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2.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C:\Users\pb637\Dropbox (Yale_FES)\USEEIO RAS\"/>
    </mc:Choice>
  </mc:AlternateContent>
  <xr:revisionPtr revIDLastSave="0" documentId="10_ncr:8100000_{78C7C952-217B-43A5-8B17-6F6013C06C24}" xr6:coauthVersionLast="34" xr6:coauthVersionMax="34" xr10:uidLastSave="{00000000-0000-0000-0000-000000000000}"/>
  <bookViews>
    <workbookView xWindow="0" yWindow="0" windowWidth="28800" windowHeight="12420" tabRatio="873" activeTab="4" xr2:uid="{00000000-000D-0000-FFFF-FFFF00000000}"/>
  </bookViews>
  <sheets>
    <sheet name="ReadMe" sheetId="46" r:id="rId1"/>
    <sheet name="Data Layout" sheetId="9" r:id="rId2"/>
    <sheet name="NAICS codes" sheetId="48" r:id="rId3"/>
    <sheet name="PCE Categories" sheetId="7" r:id="rId4"/>
    <sheet name="2013" sheetId="58" r:id="rId5"/>
    <sheet name="2007" sheetId="34" r:id="rId6"/>
    <sheet name="2007 pivot" sheetId="50" r:id="rId7"/>
    <sheet name="2007 pivot (2)" sheetId="57" r:id="rId8"/>
    <sheet name="2007 pivot NIPA" sheetId="51" r:id="rId9"/>
    <sheet name="Tab 2.3.5" sheetId="56" r:id="rId10"/>
    <sheet name="2007 (2)" sheetId="49" r:id="rId11"/>
    <sheet name="ZLabs" sheetId="52" r:id="rId12"/>
    <sheet name="Zlabs pivot" sheetId="55" r:id="rId13"/>
    <sheet name="389 Sectors" sheetId="53" r:id="rId14"/>
    <sheet name="PCE 1997-2015" sheetId="54" r:id="rId15"/>
  </sheets>
  <externalReferences>
    <externalReference r:id="rId16"/>
    <externalReference r:id="rId17"/>
  </externalReferences>
  <definedNames>
    <definedName name="_xlnm._FilterDatabase" localSheetId="5" hidden="1">'2007'!$A$5:$O$710</definedName>
    <definedName name="_xlnm._FilterDatabase" localSheetId="10" hidden="1">'2007 (2)'!$A$6:$AD$710</definedName>
    <definedName name="_xlnm._FilterDatabase" localSheetId="4" hidden="1">'2013'!$A$5:$O$710</definedName>
    <definedName name="_xlnm._FilterDatabase" localSheetId="13" hidden="1">'389 Sectors'!$B$1:$L$394</definedName>
    <definedName name="_xlnm._FilterDatabase" localSheetId="11" hidden="1">ZLabs!$B$1:$P$390</definedName>
    <definedName name="equip_2007">'[1]Private Nonresidential Equipmen'!$B$7:$BL$127</definedName>
    <definedName name="equip_2007_col">'[1]Private Nonresidential Equipmen'!$B$6:$BL$6</definedName>
    <definedName name="equip_2007_row">'[1]Private Nonresidential Equipmen'!$A$7:$A$127</definedName>
    <definedName name="equip_2013">'[1]Private Nonresidential Equipmen'!$B$138:$BL$258</definedName>
    <definedName name="equip_2013_col">'[1]Private Nonresidential Equipmen'!$B$137:$BL$137</definedName>
    <definedName name="equip_2013_row">'[1]Private Nonresidential Equipmen'!$A$138:$A$258</definedName>
    <definedName name="pct_drill">'[2]2007 investment'!$BT$45</definedName>
    <definedName name="pct_mine">'[2]2007 investment'!$BT$46</definedName>
    <definedName name="prelim1_2007">'[1]CFC prelim1 matrix 2007'!$E$6:$CB$394</definedName>
    <definedName name="prelim1_2007_row">'[1]CFC prelim1 matrix 2007'!$D$6:$D$394</definedName>
    <definedName name="prelim1_2007col">'[1]CFC prelim1 matrix 2007'!$E$5:$CB$5</definedName>
    <definedName name="prelim1_2013">'[1]CFC prelim1 matrix 2013'!$E$6:$CB$394</definedName>
    <definedName name="prelim1_2013_row">'[1]CFC prelim1 matrix 2013'!$D$6:$D$394</definedName>
    <definedName name="prelim1_2013col">'[1]CFC prelim1 matrix 2013'!$E$5:$CB$5</definedName>
    <definedName name="_xlnm.Print_Area" localSheetId="5">'2007'!$A:$K</definedName>
    <definedName name="_xlnm.Print_Area" localSheetId="10">'2007 (2)'!$A:$Y</definedName>
    <definedName name="_xlnm.Print_Area" localSheetId="4">'2013'!$A:$K</definedName>
    <definedName name="PubPCEBridgeSum2002" localSheetId="5">'2007'!$C$6:$K$322</definedName>
    <definedName name="PubPCEBridgeSum2002" localSheetId="10">'2007 (2)'!$D$6:$Y$322</definedName>
    <definedName name="PubPCEBridgeSum2002" localSheetId="7">#REF!</definedName>
    <definedName name="PubPCEBridgeSum2002" localSheetId="8">#REF!</definedName>
    <definedName name="PubPCEBridgeSum2002" localSheetId="4">'2013'!$C$6:$K$322</definedName>
    <definedName name="PubPCEBridgeSum2002">#REF!</definedName>
    <definedName name="PubPCEBridgeSum2003" localSheetId="10">#REF!</definedName>
    <definedName name="PubPCEBridgeSum2003" localSheetId="7">#REF!</definedName>
    <definedName name="PubPCEBridgeSum2003" localSheetId="8">#REF!</definedName>
    <definedName name="PubPCEBridgeSum2003" localSheetId="4">#REF!</definedName>
    <definedName name="PubPCEBridgeSum2003">#REF!</definedName>
    <definedName name="PubPCEBridgeSum2004" localSheetId="10">#REF!</definedName>
    <definedName name="PubPCEBridgeSum2004" localSheetId="7">#REF!</definedName>
    <definedName name="PubPCEBridgeSum2004" localSheetId="8">#REF!</definedName>
    <definedName name="PubPCEBridgeSum2004" localSheetId="4">#REF!</definedName>
    <definedName name="PubPCEBridgeSum2004">#REF!</definedName>
    <definedName name="stripp_2007">'[1]Private Nonres Str &amp; IP Produce'!$D$5:$BN$32</definedName>
    <definedName name="stripp_2007_col">'[1]Private Nonres Str &amp; IP Produce'!$D$4:$BN$4</definedName>
    <definedName name="stripp_2007_row">'[1]Private Nonres Str &amp; IP Produce'!$C$5:$C$32</definedName>
    <definedName name="stripp_2013">'[1]Private Nonres Str &amp; IP Produce'!$D$38:$BN$65</definedName>
    <definedName name="stripp_2013_col">'[1]Private Nonres Str &amp; IP Produce'!$D$37:$BN$37</definedName>
    <definedName name="stripp_2013_row">'[1]Private Nonres Str &amp; IP Produce'!$C$38:$C$65</definedName>
  </definedNames>
  <calcPr calcId="162913"/>
  <pivotCaches>
    <pivotCache cacheId="0" r:id="rId18"/>
    <pivotCache cacheId="1" r:id="rId19"/>
  </pivotCaches>
  <fileRecoveryPr repairLoad="1"/>
</workbook>
</file>

<file path=xl/calcChain.xml><?xml version="1.0" encoding="utf-8"?>
<calcChain xmlns="http://schemas.openxmlformats.org/spreadsheetml/2006/main">
  <c r="I8" i="58" l="1"/>
  <c r="I9" i="58"/>
  <c r="I10" i="58"/>
  <c r="I11" i="58"/>
  <c r="I12" i="58"/>
  <c r="I13" i="58"/>
  <c r="I14" i="58"/>
  <c r="I15" i="58"/>
  <c r="I16" i="58"/>
  <c r="I17" i="58"/>
  <c r="J17" i="58" s="1"/>
  <c r="I18" i="58"/>
  <c r="I19" i="58"/>
  <c r="J19" i="58" s="1"/>
  <c r="I20" i="58"/>
  <c r="I21" i="58"/>
  <c r="I22" i="58"/>
  <c r="J22" i="58" s="1"/>
  <c r="I23" i="58"/>
  <c r="J23" i="58" s="1"/>
  <c r="I24" i="58"/>
  <c r="I25" i="58"/>
  <c r="I26" i="58"/>
  <c r="J26" i="58" s="1"/>
  <c r="I27" i="58"/>
  <c r="J27" i="58" s="1"/>
  <c r="I28" i="58"/>
  <c r="I29" i="58"/>
  <c r="I30" i="58"/>
  <c r="J30" i="58" s="1"/>
  <c r="I31" i="58"/>
  <c r="J31" i="58" s="1"/>
  <c r="I32" i="58"/>
  <c r="I33" i="58"/>
  <c r="J33" i="58" s="1"/>
  <c r="I34" i="58"/>
  <c r="I35" i="58"/>
  <c r="J35" i="58" s="1"/>
  <c r="I36" i="58"/>
  <c r="I37" i="58"/>
  <c r="I38" i="58"/>
  <c r="I39" i="58"/>
  <c r="I40" i="58"/>
  <c r="I41" i="58"/>
  <c r="I42" i="58"/>
  <c r="I43" i="58"/>
  <c r="I44" i="58"/>
  <c r="I45" i="58"/>
  <c r="I46" i="58"/>
  <c r="I47" i="58"/>
  <c r="I48" i="58"/>
  <c r="I49" i="58"/>
  <c r="I50" i="58"/>
  <c r="I51" i="58"/>
  <c r="I52" i="58"/>
  <c r="I53" i="58"/>
  <c r="I54" i="58"/>
  <c r="I55" i="58"/>
  <c r="I56" i="58"/>
  <c r="I57" i="58"/>
  <c r="I58" i="58"/>
  <c r="I59" i="58"/>
  <c r="I60" i="58"/>
  <c r="I61" i="58"/>
  <c r="I62" i="58"/>
  <c r="I63" i="58"/>
  <c r="I64" i="58"/>
  <c r="I65" i="58"/>
  <c r="I66" i="58"/>
  <c r="I67" i="58"/>
  <c r="I68" i="58"/>
  <c r="I69" i="58"/>
  <c r="I70" i="58"/>
  <c r="I71" i="58"/>
  <c r="I72" i="58"/>
  <c r="I73" i="58"/>
  <c r="I74" i="58"/>
  <c r="I75" i="58"/>
  <c r="I76" i="58"/>
  <c r="I77" i="58"/>
  <c r="I78" i="58"/>
  <c r="I79" i="58"/>
  <c r="I80" i="58"/>
  <c r="I81" i="58"/>
  <c r="I82" i="58"/>
  <c r="I83" i="58"/>
  <c r="I84" i="58"/>
  <c r="I85" i="58"/>
  <c r="I86" i="58"/>
  <c r="I87" i="58"/>
  <c r="I88" i="58"/>
  <c r="I89" i="58"/>
  <c r="I90" i="58"/>
  <c r="I91" i="58"/>
  <c r="I92" i="58"/>
  <c r="I93" i="58"/>
  <c r="I94" i="58"/>
  <c r="I95" i="58"/>
  <c r="I96" i="58"/>
  <c r="I97" i="58"/>
  <c r="I98" i="58"/>
  <c r="I99" i="58"/>
  <c r="I100" i="58"/>
  <c r="I101" i="58"/>
  <c r="I102" i="58"/>
  <c r="I103" i="58"/>
  <c r="I104" i="58"/>
  <c r="I105" i="58"/>
  <c r="I106" i="58"/>
  <c r="I107" i="58"/>
  <c r="I108" i="58"/>
  <c r="I109" i="58"/>
  <c r="I110" i="58"/>
  <c r="I111" i="58"/>
  <c r="I112" i="58"/>
  <c r="I113" i="58"/>
  <c r="I114" i="58"/>
  <c r="I115" i="58"/>
  <c r="I116" i="58"/>
  <c r="I117" i="58"/>
  <c r="I118" i="58"/>
  <c r="I119" i="58"/>
  <c r="I120" i="58"/>
  <c r="I121" i="58"/>
  <c r="I122" i="58"/>
  <c r="I123" i="58"/>
  <c r="I124" i="58"/>
  <c r="I125" i="58"/>
  <c r="I126" i="58"/>
  <c r="I127" i="58"/>
  <c r="I128" i="58"/>
  <c r="I129" i="58"/>
  <c r="I130" i="58"/>
  <c r="I131" i="58"/>
  <c r="I132" i="58"/>
  <c r="I133" i="58"/>
  <c r="I134" i="58"/>
  <c r="I135" i="58"/>
  <c r="I136" i="58"/>
  <c r="I137" i="58"/>
  <c r="I138" i="58"/>
  <c r="I139" i="58"/>
  <c r="I140" i="58"/>
  <c r="I141" i="58"/>
  <c r="I142" i="58"/>
  <c r="I143" i="58"/>
  <c r="I144" i="58"/>
  <c r="I145" i="58"/>
  <c r="I146" i="58"/>
  <c r="I147" i="58"/>
  <c r="I148" i="58"/>
  <c r="I149" i="58"/>
  <c r="I150" i="58"/>
  <c r="I151" i="58"/>
  <c r="I152" i="58"/>
  <c r="I153" i="58"/>
  <c r="I154" i="58"/>
  <c r="I155" i="58"/>
  <c r="I156" i="58"/>
  <c r="I157" i="58"/>
  <c r="I158" i="58"/>
  <c r="I159" i="58"/>
  <c r="I160" i="58"/>
  <c r="I161" i="58"/>
  <c r="I162" i="58"/>
  <c r="I163" i="58"/>
  <c r="I164" i="58"/>
  <c r="I165" i="58"/>
  <c r="I166" i="58"/>
  <c r="I167" i="58"/>
  <c r="I168" i="58"/>
  <c r="I169" i="58"/>
  <c r="I170" i="58"/>
  <c r="I171" i="58"/>
  <c r="I172" i="58"/>
  <c r="I173" i="58"/>
  <c r="I174" i="58"/>
  <c r="I175" i="58"/>
  <c r="I176" i="58"/>
  <c r="I177" i="58"/>
  <c r="I178" i="58"/>
  <c r="I179" i="58"/>
  <c r="I180" i="58"/>
  <c r="I181" i="58"/>
  <c r="I182" i="58"/>
  <c r="I183" i="58"/>
  <c r="I184" i="58"/>
  <c r="I185" i="58"/>
  <c r="I186" i="58"/>
  <c r="I187" i="58"/>
  <c r="I188" i="58"/>
  <c r="I189" i="58"/>
  <c r="I190" i="58"/>
  <c r="I191" i="58"/>
  <c r="I192" i="58"/>
  <c r="I193" i="58"/>
  <c r="I194" i="58"/>
  <c r="I195" i="58"/>
  <c r="I196" i="58"/>
  <c r="I197" i="58"/>
  <c r="I198" i="58"/>
  <c r="I199" i="58"/>
  <c r="I200" i="58"/>
  <c r="I201" i="58"/>
  <c r="I202" i="58"/>
  <c r="I203" i="58"/>
  <c r="I204" i="58"/>
  <c r="I205" i="58"/>
  <c r="I206" i="58"/>
  <c r="I207" i="58"/>
  <c r="I208" i="58"/>
  <c r="I209" i="58"/>
  <c r="I210" i="58"/>
  <c r="I211" i="58"/>
  <c r="I212" i="58"/>
  <c r="I213" i="58"/>
  <c r="I214" i="58"/>
  <c r="I215" i="58"/>
  <c r="I216" i="58"/>
  <c r="I217" i="58"/>
  <c r="I218" i="58"/>
  <c r="I219" i="58"/>
  <c r="I220" i="58"/>
  <c r="I221" i="58"/>
  <c r="I222" i="58"/>
  <c r="I223" i="58"/>
  <c r="I224" i="58"/>
  <c r="I225" i="58"/>
  <c r="I226" i="58"/>
  <c r="I227" i="58"/>
  <c r="I228" i="58"/>
  <c r="I229" i="58"/>
  <c r="I230" i="58"/>
  <c r="I231" i="58"/>
  <c r="I232" i="58"/>
  <c r="I233" i="58"/>
  <c r="I234" i="58"/>
  <c r="I235" i="58"/>
  <c r="I236" i="58"/>
  <c r="I237" i="58"/>
  <c r="I238" i="58"/>
  <c r="I239" i="58"/>
  <c r="I240" i="58"/>
  <c r="I241" i="58"/>
  <c r="I242" i="58"/>
  <c r="I243" i="58"/>
  <c r="I244" i="58"/>
  <c r="I245" i="58"/>
  <c r="I246" i="58"/>
  <c r="I247" i="58"/>
  <c r="I248" i="58"/>
  <c r="I249" i="58"/>
  <c r="I250" i="58"/>
  <c r="I251" i="58"/>
  <c r="I252" i="58"/>
  <c r="I253" i="58"/>
  <c r="I254" i="58"/>
  <c r="I255" i="58"/>
  <c r="I256" i="58"/>
  <c r="I257" i="58"/>
  <c r="I258" i="58"/>
  <c r="I259" i="58"/>
  <c r="I260" i="58"/>
  <c r="I261" i="58"/>
  <c r="I262" i="58"/>
  <c r="I263" i="58"/>
  <c r="I264" i="58"/>
  <c r="I265" i="58"/>
  <c r="I266" i="58"/>
  <c r="I267" i="58"/>
  <c r="I268" i="58"/>
  <c r="I269" i="58"/>
  <c r="I270" i="58"/>
  <c r="I271" i="58"/>
  <c r="I272" i="58"/>
  <c r="I273" i="58"/>
  <c r="I274" i="58"/>
  <c r="I275" i="58"/>
  <c r="I276" i="58"/>
  <c r="I277" i="58"/>
  <c r="I278" i="58"/>
  <c r="I279" i="58"/>
  <c r="I280" i="58"/>
  <c r="I281" i="58"/>
  <c r="I282" i="58"/>
  <c r="I283" i="58"/>
  <c r="I284" i="58"/>
  <c r="I285" i="58"/>
  <c r="I286" i="58"/>
  <c r="I287" i="58"/>
  <c r="I288" i="58"/>
  <c r="I289" i="58"/>
  <c r="I290" i="58"/>
  <c r="I291" i="58"/>
  <c r="I292" i="58"/>
  <c r="I293" i="58"/>
  <c r="I294" i="58"/>
  <c r="I295" i="58"/>
  <c r="I296" i="58"/>
  <c r="I297" i="58"/>
  <c r="I298" i="58"/>
  <c r="I299" i="58"/>
  <c r="I300" i="58"/>
  <c r="I301" i="58"/>
  <c r="I302" i="58"/>
  <c r="I303" i="58"/>
  <c r="I304" i="58"/>
  <c r="I305" i="58"/>
  <c r="I306" i="58"/>
  <c r="I307" i="58"/>
  <c r="I308" i="58"/>
  <c r="I309" i="58"/>
  <c r="I310" i="58"/>
  <c r="I311" i="58"/>
  <c r="I312" i="58"/>
  <c r="I313" i="58"/>
  <c r="I314" i="58"/>
  <c r="I315" i="58"/>
  <c r="I316" i="58"/>
  <c r="I317" i="58"/>
  <c r="I318" i="58"/>
  <c r="I319" i="58"/>
  <c r="I320" i="58"/>
  <c r="I321" i="58"/>
  <c r="I322" i="58"/>
  <c r="I323" i="58"/>
  <c r="I324" i="58"/>
  <c r="I325" i="58"/>
  <c r="I326" i="58"/>
  <c r="I327" i="58"/>
  <c r="I328" i="58"/>
  <c r="I329" i="58"/>
  <c r="I330" i="58"/>
  <c r="I331" i="58"/>
  <c r="I332" i="58"/>
  <c r="I333" i="58"/>
  <c r="I334" i="58"/>
  <c r="I335" i="58"/>
  <c r="I336" i="58"/>
  <c r="I337" i="58"/>
  <c r="I338" i="58"/>
  <c r="I339" i="58"/>
  <c r="I340" i="58"/>
  <c r="I341" i="58"/>
  <c r="I342" i="58"/>
  <c r="I343" i="58"/>
  <c r="I344" i="58"/>
  <c r="I345" i="58"/>
  <c r="I346" i="58"/>
  <c r="I347" i="58"/>
  <c r="I348" i="58"/>
  <c r="I349" i="58"/>
  <c r="I350" i="58"/>
  <c r="I351" i="58"/>
  <c r="I352" i="58"/>
  <c r="I353" i="58"/>
  <c r="I354" i="58"/>
  <c r="I355" i="58"/>
  <c r="I356" i="58"/>
  <c r="I357" i="58"/>
  <c r="I358" i="58"/>
  <c r="I359" i="58"/>
  <c r="I360" i="58"/>
  <c r="I361" i="58"/>
  <c r="I362" i="58"/>
  <c r="I363" i="58"/>
  <c r="I364" i="58"/>
  <c r="I365" i="58"/>
  <c r="I366" i="58"/>
  <c r="I367" i="58"/>
  <c r="I368" i="58"/>
  <c r="I369" i="58"/>
  <c r="I370" i="58"/>
  <c r="I371" i="58"/>
  <c r="I372" i="58"/>
  <c r="I373" i="58"/>
  <c r="I374" i="58"/>
  <c r="I375" i="58"/>
  <c r="I376" i="58"/>
  <c r="I377" i="58"/>
  <c r="I378" i="58"/>
  <c r="I379" i="58"/>
  <c r="I380" i="58"/>
  <c r="I381" i="58"/>
  <c r="I382" i="58"/>
  <c r="I383" i="58"/>
  <c r="I384" i="58"/>
  <c r="I385" i="58"/>
  <c r="I386" i="58"/>
  <c r="I387" i="58"/>
  <c r="I388" i="58"/>
  <c r="I389" i="58"/>
  <c r="I390" i="58"/>
  <c r="I391" i="58"/>
  <c r="I392" i="58"/>
  <c r="I393" i="58"/>
  <c r="I394" i="58"/>
  <c r="I395" i="58"/>
  <c r="I396" i="58"/>
  <c r="I397" i="58"/>
  <c r="I398" i="58"/>
  <c r="I399" i="58"/>
  <c r="I400" i="58"/>
  <c r="I401" i="58"/>
  <c r="I402" i="58"/>
  <c r="I403" i="58"/>
  <c r="I404" i="58"/>
  <c r="I405" i="58"/>
  <c r="I406" i="58"/>
  <c r="I407" i="58"/>
  <c r="I408" i="58"/>
  <c r="I409" i="58"/>
  <c r="I410" i="58"/>
  <c r="I411" i="58"/>
  <c r="I412" i="58"/>
  <c r="I413" i="58"/>
  <c r="I414" i="58"/>
  <c r="I415" i="58"/>
  <c r="I416" i="58"/>
  <c r="I417" i="58"/>
  <c r="I418" i="58"/>
  <c r="I419" i="58"/>
  <c r="I420" i="58"/>
  <c r="I421" i="58"/>
  <c r="I422" i="58"/>
  <c r="I423" i="58"/>
  <c r="I424" i="58"/>
  <c r="I425" i="58"/>
  <c r="I426" i="58"/>
  <c r="I427" i="58"/>
  <c r="I428" i="58"/>
  <c r="I429" i="58"/>
  <c r="I430" i="58"/>
  <c r="I431" i="58"/>
  <c r="I432" i="58"/>
  <c r="I433" i="58"/>
  <c r="I434" i="58"/>
  <c r="I435" i="58"/>
  <c r="I436" i="58"/>
  <c r="I437" i="58"/>
  <c r="I438" i="58"/>
  <c r="I439" i="58"/>
  <c r="I440" i="58"/>
  <c r="I441" i="58"/>
  <c r="I442" i="58"/>
  <c r="I443" i="58"/>
  <c r="I444" i="58"/>
  <c r="I445" i="58"/>
  <c r="I446" i="58"/>
  <c r="I447" i="58"/>
  <c r="I448" i="58"/>
  <c r="I449" i="58"/>
  <c r="I450" i="58"/>
  <c r="I451" i="58"/>
  <c r="I452" i="58"/>
  <c r="I453" i="58"/>
  <c r="I454" i="58"/>
  <c r="I455" i="58"/>
  <c r="I456" i="58"/>
  <c r="I457" i="58"/>
  <c r="I458" i="58"/>
  <c r="I459" i="58"/>
  <c r="I460" i="58"/>
  <c r="I461" i="58"/>
  <c r="I462" i="58"/>
  <c r="I463" i="58"/>
  <c r="I464" i="58"/>
  <c r="I465" i="58"/>
  <c r="I466" i="58"/>
  <c r="I467" i="58"/>
  <c r="I468" i="58"/>
  <c r="I469" i="58"/>
  <c r="I470" i="58"/>
  <c r="I471" i="58"/>
  <c r="I472" i="58"/>
  <c r="I473" i="58"/>
  <c r="I474" i="58"/>
  <c r="I475" i="58"/>
  <c r="I476" i="58"/>
  <c r="I477" i="58"/>
  <c r="I478" i="58"/>
  <c r="I479" i="58"/>
  <c r="I480" i="58"/>
  <c r="I481" i="58"/>
  <c r="I482" i="58"/>
  <c r="I483" i="58"/>
  <c r="I484" i="58"/>
  <c r="I485" i="58"/>
  <c r="I486" i="58"/>
  <c r="I487" i="58"/>
  <c r="I488" i="58"/>
  <c r="I489" i="58"/>
  <c r="I490" i="58"/>
  <c r="I491" i="58"/>
  <c r="I492" i="58"/>
  <c r="I493" i="58"/>
  <c r="I494" i="58"/>
  <c r="I495" i="58"/>
  <c r="I496" i="58"/>
  <c r="I497" i="58"/>
  <c r="I498" i="58"/>
  <c r="I499" i="58"/>
  <c r="I500" i="58"/>
  <c r="I501" i="58"/>
  <c r="I502" i="58"/>
  <c r="I503" i="58"/>
  <c r="I504" i="58"/>
  <c r="I505" i="58"/>
  <c r="I506" i="58"/>
  <c r="I507" i="58"/>
  <c r="I508" i="58"/>
  <c r="I509" i="58"/>
  <c r="I510" i="58"/>
  <c r="I511" i="58"/>
  <c r="I512" i="58"/>
  <c r="I513" i="58"/>
  <c r="I514" i="58"/>
  <c r="I515" i="58"/>
  <c r="I516" i="58"/>
  <c r="I517" i="58"/>
  <c r="I518" i="58"/>
  <c r="I519" i="58"/>
  <c r="I520" i="58"/>
  <c r="I521" i="58"/>
  <c r="I522" i="58"/>
  <c r="I523" i="58"/>
  <c r="I524" i="58"/>
  <c r="I525" i="58"/>
  <c r="I526" i="58"/>
  <c r="I527" i="58"/>
  <c r="I528" i="58"/>
  <c r="I529" i="58"/>
  <c r="I530" i="58"/>
  <c r="I531" i="58"/>
  <c r="I532" i="58"/>
  <c r="I533" i="58"/>
  <c r="I534" i="58"/>
  <c r="I535" i="58"/>
  <c r="I536" i="58"/>
  <c r="I537" i="58"/>
  <c r="I538" i="58"/>
  <c r="I539" i="58"/>
  <c r="I540" i="58"/>
  <c r="I541" i="58"/>
  <c r="I542" i="58"/>
  <c r="I543" i="58"/>
  <c r="I544" i="58"/>
  <c r="I545" i="58"/>
  <c r="I546" i="58"/>
  <c r="I547" i="58"/>
  <c r="I548" i="58"/>
  <c r="I549" i="58"/>
  <c r="I550" i="58"/>
  <c r="I551" i="58"/>
  <c r="I552" i="58"/>
  <c r="I553" i="58"/>
  <c r="I554" i="58"/>
  <c r="I555" i="58"/>
  <c r="I556" i="58"/>
  <c r="I557" i="58"/>
  <c r="I558" i="58"/>
  <c r="I559" i="58"/>
  <c r="I560" i="58"/>
  <c r="I561" i="58"/>
  <c r="I562" i="58"/>
  <c r="I563" i="58"/>
  <c r="I564" i="58"/>
  <c r="I565" i="58"/>
  <c r="I566" i="58"/>
  <c r="I567" i="58"/>
  <c r="I568" i="58"/>
  <c r="I569" i="58"/>
  <c r="I570" i="58"/>
  <c r="I571" i="58"/>
  <c r="I572" i="58"/>
  <c r="I573" i="58"/>
  <c r="I574" i="58"/>
  <c r="I575" i="58"/>
  <c r="I576" i="58"/>
  <c r="I577" i="58"/>
  <c r="I578" i="58"/>
  <c r="I579" i="58"/>
  <c r="I580" i="58"/>
  <c r="I581" i="58"/>
  <c r="I582" i="58"/>
  <c r="I583" i="58"/>
  <c r="I584" i="58"/>
  <c r="I585" i="58"/>
  <c r="I586" i="58"/>
  <c r="I587" i="58"/>
  <c r="I588" i="58"/>
  <c r="I589" i="58"/>
  <c r="I590" i="58"/>
  <c r="I591" i="58"/>
  <c r="I592" i="58"/>
  <c r="I593" i="58"/>
  <c r="I594" i="58"/>
  <c r="I595" i="58"/>
  <c r="I596" i="58"/>
  <c r="I597" i="58"/>
  <c r="I598" i="58"/>
  <c r="I599" i="58"/>
  <c r="I600" i="58"/>
  <c r="I601" i="58"/>
  <c r="I602" i="58"/>
  <c r="I603" i="58"/>
  <c r="I604" i="58"/>
  <c r="I605" i="58"/>
  <c r="I606" i="58"/>
  <c r="I607" i="58"/>
  <c r="I608" i="58"/>
  <c r="I609" i="58"/>
  <c r="I610" i="58"/>
  <c r="I611" i="58"/>
  <c r="I612" i="58"/>
  <c r="I613" i="58"/>
  <c r="I614" i="58"/>
  <c r="I615" i="58"/>
  <c r="I616" i="58"/>
  <c r="I617" i="58"/>
  <c r="I618" i="58"/>
  <c r="I619" i="58"/>
  <c r="I620" i="58"/>
  <c r="I621" i="58"/>
  <c r="I622" i="58"/>
  <c r="I623" i="58"/>
  <c r="I624" i="58"/>
  <c r="I625" i="58"/>
  <c r="I626" i="58"/>
  <c r="I627" i="58"/>
  <c r="I628" i="58"/>
  <c r="I629" i="58"/>
  <c r="I630" i="58"/>
  <c r="I631" i="58"/>
  <c r="I632" i="58"/>
  <c r="I633" i="58"/>
  <c r="I634" i="58"/>
  <c r="I635" i="58"/>
  <c r="I636" i="58"/>
  <c r="I637" i="58"/>
  <c r="I638" i="58"/>
  <c r="I639" i="58"/>
  <c r="I640" i="58"/>
  <c r="I641" i="58"/>
  <c r="I642" i="58"/>
  <c r="I643" i="58"/>
  <c r="I644" i="58"/>
  <c r="I645" i="58"/>
  <c r="I646" i="58"/>
  <c r="I647" i="58"/>
  <c r="I648" i="58"/>
  <c r="I649" i="58"/>
  <c r="I650" i="58"/>
  <c r="I651" i="58"/>
  <c r="I652" i="58"/>
  <c r="I653" i="58"/>
  <c r="I654" i="58"/>
  <c r="I655" i="58"/>
  <c r="I656" i="58"/>
  <c r="I657" i="58"/>
  <c r="I658" i="58"/>
  <c r="I659" i="58"/>
  <c r="I660" i="58"/>
  <c r="I661" i="58"/>
  <c r="I662" i="58"/>
  <c r="I663" i="58"/>
  <c r="I664" i="58"/>
  <c r="I665" i="58"/>
  <c r="I666" i="58"/>
  <c r="I667" i="58"/>
  <c r="I668" i="58"/>
  <c r="I669" i="58"/>
  <c r="I670" i="58"/>
  <c r="I671" i="58"/>
  <c r="I672" i="58"/>
  <c r="I673" i="58"/>
  <c r="I674" i="58"/>
  <c r="I675" i="58"/>
  <c r="I676" i="58"/>
  <c r="I677" i="58"/>
  <c r="I678" i="58"/>
  <c r="I679" i="58"/>
  <c r="I680" i="58"/>
  <c r="I681" i="58"/>
  <c r="I682" i="58"/>
  <c r="I683" i="58"/>
  <c r="I684" i="58"/>
  <c r="I685" i="58"/>
  <c r="I686" i="58"/>
  <c r="I687" i="58"/>
  <c r="I688" i="58"/>
  <c r="I689" i="58"/>
  <c r="I690" i="58"/>
  <c r="I691" i="58"/>
  <c r="I692" i="58"/>
  <c r="I693" i="58"/>
  <c r="I694" i="58"/>
  <c r="I695" i="58"/>
  <c r="I696" i="58"/>
  <c r="I697" i="58"/>
  <c r="I698" i="58"/>
  <c r="I699" i="58"/>
  <c r="I700" i="58"/>
  <c r="I701" i="58"/>
  <c r="I702" i="58"/>
  <c r="I703" i="58"/>
  <c r="I704" i="58"/>
  <c r="I705" i="58"/>
  <c r="I706" i="58"/>
  <c r="I707" i="58"/>
  <c r="I708" i="58"/>
  <c r="I709" i="58"/>
  <c r="I710" i="58"/>
  <c r="J15" i="58"/>
  <c r="I7" i="58"/>
  <c r="J36" i="58"/>
  <c r="J34" i="58"/>
  <c r="J32" i="58"/>
  <c r="J29" i="58"/>
  <c r="J28" i="58"/>
  <c r="J25" i="58"/>
  <c r="J24" i="58"/>
  <c r="J21" i="58"/>
  <c r="J20" i="58"/>
  <c r="J18" i="58"/>
  <c r="J16" i="58"/>
  <c r="I268" i="57" l="1"/>
  <c r="J268" i="57"/>
  <c r="I269" i="57"/>
  <c r="J269" i="57"/>
  <c r="H269" i="57"/>
  <c r="H268" i="57"/>
  <c r="I267" i="57"/>
  <c r="J267" i="57"/>
  <c r="H267" i="57"/>
  <c r="O264" i="57"/>
  <c r="N264" i="57"/>
  <c r="M264" i="57"/>
  <c r="L264" i="57"/>
  <c r="O260" i="57"/>
  <c r="N260" i="57"/>
  <c r="M260" i="57"/>
  <c r="L260" i="57"/>
  <c r="AD8" i="57" s="1"/>
  <c r="M256" i="57"/>
  <c r="N256" i="57"/>
  <c r="O256" i="57"/>
  <c r="L256" i="57"/>
  <c r="AD5" i="57" s="1"/>
  <c r="H5" i="57"/>
  <c r="I5" i="57"/>
  <c r="J5" i="57"/>
  <c r="H6" i="57"/>
  <c r="AC6" i="57" s="1"/>
  <c r="I6" i="57"/>
  <c r="J6" i="57"/>
  <c r="H7" i="57"/>
  <c r="AC7" i="57" s="1"/>
  <c r="I7" i="57"/>
  <c r="J7" i="57"/>
  <c r="H8" i="57"/>
  <c r="I8" i="57"/>
  <c r="J8" i="57"/>
  <c r="H9" i="57"/>
  <c r="I9" i="57"/>
  <c r="J9" i="57"/>
  <c r="H10" i="57"/>
  <c r="AC10" i="57" s="1"/>
  <c r="I10" i="57"/>
  <c r="J10" i="57"/>
  <c r="H11" i="57"/>
  <c r="AC11" i="57" s="1"/>
  <c r="I11" i="57"/>
  <c r="J11" i="57"/>
  <c r="H12" i="57"/>
  <c r="I12" i="57"/>
  <c r="J12" i="57"/>
  <c r="H13" i="57"/>
  <c r="I13" i="57"/>
  <c r="J13" i="57"/>
  <c r="H14" i="57"/>
  <c r="AC14" i="57" s="1"/>
  <c r="I14" i="57"/>
  <c r="J14" i="57"/>
  <c r="H15" i="57"/>
  <c r="AC15" i="57" s="1"/>
  <c r="I15" i="57"/>
  <c r="J15" i="57"/>
  <c r="H16" i="57"/>
  <c r="I16" i="57"/>
  <c r="J16" i="57"/>
  <c r="H17" i="57"/>
  <c r="I17" i="57"/>
  <c r="J17" i="57"/>
  <c r="H18" i="57"/>
  <c r="AC18" i="57" s="1"/>
  <c r="I18" i="57"/>
  <c r="J18" i="57"/>
  <c r="H19" i="57"/>
  <c r="AC19" i="57" s="1"/>
  <c r="I19" i="57"/>
  <c r="J19" i="57"/>
  <c r="H20" i="57"/>
  <c r="I20" i="57"/>
  <c r="J20" i="57"/>
  <c r="H21" i="57"/>
  <c r="I21" i="57"/>
  <c r="J21" i="57"/>
  <c r="H22" i="57"/>
  <c r="AC22" i="57" s="1"/>
  <c r="I22" i="57"/>
  <c r="J22" i="57"/>
  <c r="H23" i="57"/>
  <c r="AC23" i="57" s="1"/>
  <c r="I23" i="57"/>
  <c r="J23" i="57"/>
  <c r="H24" i="57"/>
  <c r="I24" i="57"/>
  <c r="J24" i="57"/>
  <c r="H25" i="57"/>
  <c r="I25" i="57"/>
  <c r="J25" i="57"/>
  <c r="H26" i="57"/>
  <c r="AC26" i="57" s="1"/>
  <c r="I26" i="57"/>
  <c r="J26" i="57"/>
  <c r="H27" i="57"/>
  <c r="AC27" i="57" s="1"/>
  <c r="I27" i="57"/>
  <c r="J27" i="57"/>
  <c r="H28" i="57"/>
  <c r="AC28" i="57" s="1"/>
  <c r="I28" i="57"/>
  <c r="J28" i="57"/>
  <c r="H29" i="57"/>
  <c r="I29" i="57"/>
  <c r="J29" i="57"/>
  <c r="H30" i="57"/>
  <c r="AC30" i="57" s="1"/>
  <c r="I30" i="57"/>
  <c r="J30" i="57"/>
  <c r="H31" i="57"/>
  <c r="I31" i="57"/>
  <c r="J31" i="57"/>
  <c r="H32" i="57"/>
  <c r="I32" i="57"/>
  <c r="J32" i="57"/>
  <c r="H33" i="57"/>
  <c r="I33" i="57"/>
  <c r="J33" i="57"/>
  <c r="H34" i="57"/>
  <c r="AC34" i="57" s="1"/>
  <c r="I34" i="57"/>
  <c r="J34" i="57"/>
  <c r="H35" i="57"/>
  <c r="AC35" i="57" s="1"/>
  <c r="I35" i="57"/>
  <c r="J35" i="57"/>
  <c r="H36" i="57"/>
  <c r="I36" i="57"/>
  <c r="J36" i="57"/>
  <c r="H37" i="57"/>
  <c r="I37" i="57"/>
  <c r="J37" i="57"/>
  <c r="H38" i="57"/>
  <c r="AC38" i="57" s="1"/>
  <c r="I38" i="57"/>
  <c r="J38" i="57"/>
  <c r="H39" i="57"/>
  <c r="AC39" i="57" s="1"/>
  <c r="I39" i="57"/>
  <c r="J39" i="57"/>
  <c r="H40" i="57"/>
  <c r="I40" i="57"/>
  <c r="J40" i="57"/>
  <c r="H41" i="57"/>
  <c r="I41" i="57"/>
  <c r="J41" i="57"/>
  <c r="H42" i="57"/>
  <c r="AC42" i="57" s="1"/>
  <c r="I42" i="57"/>
  <c r="J42" i="57"/>
  <c r="H43" i="57"/>
  <c r="AC43" i="57" s="1"/>
  <c r="I43" i="57"/>
  <c r="J43" i="57"/>
  <c r="H44" i="57"/>
  <c r="I44" i="57"/>
  <c r="J44" i="57"/>
  <c r="H45" i="57"/>
  <c r="I45" i="57"/>
  <c r="J45" i="57"/>
  <c r="H46" i="57"/>
  <c r="AC46" i="57" s="1"/>
  <c r="I46" i="57"/>
  <c r="J46" i="57"/>
  <c r="H47" i="57"/>
  <c r="AC47" i="57" s="1"/>
  <c r="I47" i="57"/>
  <c r="J47" i="57"/>
  <c r="H48" i="57"/>
  <c r="I48" i="57"/>
  <c r="J48" i="57"/>
  <c r="H49" i="57"/>
  <c r="I49" i="57"/>
  <c r="J49" i="57"/>
  <c r="H50" i="57"/>
  <c r="AC50" i="57" s="1"/>
  <c r="I50" i="57"/>
  <c r="J50" i="57"/>
  <c r="H51" i="57"/>
  <c r="AC51" i="57" s="1"/>
  <c r="I51" i="57"/>
  <c r="J51" i="57"/>
  <c r="H52" i="57"/>
  <c r="I52" i="57"/>
  <c r="J52" i="57"/>
  <c r="H53" i="57"/>
  <c r="I53" i="57"/>
  <c r="J53" i="57"/>
  <c r="H54" i="57"/>
  <c r="AC54" i="57" s="1"/>
  <c r="I54" i="57"/>
  <c r="J54" i="57"/>
  <c r="H55" i="57"/>
  <c r="AC55" i="57" s="1"/>
  <c r="I55" i="57"/>
  <c r="J55" i="57"/>
  <c r="H56" i="57"/>
  <c r="I56" i="57"/>
  <c r="J56" i="57"/>
  <c r="H57" i="57"/>
  <c r="I57" i="57"/>
  <c r="J57" i="57"/>
  <c r="H58" i="57"/>
  <c r="AC58" i="57" s="1"/>
  <c r="I58" i="57"/>
  <c r="J58" i="57"/>
  <c r="H59" i="57"/>
  <c r="AC59" i="57" s="1"/>
  <c r="I59" i="57"/>
  <c r="J59" i="57"/>
  <c r="H60" i="57"/>
  <c r="AC60" i="57" s="1"/>
  <c r="I60" i="57"/>
  <c r="J60" i="57"/>
  <c r="H61" i="57"/>
  <c r="I61" i="57"/>
  <c r="J61" i="57"/>
  <c r="H62" i="57"/>
  <c r="AC62" i="57" s="1"/>
  <c r="I62" i="57"/>
  <c r="J62" i="57"/>
  <c r="H63" i="57"/>
  <c r="I63" i="57"/>
  <c r="J63" i="57"/>
  <c r="H64" i="57"/>
  <c r="I64" i="57"/>
  <c r="J64" i="57"/>
  <c r="H65" i="57"/>
  <c r="I65" i="57"/>
  <c r="J65" i="57"/>
  <c r="H66" i="57"/>
  <c r="AC66" i="57" s="1"/>
  <c r="I66" i="57"/>
  <c r="J66" i="57"/>
  <c r="H67" i="57"/>
  <c r="AC67" i="57" s="1"/>
  <c r="I67" i="57"/>
  <c r="J67" i="57"/>
  <c r="H68" i="57"/>
  <c r="I68" i="57"/>
  <c r="J68" i="57"/>
  <c r="H69" i="57"/>
  <c r="I69" i="57"/>
  <c r="J69" i="57"/>
  <c r="H70" i="57"/>
  <c r="AC70" i="57" s="1"/>
  <c r="I70" i="57"/>
  <c r="J70" i="57"/>
  <c r="H71" i="57"/>
  <c r="AC71" i="57" s="1"/>
  <c r="I71" i="57"/>
  <c r="J71" i="57"/>
  <c r="H72" i="57"/>
  <c r="I72" i="57"/>
  <c r="J72" i="57"/>
  <c r="H73" i="57"/>
  <c r="I73" i="57"/>
  <c r="J73" i="57"/>
  <c r="H74" i="57"/>
  <c r="AC74" i="57" s="1"/>
  <c r="I74" i="57"/>
  <c r="J74" i="57"/>
  <c r="H75" i="57"/>
  <c r="AC75" i="57" s="1"/>
  <c r="I75" i="57"/>
  <c r="J75" i="57"/>
  <c r="H76" i="57"/>
  <c r="I76" i="57"/>
  <c r="J76" i="57"/>
  <c r="H77" i="57"/>
  <c r="I77" i="57"/>
  <c r="J77" i="57"/>
  <c r="H78" i="57"/>
  <c r="AC78" i="57" s="1"/>
  <c r="I78" i="57"/>
  <c r="J78" i="57"/>
  <c r="H79" i="57"/>
  <c r="AC79" i="57" s="1"/>
  <c r="I79" i="57"/>
  <c r="J79" i="57"/>
  <c r="H80" i="57"/>
  <c r="I80" i="57"/>
  <c r="J80" i="57"/>
  <c r="H81" i="57"/>
  <c r="I81" i="57"/>
  <c r="J81" i="57"/>
  <c r="H82" i="57"/>
  <c r="AC82" i="57" s="1"/>
  <c r="I82" i="57"/>
  <c r="J82" i="57"/>
  <c r="H83" i="57"/>
  <c r="AC83" i="57" s="1"/>
  <c r="I83" i="57"/>
  <c r="J83" i="57"/>
  <c r="H84" i="57"/>
  <c r="I84" i="57"/>
  <c r="J84" i="57"/>
  <c r="H85" i="57"/>
  <c r="I85" i="57"/>
  <c r="J85" i="57"/>
  <c r="H86" i="57"/>
  <c r="AC86" i="57" s="1"/>
  <c r="I86" i="57"/>
  <c r="J86" i="57"/>
  <c r="H87" i="57"/>
  <c r="AC87" i="57" s="1"/>
  <c r="I87" i="57"/>
  <c r="J87" i="57"/>
  <c r="H88" i="57"/>
  <c r="I88" i="57"/>
  <c r="J88" i="57"/>
  <c r="H89" i="57"/>
  <c r="I89" i="57"/>
  <c r="J89" i="57"/>
  <c r="H90" i="57"/>
  <c r="AC90" i="57" s="1"/>
  <c r="I90" i="57"/>
  <c r="J90" i="57"/>
  <c r="H91" i="57"/>
  <c r="I91" i="57"/>
  <c r="J91" i="57"/>
  <c r="H92" i="57"/>
  <c r="AC92" i="57" s="1"/>
  <c r="I92" i="57"/>
  <c r="J92" i="57"/>
  <c r="H93" i="57"/>
  <c r="I93" i="57"/>
  <c r="J93" i="57"/>
  <c r="H94" i="57"/>
  <c r="AC94" i="57" s="1"/>
  <c r="I94" i="57"/>
  <c r="J94" i="57"/>
  <c r="H95" i="57"/>
  <c r="AC95" i="57" s="1"/>
  <c r="I95" i="57"/>
  <c r="J95" i="57"/>
  <c r="H96" i="57"/>
  <c r="I96" i="57"/>
  <c r="J96" i="57"/>
  <c r="H97" i="57"/>
  <c r="I97" i="57"/>
  <c r="J97" i="57"/>
  <c r="H98" i="57"/>
  <c r="AC98" i="57" s="1"/>
  <c r="I98" i="57"/>
  <c r="J98" i="57"/>
  <c r="H99" i="57"/>
  <c r="AC99" i="57" s="1"/>
  <c r="I99" i="57"/>
  <c r="J99" i="57"/>
  <c r="H100" i="57"/>
  <c r="I100" i="57"/>
  <c r="J100" i="57"/>
  <c r="H101" i="57"/>
  <c r="I101" i="57"/>
  <c r="J101" i="57"/>
  <c r="H102" i="57"/>
  <c r="AC102" i="57" s="1"/>
  <c r="I102" i="57"/>
  <c r="J102" i="57"/>
  <c r="H103" i="57"/>
  <c r="AC103" i="57" s="1"/>
  <c r="I103" i="57"/>
  <c r="J103" i="57"/>
  <c r="H104" i="57"/>
  <c r="I104" i="57"/>
  <c r="J104" i="57"/>
  <c r="H105" i="57"/>
  <c r="I105" i="57"/>
  <c r="J105" i="57"/>
  <c r="H106" i="57"/>
  <c r="AC106" i="57" s="1"/>
  <c r="I106" i="57"/>
  <c r="J106" i="57"/>
  <c r="H107" i="57"/>
  <c r="AC107" i="57" s="1"/>
  <c r="I107" i="57"/>
  <c r="J107" i="57"/>
  <c r="H108" i="57"/>
  <c r="I108" i="57"/>
  <c r="J108" i="57"/>
  <c r="H109" i="57"/>
  <c r="I109" i="57"/>
  <c r="J109" i="57"/>
  <c r="H110" i="57"/>
  <c r="AC110" i="57" s="1"/>
  <c r="I110" i="57"/>
  <c r="J110" i="57"/>
  <c r="H111" i="57"/>
  <c r="AC111" i="57" s="1"/>
  <c r="I111" i="57"/>
  <c r="J111" i="57"/>
  <c r="H112" i="57"/>
  <c r="I112" i="57"/>
  <c r="J112" i="57"/>
  <c r="H113" i="57"/>
  <c r="I113" i="57"/>
  <c r="J113" i="57"/>
  <c r="H114" i="57"/>
  <c r="AC114" i="57" s="1"/>
  <c r="I114" i="57"/>
  <c r="J114" i="57"/>
  <c r="H115" i="57"/>
  <c r="AC115" i="57" s="1"/>
  <c r="I115" i="57"/>
  <c r="J115" i="57"/>
  <c r="H116" i="57"/>
  <c r="I116" i="57"/>
  <c r="J116" i="57"/>
  <c r="H117" i="57"/>
  <c r="I117" i="57"/>
  <c r="J117" i="57"/>
  <c r="H118" i="57"/>
  <c r="AC118" i="57" s="1"/>
  <c r="I118" i="57"/>
  <c r="J118" i="57"/>
  <c r="H119" i="57"/>
  <c r="AC119" i="57" s="1"/>
  <c r="I119" i="57"/>
  <c r="J119" i="57"/>
  <c r="H120" i="57"/>
  <c r="I120" i="57"/>
  <c r="J120" i="57"/>
  <c r="H121" i="57"/>
  <c r="I121" i="57"/>
  <c r="J121" i="57"/>
  <c r="H122" i="57"/>
  <c r="AC122" i="57" s="1"/>
  <c r="I122" i="57"/>
  <c r="J122" i="57"/>
  <c r="H123" i="57"/>
  <c r="I123" i="57"/>
  <c r="J123" i="57"/>
  <c r="H124" i="57"/>
  <c r="AC124" i="57" s="1"/>
  <c r="I124" i="57"/>
  <c r="J124" i="57"/>
  <c r="H125" i="57"/>
  <c r="I125" i="57"/>
  <c r="J125" i="57"/>
  <c r="H126" i="57"/>
  <c r="AC126" i="57" s="1"/>
  <c r="I126" i="57"/>
  <c r="J126" i="57"/>
  <c r="H127" i="57"/>
  <c r="AC127" i="57" s="1"/>
  <c r="I127" i="57"/>
  <c r="J127" i="57"/>
  <c r="H128" i="57"/>
  <c r="I128" i="57"/>
  <c r="J128" i="57"/>
  <c r="H129" i="57"/>
  <c r="I129" i="57"/>
  <c r="J129" i="57"/>
  <c r="H130" i="57"/>
  <c r="AC130" i="57" s="1"/>
  <c r="I130" i="57"/>
  <c r="J130" i="57"/>
  <c r="H131" i="57"/>
  <c r="AC131" i="57" s="1"/>
  <c r="I131" i="57"/>
  <c r="J131" i="57"/>
  <c r="H132" i="57"/>
  <c r="I132" i="57"/>
  <c r="J132" i="57"/>
  <c r="H133" i="57"/>
  <c r="I133" i="57"/>
  <c r="J133" i="57"/>
  <c r="H134" i="57"/>
  <c r="AC134" i="57" s="1"/>
  <c r="I134" i="57"/>
  <c r="J134" i="57"/>
  <c r="H135" i="57"/>
  <c r="AC135" i="57" s="1"/>
  <c r="I135" i="57"/>
  <c r="J135" i="57"/>
  <c r="H136" i="57"/>
  <c r="I136" i="57"/>
  <c r="J136" i="57"/>
  <c r="H137" i="57"/>
  <c r="I137" i="57"/>
  <c r="J137" i="57"/>
  <c r="H138" i="57"/>
  <c r="AC138" i="57" s="1"/>
  <c r="I138" i="57"/>
  <c r="J138" i="57"/>
  <c r="H139" i="57"/>
  <c r="AC139" i="57" s="1"/>
  <c r="I139" i="57"/>
  <c r="J139" i="57"/>
  <c r="H140" i="57"/>
  <c r="I140" i="57"/>
  <c r="J140" i="57"/>
  <c r="H141" i="57"/>
  <c r="I141" i="57"/>
  <c r="J141" i="57"/>
  <c r="H142" i="57"/>
  <c r="AC142" i="57" s="1"/>
  <c r="I142" i="57"/>
  <c r="J142" i="57"/>
  <c r="H143" i="57"/>
  <c r="AC143" i="57" s="1"/>
  <c r="I143" i="57"/>
  <c r="J143" i="57"/>
  <c r="H144" i="57"/>
  <c r="I144" i="57"/>
  <c r="J144" i="57"/>
  <c r="H145" i="57"/>
  <c r="I145" i="57"/>
  <c r="J145" i="57"/>
  <c r="H146" i="57"/>
  <c r="AC146" i="57" s="1"/>
  <c r="I146" i="57"/>
  <c r="J146" i="57"/>
  <c r="H147" i="57"/>
  <c r="AC147" i="57" s="1"/>
  <c r="I147" i="57"/>
  <c r="J147" i="57"/>
  <c r="H148" i="57"/>
  <c r="I148" i="57"/>
  <c r="J148" i="57"/>
  <c r="H149" i="57"/>
  <c r="I149" i="57"/>
  <c r="J149" i="57"/>
  <c r="H150" i="57"/>
  <c r="AC150" i="57" s="1"/>
  <c r="I150" i="57"/>
  <c r="J150" i="57"/>
  <c r="H151" i="57"/>
  <c r="AC151" i="57" s="1"/>
  <c r="I151" i="57"/>
  <c r="J151" i="57"/>
  <c r="H152" i="57"/>
  <c r="I152" i="57"/>
  <c r="J152" i="57"/>
  <c r="H153" i="57"/>
  <c r="I153" i="57"/>
  <c r="J153" i="57"/>
  <c r="H154" i="57"/>
  <c r="AC154" i="57" s="1"/>
  <c r="I154" i="57"/>
  <c r="J154" i="57"/>
  <c r="H155" i="57"/>
  <c r="AC155" i="57" s="1"/>
  <c r="I155" i="57"/>
  <c r="J155" i="57"/>
  <c r="H156" i="57"/>
  <c r="AC156" i="57" s="1"/>
  <c r="I156" i="57"/>
  <c r="J156" i="57"/>
  <c r="H157" i="57"/>
  <c r="I157" i="57"/>
  <c r="J157" i="57"/>
  <c r="H158" i="57"/>
  <c r="AC158" i="57" s="1"/>
  <c r="I158" i="57"/>
  <c r="J158" i="57"/>
  <c r="H159" i="57"/>
  <c r="I159" i="57"/>
  <c r="J159" i="57"/>
  <c r="H160" i="57"/>
  <c r="I160" i="57"/>
  <c r="J160" i="57"/>
  <c r="H161" i="57"/>
  <c r="I161" i="57"/>
  <c r="J161" i="57"/>
  <c r="H162" i="57"/>
  <c r="AC162" i="57" s="1"/>
  <c r="I162" i="57"/>
  <c r="J162" i="57"/>
  <c r="H163" i="57"/>
  <c r="AC163" i="57" s="1"/>
  <c r="I163" i="57"/>
  <c r="J163" i="57"/>
  <c r="H164" i="57"/>
  <c r="I164" i="57"/>
  <c r="J164" i="57"/>
  <c r="H165" i="57"/>
  <c r="I165" i="57"/>
  <c r="J165" i="57"/>
  <c r="H166" i="57"/>
  <c r="AC166" i="57" s="1"/>
  <c r="I166" i="57"/>
  <c r="J166" i="57"/>
  <c r="H167" i="57"/>
  <c r="AC167" i="57" s="1"/>
  <c r="I167" i="57"/>
  <c r="J167" i="57"/>
  <c r="H168" i="57"/>
  <c r="I168" i="57"/>
  <c r="J168" i="57"/>
  <c r="H169" i="57"/>
  <c r="I169" i="57"/>
  <c r="J169" i="57"/>
  <c r="H170" i="57"/>
  <c r="AC170" i="57" s="1"/>
  <c r="I170" i="57"/>
  <c r="J170" i="57"/>
  <c r="H171" i="57"/>
  <c r="AC171" i="57" s="1"/>
  <c r="I171" i="57"/>
  <c r="J171" i="57"/>
  <c r="H172" i="57"/>
  <c r="I172" i="57"/>
  <c r="J172" i="57"/>
  <c r="H173" i="57"/>
  <c r="I173" i="57"/>
  <c r="J173" i="57"/>
  <c r="H174" i="57"/>
  <c r="AC174" i="57" s="1"/>
  <c r="I174" i="57"/>
  <c r="J174" i="57"/>
  <c r="H175" i="57"/>
  <c r="AC175" i="57" s="1"/>
  <c r="I175" i="57"/>
  <c r="J175" i="57"/>
  <c r="H176" i="57"/>
  <c r="I176" i="57"/>
  <c r="J176" i="57"/>
  <c r="H177" i="57"/>
  <c r="I177" i="57"/>
  <c r="J177" i="57"/>
  <c r="H178" i="57"/>
  <c r="AC178" i="57" s="1"/>
  <c r="I178" i="57"/>
  <c r="J178" i="57"/>
  <c r="H179" i="57"/>
  <c r="AC179" i="57" s="1"/>
  <c r="I179" i="57"/>
  <c r="J179" i="57"/>
  <c r="H180" i="57"/>
  <c r="I180" i="57"/>
  <c r="J180" i="57"/>
  <c r="H181" i="57"/>
  <c r="I181" i="57"/>
  <c r="J181" i="57"/>
  <c r="H182" i="57"/>
  <c r="AC182" i="57" s="1"/>
  <c r="I182" i="57"/>
  <c r="J182" i="57"/>
  <c r="H183" i="57"/>
  <c r="AC183" i="57" s="1"/>
  <c r="I183" i="57"/>
  <c r="J183" i="57"/>
  <c r="H184" i="57"/>
  <c r="I184" i="57"/>
  <c r="J184" i="57"/>
  <c r="H185" i="57"/>
  <c r="I185" i="57"/>
  <c r="J185" i="57"/>
  <c r="H186" i="57"/>
  <c r="AC186" i="57" s="1"/>
  <c r="I186" i="57"/>
  <c r="J186" i="57"/>
  <c r="H187" i="57"/>
  <c r="AC187" i="57" s="1"/>
  <c r="I187" i="57"/>
  <c r="J187" i="57"/>
  <c r="H188" i="57"/>
  <c r="AC188" i="57" s="1"/>
  <c r="I188" i="57"/>
  <c r="J188" i="57"/>
  <c r="H189" i="57"/>
  <c r="I189" i="57"/>
  <c r="J189" i="57"/>
  <c r="H190" i="57"/>
  <c r="AC190" i="57" s="1"/>
  <c r="I190" i="57"/>
  <c r="J190" i="57"/>
  <c r="H191" i="57"/>
  <c r="I191" i="57"/>
  <c r="J191" i="57"/>
  <c r="H192" i="57"/>
  <c r="AC192" i="57" s="1"/>
  <c r="I192" i="57"/>
  <c r="J192" i="57"/>
  <c r="H193" i="57"/>
  <c r="I193" i="57"/>
  <c r="J193" i="57"/>
  <c r="H194" i="57"/>
  <c r="AC194" i="57" s="1"/>
  <c r="I194" i="57"/>
  <c r="J194" i="57"/>
  <c r="H195" i="57"/>
  <c r="AC195" i="57" s="1"/>
  <c r="I195" i="57"/>
  <c r="J195" i="57"/>
  <c r="H196" i="57"/>
  <c r="AC196" i="57" s="1"/>
  <c r="I196" i="57"/>
  <c r="J196" i="57"/>
  <c r="H197" i="57"/>
  <c r="I197" i="57"/>
  <c r="J197" i="57"/>
  <c r="H198" i="57"/>
  <c r="AC198" i="57" s="1"/>
  <c r="I198" i="57"/>
  <c r="J198" i="57"/>
  <c r="H199" i="57"/>
  <c r="AC199" i="57" s="1"/>
  <c r="I199" i="57"/>
  <c r="J199" i="57"/>
  <c r="H200" i="57"/>
  <c r="AC200" i="57" s="1"/>
  <c r="I200" i="57"/>
  <c r="J200" i="57"/>
  <c r="H201" i="57"/>
  <c r="I201" i="57"/>
  <c r="J201" i="57"/>
  <c r="H202" i="57"/>
  <c r="AC202" i="57" s="1"/>
  <c r="I202" i="57"/>
  <c r="J202" i="57"/>
  <c r="H203" i="57"/>
  <c r="AC203" i="57" s="1"/>
  <c r="I203" i="57"/>
  <c r="J203" i="57"/>
  <c r="H204" i="57"/>
  <c r="AC204" i="57" s="1"/>
  <c r="I204" i="57"/>
  <c r="J204" i="57"/>
  <c r="H205" i="57"/>
  <c r="I205" i="57"/>
  <c r="J205" i="57"/>
  <c r="H206" i="57"/>
  <c r="AC206" i="57" s="1"/>
  <c r="I206" i="57"/>
  <c r="J206" i="57"/>
  <c r="H207" i="57"/>
  <c r="AC207" i="57" s="1"/>
  <c r="I207" i="57"/>
  <c r="J207" i="57"/>
  <c r="H208" i="57"/>
  <c r="AC208" i="57" s="1"/>
  <c r="I208" i="57"/>
  <c r="J208" i="57"/>
  <c r="H209" i="57"/>
  <c r="I209" i="57"/>
  <c r="J209" i="57"/>
  <c r="H210" i="57"/>
  <c r="AC210" i="57" s="1"/>
  <c r="I210" i="57"/>
  <c r="J210" i="57"/>
  <c r="H211" i="57"/>
  <c r="AC211" i="57" s="1"/>
  <c r="I211" i="57"/>
  <c r="J211" i="57"/>
  <c r="H212" i="57"/>
  <c r="AC212" i="57" s="1"/>
  <c r="I212" i="57"/>
  <c r="J212" i="57"/>
  <c r="H213" i="57"/>
  <c r="I213" i="57"/>
  <c r="J213" i="57"/>
  <c r="H214" i="57"/>
  <c r="AC214" i="57" s="1"/>
  <c r="I214" i="57"/>
  <c r="J214" i="57"/>
  <c r="H215" i="57"/>
  <c r="I215" i="57"/>
  <c r="J215" i="57"/>
  <c r="H216" i="57"/>
  <c r="AC216" i="57" s="1"/>
  <c r="I216" i="57"/>
  <c r="J216" i="57"/>
  <c r="H217" i="57"/>
  <c r="I217" i="57"/>
  <c r="J217" i="57"/>
  <c r="H218" i="57"/>
  <c r="AC218" i="57" s="1"/>
  <c r="I218" i="57"/>
  <c r="J218" i="57"/>
  <c r="H219" i="57"/>
  <c r="AC219" i="57" s="1"/>
  <c r="I219" i="57"/>
  <c r="J219" i="57"/>
  <c r="H220" i="57"/>
  <c r="AC220" i="57" s="1"/>
  <c r="I220" i="57"/>
  <c r="J220" i="57"/>
  <c r="H221" i="57"/>
  <c r="I221" i="57"/>
  <c r="J221" i="57"/>
  <c r="H222" i="57"/>
  <c r="AC222" i="57" s="1"/>
  <c r="I222" i="57"/>
  <c r="J222" i="57"/>
  <c r="H223" i="57"/>
  <c r="AC223" i="57" s="1"/>
  <c r="I223" i="57"/>
  <c r="J223" i="57"/>
  <c r="H224" i="57"/>
  <c r="AC224" i="57" s="1"/>
  <c r="I224" i="57"/>
  <c r="J224" i="57"/>
  <c r="H225" i="57"/>
  <c r="I225" i="57"/>
  <c r="J225" i="57"/>
  <c r="H226" i="57"/>
  <c r="AC226" i="57" s="1"/>
  <c r="I226" i="57"/>
  <c r="J226" i="57"/>
  <c r="H227" i="57"/>
  <c r="AC227" i="57" s="1"/>
  <c r="I227" i="57"/>
  <c r="J227" i="57"/>
  <c r="H228" i="57"/>
  <c r="AC228" i="57" s="1"/>
  <c r="I228" i="57"/>
  <c r="J228" i="57"/>
  <c r="H229" i="57"/>
  <c r="I229" i="57"/>
  <c r="J229" i="57"/>
  <c r="H230" i="57"/>
  <c r="AC230" i="57" s="1"/>
  <c r="I230" i="57"/>
  <c r="J230" i="57"/>
  <c r="H231" i="57"/>
  <c r="AC231" i="57" s="1"/>
  <c r="I231" i="57"/>
  <c r="J231" i="57"/>
  <c r="H232" i="57"/>
  <c r="AC232" i="57" s="1"/>
  <c r="I232" i="57"/>
  <c r="J232" i="57"/>
  <c r="H233" i="57"/>
  <c r="I233" i="57"/>
  <c r="J233" i="57"/>
  <c r="H234" i="57"/>
  <c r="AC234" i="57" s="1"/>
  <c r="I234" i="57"/>
  <c r="J234" i="57"/>
  <c r="H235" i="57"/>
  <c r="AC235" i="57" s="1"/>
  <c r="I235" i="57"/>
  <c r="J235" i="57"/>
  <c r="H236" i="57"/>
  <c r="AC236" i="57" s="1"/>
  <c r="I236" i="57"/>
  <c r="J236" i="57"/>
  <c r="H237" i="57"/>
  <c r="I237" i="57"/>
  <c r="J237" i="57"/>
  <c r="H238" i="57"/>
  <c r="AC238" i="57" s="1"/>
  <c r="I238" i="57"/>
  <c r="J238" i="57"/>
  <c r="H239" i="57"/>
  <c r="AC239" i="57" s="1"/>
  <c r="I239" i="57"/>
  <c r="J239" i="57"/>
  <c r="H240" i="57"/>
  <c r="AC240" i="57" s="1"/>
  <c r="I240" i="57"/>
  <c r="J240" i="57"/>
  <c r="H241" i="57"/>
  <c r="I241" i="57"/>
  <c r="J241" i="57"/>
  <c r="H242" i="57"/>
  <c r="AC242" i="57" s="1"/>
  <c r="I242" i="57"/>
  <c r="J242" i="57"/>
  <c r="H243" i="57"/>
  <c r="AC243" i="57" s="1"/>
  <c r="I243" i="57"/>
  <c r="J243" i="57"/>
  <c r="H244" i="57"/>
  <c r="AC244" i="57" s="1"/>
  <c r="I244" i="57"/>
  <c r="J244" i="57"/>
  <c r="H245" i="57"/>
  <c r="I245" i="57"/>
  <c r="J245" i="57"/>
  <c r="H246" i="57"/>
  <c r="AC246" i="57" s="1"/>
  <c r="I246" i="57"/>
  <c r="J246" i="57"/>
  <c r="H247" i="57"/>
  <c r="AC247" i="57" s="1"/>
  <c r="I247" i="57"/>
  <c r="J247" i="57"/>
  <c r="H248" i="57"/>
  <c r="AC248" i="57" s="1"/>
  <c r="I248" i="57"/>
  <c r="J248" i="57"/>
  <c r="H249" i="57"/>
  <c r="AC249" i="57" s="1"/>
  <c r="I249" i="57"/>
  <c r="J249" i="57"/>
  <c r="H250" i="57"/>
  <c r="AC250" i="57" s="1"/>
  <c r="I250" i="57"/>
  <c r="J250" i="57"/>
  <c r="H251" i="57"/>
  <c r="AC251" i="57" s="1"/>
  <c r="I251" i="57"/>
  <c r="J251" i="57"/>
  <c r="H252" i="57"/>
  <c r="AC252" i="57" s="1"/>
  <c r="I252" i="57"/>
  <c r="J252" i="57"/>
  <c r="H253" i="57"/>
  <c r="AC253" i="57" s="1"/>
  <c r="I253" i="57"/>
  <c r="J253" i="57"/>
  <c r="H254" i="57"/>
  <c r="AC254" i="57" s="1"/>
  <c r="I254" i="57"/>
  <c r="J254" i="57"/>
  <c r="H255" i="57"/>
  <c r="AC255" i="57" s="1"/>
  <c r="I255" i="57"/>
  <c r="J255" i="57"/>
  <c r="H256" i="57"/>
  <c r="AC256" i="57" s="1"/>
  <c r="I256" i="57"/>
  <c r="J256" i="57"/>
  <c r="H257" i="57"/>
  <c r="I257" i="57"/>
  <c r="J257" i="57"/>
  <c r="H258" i="57"/>
  <c r="AC258" i="57" s="1"/>
  <c r="I258" i="57"/>
  <c r="J258" i="57"/>
  <c r="H259" i="57"/>
  <c r="AC259" i="57" s="1"/>
  <c r="I259" i="57"/>
  <c r="J259" i="57"/>
  <c r="H260" i="57"/>
  <c r="AC260" i="57" s="1"/>
  <c r="I260" i="57"/>
  <c r="J260" i="57"/>
  <c r="H261" i="57"/>
  <c r="AC261" i="57" s="1"/>
  <c r="I261" i="57"/>
  <c r="J261" i="57"/>
  <c r="H262" i="57"/>
  <c r="AC262" i="57" s="1"/>
  <c r="I262" i="57"/>
  <c r="J262" i="57"/>
  <c r="H263" i="57"/>
  <c r="I263" i="57"/>
  <c r="J263" i="57"/>
  <c r="H264" i="57"/>
  <c r="AC264" i="57" s="1"/>
  <c r="I264" i="57"/>
  <c r="J264" i="57"/>
  <c r="I4" i="57"/>
  <c r="J4" i="57"/>
  <c r="H4" i="57"/>
  <c r="AC4" i="57" s="1"/>
  <c r="AC267" i="57"/>
  <c r="AD269" i="57"/>
  <c r="AC269" i="57"/>
  <c r="AD268" i="57"/>
  <c r="AC268" i="57"/>
  <c r="AD267" i="57"/>
  <c r="AD264" i="57"/>
  <c r="AD263" i="57"/>
  <c r="AC263" i="57"/>
  <c r="AD262" i="57"/>
  <c r="AD261" i="57"/>
  <c r="AD260" i="57"/>
  <c r="AD259" i="57"/>
  <c r="AD258" i="57"/>
  <c r="AD257" i="57"/>
  <c r="AC257" i="57"/>
  <c r="AD256" i="57"/>
  <c r="AD255" i="57"/>
  <c r="AD254" i="57"/>
  <c r="AD253" i="57"/>
  <c r="AD252" i="57"/>
  <c r="AD251" i="57"/>
  <c r="AD250" i="57"/>
  <c r="AD249" i="57"/>
  <c r="AD248" i="57"/>
  <c r="AD247" i="57"/>
  <c r="AD246" i="57"/>
  <c r="AD245" i="57"/>
  <c r="AC245" i="57"/>
  <c r="AD244" i="57"/>
  <c r="AD243" i="57"/>
  <c r="AD242" i="57"/>
  <c r="AD241" i="57"/>
  <c r="AC241" i="57"/>
  <c r="AD240" i="57"/>
  <c r="AD239" i="57"/>
  <c r="AD238" i="57"/>
  <c r="AD237" i="57"/>
  <c r="AC237" i="57"/>
  <c r="AD236" i="57"/>
  <c r="AD235" i="57"/>
  <c r="AD234" i="57"/>
  <c r="AD233" i="57"/>
  <c r="AC233" i="57"/>
  <c r="AD232" i="57"/>
  <c r="AD231" i="57"/>
  <c r="AD230" i="57"/>
  <c r="AD229" i="57"/>
  <c r="AC229" i="57"/>
  <c r="AD228" i="57"/>
  <c r="AD227" i="57"/>
  <c r="AD226" i="57"/>
  <c r="AD225" i="57"/>
  <c r="AC225" i="57"/>
  <c r="AD224" i="57"/>
  <c r="AD223" i="57"/>
  <c r="AD222" i="57"/>
  <c r="AD221" i="57"/>
  <c r="AC221" i="57"/>
  <c r="AD220" i="57"/>
  <c r="AD219" i="57"/>
  <c r="AD218" i="57"/>
  <c r="AD217" i="57"/>
  <c r="AC217" i="57"/>
  <c r="AD216" i="57"/>
  <c r="AD215" i="57"/>
  <c r="AC215" i="57"/>
  <c r="AD214" i="57"/>
  <c r="AD213" i="57"/>
  <c r="AC213" i="57"/>
  <c r="AD212" i="57"/>
  <c r="AD211" i="57"/>
  <c r="AD210" i="57"/>
  <c r="AD209" i="57"/>
  <c r="AC209" i="57"/>
  <c r="AD208" i="57"/>
  <c r="AD207" i="57"/>
  <c r="AD206" i="57"/>
  <c r="AD205" i="57"/>
  <c r="AC205" i="57"/>
  <c r="AD204" i="57"/>
  <c r="AD203" i="57"/>
  <c r="AD202" i="57"/>
  <c r="AD201" i="57"/>
  <c r="AC201" i="57"/>
  <c r="AD200" i="57"/>
  <c r="AD199" i="57"/>
  <c r="AD198" i="57"/>
  <c r="AD197" i="57"/>
  <c r="AC197" i="57"/>
  <c r="AD196" i="57"/>
  <c r="AD195" i="57"/>
  <c r="AD194" i="57"/>
  <c r="AD193" i="57"/>
  <c r="AC193" i="57"/>
  <c r="AD192" i="57"/>
  <c r="AD191" i="57"/>
  <c r="AC191" i="57"/>
  <c r="AD190" i="57"/>
  <c r="AD189" i="57"/>
  <c r="AC189" i="57"/>
  <c r="AD188" i="57"/>
  <c r="AD187" i="57"/>
  <c r="AD186" i="57"/>
  <c r="AD185" i="57"/>
  <c r="AC185" i="57"/>
  <c r="AD184" i="57"/>
  <c r="AC184" i="57"/>
  <c r="AD183" i="57"/>
  <c r="AD182" i="57"/>
  <c r="AD181" i="57"/>
  <c r="AC181" i="57"/>
  <c r="AD180" i="57"/>
  <c r="AC180" i="57"/>
  <c r="AD179" i="57"/>
  <c r="AD178" i="57"/>
  <c r="AD177" i="57"/>
  <c r="AC177" i="57"/>
  <c r="AD176" i="57"/>
  <c r="AC176" i="57"/>
  <c r="AD175" i="57"/>
  <c r="AD174" i="57"/>
  <c r="AD173" i="57"/>
  <c r="AC173" i="57"/>
  <c r="AD172" i="57"/>
  <c r="AC172" i="57"/>
  <c r="AD171" i="57"/>
  <c r="AD170" i="57"/>
  <c r="AD169" i="57"/>
  <c r="AC169" i="57"/>
  <c r="AD168" i="57"/>
  <c r="AC168" i="57"/>
  <c r="AD167" i="57"/>
  <c r="AD166" i="57"/>
  <c r="AD165" i="57"/>
  <c r="AC165" i="57"/>
  <c r="AD164" i="57"/>
  <c r="AC164" i="57"/>
  <c r="AD163" i="57"/>
  <c r="AD162" i="57"/>
  <c r="AD161" i="57"/>
  <c r="AC161" i="57"/>
  <c r="AD160" i="57"/>
  <c r="AC160" i="57"/>
  <c r="AD159" i="57"/>
  <c r="AC159" i="57"/>
  <c r="AD158" i="57"/>
  <c r="AD157" i="57"/>
  <c r="AC157" i="57"/>
  <c r="AD156" i="57"/>
  <c r="AD155" i="57"/>
  <c r="AD154" i="57"/>
  <c r="AD153" i="57"/>
  <c r="AC153" i="57"/>
  <c r="AD152" i="57"/>
  <c r="AC152" i="57"/>
  <c r="AD151" i="57"/>
  <c r="AD150" i="57"/>
  <c r="AD149" i="57"/>
  <c r="AC149" i="57"/>
  <c r="AD148" i="57"/>
  <c r="AC148" i="57"/>
  <c r="AD147" i="57"/>
  <c r="AD146" i="57"/>
  <c r="AD145" i="57"/>
  <c r="AC145" i="57"/>
  <c r="AD144" i="57"/>
  <c r="AC144" i="57"/>
  <c r="AD143" i="57"/>
  <c r="AD142" i="57"/>
  <c r="AD141" i="57"/>
  <c r="AC141" i="57"/>
  <c r="AD140" i="57"/>
  <c r="AC140" i="57"/>
  <c r="AD139" i="57"/>
  <c r="AD138" i="57"/>
  <c r="AD137" i="57"/>
  <c r="AC137" i="57"/>
  <c r="AD136" i="57"/>
  <c r="AC136" i="57"/>
  <c r="AD135" i="57"/>
  <c r="AD134" i="57"/>
  <c r="AD133" i="57"/>
  <c r="AC133" i="57"/>
  <c r="AD132" i="57"/>
  <c r="AC132" i="57"/>
  <c r="AD131" i="57"/>
  <c r="AD130" i="57"/>
  <c r="AD129" i="57"/>
  <c r="AC129" i="57"/>
  <c r="AD128" i="57"/>
  <c r="AC128" i="57"/>
  <c r="AD127" i="57"/>
  <c r="AD126" i="57"/>
  <c r="AD125" i="57"/>
  <c r="AC125" i="57"/>
  <c r="AD124" i="57"/>
  <c r="AD123" i="57"/>
  <c r="AC123" i="57"/>
  <c r="AD122" i="57"/>
  <c r="AD121" i="57"/>
  <c r="AC121" i="57"/>
  <c r="AD120" i="57"/>
  <c r="AC120" i="57"/>
  <c r="AD119" i="57"/>
  <c r="AD118" i="57"/>
  <c r="AD117" i="57"/>
  <c r="AC117" i="57"/>
  <c r="AD116" i="57"/>
  <c r="AC116" i="57"/>
  <c r="AD115" i="57"/>
  <c r="AD114" i="57"/>
  <c r="AD113" i="57"/>
  <c r="AC113" i="57"/>
  <c r="AD112" i="57"/>
  <c r="AC112" i="57"/>
  <c r="AD111" i="57"/>
  <c r="AD110" i="57"/>
  <c r="AD109" i="57"/>
  <c r="AC109" i="57"/>
  <c r="AD108" i="57"/>
  <c r="AC108" i="57"/>
  <c r="AD107" i="57"/>
  <c r="AD106" i="57"/>
  <c r="AD105" i="57"/>
  <c r="AC105" i="57"/>
  <c r="AD104" i="57"/>
  <c r="AC104" i="57"/>
  <c r="AD103" i="57"/>
  <c r="AD102" i="57"/>
  <c r="AD101" i="57"/>
  <c r="AC101" i="57"/>
  <c r="AD100" i="57"/>
  <c r="AC100" i="57"/>
  <c r="AD99" i="57"/>
  <c r="AD98" i="57"/>
  <c r="AD97" i="57"/>
  <c r="AC97" i="57"/>
  <c r="AD96" i="57"/>
  <c r="AC96" i="57"/>
  <c r="AD95" i="57"/>
  <c r="AD94" i="57"/>
  <c r="AD93" i="57"/>
  <c r="AC93" i="57"/>
  <c r="AD92" i="57"/>
  <c r="AD91" i="57"/>
  <c r="AC91" i="57"/>
  <c r="AD90" i="57"/>
  <c r="AD89" i="57"/>
  <c r="AC89" i="57"/>
  <c r="AD88" i="57"/>
  <c r="AC88" i="57"/>
  <c r="AD87" i="57"/>
  <c r="AD86" i="57"/>
  <c r="AD85" i="57"/>
  <c r="AC85" i="57"/>
  <c r="AD84" i="57"/>
  <c r="AC84" i="57"/>
  <c r="AD83" i="57"/>
  <c r="AD82" i="57"/>
  <c r="AD81" i="57"/>
  <c r="AC81" i="57"/>
  <c r="AD80" i="57"/>
  <c r="AC80" i="57"/>
  <c r="AD79" i="57"/>
  <c r="AD78" i="57"/>
  <c r="AD77" i="57"/>
  <c r="AC77" i="57"/>
  <c r="AD76" i="57"/>
  <c r="AC76" i="57"/>
  <c r="AD75" i="57"/>
  <c r="AD74" i="57"/>
  <c r="AD73" i="57"/>
  <c r="AC73" i="57"/>
  <c r="AD72" i="57"/>
  <c r="AC72" i="57"/>
  <c r="AD71" i="57"/>
  <c r="AD70" i="57"/>
  <c r="AD69" i="57"/>
  <c r="AC69" i="57"/>
  <c r="AD68" i="57"/>
  <c r="AC68" i="57"/>
  <c r="AD67" i="57"/>
  <c r="AD66" i="57"/>
  <c r="AD65" i="57"/>
  <c r="AC65" i="57"/>
  <c r="AD64" i="57"/>
  <c r="AC64" i="57"/>
  <c r="AD63" i="57"/>
  <c r="AC63" i="57"/>
  <c r="AD62" i="57"/>
  <c r="AD61" i="57"/>
  <c r="AC61" i="57"/>
  <c r="AD60" i="57"/>
  <c r="AD59" i="57"/>
  <c r="AD58" i="57"/>
  <c r="AD57" i="57"/>
  <c r="AC57" i="57"/>
  <c r="AD56" i="57"/>
  <c r="AC56" i="57"/>
  <c r="AD55" i="57"/>
  <c r="AD54" i="57"/>
  <c r="AD53" i="57"/>
  <c r="AC53" i="57"/>
  <c r="AD52" i="57"/>
  <c r="AC52" i="57"/>
  <c r="AD51" i="57"/>
  <c r="AD50" i="57"/>
  <c r="AD49" i="57"/>
  <c r="AC49" i="57"/>
  <c r="AD48" i="57"/>
  <c r="AC48" i="57"/>
  <c r="AD47" i="57"/>
  <c r="AD46" i="57"/>
  <c r="AD45" i="57"/>
  <c r="AC45" i="57"/>
  <c r="AD44" i="57"/>
  <c r="AC44" i="57"/>
  <c r="AD43" i="57"/>
  <c r="AD42" i="57"/>
  <c r="AD41" i="57"/>
  <c r="AC41" i="57"/>
  <c r="AD40" i="57"/>
  <c r="AC40" i="57"/>
  <c r="AD39" i="57"/>
  <c r="AD38" i="57"/>
  <c r="AD37" i="57"/>
  <c r="AC37" i="57"/>
  <c r="AD36" i="57"/>
  <c r="AC36" i="57"/>
  <c r="AD35" i="57"/>
  <c r="AD34" i="57"/>
  <c r="AD33" i="57"/>
  <c r="AC33" i="57"/>
  <c r="AD32" i="57"/>
  <c r="AC32" i="57"/>
  <c r="AD31" i="57"/>
  <c r="AC31" i="57"/>
  <c r="AD30" i="57"/>
  <c r="AD29" i="57"/>
  <c r="AC29" i="57"/>
  <c r="AD28" i="57"/>
  <c r="AD27" i="57"/>
  <c r="AD26" i="57"/>
  <c r="AD25" i="57"/>
  <c r="AC25" i="57"/>
  <c r="AD24" i="57"/>
  <c r="AC24" i="57"/>
  <c r="AD23" i="57"/>
  <c r="AD22" i="57"/>
  <c r="AD21" i="57"/>
  <c r="AC21" i="57"/>
  <c r="AD20" i="57"/>
  <c r="AC20" i="57"/>
  <c r="AD19" i="57"/>
  <c r="AD18" i="57"/>
  <c r="AD17" i="57"/>
  <c r="AC17" i="57"/>
  <c r="AD16" i="57"/>
  <c r="AC16" i="57"/>
  <c r="AD15" i="57"/>
  <c r="AD14" i="57"/>
  <c r="AH13" i="57"/>
  <c r="AG13" i="57"/>
  <c r="AH12" i="57"/>
  <c r="AG12" i="57"/>
  <c r="AD11" i="57"/>
  <c r="AD10" i="57"/>
  <c r="AD9" i="57"/>
  <c r="AC9" i="57"/>
  <c r="AC8" i="57"/>
  <c r="AD7" i="57"/>
  <c r="AD6" i="57"/>
  <c r="AC5" i="57"/>
  <c r="AD4" i="57"/>
  <c r="S445" i="49"/>
  <c r="T445" i="49"/>
  <c r="U445" i="49"/>
  <c r="V445" i="49"/>
  <c r="S446" i="49"/>
  <c r="T446" i="49"/>
  <c r="U446" i="49"/>
  <c r="V446" i="49"/>
  <c r="S447" i="49"/>
  <c r="T447" i="49"/>
  <c r="U447" i="49"/>
  <c r="V447" i="49"/>
  <c r="S448" i="49"/>
  <c r="T448" i="49"/>
  <c r="U448" i="49"/>
  <c r="V448" i="49"/>
  <c r="S449" i="49"/>
  <c r="T449" i="49"/>
  <c r="U449" i="49"/>
  <c r="V449" i="49"/>
  <c r="S450" i="49"/>
  <c r="T450" i="49"/>
  <c r="U450" i="49"/>
  <c r="V450" i="49"/>
  <c r="S451" i="49"/>
  <c r="T451" i="49"/>
  <c r="U451" i="49"/>
  <c r="V451" i="49"/>
  <c r="S452" i="49"/>
  <c r="T452" i="49"/>
  <c r="U452" i="49"/>
  <c r="V452" i="49"/>
  <c r="S453" i="49"/>
  <c r="T453" i="49"/>
  <c r="U453" i="49"/>
  <c r="V453" i="49"/>
  <c r="S454" i="49"/>
  <c r="T454" i="49"/>
  <c r="U454" i="49"/>
  <c r="V454" i="49"/>
  <c r="S455" i="49"/>
  <c r="T455" i="49"/>
  <c r="U455" i="49"/>
  <c r="V455" i="49"/>
  <c r="S456" i="49"/>
  <c r="T456" i="49"/>
  <c r="U456" i="49"/>
  <c r="V456" i="49"/>
  <c r="S457" i="49"/>
  <c r="T457" i="49"/>
  <c r="U457" i="49"/>
  <c r="V457" i="49"/>
  <c r="S458" i="49"/>
  <c r="T458" i="49"/>
  <c r="U458" i="49"/>
  <c r="V458" i="49"/>
  <c r="S459" i="49"/>
  <c r="T459" i="49"/>
  <c r="U459" i="49"/>
  <c r="V459" i="49"/>
  <c r="S460" i="49"/>
  <c r="T460" i="49"/>
  <c r="U460" i="49"/>
  <c r="V460" i="49"/>
  <c r="S461" i="49"/>
  <c r="T461" i="49"/>
  <c r="U461" i="49"/>
  <c r="V461" i="49"/>
  <c r="S462" i="49"/>
  <c r="T462" i="49"/>
  <c r="U462" i="49"/>
  <c r="V462" i="49"/>
  <c r="S463" i="49"/>
  <c r="T463" i="49"/>
  <c r="U463" i="49"/>
  <c r="V463" i="49"/>
  <c r="S464" i="49"/>
  <c r="T464" i="49"/>
  <c r="U464" i="49"/>
  <c r="V464" i="49"/>
  <c r="S465" i="49"/>
  <c r="T465" i="49"/>
  <c r="U465" i="49"/>
  <c r="V465" i="49"/>
  <c r="S466" i="49"/>
  <c r="T466" i="49"/>
  <c r="U466" i="49"/>
  <c r="V466" i="49"/>
  <c r="S467" i="49"/>
  <c r="T467" i="49"/>
  <c r="U467" i="49"/>
  <c r="V467" i="49"/>
  <c r="S468" i="49"/>
  <c r="T468" i="49"/>
  <c r="U468" i="49"/>
  <c r="V468" i="49"/>
  <c r="S469" i="49"/>
  <c r="T469" i="49"/>
  <c r="U469" i="49"/>
  <c r="V469" i="49"/>
  <c r="S470" i="49"/>
  <c r="T470" i="49"/>
  <c r="U470" i="49"/>
  <c r="V470" i="49"/>
  <c r="S471" i="49"/>
  <c r="T471" i="49"/>
  <c r="U471" i="49"/>
  <c r="V471" i="49"/>
  <c r="S472" i="49"/>
  <c r="T472" i="49"/>
  <c r="U472" i="49"/>
  <c r="V472" i="49"/>
  <c r="S473" i="49"/>
  <c r="T473" i="49"/>
  <c r="U473" i="49"/>
  <c r="V473" i="49"/>
  <c r="S474" i="49"/>
  <c r="T474" i="49"/>
  <c r="U474" i="49"/>
  <c r="V474" i="49"/>
  <c r="S475" i="49"/>
  <c r="T475" i="49"/>
  <c r="U475" i="49"/>
  <c r="V475" i="49"/>
  <c r="S476" i="49"/>
  <c r="T476" i="49"/>
  <c r="U476" i="49"/>
  <c r="V476" i="49"/>
  <c r="S477" i="49"/>
  <c r="T477" i="49"/>
  <c r="U477" i="49"/>
  <c r="V477" i="49"/>
  <c r="S478" i="49"/>
  <c r="T478" i="49"/>
  <c r="U478" i="49"/>
  <c r="V478" i="49"/>
  <c r="S479" i="49"/>
  <c r="T479" i="49"/>
  <c r="U479" i="49"/>
  <c r="V479" i="49"/>
  <c r="S480" i="49"/>
  <c r="T480" i="49"/>
  <c r="U480" i="49"/>
  <c r="V480" i="49"/>
  <c r="S481" i="49"/>
  <c r="T481" i="49"/>
  <c r="U481" i="49"/>
  <c r="V481" i="49"/>
  <c r="S482" i="49"/>
  <c r="T482" i="49"/>
  <c r="U482" i="49"/>
  <c r="V482" i="49"/>
  <c r="S483" i="49"/>
  <c r="T483" i="49"/>
  <c r="U483" i="49"/>
  <c r="V483" i="49"/>
  <c r="S484" i="49"/>
  <c r="T484" i="49"/>
  <c r="U484" i="49"/>
  <c r="V484" i="49"/>
  <c r="S485" i="49"/>
  <c r="T485" i="49"/>
  <c r="U485" i="49"/>
  <c r="V485" i="49"/>
  <c r="S486" i="49"/>
  <c r="T486" i="49"/>
  <c r="U486" i="49"/>
  <c r="V486" i="49"/>
  <c r="S487" i="49"/>
  <c r="T487" i="49"/>
  <c r="U487" i="49"/>
  <c r="V487" i="49"/>
  <c r="S488" i="49"/>
  <c r="T488" i="49"/>
  <c r="U488" i="49"/>
  <c r="V488" i="49"/>
  <c r="S489" i="49"/>
  <c r="T489" i="49"/>
  <c r="U489" i="49"/>
  <c r="V489" i="49"/>
  <c r="S490" i="49"/>
  <c r="T490" i="49"/>
  <c r="U490" i="49"/>
  <c r="V490" i="49"/>
  <c r="S491" i="49"/>
  <c r="T491" i="49"/>
  <c r="U491" i="49"/>
  <c r="V491" i="49"/>
  <c r="S492" i="49"/>
  <c r="T492" i="49"/>
  <c r="U492" i="49"/>
  <c r="V492" i="49"/>
  <c r="S493" i="49"/>
  <c r="T493" i="49"/>
  <c r="U493" i="49"/>
  <c r="V493" i="49"/>
  <c r="S494" i="49"/>
  <c r="T494" i="49"/>
  <c r="U494" i="49"/>
  <c r="V494" i="49"/>
  <c r="S495" i="49"/>
  <c r="T495" i="49"/>
  <c r="U495" i="49"/>
  <c r="V495" i="49"/>
  <c r="S496" i="49"/>
  <c r="T496" i="49"/>
  <c r="U496" i="49"/>
  <c r="V496" i="49"/>
  <c r="S497" i="49"/>
  <c r="T497" i="49"/>
  <c r="U497" i="49"/>
  <c r="V497" i="49"/>
  <c r="S498" i="49"/>
  <c r="T498" i="49"/>
  <c r="U498" i="49"/>
  <c r="V498" i="49"/>
  <c r="S499" i="49"/>
  <c r="T499" i="49"/>
  <c r="U499" i="49"/>
  <c r="V499" i="49"/>
  <c r="S500" i="49"/>
  <c r="T500" i="49"/>
  <c r="U500" i="49"/>
  <c r="V500" i="49"/>
  <c r="S501" i="49"/>
  <c r="T501" i="49"/>
  <c r="U501" i="49"/>
  <c r="V501" i="49"/>
  <c r="S502" i="49"/>
  <c r="T502" i="49"/>
  <c r="U502" i="49"/>
  <c r="V502" i="49"/>
  <c r="S503" i="49"/>
  <c r="T503" i="49"/>
  <c r="U503" i="49"/>
  <c r="V503" i="49"/>
  <c r="S504" i="49"/>
  <c r="T504" i="49"/>
  <c r="U504" i="49"/>
  <c r="V504" i="49"/>
  <c r="S505" i="49"/>
  <c r="T505" i="49"/>
  <c r="U505" i="49"/>
  <c r="V505" i="49"/>
  <c r="S506" i="49"/>
  <c r="T506" i="49"/>
  <c r="U506" i="49"/>
  <c r="V506" i="49"/>
  <c r="S507" i="49"/>
  <c r="T507" i="49"/>
  <c r="U507" i="49"/>
  <c r="V507" i="49"/>
  <c r="S508" i="49"/>
  <c r="T508" i="49"/>
  <c r="U508" i="49"/>
  <c r="V508" i="49"/>
  <c r="S509" i="49"/>
  <c r="T509" i="49"/>
  <c r="U509" i="49"/>
  <c r="V509" i="49"/>
  <c r="S510" i="49"/>
  <c r="T510" i="49"/>
  <c r="U510" i="49"/>
  <c r="V510" i="49"/>
  <c r="S511" i="49"/>
  <c r="T511" i="49"/>
  <c r="U511" i="49"/>
  <c r="V511" i="49"/>
  <c r="S512" i="49"/>
  <c r="T512" i="49"/>
  <c r="U512" i="49"/>
  <c r="V512" i="49"/>
  <c r="S513" i="49"/>
  <c r="T513" i="49"/>
  <c r="U513" i="49"/>
  <c r="V513" i="49"/>
  <c r="S514" i="49"/>
  <c r="T514" i="49"/>
  <c r="U514" i="49"/>
  <c r="V514" i="49"/>
  <c r="S515" i="49"/>
  <c r="T515" i="49"/>
  <c r="U515" i="49"/>
  <c r="V515" i="49"/>
  <c r="S516" i="49"/>
  <c r="T516" i="49"/>
  <c r="U516" i="49"/>
  <c r="V516" i="49"/>
  <c r="S517" i="49"/>
  <c r="T517" i="49"/>
  <c r="U517" i="49"/>
  <c r="V517" i="49"/>
  <c r="S518" i="49"/>
  <c r="T518" i="49"/>
  <c r="U518" i="49"/>
  <c r="V518" i="49"/>
  <c r="S519" i="49"/>
  <c r="T519" i="49"/>
  <c r="U519" i="49"/>
  <c r="V519" i="49"/>
  <c r="S520" i="49"/>
  <c r="T520" i="49"/>
  <c r="U520" i="49"/>
  <c r="V520" i="49"/>
  <c r="S521" i="49"/>
  <c r="T521" i="49"/>
  <c r="U521" i="49"/>
  <c r="V521" i="49"/>
  <c r="S522" i="49"/>
  <c r="T522" i="49"/>
  <c r="U522" i="49"/>
  <c r="V522" i="49"/>
  <c r="S523" i="49"/>
  <c r="T523" i="49"/>
  <c r="U523" i="49"/>
  <c r="V523" i="49"/>
  <c r="S524" i="49"/>
  <c r="T524" i="49"/>
  <c r="U524" i="49"/>
  <c r="V524" i="49"/>
  <c r="S525" i="49"/>
  <c r="T525" i="49"/>
  <c r="U525" i="49"/>
  <c r="V525" i="49"/>
  <c r="S526" i="49"/>
  <c r="T526" i="49"/>
  <c r="U526" i="49"/>
  <c r="V526" i="49"/>
  <c r="S527" i="49"/>
  <c r="T527" i="49"/>
  <c r="U527" i="49"/>
  <c r="V527" i="49"/>
  <c r="S528" i="49"/>
  <c r="T528" i="49"/>
  <c r="U528" i="49"/>
  <c r="V528" i="49"/>
  <c r="S529" i="49"/>
  <c r="T529" i="49"/>
  <c r="U529" i="49"/>
  <c r="V529" i="49"/>
  <c r="S530" i="49"/>
  <c r="T530" i="49"/>
  <c r="U530" i="49"/>
  <c r="V530" i="49"/>
  <c r="S531" i="49"/>
  <c r="T531" i="49"/>
  <c r="U531" i="49"/>
  <c r="V531" i="49"/>
  <c r="S532" i="49"/>
  <c r="T532" i="49"/>
  <c r="U532" i="49"/>
  <c r="V532" i="49"/>
  <c r="S533" i="49"/>
  <c r="T533" i="49"/>
  <c r="U533" i="49"/>
  <c r="V533" i="49"/>
  <c r="S534" i="49"/>
  <c r="T534" i="49"/>
  <c r="U534" i="49"/>
  <c r="V534" i="49"/>
  <c r="S535" i="49"/>
  <c r="T535" i="49"/>
  <c r="U535" i="49"/>
  <c r="V535" i="49"/>
  <c r="S536" i="49"/>
  <c r="T536" i="49"/>
  <c r="U536" i="49"/>
  <c r="V536" i="49"/>
  <c r="S537" i="49"/>
  <c r="T537" i="49"/>
  <c r="U537" i="49"/>
  <c r="V537" i="49"/>
  <c r="S538" i="49"/>
  <c r="T538" i="49"/>
  <c r="U538" i="49"/>
  <c r="V538" i="49"/>
  <c r="S539" i="49"/>
  <c r="T539" i="49"/>
  <c r="U539" i="49"/>
  <c r="V539" i="49"/>
  <c r="S540" i="49"/>
  <c r="T540" i="49"/>
  <c r="U540" i="49"/>
  <c r="V540" i="49"/>
  <c r="S541" i="49"/>
  <c r="T541" i="49"/>
  <c r="U541" i="49"/>
  <c r="V541" i="49"/>
  <c r="S542" i="49"/>
  <c r="T542" i="49"/>
  <c r="U542" i="49"/>
  <c r="V542" i="49"/>
  <c r="S543" i="49"/>
  <c r="T543" i="49"/>
  <c r="U543" i="49"/>
  <c r="V543" i="49"/>
  <c r="S544" i="49"/>
  <c r="T544" i="49"/>
  <c r="U544" i="49"/>
  <c r="V544" i="49"/>
  <c r="S545" i="49"/>
  <c r="T545" i="49"/>
  <c r="U545" i="49"/>
  <c r="V545" i="49"/>
  <c r="S546" i="49"/>
  <c r="T546" i="49"/>
  <c r="U546" i="49"/>
  <c r="V546" i="49"/>
  <c r="S547" i="49"/>
  <c r="T547" i="49"/>
  <c r="U547" i="49"/>
  <c r="V547" i="49"/>
  <c r="S548" i="49"/>
  <c r="T548" i="49"/>
  <c r="U548" i="49"/>
  <c r="V548" i="49"/>
  <c r="S549" i="49"/>
  <c r="T549" i="49"/>
  <c r="U549" i="49"/>
  <c r="V549" i="49"/>
  <c r="S550" i="49"/>
  <c r="T550" i="49"/>
  <c r="U550" i="49"/>
  <c r="V550" i="49"/>
  <c r="S551" i="49"/>
  <c r="T551" i="49"/>
  <c r="U551" i="49"/>
  <c r="V551" i="49"/>
  <c r="S552" i="49"/>
  <c r="T552" i="49"/>
  <c r="U552" i="49"/>
  <c r="V552" i="49"/>
  <c r="S553" i="49"/>
  <c r="T553" i="49"/>
  <c r="U553" i="49"/>
  <c r="V553" i="49"/>
  <c r="S554" i="49"/>
  <c r="T554" i="49"/>
  <c r="U554" i="49"/>
  <c r="V554" i="49"/>
  <c r="S555" i="49"/>
  <c r="T555" i="49"/>
  <c r="U555" i="49"/>
  <c r="V555" i="49"/>
  <c r="S556" i="49"/>
  <c r="T556" i="49"/>
  <c r="U556" i="49"/>
  <c r="V556" i="49"/>
  <c r="S557" i="49"/>
  <c r="T557" i="49"/>
  <c r="U557" i="49"/>
  <c r="V557" i="49"/>
  <c r="S558" i="49"/>
  <c r="T558" i="49"/>
  <c r="U558" i="49"/>
  <c r="V558" i="49"/>
  <c r="S559" i="49"/>
  <c r="T559" i="49"/>
  <c r="U559" i="49"/>
  <c r="V559" i="49"/>
  <c r="S560" i="49"/>
  <c r="T560" i="49"/>
  <c r="U560" i="49"/>
  <c r="V560" i="49"/>
  <c r="S561" i="49"/>
  <c r="T561" i="49"/>
  <c r="U561" i="49"/>
  <c r="V561" i="49"/>
  <c r="S562" i="49"/>
  <c r="T562" i="49"/>
  <c r="U562" i="49"/>
  <c r="V562" i="49"/>
  <c r="S563" i="49"/>
  <c r="T563" i="49"/>
  <c r="U563" i="49"/>
  <c r="V563" i="49"/>
  <c r="S564" i="49"/>
  <c r="T564" i="49"/>
  <c r="U564" i="49"/>
  <c r="V564" i="49"/>
  <c r="S565" i="49"/>
  <c r="T565" i="49"/>
  <c r="U565" i="49"/>
  <c r="V565" i="49"/>
  <c r="S566" i="49"/>
  <c r="T566" i="49"/>
  <c r="U566" i="49"/>
  <c r="V566" i="49"/>
  <c r="S567" i="49"/>
  <c r="T567" i="49"/>
  <c r="U567" i="49"/>
  <c r="V567" i="49"/>
  <c r="S568" i="49"/>
  <c r="T568" i="49"/>
  <c r="U568" i="49"/>
  <c r="V568" i="49"/>
  <c r="S569" i="49"/>
  <c r="T569" i="49"/>
  <c r="U569" i="49"/>
  <c r="V569" i="49"/>
  <c r="S570" i="49"/>
  <c r="T570" i="49"/>
  <c r="U570" i="49"/>
  <c r="V570" i="49"/>
  <c r="S571" i="49"/>
  <c r="T571" i="49"/>
  <c r="U571" i="49"/>
  <c r="V571" i="49"/>
  <c r="S572" i="49"/>
  <c r="T572" i="49"/>
  <c r="U572" i="49"/>
  <c r="V572" i="49"/>
  <c r="S573" i="49"/>
  <c r="T573" i="49"/>
  <c r="U573" i="49"/>
  <c r="V573" i="49"/>
  <c r="S574" i="49"/>
  <c r="T574" i="49"/>
  <c r="U574" i="49"/>
  <c r="V574" i="49"/>
  <c r="S575" i="49"/>
  <c r="T575" i="49"/>
  <c r="U575" i="49"/>
  <c r="V575" i="49"/>
  <c r="S576" i="49"/>
  <c r="T576" i="49"/>
  <c r="U576" i="49"/>
  <c r="V576" i="49"/>
  <c r="S577" i="49"/>
  <c r="T577" i="49"/>
  <c r="U577" i="49"/>
  <c r="V577" i="49"/>
  <c r="S578" i="49"/>
  <c r="T578" i="49"/>
  <c r="U578" i="49"/>
  <c r="V578" i="49"/>
  <c r="S579" i="49"/>
  <c r="T579" i="49"/>
  <c r="U579" i="49"/>
  <c r="V579" i="49"/>
  <c r="S580" i="49"/>
  <c r="T580" i="49"/>
  <c r="U580" i="49"/>
  <c r="V580" i="49"/>
  <c r="S581" i="49"/>
  <c r="T581" i="49"/>
  <c r="U581" i="49"/>
  <c r="V581" i="49"/>
  <c r="S582" i="49"/>
  <c r="T582" i="49"/>
  <c r="U582" i="49"/>
  <c r="V582" i="49"/>
  <c r="S583" i="49"/>
  <c r="T583" i="49"/>
  <c r="U583" i="49"/>
  <c r="V583" i="49"/>
  <c r="S584" i="49"/>
  <c r="T584" i="49"/>
  <c r="U584" i="49"/>
  <c r="V584" i="49"/>
  <c r="S585" i="49"/>
  <c r="T585" i="49"/>
  <c r="U585" i="49"/>
  <c r="V585" i="49"/>
  <c r="S586" i="49"/>
  <c r="T586" i="49"/>
  <c r="U586" i="49"/>
  <c r="V586" i="49"/>
  <c r="S587" i="49"/>
  <c r="T587" i="49"/>
  <c r="U587" i="49"/>
  <c r="V587" i="49"/>
  <c r="S588" i="49"/>
  <c r="T588" i="49"/>
  <c r="U588" i="49"/>
  <c r="V588" i="49"/>
  <c r="S589" i="49"/>
  <c r="T589" i="49"/>
  <c r="U589" i="49"/>
  <c r="V589" i="49"/>
  <c r="S590" i="49"/>
  <c r="T590" i="49"/>
  <c r="U590" i="49"/>
  <c r="V590" i="49"/>
  <c r="S591" i="49"/>
  <c r="T591" i="49"/>
  <c r="U591" i="49"/>
  <c r="V591" i="49"/>
  <c r="S592" i="49"/>
  <c r="T592" i="49"/>
  <c r="U592" i="49"/>
  <c r="V592" i="49"/>
  <c r="S593" i="49"/>
  <c r="T593" i="49"/>
  <c r="U593" i="49"/>
  <c r="V593" i="49"/>
  <c r="S594" i="49"/>
  <c r="T594" i="49"/>
  <c r="U594" i="49"/>
  <c r="V594" i="49"/>
  <c r="S595" i="49"/>
  <c r="T595" i="49"/>
  <c r="U595" i="49"/>
  <c r="V595" i="49"/>
  <c r="S596" i="49"/>
  <c r="T596" i="49"/>
  <c r="U596" i="49"/>
  <c r="V596" i="49"/>
  <c r="S597" i="49"/>
  <c r="T597" i="49"/>
  <c r="U597" i="49"/>
  <c r="V597" i="49"/>
  <c r="S598" i="49"/>
  <c r="T598" i="49"/>
  <c r="U598" i="49"/>
  <c r="V598" i="49"/>
  <c r="S599" i="49"/>
  <c r="T599" i="49"/>
  <c r="U599" i="49"/>
  <c r="V599" i="49"/>
  <c r="S600" i="49"/>
  <c r="T600" i="49"/>
  <c r="U600" i="49"/>
  <c r="V600" i="49"/>
  <c r="S601" i="49"/>
  <c r="T601" i="49"/>
  <c r="U601" i="49"/>
  <c r="V601" i="49"/>
  <c r="S602" i="49"/>
  <c r="T602" i="49"/>
  <c r="U602" i="49"/>
  <c r="V602" i="49"/>
  <c r="S603" i="49"/>
  <c r="T603" i="49"/>
  <c r="U603" i="49"/>
  <c r="V603" i="49"/>
  <c r="S604" i="49"/>
  <c r="T604" i="49"/>
  <c r="U604" i="49"/>
  <c r="V604" i="49"/>
  <c r="S605" i="49"/>
  <c r="T605" i="49"/>
  <c r="U605" i="49"/>
  <c r="V605" i="49"/>
  <c r="S606" i="49"/>
  <c r="T606" i="49"/>
  <c r="U606" i="49"/>
  <c r="V606" i="49"/>
  <c r="S607" i="49"/>
  <c r="T607" i="49"/>
  <c r="U607" i="49"/>
  <c r="V607" i="49"/>
  <c r="S608" i="49"/>
  <c r="T608" i="49"/>
  <c r="U608" i="49"/>
  <c r="V608" i="49"/>
  <c r="S609" i="49"/>
  <c r="T609" i="49"/>
  <c r="U609" i="49"/>
  <c r="V609" i="49"/>
  <c r="S610" i="49"/>
  <c r="T610" i="49"/>
  <c r="U610" i="49"/>
  <c r="V610" i="49"/>
  <c r="S611" i="49"/>
  <c r="T611" i="49"/>
  <c r="U611" i="49"/>
  <c r="V611" i="49"/>
  <c r="S612" i="49"/>
  <c r="T612" i="49"/>
  <c r="U612" i="49"/>
  <c r="V612" i="49"/>
  <c r="S613" i="49"/>
  <c r="T613" i="49"/>
  <c r="U613" i="49"/>
  <c r="V613" i="49"/>
  <c r="S614" i="49"/>
  <c r="T614" i="49"/>
  <c r="U614" i="49"/>
  <c r="V614" i="49"/>
  <c r="S615" i="49"/>
  <c r="T615" i="49"/>
  <c r="U615" i="49"/>
  <c r="V615" i="49"/>
  <c r="S616" i="49"/>
  <c r="T616" i="49"/>
  <c r="U616" i="49"/>
  <c r="V616" i="49"/>
  <c r="S617" i="49"/>
  <c r="T617" i="49"/>
  <c r="U617" i="49"/>
  <c r="V617" i="49"/>
  <c r="S618" i="49"/>
  <c r="T618" i="49"/>
  <c r="U618" i="49"/>
  <c r="V618" i="49"/>
  <c r="S619" i="49"/>
  <c r="T619" i="49"/>
  <c r="U619" i="49"/>
  <c r="V619" i="49"/>
  <c r="S620" i="49"/>
  <c r="T620" i="49"/>
  <c r="U620" i="49"/>
  <c r="V620" i="49"/>
  <c r="S621" i="49"/>
  <c r="T621" i="49"/>
  <c r="U621" i="49"/>
  <c r="V621" i="49"/>
  <c r="S622" i="49"/>
  <c r="T622" i="49"/>
  <c r="U622" i="49"/>
  <c r="V622" i="49"/>
  <c r="S623" i="49"/>
  <c r="T623" i="49"/>
  <c r="U623" i="49"/>
  <c r="V623" i="49"/>
  <c r="S624" i="49"/>
  <c r="T624" i="49"/>
  <c r="U624" i="49"/>
  <c r="V624" i="49"/>
  <c r="S625" i="49"/>
  <c r="T625" i="49"/>
  <c r="U625" i="49"/>
  <c r="V625" i="49"/>
  <c r="S626" i="49"/>
  <c r="T626" i="49"/>
  <c r="U626" i="49"/>
  <c r="V626" i="49"/>
  <c r="S627" i="49"/>
  <c r="T627" i="49"/>
  <c r="U627" i="49"/>
  <c r="V627" i="49"/>
  <c r="S628" i="49"/>
  <c r="T628" i="49"/>
  <c r="U628" i="49"/>
  <c r="V628" i="49"/>
  <c r="S629" i="49"/>
  <c r="T629" i="49"/>
  <c r="U629" i="49"/>
  <c r="V629" i="49"/>
  <c r="S630" i="49"/>
  <c r="T630" i="49"/>
  <c r="U630" i="49"/>
  <c r="V630" i="49"/>
  <c r="S631" i="49"/>
  <c r="T631" i="49"/>
  <c r="U631" i="49"/>
  <c r="V631" i="49"/>
  <c r="S632" i="49"/>
  <c r="T632" i="49"/>
  <c r="U632" i="49"/>
  <c r="V632" i="49"/>
  <c r="S633" i="49"/>
  <c r="T633" i="49"/>
  <c r="U633" i="49"/>
  <c r="V633" i="49"/>
  <c r="S634" i="49"/>
  <c r="T634" i="49"/>
  <c r="U634" i="49"/>
  <c r="V634" i="49"/>
  <c r="S635" i="49"/>
  <c r="T635" i="49"/>
  <c r="U635" i="49"/>
  <c r="V635" i="49"/>
  <c r="S636" i="49"/>
  <c r="T636" i="49"/>
  <c r="U636" i="49"/>
  <c r="V636" i="49"/>
  <c r="S637" i="49"/>
  <c r="T637" i="49"/>
  <c r="U637" i="49"/>
  <c r="V637" i="49"/>
  <c r="S638" i="49"/>
  <c r="T638" i="49"/>
  <c r="U638" i="49"/>
  <c r="V638" i="49"/>
  <c r="S639" i="49"/>
  <c r="T639" i="49"/>
  <c r="U639" i="49"/>
  <c r="V639" i="49"/>
  <c r="S640" i="49"/>
  <c r="T640" i="49"/>
  <c r="U640" i="49"/>
  <c r="V640" i="49"/>
  <c r="S641" i="49"/>
  <c r="T641" i="49"/>
  <c r="U641" i="49"/>
  <c r="V641" i="49"/>
  <c r="S642" i="49"/>
  <c r="T642" i="49"/>
  <c r="U642" i="49"/>
  <c r="V642" i="49"/>
  <c r="S643" i="49"/>
  <c r="T643" i="49"/>
  <c r="U643" i="49"/>
  <c r="V643" i="49"/>
  <c r="S644" i="49"/>
  <c r="T644" i="49"/>
  <c r="U644" i="49"/>
  <c r="V644" i="49"/>
  <c r="S645" i="49"/>
  <c r="T645" i="49"/>
  <c r="U645" i="49"/>
  <c r="V645" i="49"/>
  <c r="S646" i="49"/>
  <c r="T646" i="49"/>
  <c r="U646" i="49"/>
  <c r="V646" i="49"/>
  <c r="S647" i="49"/>
  <c r="T647" i="49"/>
  <c r="U647" i="49"/>
  <c r="V647" i="49"/>
  <c r="S648" i="49"/>
  <c r="T648" i="49"/>
  <c r="U648" i="49"/>
  <c r="V648" i="49"/>
  <c r="S649" i="49"/>
  <c r="T649" i="49"/>
  <c r="U649" i="49"/>
  <c r="V649" i="49"/>
  <c r="S650" i="49"/>
  <c r="T650" i="49"/>
  <c r="U650" i="49"/>
  <c r="V650" i="49"/>
  <c r="S651" i="49"/>
  <c r="T651" i="49"/>
  <c r="U651" i="49"/>
  <c r="V651" i="49"/>
  <c r="S652" i="49"/>
  <c r="T652" i="49"/>
  <c r="U652" i="49"/>
  <c r="V652" i="49"/>
  <c r="S653" i="49"/>
  <c r="T653" i="49"/>
  <c r="U653" i="49"/>
  <c r="V653" i="49"/>
  <c r="S654" i="49"/>
  <c r="T654" i="49"/>
  <c r="U654" i="49"/>
  <c r="V654" i="49"/>
  <c r="S655" i="49"/>
  <c r="T655" i="49"/>
  <c r="U655" i="49"/>
  <c r="V655" i="49"/>
  <c r="S656" i="49"/>
  <c r="T656" i="49"/>
  <c r="U656" i="49"/>
  <c r="V656" i="49"/>
  <c r="S657" i="49"/>
  <c r="T657" i="49"/>
  <c r="U657" i="49"/>
  <c r="V657" i="49"/>
  <c r="S658" i="49"/>
  <c r="T658" i="49"/>
  <c r="U658" i="49"/>
  <c r="V658" i="49"/>
  <c r="S659" i="49"/>
  <c r="T659" i="49"/>
  <c r="U659" i="49"/>
  <c r="V659" i="49"/>
  <c r="S660" i="49"/>
  <c r="T660" i="49"/>
  <c r="U660" i="49"/>
  <c r="V660" i="49"/>
  <c r="S661" i="49"/>
  <c r="T661" i="49"/>
  <c r="U661" i="49"/>
  <c r="V661" i="49"/>
  <c r="S662" i="49"/>
  <c r="T662" i="49"/>
  <c r="U662" i="49"/>
  <c r="V662" i="49"/>
  <c r="S663" i="49"/>
  <c r="T663" i="49"/>
  <c r="U663" i="49"/>
  <c r="V663" i="49"/>
  <c r="S664" i="49"/>
  <c r="T664" i="49"/>
  <c r="U664" i="49"/>
  <c r="V664" i="49"/>
  <c r="S665" i="49"/>
  <c r="T665" i="49"/>
  <c r="U665" i="49"/>
  <c r="V665" i="49"/>
  <c r="S666" i="49"/>
  <c r="T666" i="49"/>
  <c r="U666" i="49"/>
  <c r="V666" i="49"/>
  <c r="S667" i="49"/>
  <c r="T667" i="49"/>
  <c r="U667" i="49"/>
  <c r="V667" i="49"/>
  <c r="S668" i="49"/>
  <c r="T668" i="49"/>
  <c r="U668" i="49"/>
  <c r="V668" i="49"/>
  <c r="S669" i="49"/>
  <c r="T669" i="49"/>
  <c r="U669" i="49"/>
  <c r="V669" i="49"/>
  <c r="S670" i="49"/>
  <c r="T670" i="49"/>
  <c r="U670" i="49"/>
  <c r="V670" i="49"/>
  <c r="S671" i="49"/>
  <c r="T671" i="49"/>
  <c r="U671" i="49"/>
  <c r="V671" i="49"/>
  <c r="S672" i="49"/>
  <c r="T672" i="49"/>
  <c r="U672" i="49"/>
  <c r="V672" i="49"/>
  <c r="S673" i="49"/>
  <c r="T673" i="49"/>
  <c r="U673" i="49"/>
  <c r="V673" i="49"/>
  <c r="S674" i="49"/>
  <c r="T674" i="49"/>
  <c r="U674" i="49"/>
  <c r="V674" i="49"/>
  <c r="S675" i="49"/>
  <c r="T675" i="49"/>
  <c r="U675" i="49"/>
  <c r="V675" i="49"/>
  <c r="S676" i="49"/>
  <c r="T676" i="49"/>
  <c r="U676" i="49"/>
  <c r="V676" i="49"/>
  <c r="S677" i="49"/>
  <c r="T677" i="49"/>
  <c r="U677" i="49"/>
  <c r="V677" i="49"/>
  <c r="S678" i="49"/>
  <c r="T678" i="49"/>
  <c r="U678" i="49"/>
  <c r="V678" i="49"/>
  <c r="S679" i="49"/>
  <c r="T679" i="49"/>
  <c r="U679" i="49"/>
  <c r="V679" i="49"/>
  <c r="S680" i="49"/>
  <c r="T680" i="49"/>
  <c r="U680" i="49"/>
  <c r="V680" i="49"/>
  <c r="S681" i="49"/>
  <c r="T681" i="49"/>
  <c r="U681" i="49"/>
  <c r="V681" i="49"/>
  <c r="S682" i="49"/>
  <c r="T682" i="49"/>
  <c r="U682" i="49"/>
  <c r="V682" i="49"/>
  <c r="S683" i="49"/>
  <c r="T683" i="49"/>
  <c r="U683" i="49"/>
  <c r="V683" i="49"/>
  <c r="S684" i="49"/>
  <c r="T684" i="49"/>
  <c r="U684" i="49"/>
  <c r="V684" i="49"/>
  <c r="S685" i="49"/>
  <c r="T685" i="49"/>
  <c r="U685" i="49"/>
  <c r="V685" i="49"/>
  <c r="S686" i="49"/>
  <c r="T686" i="49"/>
  <c r="U686" i="49"/>
  <c r="V686" i="49"/>
  <c r="S687" i="49"/>
  <c r="T687" i="49"/>
  <c r="U687" i="49"/>
  <c r="V687" i="49"/>
  <c r="S688" i="49"/>
  <c r="T688" i="49"/>
  <c r="U688" i="49"/>
  <c r="V688" i="49"/>
  <c r="S689" i="49"/>
  <c r="T689" i="49"/>
  <c r="U689" i="49"/>
  <c r="V689" i="49"/>
  <c r="S690" i="49"/>
  <c r="T690" i="49"/>
  <c r="U690" i="49"/>
  <c r="V690" i="49"/>
  <c r="S691" i="49"/>
  <c r="T691" i="49"/>
  <c r="U691" i="49"/>
  <c r="V691" i="49"/>
  <c r="S692" i="49"/>
  <c r="T692" i="49"/>
  <c r="U692" i="49"/>
  <c r="V692" i="49"/>
  <c r="S693" i="49"/>
  <c r="T693" i="49"/>
  <c r="U693" i="49"/>
  <c r="V693" i="49"/>
  <c r="S694" i="49"/>
  <c r="T694" i="49"/>
  <c r="U694" i="49"/>
  <c r="V694" i="49"/>
  <c r="S695" i="49"/>
  <c r="T695" i="49"/>
  <c r="U695" i="49"/>
  <c r="V695" i="49"/>
  <c r="S696" i="49"/>
  <c r="T696" i="49"/>
  <c r="U696" i="49"/>
  <c r="V696" i="49"/>
  <c r="S697" i="49"/>
  <c r="T697" i="49"/>
  <c r="U697" i="49"/>
  <c r="V697" i="49"/>
  <c r="S698" i="49"/>
  <c r="T698" i="49"/>
  <c r="U698" i="49"/>
  <c r="V698" i="49"/>
  <c r="S699" i="49"/>
  <c r="T699" i="49"/>
  <c r="U699" i="49"/>
  <c r="V699" i="49"/>
  <c r="S700" i="49"/>
  <c r="T700" i="49"/>
  <c r="U700" i="49"/>
  <c r="V700" i="49"/>
  <c r="S701" i="49"/>
  <c r="T701" i="49"/>
  <c r="U701" i="49"/>
  <c r="V701" i="49"/>
  <c r="S702" i="49"/>
  <c r="T702" i="49"/>
  <c r="U702" i="49"/>
  <c r="V702" i="49"/>
  <c r="S703" i="49"/>
  <c r="T703" i="49"/>
  <c r="U703" i="49"/>
  <c r="V703" i="49"/>
  <c r="S704" i="49"/>
  <c r="T704" i="49"/>
  <c r="U704" i="49"/>
  <c r="V704" i="49"/>
  <c r="S705" i="49"/>
  <c r="T705" i="49"/>
  <c r="U705" i="49"/>
  <c r="V705" i="49"/>
  <c r="S706" i="49"/>
  <c r="T706" i="49"/>
  <c r="U706" i="49"/>
  <c r="V706" i="49"/>
  <c r="S707" i="49"/>
  <c r="T707" i="49"/>
  <c r="U707" i="49"/>
  <c r="V707" i="49"/>
  <c r="S708" i="49"/>
  <c r="T708" i="49"/>
  <c r="U708" i="49"/>
  <c r="V708" i="49"/>
  <c r="S709" i="49"/>
  <c r="T709" i="49"/>
  <c r="U709" i="49"/>
  <c r="V709" i="49"/>
  <c r="S710" i="49"/>
  <c r="T710" i="49"/>
  <c r="U710" i="49"/>
  <c r="V710" i="49"/>
  <c r="C400" i="53" l="1"/>
  <c r="C401" i="53"/>
  <c r="C402" i="53"/>
  <c r="C403" i="53"/>
  <c r="C404" i="53"/>
  <c r="C405" i="53"/>
  <c r="C406" i="53"/>
  <c r="C407" i="53"/>
  <c r="C408" i="53"/>
  <c r="C409" i="53"/>
  <c r="C410" i="53"/>
  <c r="C411" i="53"/>
  <c r="C412" i="53"/>
  <c r="C413" i="53"/>
  <c r="C414" i="53"/>
  <c r="C415" i="53"/>
  <c r="C416" i="53"/>
  <c r="C417" i="53"/>
  <c r="C418" i="53"/>
  <c r="C419" i="53"/>
  <c r="C420" i="53"/>
  <c r="C421" i="53"/>
  <c r="C422" i="53"/>
  <c r="C423" i="53"/>
  <c r="C424" i="53"/>
  <c r="C425" i="53"/>
  <c r="C426" i="53"/>
  <c r="C427" i="53"/>
  <c r="C428" i="53"/>
  <c r="C429" i="53"/>
  <c r="C430" i="53"/>
  <c r="C431" i="53"/>
  <c r="C432" i="53"/>
  <c r="C433" i="53"/>
  <c r="C434" i="53"/>
  <c r="C435" i="53"/>
  <c r="C436" i="53"/>
  <c r="C437" i="53"/>
  <c r="C438" i="53"/>
  <c r="C439" i="53"/>
  <c r="C440" i="53"/>
  <c r="C441" i="53"/>
  <c r="C442" i="53"/>
  <c r="C443" i="53"/>
  <c r="C446" i="53"/>
  <c r="C447" i="53"/>
  <c r="C448" i="53"/>
  <c r="C449" i="53"/>
  <c r="C450" i="53"/>
  <c r="C451" i="53"/>
  <c r="C452" i="53"/>
  <c r="C453" i="53"/>
  <c r="C454" i="53"/>
  <c r="C455" i="53"/>
  <c r="C456" i="53"/>
  <c r="C457" i="53"/>
  <c r="C458" i="53"/>
  <c r="C459" i="53"/>
  <c r="C460" i="53"/>
  <c r="C461" i="53"/>
  <c r="C462" i="53"/>
  <c r="C465" i="53"/>
  <c r="C466" i="53"/>
  <c r="C467" i="53"/>
  <c r="C468" i="53"/>
  <c r="C469" i="53"/>
  <c r="C399" i="53"/>
  <c r="A135" i="53" s="1"/>
  <c r="C398" i="53"/>
  <c r="C397" i="53"/>
  <c r="A10" i="53" s="1"/>
  <c r="K394" i="53"/>
  <c r="G394" i="53"/>
  <c r="K393" i="53"/>
  <c r="G393" i="53"/>
  <c r="K392" i="53"/>
  <c r="G392" i="53"/>
  <c r="K391" i="53"/>
  <c r="G391" i="53"/>
  <c r="L390" i="53"/>
  <c r="K390" i="53"/>
  <c r="G390" i="53"/>
  <c r="L389" i="53"/>
  <c r="K389" i="53"/>
  <c r="G389" i="53"/>
  <c r="L388" i="53"/>
  <c r="K388" i="53"/>
  <c r="G388" i="53"/>
  <c r="L387" i="53"/>
  <c r="K387" i="53"/>
  <c r="G387" i="53"/>
  <c r="L386" i="53"/>
  <c r="K386" i="53"/>
  <c r="G386" i="53"/>
  <c r="L385" i="53"/>
  <c r="K385" i="53"/>
  <c r="G385" i="53"/>
  <c r="L384" i="53"/>
  <c r="K384" i="53"/>
  <c r="G384" i="53"/>
  <c r="L383" i="53"/>
  <c r="K383" i="53"/>
  <c r="G383" i="53"/>
  <c r="L382" i="53"/>
  <c r="K382" i="53"/>
  <c r="G382" i="53"/>
  <c r="K381" i="53"/>
  <c r="G381" i="53"/>
  <c r="K380" i="53"/>
  <c r="G380" i="53"/>
  <c r="K379" i="53"/>
  <c r="G379" i="53"/>
  <c r="K378" i="53"/>
  <c r="G378" i="53"/>
  <c r="K377" i="53"/>
  <c r="G377" i="53"/>
  <c r="K376" i="53"/>
  <c r="G376" i="53"/>
  <c r="K375" i="53"/>
  <c r="G375" i="53"/>
  <c r="K374" i="53"/>
  <c r="G374" i="53"/>
  <c r="K373" i="53"/>
  <c r="G373" i="53"/>
  <c r="K372" i="53"/>
  <c r="G372" i="53"/>
  <c r="K371" i="53"/>
  <c r="G371" i="53"/>
  <c r="K370" i="53"/>
  <c r="G370" i="53"/>
  <c r="K369" i="53"/>
  <c r="G369" i="53"/>
  <c r="K368" i="53"/>
  <c r="G368" i="53"/>
  <c r="K367" i="53"/>
  <c r="G367" i="53"/>
  <c r="K366" i="53"/>
  <c r="G366" i="53"/>
  <c r="K365" i="53"/>
  <c r="G365" i="53"/>
  <c r="K364" i="53"/>
  <c r="G364" i="53"/>
  <c r="K363" i="53"/>
  <c r="G363" i="53"/>
  <c r="K362" i="53"/>
  <c r="G362" i="53"/>
  <c r="K361" i="53"/>
  <c r="G361" i="53"/>
  <c r="K360" i="53"/>
  <c r="G360" i="53"/>
  <c r="K359" i="53"/>
  <c r="G359" i="53"/>
  <c r="K358" i="53"/>
  <c r="G358" i="53"/>
  <c r="K357" i="53"/>
  <c r="G357" i="53"/>
  <c r="K356" i="53"/>
  <c r="G356" i="53"/>
  <c r="K355" i="53"/>
  <c r="G355" i="53"/>
  <c r="L354" i="53"/>
  <c r="K354" i="53"/>
  <c r="G354" i="53"/>
  <c r="L353" i="53"/>
  <c r="K353" i="53"/>
  <c r="G353" i="53"/>
  <c r="L352" i="53"/>
  <c r="K352" i="53"/>
  <c r="G352" i="53"/>
  <c r="K351" i="53"/>
  <c r="G351" i="53"/>
  <c r="K350" i="53"/>
  <c r="G350" i="53"/>
  <c r="K349" i="53"/>
  <c r="G349" i="53"/>
  <c r="K348" i="53"/>
  <c r="G348" i="53"/>
  <c r="K347" i="53"/>
  <c r="G347" i="53"/>
  <c r="K346" i="53"/>
  <c r="G346" i="53"/>
  <c r="K345" i="53"/>
  <c r="G345" i="53"/>
  <c r="K344" i="53"/>
  <c r="G344" i="53"/>
  <c r="K343" i="53"/>
  <c r="G343" i="53"/>
  <c r="K342" i="53"/>
  <c r="G342" i="53"/>
  <c r="K341" i="53"/>
  <c r="G341" i="53"/>
  <c r="K340" i="53"/>
  <c r="G340" i="53"/>
  <c r="K339" i="53"/>
  <c r="G339" i="53"/>
  <c r="K338" i="53"/>
  <c r="G338" i="53"/>
  <c r="K337" i="53"/>
  <c r="G337" i="53"/>
  <c r="K336" i="53"/>
  <c r="G336" i="53"/>
  <c r="K335" i="53"/>
  <c r="G335" i="53"/>
  <c r="K334" i="53"/>
  <c r="G334" i="53"/>
  <c r="K333" i="53"/>
  <c r="G333" i="53"/>
  <c r="K332" i="53"/>
  <c r="G332" i="53"/>
  <c r="K331" i="53"/>
  <c r="G331" i="53"/>
  <c r="K330" i="53"/>
  <c r="G330" i="53"/>
  <c r="K329" i="53"/>
  <c r="G329" i="53"/>
  <c r="K328" i="53"/>
  <c r="G328" i="53"/>
  <c r="K327" i="53"/>
  <c r="G327" i="53"/>
  <c r="K326" i="53"/>
  <c r="G326" i="53"/>
  <c r="K325" i="53"/>
  <c r="G325" i="53"/>
  <c r="K324" i="53"/>
  <c r="G324" i="53"/>
  <c r="K323" i="53"/>
  <c r="G323" i="53"/>
  <c r="K322" i="53"/>
  <c r="G322" i="53"/>
  <c r="K321" i="53"/>
  <c r="G321" i="53"/>
  <c r="K320" i="53"/>
  <c r="G320" i="53"/>
  <c r="K319" i="53"/>
  <c r="G319" i="53"/>
  <c r="K318" i="53"/>
  <c r="G318" i="53"/>
  <c r="K317" i="53"/>
  <c r="G317" i="53"/>
  <c r="K316" i="53"/>
  <c r="G316" i="53"/>
  <c r="K315" i="53"/>
  <c r="G315" i="53"/>
  <c r="K314" i="53"/>
  <c r="G314" i="53"/>
  <c r="K313" i="53"/>
  <c r="G313" i="53"/>
  <c r="K312" i="53"/>
  <c r="G312" i="53"/>
  <c r="K311" i="53"/>
  <c r="G311" i="53"/>
  <c r="K310" i="53"/>
  <c r="G310" i="53"/>
  <c r="K309" i="53"/>
  <c r="G309" i="53"/>
  <c r="K308" i="53"/>
  <c r="G308" i="53"/>
  <c r="K307" i="53"/>
  <c r="G307" i="53"/>
  <c r="L306" i="53"/>
  <c r="K306" i="53"/>
  <c r="G306" i="53"/>
  <c r="L305" i="53"/>
  <c r="K305" i="53"/>
  <c r="G305" i="53"/>
  <c r="K304" i="53"/>
  <c r="G304" i="53"/>
  <c r="K303" i="53"/>
  <c r="G303" i="53"/>
  <c r="K302" i="53"/>
  <c r="G302" i="53"/>
  <c r="K301" i="53"/>
  <c r="G301" i="53"/>
  <c r="K300" i="53"/>
  <c r="G300" i="53"/>
  <c r="K299" i="53"/>
  <c r="G299" i="53"/>
  <c r="K298" i="53"/>
  <c r="G298" i="53"/>
  <c r="K297" i="53"/>
  <c r="G297" i="53"/>
  <c r="K296" i="53"/>
  <c r="G296" i="53"/>
  <c r="K295" i="53"/>
  <c r="G295" i="53"/>
  <c r="K294" i="53"/>
  <c r="G294" i="53"/>
  <c r="K293" i="53"/>
  <c r="G293" i="53"/>
  <c r="K292" i="53"/>
  <c r="G292" i="53"/>
  <c r="K291" i="53"/>
  <c r="G291" i="53"/>
  <c r="K290" i="53"/>
  <c r="G290" i="53"/>
  <c r="K289" i="53"/>
  <c r="G289" i="53"/>
  <c r="K288" i="53"/>
  <c r="G288" i="53"/>
  <c r="K287" i="53"/>
  <c r="G287" i="53"/>
  <c r="K286" i="53"/>
  <c r="G286" i="53"/>
  <c r="K285" i="53"/>
  <c r="G285" i="53"/>
  <c r="K284" i="53"/>
  <c r="G284" i="53"/>
  <c r="K283" i="53"/>
  <c r="G283" i="53"/>
  <c r="K282" i="53"/>
  <c r="G282" i="53"/>
  <c r="K281" i="53"/>
  <c r="G281" i="53"/>
  <c r="K280" i="53"/>
  <c r="G280" i="53"/>
  <c r="K279" i="53"/>
  <c r="G279" i="53"/>
  <c r="K278" i="53"/>
  <c r="G278" i="53"/>
  <c r="K277" i="53"/>
  <c r="G277" i="53"/>
  <c r="K276" i="53"/>
  <c r="G276" i="53"/>
  <c r="K275" i="53"/>
  <c r="G275" i="53"/>
  <c r="K274" i="53"/>
  <c r="G274" i="53"/>
  <c r="K273" i="53"/>
  <c r="G273" i="53"/>
  <c r="K272" i="53"/>
  <c r="G272" i="53"/>
  <c r="K271" i="53"/>
  <c r="G271" i="53"/>
  <c r="K270" i="53"/>
  <c r="G270" i="53"/>
  <c r="K269" i="53"/>
  <c r="G269" i="53"/>
  <c r="K268" i="53"/>
  <c r="G268" i="53"/>
  <c r="K267" i="53"/>
  <c r="G267" i="53"/>
  <c r="K266" i="53"/>
  <c r="G266" i="53"/>
  <c r="K265" i="53"/>
  <c r="G265" i="53"/>
  <c r="K264" i="53"/>
  <c r="G264" i="53"/>
  <c r="K263" i="53"/>
  <c r="G263" i="53"/>
  <c r="K262" i="53"/>
  <c r="G262" i="53"/>
  <c r="K261" i="53"/>
  <c r="G261" i="53"/>
  <c r="K260" i="53"/>
  <c r="G260" i="53"/>
  <c r="K259" i="53"/>
  <c r="G259" i="53"/>
  <c r="K258" i="53"/>
  <c r="G258" i="53"/>
  <c r="K257" i="53"/>
  <c r="G257" i="53"/>
  <c r="K256" i="53"/>
  <c r="G256" i="53"/>
  <c r="K255" i="53"/>
  <c r="G255" i="53"/>
  <c r="K254" i="53"/>
  <c r="G254" i="53"/>
  <c r="K253" i="53"/>
  <c r="G253" i="53"/>
  <c r="K252" i="53"/>
  <c r="G252" i="53"/>
  <c r="K251" i="53"/>
  <c r="G251" i="53"/>
  <c r="K250" i="53"/>
  <c r="G250" i="53"/>
  <c r="K249" i="53"/>
  <c r="G249" i="53"/>
  <c r="K248" i="53"/>
  <c r="G248" i="53"/>
  <c r="K247" i="53"/>
  <c r="G247" i="53"/>
  <c r="K246" i="53"/>
  <c r="G246" i="53"/>
  <c r="K245" i="53"/>
  <c r="G245" i="53"/>
  <c r="K244" i="53"/>
  <c r="G244" i="53"/>
  <c r="K243" i="53"/>
  <c r="G243" i="53"/>
  <c r="K242" i="53"/>
  <c r="G242" i="53"/>
  <c r="K241" i="53"/>
  <c r="G241" i="53"/>
  <c r="K240" i="53"/>
  <c r="G240" i="53"/>
  <c r="K239" i="53"/>
  <c r="G239" i="53"/>
  <c r="K238" i="53"/>
  <c r="G238" i="53"/>
  <c r="K237" i="53"/>
  <c r="G237" i="53"/>
  <c r="K236" i="53"/>
  <c r="G236" i="53"/>
  <c r="K235" i="53"/>
  <c r="G235" i="53"/>
  <c r="K234" i="53"/>
  <c r="G234" i="53"/>
  <c r="K233" i="53"/>
  <c r="G233" i="53"/>
  <c r="K232" i="53"/>
  <c r="G232" i="53"/>
  <c r="K231" i="53"/>
  <c r="G231" i="53"/>
  <c r="K230" i="53"/>
  <c r="G230" i="53"/>
  <c r="K229" i="53"/>
  <c r="G229" i="53"/>
  <c r="K228" i="53"/>
  <c r="G228" i="53"/>
  <c r="K227" i="53"/>
  <c r="G227" i="53"/>
  <c r="K226" i="53"/>
  <c r="G226" i="53"/>
  <c r="K225" i="53"/>
  <c r="G225" i="53"/>
  <c r="K224" i="53"/>
  <c r="G224" i="53"/>
  <c r="K223" i="53"/>
  <c r="G223" i="53"/>
  <c r="K222" i="53"/>
  <c r="G222" i="53"/>
  <c r="K221" i="53"/>
  <c r="G221" i="53"/>
  <c r="K220" i="53"/>
  <c r="G220" i="53"/>
  <c r="K219" i="53"/>
  <c r="G219" i="53"/>
  <c r="K218" i="53"/>
  <c r="G218" i="53"/>
  <c r="K217" i="53"/>
  <c r="G217" i="53"/>
  <c r="K216" i="53"/>
  <c r="G216" i="53"/>
  <c r="K215" i="53"/>
  <c r="G215" i="53"/>
  <c r="K214" i="53"/>
  <c r="G214" i="53"/>
  <c r="K213" i="53"/>
  <c r="G213" i="53"/>
  <c r="K212" i="53"/>
  <c r="G212" i="53"/>
  <c r="K211" i="53"/>
  <c r="G211" i="53"/>
  <c r="K210" i="53"/>
  <c r="G210" i="53"/>
  <c r="K209" i="53"/>
  <c r="G209" i="53"/>
  <c r="K208" i="53"/>
  <c r="G208" i="53"/>
  <c r="K207" i="53"/>
  <c r="G207" i="53"/>
  <c r="K206" i="53"/>
  <c r="G206" i="53"/>
  <c r="K205" i="53"/>
  <c r="G205" i="53"/>
  <c r="K204" i="53"/>
  <c r="G204" i="53"/>
  <c r="K203" i="53"/>
  <c r="G203" i="53"/>
  <c r="K202" i="53"/>
  <c r="G202" i="53"/>
  <c r="K201" i="53"/>
  <c r="G201" i="53"/>
  <c r="K200" i="53"/>
  <c r="G200" i="53"/>
  <c r="K199" i="53"/>
  <c r="G199" i="53"/>
  <c r="K198" i="53"/>
  <c r="G198" i="53"/>
  <c r="K197" i="53"/>
  <c r="G197" i="53"/>
  <c r="K196" i="53"/>
  <c r="G196" i="53"/>
  <c r="K195" i="53"/>
  <c r="G195" i="53"/>
  <c r="K194" i="53"/>
  <c r="G194" i="53"/>
  <c r="K193" i="53"/>
  <c r="G193" i="53"/>
  <c r="K192" i="53"/>
  <c r="G192" i="53"/>
  <c r="K191" i="53"/>
  <c r="G191" i="53"/>
  <c r="K190" i="53"/>
  <c r="G190" i="53"/>
  <c r="K189" i="53"/>
  <c r="G189" i="53"/>
  <c r="K188" i="53"/>
  <c r="G188" i="53"/>
  <c r="K187" i="53"/>
  <c r="G187" i="53"/>
  <c r="K186" i="53"/>
  <c r="G186" i="53"/>
  <c r="K185" i="53"/>
  <c r="G185" i="53"/>
  <c r="K184" i="53"/>
  <c r="G184" i="53"/>
  <c r="K183" i="53"/>
  <c r="G183" i="53"/>
  <c r="K182" i="53"/>
  <c r="G182" i="53"/>
  <c r="K181" i="53"/>
  <c r="G181" i="53"/>
  <c r="K180" i="53"/>
  <c r="G180" i="53"/>
  <c r="K179" i="53"/>
  <c r="G179" i="53"/>
  <c r="K178" i="53"/>
  <c r="G178" i="53"/>
  <c r="K177" i="53"/>
  <c r="G177" i="53"/>
  <c r="K176" i="53"/>
  <c r="G176" i="53"/>
  <c r="K175" i="53"/>
  <c r="G175" i="53"/>
  <c r="K174" i="53"/>
  <c r="G174" i="53"/>
  <c r="K173" i="53"/>
  <c r="G173" i="53"/>
  <c r="K172" i="53"/>
  <c r="G172" i="53"/>
  <c r="K171" i="53"/>
  <c r="G171" i="53"/>
  <c r="K170" i="53"/>
  <c r="G170" i="53"/>
  <c r="K169" i="53"/>
  <c r="G169" i="53"/>
  <c r="K168" i="53"/>
  <c r="G168" i="53"/>
  <c r="K167" i="53"/>
  <c r="G167" i="53"/>
  <c r="K166" i="53"/>
  <c r="G166" i="53"/>
  <c r="K165" i="53"/>
  <c r="G165" i="53"/>
  <c r="K164" i="53"/>
  <c r="G164" i="53"/>
  <c r="K163" i="53"/>
  <c r="G163" i="53"/>
  <c r="K162" i="53"/>
  <c r="G162" i="53"/>
  <c r="K161" i="53"/>
  <c r="G161" i="53"/>
  <c r="K160" i="53"/>
  <c r="G160" i="53"/>
  <c r="K159" i="53"/>
  <c r="G159" i="53"/>
  <c r="K158" i="53"/>
  <c r="G158" i="53"/>
  <c r="K157" i="53"/>
  <c r="G157" i="53"/>
  <c r="K156" i="53"/>
  <c r="G156" i="53"/>
  <c r="K155" i="53"/>
  <c r="G155" i="53"/>
  <c r="K154" i="53"/>
  <c r="G154" i="53"/>
  <c r="K153" i="53"/>
  <c r="G153" i="53"/>
  <c r="K152" i="53"/>
  <c r="G152" i="53"/>
  <c r="K151" i="53"/>
  <c r="G151" i="53"/>
  <c r="K150" i="53"/>
  <c r="G150" i="53"/>
  <c r="K149" i="53"/>
  <c r="G149" i="53"/>
  <c r="K148" i="53"/>
  <c r="G148" i="53"/>
  <c r="K147" i="53"/>
  <c r="G147" i="53"/>
  <c r="K146" i="53"/>
  <c r="G146" i="53"/>
  <c r="K145" i="53"/>
  <c r="G145" i="53"/>
  <c r="K144" i="53"/>
  <c r="G144" i="53"/>
  <c r="K143" i="53"/>
  <c r="G143" i="53"/>
  <c r="K142" i="53"/>
  <c r="G142" i="53"/>
  <c r="K141" i="53"/>
  <c r="G141" i="53"/>
  <c r="K140" i="53"/>
  <c r="G140" i="53"/>
  <c r="K139" i="53"/>
  <c r="G139" i="53"/>
  <c r="K138" i="53"/>
  <c r="G138" i="53"/>
  <c r="K137" i="53"/>
  <c r="G137" i="53"/>
  <c r="K136" i="53"/>
  <c r="G136" i="53"/>
  <c r="K135" i="53"/>
  <c r="G135" i="53"/>
  <c r="K134" i="53"/>
  <c r="G134" i="53"/>
  <c r="K133" i="53"/>
  <c r="G133" i="53"/>
  <c r="K132" i="53"/>
  <c r="G132" i="53"/>
  <c r="K131" i="53"/>
  <c r="G131" i="53"/>
  <c r="K130" i="53"/>
  <c r="G130" i="53"/>
  <c r="K129" i="53"/>
  <c r="G129" i="53"/>
  <c r="K128" i="53"/>
  <c r="G128" i="53"/>
  <c r="K127" i="53"/>
  <c r="G127" i="53"/>
  <c r="K126" i="53"/>
  <c r="G126" i="53"/>
  <c r="K125" i="53"/>
  <c r="G125" i="53"/>
  <c r="K124" i="53"/>
  <c r="G124" i="53"/>
  <c r="K123" i="53"/>
  <c r="G123" i="53"/>
  <c r="K122" i="53"/>
  <c r="G122" i="53"/>
  <c r="K121" i="53"/>
  <c r="G121" i="53"/>
  <c r="K120" i="53"/>
  <c r="G120" i="53"/>
  <c r="K119" i="53"/>
  <c r="G119" i="53"/>
  <c r="K118" i="53"/>
  <c r="G118" i="53"/>
  <c r="K117" i="53"/>
  <c r="G117" i="53"/>
  <c r="K116" i="53"/>
  <c r="G116" i="53"/>
  <c r="K115" i="53"/>
  <c r="G115" i="53"/>
  <c r="K114" i="53"/>
  <c r="G114" i="53"/>
  <c r="K113" i="53"/>
  <c r="G113" i="53"/>
  <c r="K112" i="53"/>
  <c r="G112" i="53"/>
  <c r="K111" i="53"/>
  <c r="G111" i="53"/>
  <c r="K110" i="53"/>
  <c r="G110" i="53"/>
  <c r="K109" i="53"/>
  <c r="G109" i="53"/>
  <c r="K108" i="53"/>
  <c r="G108" i="53"/>
  <c r="K107" i="53"/>
  <c r="G107" i="53"/>
  <c r="K106" i="53"/>
  <c r="G106" i="53"/>
  <c r="K105" i="53"/>
  <c r="G105" i="53"/>
  <c r="K104" i="53"/>
  <c r="G104" i="53"/>
  <c r="K103" i="53"/>
  <c r="G103" i="53"/>
  <c r="K102" i="53"/>
  <c r="G102" i="53"/>
  <c r="K101" i="53"/>
  <c r="G101" i="53"/>
  <c r="K100" i="53"/>
  <c r="G100" i="53"/>
  <c r="K99" i="53"/>
  <c r="G99" i="53"/>
  <c r="K98" i="53"/>
  <c r="G98" i="53"/>
  <c r="K97" i="53"/>
  <c r="G97" i="53"/>
  <c r="K96" i="53"/>
  <c r="G96" i="53"/>
  <c r="K95" i="53"/>
  <c r="G95" i="53"/>
  <c r="K94" i="53"/>
  <c r="G94" i="53"/>
  <c r="K93" i="53"/>
  <c r="G93" i="53"/>
  <c r="K92" i="53"/>
  <c r="G92" i="53"/>
  <c r="K91" i="53"/>
  <c r="G91" i="53"/>
  <c r="K90" i="53"/>
  <c r="G90" i="53"/>
  <c r="K89" i="53"/>
  <c r="G89" i="53"/>
  <c r="K88" i="53"/>
  <c r="G88" i="53"/>
  <c r="K87" i="53"/>
  <c r="G87" i="53"/>
  <c r="K86" i="53"/>
  <c r="G86" i="53"/>
  <c r="K85" i="53"/>
  <c r="G85" i="53"/>
  <c r="K84" i="53"/>
  <c r="G84" i="53"/>
  <c r="K83" i="53"/>
  <c r="G83" i="53"/>
  <c r="K82" i="53"/>
  <c r="G82" i="53"/>
  <c r="K81" i="53"/>
  <c r="G81" i="53"/>
  <c r="K80" i="53"/>
  <c r="G80" i="53"/>
  <c r="K79" i="53"/>
  <c r="G79" i="53"/>
  <c r="K78" i="53"/>
  <c r="G78" i="53"/>
  <c r="K77" i="53"/>
  <c r="G77" i="53"/>
  <c r="K76" i="53"/>
  <c r="G76" i="53"/>
  <c r="K75" i="53"/>
  <c r="G75" i="53"/>
  <c r="K74" i="53"/>
  <c r="G74" i="53"/>
  <c r="K73" i="53"/>
  <c r="G73" i="53"/>
  <c r="K72" i="53"/>
  <c r="G72" i="53"/>
  <c r="K71" i="53"/>
  <c r="G71" i="53"/>
  <c r="K70" i="53"/>
  <c r="G70" i="53"/>
  <c r="K69" i="53"/>
  <c r="G69" i="53"/>
  <c r="K68" i="53"/>
  <c r="G68" i="53"/>
  <c r="W67" i="53"/>
  <c r="K67" i="53"/>
  <c r="G67" i="53"/>
  <c r="W66" i="53"/>
  <c r="K66" i="53"/>
  <c r="G66" i="53"/>
  <c r="W65" i="53"/>
  <c r="P65" i="53"/>
  <c r="Q65" i="53" s="1"/>
  <c r="K65" i="53"/>
  <c r="G65" i="53"/>
  <c r="W64" i="53"/>
  <c r="P64" i="53"/>
  <c r="K64" i="53"/>
  <c r="G64" i="53"/>
  <c r="W63" i="53"/>
  <c r="P63" i="53"/>
  <c r="Q63" i="53" s="1"/>
  <c r="K63" i="53"/>
  <c r="G63" i="53"/>
  <c r="W62" i="53"/>
  <c r="P62" i="53"/>
  <c r="K62" i="53"/>
  <c r="G62" i="53"/>
  <c r="W61" i="53"/>
  <c r="P61" i="53"/>
  <c r="Q61" i="53" s="1"/>
  <c r="K61" i="53"/>
  <c r="G61" i="53"/>
  <c r="W60" i="53"/>
  <c r="P60" i="53"/>
  <c r="K60" i="53"/>
  <c r="G60" i="53"/>
  <c r="W59" i="53"/>
  <c r="P59" i="53"/>
  <c r="K59" i="53"/>
  <c r="G59" i="53"/>
  <c r="W58" i="53"/>
  <c r="P58" i="53"/>
  <c r="K58" i="53"/>
  <c r="G58" i="53"/>
  <c r="W57" i="53"/>
  <c r="P57" i="53"/>
  <c r="K57" i="53"/>
  <c r="G57" i="53"/>
  <c r="W56" i="53"/>
  <c r="P56" i="53"/>
  <c r="Q56" i="53" s="1"/>
  <c r="K56" i="53"/>
  <c r="G56" i="53"/>
  <c r="W55" i="53"/>
  <c r="P55" i="53"/>
  <c r="K55" i="53"/>
  <c r="G55" i="53"/>
  <c r="W54" i="53"/>
  <c r="P54" i="53"/>
  <c r="Q54" i="53" s="1"/>
  <c r="K54" i="53"/>
  <c r="G54" i="53"/>
  <c r="W53" i="53"/>
  <c r="P53" i="53"/>
  <c r="K53" i="53"/>
  <c r="G53" i="53"/>
  <c r="W52" i="53"/>
  <c r="P52" i="53"/>
  <c r="Q52" i="53" s="1"/>
  <c r="K52" i="53"/>
  <c r="G52" i="53"/>
  <c r="W51" i="53"/>
  <c r="P51" i="53"/>
  <c r="K51" i="53"/>
  <c r="G51" i="53"/>
  <c r="W50" i="53"/>
  <c r="P50" i="53"/>
  <c r="Q50" i="53" s="1"/>
  <c r="K50" i="53"/>
  <c r="G50" i="53"/>
  <c r="W49" i="53"/>
  <c r="P49" i="53"/>
  <c r="Q49" i="53" s="1"/>
  <c r="K49" i="53"/>
  <c r="G49" i="53"/>
  <c r="W48" i="53"/>
  <c r="P48" i="53"/>
  <c r="Q48" i="53" s="1"/>
  <c r="K48" i="53"/>
  <c r="G48" i="53"/>
  <c r="W47" i="53"/>
  <c r="P47" i="53"/>
  <c r="Q47" i="53" s="1"/>
  <c r="K47" i="53"/>
  <c r="G47" i="53"/>
  <c r="W46" i="53"/>
  <c r="P46" i="53"/>
  <c r="Q46" i="53" s="1"/>
  <c r="K46" i="53"/>
  <c r="G46" i="53"/>
  <c r="W45" i="53"/>
  <c r="P45" i="53"/>
  <c r="Q45" i="53" s="1"/>
  <c r="K45" i="53"/>
  <c r="G45" i="53"/>
  <c r="W44" i="53"/>
  <c r="K44" i="53"/>
  <c r="G44" i="53"/>
  <c r="W43" i="53"/>
  <c r="P43" i="53"/>
  <c r="K43" i="53"/>
  <c r="G43" i="53"/>
  <c r="W42" i="53"/>
  <c r="P42" i="53"/>
  <c r="K42" i="53"/>
  <c r="G42" i="53"/>
  <c r="W41" i="53"/>
  <c r="P41" i="53"/>
  <c r="K41" i="53"/>
  <c r="G41" i="53"/>
  <c r="W40" i="53"/>
  <c r="P40" i="53"/>
  <c r="K40" i="53"/>
  <c r="G40" i="53"/>
  <c r="W39" i="53"/>
  <c r="P39" i="53"/>
  <c r="K39" i="53"/>
  <c r="G39" i="53"/>
  <c r="W38" i="53"/>
  <c r="P38" i="53"/>
  <c r="K38" i="53"/>
  <c r="G38" i="53"/>
  <c r="W37" i="53"/>
  <c r="P37" i="53"/>
  <c r="Q37" i="53" s="1"/>
  <c r="K37" i="53"/>
  <c r="G37" i="53"/>
  <c r="W36" i="53"/>
  <c r="P36" i="53"/>
  <c r="Q36" i="53" s="1"/>
  <c r="K36" i="53"/>
  <c r="G36" i="53"/>
  <c r="W35" i="53"/>
  <c r="P35" i="53"/>
  <c r="Q35" i="53" s="1"/>
  <c r="K35" i="53"/>
  <c r="G35" i="53"/>
  <c r="W34" i="53"/>
  <c r="P34" i="53"/>
  <c r="Q34" i="53" s="1"/>
  <c r="K34" i="53"/>
  <c r="G34" i="53"/>
  <c r="W33" i="53"/>
  <c r="P33" i="53"/>
  <c r="Q33" i="53" s="1"/>
  <c r="K33" i="53"/>
  <c r="G33" i="53"/>
  <c r="W32" i="53"/>
  <c r="P32" i="53"/>
  <c r="Q32" i="53" s="1"/>
  <c r="K32" i="53"/>
  <c r="G32" i="53"/>
  <c r="W31" i="53"/>
  <c r="P31" i="53"/>
  <c r="K31" i="53"/>
  <c r="G31" i="53"/>
  <c r="W30" i="53"/>
  <c r="P30" i="53"/>
  <c r="K30" i="53"/>
  <c r="G30" i="53"/>
  <c r="W29" i="53"/>
  <c r="P29" i="53"/>
  <c r="K29" i="53"/>
  <c r="G29" i="53"/>
  <c r="W28" i="53"/>
  <c r="P28" i="53"/>
  <c r="K28" i="53"/>
  <c r="G28" i="53"/>
  <c r="W27" i="53"/>
  <c r="P27" i="53"/>
  <c r="K27" i="53"/>
  <c r="G27" i="53"/>
  <c r="W26" i="53"/>
  <c r="P26" i="53"/>
  <c r="K26" i="53"/>
  <c r="G26" i="53"/>
  <c r="W25" i="53"/>
  <c r="P25" i="53"/>
  <c r="K25" i="53"/>
  <c r="G25" i="53"/>
  <c r="W24" i="53"/>
  <c r="P24" i="53"/>
  <c r="Q24" i="53" s="1"/>
  <c r="K24" i="53"/>
  <c r="G24" i="53"/>
  <c r="W23" i="53"/>
  <c r="P23" i="53"/>
  <c r="K23" i="53"/>
  <c r="G23" i="53"/>
  <c r="W22" i="53"/>
  <c r="P22" i="53"/>
  <c r="Q22" i="53" s="1"/>
  <c r="K22" i="53"/>
  <c r="G22" i="53"/>
  <c r="W21" i="53"/>
  <c r="P21" i="53"/>
  <c r="K21" i="53"/>
  <c r="G21" i="53"/>
  <c r="W20" i="53"/>
  <c r="P20" i="53"/>
  <c r="K20" i="53"/>
  <c r="G20" i="53"/>
  <c r="W19" i="53"/>
  <c r="P19" i="53"/>
  <c r="Q19" i="53" s="1"/>
  <c r="K19" i="53"/>
  <c r="G19" i="53"/>
  <c r="W18" i="53"/>
  <c r="P18" i="53"/>
  <c r="Q18" i="53" s="1"/>
  <c r="K18" i="53"/>
  <c r="G18" i="53"/>
  <c r="W17" i="53"/>
  <c r="P17" i="53"/>
  <c r="Q17" i="53" s="1"/>
  <c r="K17" i="53"/>
  <c r="G17" i="53"/>
  <c r="W16" i="53"/>
  <c r="P16" i="53"/>
  <c r="Q16" i="53" s="1"/>
  <c r="K16" i="53"/>
  <c r="G16" i="53"/>
  <c r="W15" i="53"/>
  <c r="P15" i="53"/>
  <c r="Q15" i="53" s="1"/>
  <c r="K15" i="53"/>
  <c r="G15" i="53"/>
  <c r="W14" i="53"/>
  <c r="P14" i="53"/>
  <c r="Q14" i="53" s="1"/>
  <c r="K14" i="53"/>
  <c r="G14" i="53"/>
  <c r="W13" i="53"/>
  <c r="P13" i="53"/>
  <c r="Q13" i="53" s="1"/>
  <c r="K13" i="53"/>
  <c r="G13" i="53"/>
  <c r="W12" i="53"/>
  <c r="P12" i="53"/>
  <c r="Q12" i="53" s="1"/>
  <c r="K12" i="53"/>
  <c r="G12" i="53"/>
  <c r="W11" i="53"/>
  <c r="P11" i="53"/>
  <c r="Q11" i="53" s="1"/>
  <c r="K11" i="53"/>
  <c r="G11" i="53"/>
  <c r="W10" i="53"/>
  <c r="P10" i="53"/>
  <c r="Q10" i="53" s="1"/>
  <c r="K10" i="53"/>
  <c r="G10" i="53"/>
  <c r="W9" i="53"/>
  <c r="P9" i="53"/>
  <c r="Q9" i="53" s="1"/>
  <c r="K9" i="53"/>
  <c r="G9" i="53"/>
  <c r="W8" i="53"/>
  <c r="P8" i="53"/>
  <c r="Q8" i="53" s="1"/>
  <c r="K8" i="53"/>
  <c r="G8" i="53"/>
  <c r="W7" i="53"/>
  <c r="P7" i="53"/>
  <c r="Q7" i="53" s="1"/>
  <c r="K7" i="53"/>
  <c r="G7" i="53"/>
  <c r="W6" i="53"/>
  <c r="P6" i="53"/>
  <c r="Q6" i="53" s="1"/>
  <c r="K6" i="53"/>
  <c r="G6" i="53"/>
  <c r="W5" i="53"/>
  <c r="P5" i="53"/>
  <c r="Q5" i="53" s="1"/>
  <c r="K5" i="53"/>
  <c r="G5" i="53"/>
  <c r="W4" i="53"/>
  <c r="P4" i="53"/>
  <c r="Q4" i="53" s="1"/>
  <c r="K4" i="53"/>
  <c r="G4" i="53"/>
  <c r="W3" i="53"/>
  <c r="P3" i="53"/>
  <c r="Q3" i="53" s="1"/>
  <c r="K3" i="53"/>
  <c r="G3" i="53"/>
  <c r="W2" i="53"/>
  <c r="P2" i="53"/>
  <c r="Q2" i="53" s="1"/>
  <c r="K2" i="53"/>
  <c r="Q39" i="53" s="1"/>
  <c r="G2" i="53"/>
  <c r="A390" i="53" l="1"/>
  <c r="A378" i="53"/>
  <c r="A370" i="53"/>
  <c r="A358" i="53"/>
  <c r="A342" i="53"/>
  <c r="A326" i="53"/>
  <c r="A305" i="53"/>
  <c r="A294" i="53"/>
  <c r="A271" i="53"/>
  <c r="A255" i="53"/>
  <c r="A231" i="53"/>
  <c r="A215" i="53"/>
  <c r="A199" i="53"/>
  <c r="A183" i="53"/>
  <c r="A167" i="53"/>
  <c r="A151" i="53"/>
  <c r="A127" i="53"/>
  <c r="A111" i="53"/>
  <c r="A95" i="53"/>
  <c r="A79" i="53"/>
  <c r="A63" i="53"/>
  <c r="A47" i="53"/>
  <c r="A15" i="53"/>
  <c r="A393" i="53"/>
  <c r="A389" i="53"/>
  <c r="A385" i="53"/>
  <c r="A381" i="53"/>
  <c r="A377" i="53"/>
  <c r="A373" i="53"/>
  <c r="A369" i="53"/>
  <c r="A365" i="53"/>
  <c r="A361" i="53"/>
  <c r="A357" i="53"/>
  <c r="A353" i="53"/>
  <c r="A349" i="53"/>
  <c r="A345" i="53"/>
  <c r="A341" i="53"/>
  <c r="A335" i="53"/>
  <c r="A330" i="53"/>
  <c r="A325" i="53"/>
  <c r="A319" i="53"/>
  <c r="A314" i="53"/>
  <c r="A309" i="53"/>
  <c r="A303" i="53"/>
  <c r="A298" i="53"/>
  <c r="A293" i="53"/>
  <c r="A286" i="53"/>
  <c r="A278" i="53"/>
  <c r="A270" i="53"/>
  <c r="A262" i="53"/>
  <c r="A254" i="53"/>
  <c r="A246" i="53"/>
  <c r="A238" i="53"/>
  <c r="A230" i="53"/>
  <c r="A222" i="53"/>
  <c r="A214" i="53"/>
  <c r="A206" i="53"/>
  <c r="A198" i="53"/>
  <c r="A190" i="53"/>
  <c r="A182" i="53"/>
  <c r="A174" i="53"/>
  <c r="A166" i="53"/>
  <c r="A158" i="53"/>
  <c r="A150" i="53"/>
  <c r="A142" i="53"/>
  <c r="A134" i="53"/>
  <c r="A126" i="53"/>
  <c r="A118" i="53"/>
  <c r="A110" i="53"/>
  <c r="A102" i="53"/>
  <c r="A94" i="53"/>
  <c r="A86" i="53"/>
  <c r="A78" i="53"/>
  <c r="A70" i="53"/>
  <c r="A62" i="53"/>
  <c r="A54" i="53"/>
  <c r="A46" i="53"/>
  <c r="A38" i="53"/>
  <c r="A30" i="53"/>
  <c r="A22" i="53"/>
  <c r="A14" i="53"/>
  <c r="A394" i="53"/>
  <c r="A382" i="53"/>
  <c r="A362" i="53"/>
  <c r="A350" i="53"/>
  <c r="A337" i="53"/>
  <c r="A321" i="53"/>
  <c r="A310" i="53"/>
  <c r="A287" i="53"/>
  <c r="A263" i="53"/>
  <c r="A239" i="53"/>
  <c r="A223" i="53"/>
  <c r="A207" i="53"/>
  <c r="A191" i="53"/>
  <c r="A175" i="53"/>
  <c r="A159" i="53"/>
  <c r="A143" i="53"/>
  <c r="A119" i="53"/>
  <c r="A103" i="53"/>
  <c r="A87" i="53"/>
  <c r="A71" i="53"/>
  <c r="A55" i="53"/>
  <c r="A39" i="53"/>
  <c r="A31" i="53"/>
  <c r="A23" i="53"/>
  <c r="A392" i="53"/>
  <c r="A388" i="53"/>
  <c r="A384" i="53"/>
  <c r="A380" i="53"/>
  <c r="A376" i="53"/>
  <c r="A372" i="53"/>
  <c r="A368" i="53"/>
  <c r="A364" i="53"/>
  <c r="A360" i="53"/>
  <c r="A356" i="53"/>
  <c r="A352" i="53"/>
  <c r="A348" i="53"/>
  <c r="A344" i="53"/>
  <c r="A339" i="53"/>
  <c r="A334" i="53"/>
  <c r="A329" i="53"/>
  <c r="A323" i="53"/>
  <c r="A318" i="53"/>
  <c r="A313" i="53"/>
  <c r="A307" i="53"/>
  <c r="A302" i="53"/>
  <c r="A297" i="53"/>
  <c r="A291" i="53"/>
  <c r="A283" i="53"/>
  <c r="A275" i="53"/>
  <c r="A267" i="53"/>
  <c r="A259" i="53"/>
  <c r="A251" i="53"/>
  <c r="A243" i="53"/>
  <c r="A235" i="53"/>
  <c r="A227" i="53"/>
  <c r="A219" i="53"/>
  <c r="A211" i="53"/>
  <c r="A203" i="53"/>
  <c r="A195" i="53"/>
  <c r="A187" i="53"/>
  <c r="A179" i="53"/>
  <c r="A171" i="53"/>
  <c r="A163" i="53"/>
  <c r="A155" i="53"/>
  <c r="A147" i="53"/>
  <c r="A139" i="53"/>
  <c r="A131" i="53"/>
  <c r="A123" i="53"/>
  <c r="A115" i="53"/>
  <c r="A107" i="53"/>
  <c r="A99" i="53"/>
  <c r="A91" i="53"/>
  <c r="A83" i="53"/>
  <c r="A75" i="53"/>
  <c r="A67" i="53"/>
  <c r="A59" i="53"/>
  <c r="A51" i="53"/>
  <c r="A43" i="53"/>
  <c r="A35" i="53"/>
  <c r="A27" i="53"/>
  <c r="A19" i="53"/>
  <c r="A386" i="53"/>
  <c r="A374" i="53"/>
  <c r="A366" i="53"/>
  <c r="A354" i="53"/>
  <c r="A346" i="53"/>
  <c r="A331" i="53"/>
  <c r="A315" i="53"/>
  <c r="A299" i="53"/>
  <c r="A279" i="53"/>
  <c r="A247" i="53"/>
  <c r="A3" i="53"/>
  <c r="A7" i="53"/>
  <c r="A11" i="53"/>
  <c r="A4" i="53"/>
  <c r="A8" i="53"/>
  <c r="A12" i="53"/>
  <c r="A16" i="53"/>
  <c r="A20" i="53"/>
  <c r="A24" i="53"/>
  <c r="A28" i="53"/>
  <c r="A32" i="53"/>
  <c r="A36" i="53"/>
  <c r="A40" i="53"/>
  <c r="A44" i="53"/>
  <c r="A48" i="53"/>
  <c r="A52" i="53"/>
  <c r="A56" i="53"/>
  <c r="A60" i="53"/>
  <c r="A64" i="53"/>
  <c r="A68" i="53"/>
  <c r="A72" i="53"/>
  <c r="A76" i="53"/>
  <c r="A80" i="53"/>
  <c r="A84" i="53"/>
  <c r="A88" i="53"/>
  <c r="A92" i="53"/>
  <c r="A96" i="53"/>
  <c r="A100" i="53"/>
  <c r="A104" i="53"/>
  <c r="A108" i="53"/>
  <c r="A112" i="53"/>
  <c r="A116" i="53"/>
  <c r="A120" i="53"/>
  <c r="A124" i="53"/>
  <c r="A128" i="53"/>
  <c r="A132" i="53"/>
  <c r="A136" i="53"/>
  <c r="A140" i="53"/>
  <c r="A144" i="53"/>
  <c r="A148" i="53"/>
  <c r="A152" i="53"/>
  <c r="A156" i="53"/>
  <c r="A160" i="53"/>
  <c r="A164" i="53"/>
  <c r="A168" i="53"/>
  <c r="A172" i="53"/>
  <c r="A176" i="53"/>
  <c r="A180" i="53"/>
  <c r="A184" i="53"/>
  <c r="A188" i="53"/>
  <c r="A192" i="53"/>
  <c r="A196" i="53"/>
  <c r="A200" i="53"/>
  <c r="A204" i="53"/>
  <c r="A208" i="53"/>
  <c r="A212" i="53"/>
  <c r="A216" i="53"/>
  <c r="A220" i="53"/>
  <c r="A224" i="53"/>
  <c r="A228" i="53"/>
  <c r="A232" i="53"/>
  <c r="A236" i="53"/>
  <c r="A240" i="53"/>
  <c r="A244" i="53"/>
  <c r="A248" i="53"/>
  <c r="A252" i="53"/>
  <c r="A256" i="53"/>
  <c r="A260" i="53"/>
  <c r="A264" i="53"/>
  <c r="A268" i="53"/>
  <c r="A272" i="53"/>
  <c r="A276" i="53"/>
  <c r="A280" i="53"/>
  <c r="A284" i="53"/>
  <c r="A288" i="53"/>
  <c r="A292" i="53"/>
  <c r="A296" i="53"/>
  <c r="A300" i="53"/>
  <c r="A304" i="53"/>
  <c r="A308" i="53"/>
  <c r="A312" i="53"/>
  <c r="A316" i="53"/>
  <c r="A320" i="53"/>
  <c r="A324" i="53"/>
  <c r="A328" i="53"/>
  <c r="A332" i="53"/>
  <c r="A336" i="53"/>
  <c r="A340" i="53"/>
  <c r="A5" i="53"/>
  <c r="A9" i="53"/>
  <c r="A13" i="53"/>
  <c r="A17" i="53"/>
  <c r="A21" i="53"/>
  <c r="A25" i="53"/>
  <c r="A29" i="53"/>
  <c r="A33" i="53"/>
  <c r="A37" i="53"/>
  <c r="A41" i="53"/>
  <c r="A45" i="53"/>
  <c r="A49" i="53"/>
  <c r="A53" i="53"/>
  <c r="A57" i="53"/>
  <c r="A61" i="53"/>
  <c r="A65" i="53"/>
  <c r="A69" i="53"/>
  <c r="A73" i="53"/>
  <c r="A77" i="53"/>
  <c r="A81" i="53"/>
  <c r="A85" i="53"/>
  <c r="A89" i="53"/>
  <c r="A93" i="53"/>
  <c r="A97" i="53"/>
  <c r="A101" i="53"/>
  <c r="A105" i="53"/>
  <c r="A109" i="53"/>
  <c r="A113" i="53"/>
  <c r="A117" i="53"/>
  <c r="A121" i="53"/>
  <c r="A125" i="53"/>
  <c r="A129" i="53"/>
  <c r="A133" i="53"/>
  <c r="A137" i="53"/>
  <c r="A141" i="53"/>
  <c r="A145" i="53"/>
  <c r="A149" i="53"/>
  <c r="A153" i="53"/>
  <c r="A157" i="53"/>
  <c r="A161" i="53"/>
  <c r="A165" i="53"/>
  <c r="A169" i="53"/>
  <c r="A173" i="53"/>
  <c r="A177" i="53"/>
  <c r="A181" i="53"/>
  <c r="A185" i="53"/>
  <c r="A189" i="53"/>
  <c r="A193" i="53"/>
  <c r="A197" i="53"/>
  <c r="A201" i="53"/>
  <c r="A205" i="53"/>
  <c r="A209" i="53"/>
  <c r="A213" i="53"/>
  <c r="A217" i="53"/>
  <c r="A221" i="53"/>
  <c r="A225" i="53"/>
  <c r="A229" i="53"/>
  <c r="A233" i="53"/>
  <c r="A237" i="53"/>
  <c r="A241" i="53"/>
  <c r="A245" i="53"/>
  <c r="A249" i="53"/>
  <c r="A253" i="53"/>
  <c r="A257" i="53"/>
  <c r="A261" i="53"/>
  <c r="A265" i="53"/>
  <c r="A269" i="53"/>
  <c r="A273" i="53"/>
  <c r="A277" i="53"/>
  <c r="A281" i="53"/>
  <c r="A285" i="53"/>
  <c r="A289" i="53"/>
  <c r="A2" i="53"/>
  <c r="A391" i="53"/>
  <c r="A387" i="53"/>
  <c r="A383" i="53"/>
  <c r="A379" i="53"/>
  <c r="A375" i="53"/>
  <c r="A371" i="53"/>
  <c r="A367" i="53"/>
  <c r="A363" i="53"/>
  <c r="A359" i="53"/>
  <c r="A355" i="53"/>
  <c r="A351" i="53"/>
  <c r="A347" i="53"/>
  <c r="A343" i="53"/>
  <c r="A338" i="53"/>
  <c r="A333" i="53"/>
  <c r="A327" i="53"/>
  <c r="A322" i="53"/>
  <c r="A317" i="53"/>
  <c r="A311" i="53"/>
  <c r="A306" i="53"/>
  <c r="A301" i="53"/>
  <c r="A295" i="53"/>
  <c r="A290" i="53"/>
  <c r="A282" i="53"/>
  <c r="A274" i="53"/>
  <c r="A266" i="53"/>
  <c r="A258" i="53"/>
  <c r="A250" i="53"/>
  <c r="A242" i="53"/>
  <c r="A234" i="53"/>
  <c r="A226" i="53"/>
  <c r="A218" i="53"/>
  <c r="A210" i="53"/>
  <c r="A202" i="53"/>
  <c r="A194" i="53"/>
  <c r="A186" i="53"/>
  <c r="A178" i="53"/>
  <c r="A170" i="53"/>
  <c r="A162" i="53"/>
  <c r="A154" i="53"/>
  <c r="A146" i="53"/>
  <c r="A138" i="53"/>
  <c r="A130" i="53"/>
  <c r="A122" i="53"/>
  <c r="A114" i="53"/>
  <c r="A106" i="53"/>
  <c r="A98" i="53"/>
  <c r="A90" i="53"/>
  <c r="A82" i="53"/>
  <c r="A74" i="53"/>
  <c r="A66" i="53"/>
  <c r="A58" i="53"/>
  <c r="A50" i="53"/>
  <c r="A42" i="53"/>
  <c r="A34" i="53"/>
  <c r="A26" i="53"/>
  <c r="A18" i="53"/>
  <c r="A6" i="53"/>
  <c r="L222" i="53"/>
  <c r="L218" i="53"/>
  <c r="L214" i="53"/>
  <c r="L210" i="53"/>
  <c r="L206" i="53"/>
  <c r="L202" i="53"/>
  <c r="L198" i="53"/>
  <c r="L194" i="53"/>
  <c r="L190" i="53"/>
  <c r="L186" i="53"/>
  <c r="L182" i="53"/>
  <c r="L178" i="53"/>
  <c r="L174" i="53"/>
  <c r="L170" i="53"/>
  <c r="L166" i="53"/>
  <c r="L162" i="53"/>
  <c r="L158" i="53"/>
  <c r="L154" i="53"/>
  <c r="L150" i="53"/>
  <c r="L146" i="53"/>
  <c r="L142" i="53"/>
  <c r="L138" i="53"/>
  <c r="L134" i="53"/>
  <c r="L130" i="53"/>
  <c r="L126" i="53"/>
  <c r="L122" i="53"/>
  <c r="L118" i="53"/>
  <c r="L114" i="53"/>
  <c r="L110" i="53"/>
  <c r="L106" i="53"/>
  <c r="L102" i="53"/>
  <c r="L98" i="53"/>
  <c r="L94" i="53"/>
  <c r="L90" i="53"/>
  <c r="L86" i="53"/>
  <c r="L82" i="53"/>
  <c r="L78" i="53"/>
  <c r="L74" i="53"/>
  <c r="L70" i="53"/>
  <c r="L65" i="53"/>
  <c r="L63" i="53"/>
  <c r="L61" i="53"/>
  <c r="L58" i="53"/>
  <c r="L56" i="53"/>
  <c r="L223" i="53"/>
  <c r="L219" i="53"/>
  <c r="L215" i="53"/>
  <c r="L211" i="53"/>
  <c r="L207" i="53"/>
  <c r="L203" i="53"/>
  <c r="L199" i="53"/>
  <c r="L195" i="53"/>
  <c r="L191" i="53"/>
  <c r="L187" i="53"/>
  <c r="L183" i="53"/>
  <c r="L179" i="53"/>
  <c r="L175" i="53"/>
  <c r="L171" i="53"/>
  <c r="L167" i="53"/>
  <c r="L163" i="53"/>
  <c r="L159" i="53"/>
  <c r="L155" i="53"/>
  <c r="L151" i="53"/>
  <c r="L147" i="53"/>
  <c r="L143" i="53"/>
  <c r="L139" i="53"/>
  <c r="L135" i="53"/>
  <c r="L131" i="53"/>
  <c r="L127" i="53"/>
  <c r="L123" i="53"/>
  <c r="L119" i="53"/>
  <c r="L115" i="53"/>
  <c r="L111" i="53"/>
  <c r="L107" i="53"/>
  <c r="L103" i="53"/>
  <c r="L99" i="53"/>
  <c r="L95" i="53"/>
  <c r="L91" i="53"/>
  <c r="L87" i="53"/>
  <c r="L83" i="53"/>
  <c r="L79" i="53"/>
  <c r="L75" i="53"/>
  <c r="L71" i="53"/>
  <c r="L224" i="53"/>
  <c r="L220" i="53"/>
  <c r="L216" i="53"/>
  <c r="L212" i="53"/>
  <c r="L208" i="53"/>
  <c r="L204" i="53"/>
  <c r="L200" i="53"/>
  <c r="L196" i="53"/>
  <c r="L192" i="53"/>
  <c r="L188" i="53"/>
  <c r="L184" i="53"/>
  <c r="L180" i="53"/>
  <c r="L176" i="53"/>
  <c r="L172" i="53"/>
  <c r="L168" i="53"/>
  <c r="L164" i="53"/>
  <c r="L160" i="53"/>
  <c r="L156" i="53"/>
  <c r="L152" i="53"/>
  <c r="L148" i="53"/>
  <c r="L144" i="53"/>
  <c r="L140" i="53"/>
  <c r="L136" i="53"/>
  <c r="L132" i="53"/>
  <c r="L128" i="53"/>
  <c r="L124" i="53"/>
  <c r="L221" i="53"/>
  <c r="L217" i="53"/>
  <c r="L213" i="53"/>
  <c r="L209" i="53"/>
  <c r="L205" i="53"/>
  <c r="L201" i="53"/>
  <c r="L197" i="53"/>
  <c r="L193" i="53"/>
  <c r="L189" i="53"/>
  <c r="L185" i="53"/>
  <c r="L181" i="53"/>
  <c r="L177" i="53"/>
  <c r="L173" i="53"/>
  <c r="L169" i="53"/>
  <c r="L165" i="53"/>
  <c r="L161" i="53"/>
  <c r="L157" i="53"/>
  <c r="L153" i="53"/>
  <c r="L149" i="53"/>
  <c r="L145" i="53"/>
  <c r="L141" i="53"/>
  <c r="L137" i="53"/>
  <c r="L121" i="53"/>
  <c r="L113" i="53"/>
  <c r="L105" i="53"/>
  <c r="L97" i="53"/>
  <c r="L89" i="53"/>
  <c r="L81" i="53"/>
  <c r="L73" i="53"/>
  <c r="L59" i="53"/>
  <c r="L55" i="53"/>
  <c r="L53" i="53"/>
  <c r="L51" i="53"/>
  <c r="L49" i="53"/>
  <c r="L47" i="53"/>
  <c r="L45" i="53"/>
  <c r="L44" i="53"/>
  <c r="L38" i="53"/>
  <c r="L36" i="53"/>
  <c r="L34" i="53"/>
  <c r="L32" i="53"/>
  <c r="L19" i="53"/>
  <c r="L17" i="53"/>
  <c r="L15" i="53"/>
  <c r="L13" i="53"/>
  <c r="L11" i="53"/>
  <c r="L9" i="53"/>
  <c r="L7" i="53"/>
  <c r="L5" i="53"/>
  <c r="L3" i="53"/>
  <c r="L133" i="53"/>
  <c r="L116" i="53"/>
  <c r="L108" i="53"/>
  <c r="L100" i="53"/>
  <c r="L92" i="53"/>
  <c r="L84" i="53"/>
  <c r="L76" i="53"/>
  <c r="L68" i="53"/>
  <c r="L67" i="53"/>
  <c r="L66" i="53"/>
  <c r="L62" i="53"/>
  <c r="L57" i="53"/>
  <c r="L43" i="53"/>
  <c r="L40" i="53"/>
  <c r="L31" i="53"/>
  <c r="L29" i="53"/>
  <c r="L27" i="53"/>
  <c r="L25" i="53"/>
  <c r="L23" i="53"/>
  <c r="L21" i="53"/>
  <c r="L129" i="53"/>
  <c r="L117" i="53"/>
  <c r="L109" i="53"/>
  <c r="L101" i="53"/>
  <c r="L93" i="53"/>
  <c r="L85" i="53"/>
  <c r="L77" i="53"/>
  <c r="L69" i="53"/>
  <c r="L54" i="53"/>
  <c r="L52" i="53"/>
  <c r="L50" i="53"/>
  <c r="L48" i="53"/>
  <c r="L46" i="53"/>
  <c r="L42" i="53"/>
  <c r="L37" i="53"/>
  <c r="L35" i="53"/>
  <c r="L33" i="53"/>
  <c r="L20" i="53"/>
  <c r="L18" i="53"/>
  <c r="L16" i="53"/>
  <c r="L14" i="53"/>
  <c r="L12" i="53"/>
  <c r="L10" i="53"/>
  <c r="L8" i="53"/>
  <c r="L6" i="53"/>
  <c r="L4" i="53"/>
  <c r="L2" i="53"/>
  <c r="L125" i="53"/>
  <c r="L120" i="53"/>
  <c r="L112" i="53"/>
  <c r="L104" i="53"/>
  <c r="L96" i="53"/>
  <c r="L88" i="53"/>
  <c r="L80" i="53"/>
  <c r="L72" i="53"/>
  <c r="L64" i="53"/>
  <c r="L60" i="53"/>
  <c r="L41" i="53"/>
  <c r="L39" i="53"/>
  <c r="L30" i="53"/>
  <c r="L28" i="53"/>
  <c r="L26" i="53"/>
  <c r="L24" i="53"/>
  <c r="L22" i="53"/>
  <c r="Q21" i="53"/>
  <c r="L378" i="53" s="1"/>
  <c r="Q23" i="53"/>
  <c r="Q25" i="53"/>
  <c r="Q27" i="53"/>
  <c r="Q29" i="53"/>
  <c r="Q40" i="53"/>
  <c r="Q51" i="53"/>
  <c r="Q53" i="53"/>
  <c r="Q55" i="53"/>
  <c r="Q60" i="53"/>
  <c r="Q64" i="53"/>
  <c r="Q26" i="53"/>
  <c r="Q28" i="53"/>
  <c r="Q30" i="53"/>
  <c r="Q57" i="53"/>
  <c r="Q62" i="53"/>
  <c r="L229" i="53" l="1"/>
  <c r="L245" i="53"/>
  <c r="L261" i="53"/>
  <c r="L277" i="53"/>
  <c r="L293" i="53"/>
  <c r="L313" i="53"/>
  <c r="L329" i="53"/>
  <c r="L345" i="53"/>
  <c r="L365" i="53"/>
  <c r="L381" i="53"/>
  <c r="L232" i="53"/>
  <c r="L248" i="53"/>
  <c r="L264" i="53"/>
  <c r="L280" i="53"/>
  <c r="L296" i="53"/>
  <c r="L312" i="53"/>
  <c r="L328" i="53"/>
  <c r="L344" i="53"/>
  <c r="L364" i="53"/>
  <c r="L380" i="53"/>
  <c r="L227" i="53"/>
  <c r="L243" i="53"/>
  <c r="L259" i="53"/>
  <c r="L275" i="53"/>
  <c r="L291" i="53"/>
  <c r="L307" i="53"/>
  <c r="L323" i="53"/>
  <c r="L339" i="53"/>
  <c r="L355" i="53"/>
  <c r="L371" i="53"/>
  <c r="L230" i="53"/>
  <c r="L246" i="53"/>
  <c r="L262" i="53"/>
  <c r="L278" i="53"/>
  <c r="L294" i="53"/>
  <c r="L314" i="53"/>
  <c r="L330" i="53"/>
  <c r="L346" i="53"/>
  <c r="L366" i="53"/>
  <c r="L233" i="53"/>
  <c r="L249" i="53"/>
  <c r="L265" i="53"/>
  <c r="L281" i="53"/>
  <c r="L297" i="53"/>
  <c r="L317" i="53"/>
  <c r="L333" i="53"/>
  <c r="L349" i="53"/>
  <c r="L369" i="53"/>
  <c r="L236" i="53"/>
  <c r="L252" i="53"/>
  <c r="L268" i="53"/>
  <c r="L284" i="53"/>
  <c r="L300" i="53"/>
  <c r="L316" i="53"/>
  <c r="L332" i="53"/>
  <c r="L348" i="53"/>
  <c r="L368" i="53"/>
  <c r="L231" i="53"/>
  <c r="L247" i="53"/>
  <c r="L263" i="53"/>
  <c r="L279" i="53"/>
  <c r="L295" i="53"/>
  <c r="L311" i="53"/>
  <c r="L327" i="53"/>
  <c r="L343" i="53"/>
  <c r="L359" i="53"/>
  <c r="L375" i="53"/>
  <c r="L234" i="53"/>
  <c r="L250" i="53"/>
  <c r="L266" i="53"/>
  <c r="L282" i="53"/>
  <c r="L298" i="53"/>
  <c r="L318" i="53"/>
  <c r="L334" i="53"/>
  <c r="L350" i="53"/>
  <c r="L370" i="53"/>
  <c r="L237" i="53"/>
  <c r="L253" i="53"/>
  <c r="L269" i="53"/>
  <c r="L285" i="53"/>
  <c r="L301" i="53"/>
  <c r="L321" i="53"/>
  <c r="L337" i="53"/>
  <c r="L357" i="53"/>
  <c r="L373" i="53"/>
  <c r="L240" i="53"/>
  <c r="L256" i="53"/>
  <c r="L272" i="53"/>
  <c r="L288" i="53"/>
  <c r="L304" i="53"/>
  <c r="L320" i="53"/>
  <c r="L336" i="53"/>
  <c r="L356" i="53"/>
  <c r="L372" i="53"/>
  <c r="L235" i="53"/>
  <c r="L251" i="53"/>
  <c r="L267" i="53"/>
  <c r="L283" i="53"/>
  <c r="L299" i="53"/>
  <c r="L315" i="53"/>
  <c r="L331" i="53"/>
  <c r="L347" i="53"/>
  <c r="L363" i="53"/>
  <c r="L379" i="53"/>
  <c r="L238" i="53"/>
  <c r="L254" i="53"/>
  <c r="L270" i="53"/>
  <c r="L286" i="53"/>
  <c r="L302" i="53"/>
  <c r="L322" i="53"/>
  <c r="L338" i="53"/>
  <c r="L358" i="53"/>
  <c r="L374" i="53"/>
  <c r="L225" i="53"/>
  <c r="L241" i="53"/>
  <c r="L257" i="53"/>
  <c r="L273" i="53"/>
  <c r="L289" i="53"/>
  <c r="L309" i="53"/>
  <c r="L325" i="53"/>
  <c r="L341" i="53"/>
  <c r="L361" i="53"/>
  <c r="L377" i="53"/>
  <c r="L228" i="53"/>
  <c r="L244" i="53"/>
  <c r="L260" i="53"/>
  <c r="L276" i="53"/>
  <c r="L292" i="53"/>
  <c r="L308" i="53"/>
  <c r="L324" i="53"/>
  <c r="L340" i="53"/>
  <c r="L360" i="53"/>
  <c r="L376" i="53"/>
  <c r="L239" i="53"/>
  <c r="L255" i="53"/>
  <c r="L271" i="53"/>
  <c r="L287" i="53"/>
  <c r="L303" i="53"/>
  <c r="L319" i="53"/>
  <c r="L335" i="53"/>
  <c r="L351" i="53"/>
  <c r="L367" i="53"/>
  <c r="L226" i="53"/>
  <c r="L242" i="53"/>
  <c r="L258" i="53"/>
  <c r="L274" i="53"/>
  <c r="L290" i="53"/>
  <c r="L310" i="53"/>
  <c r="L326" i="53"/>
  <c r="L342" i="53"/>
  <c r="L362" i="53"/>
  <c r="K271" i="52"/>
  <c r="K264" i="52"/>
  <c r="K265" i="52"/>
  <c r="K266" i="52"/>
  <c r="K267" i="52"/>
  <c r="K268" i="52"/>
  <c r="K269" i="52"/>
  <c r="K270" i="52"/>
  <c r="K263" i="52"/>
  <c r="D3" i="52"/>
  <c r="A3" i="52" s="1"/>
  <c r="D4" i="52"/>
  <c r="A4" i="52" s="1"/>
  <c r="D5" i="52"/>
  <c r="A5" i="52" s="1"/>
  <c r="D6" i="52"/>
  <c r="A6" i="52" s="1"/>
  <c r="D7" i="52"/>
  <c r="A7" i="52" s="1"/>
  <c r="D8" i="52"/>
  <c r="A8" i="52" s="1"/>
  <c r="D9" i="52"/>
  <c r="A9" i="52" s="1"/>
  <c r="D10" i="52"/>
  <c r="A10" i="52" s="1"/>
  <c r="D11" i="52"/>
  <c r="A11" i="52" s="1"/>
  <c r="D12" i="52"/>
  <c r="A12" i="52" s="1"/>
  <c r="D13" i="52"/>
  <c r="A13" i="52" s="1"/>
  <c r="D14" i="52"/>
  <c r="A14" i="52" s="1"/>
  <c r="D15" i="52"/>
  <c r="A15" i="52" s="1"/>
  <c r="D16" i="52"/>
  <c r="A16" i="52" s="1"/>
  <c r="D17" i="52"/>
  <c r="A17" i="52" s="1"/>
  <c r="D18" i="52"/>
  <c r="A18" i="52" s="1"/>
  <c r="D19" i="52"/>
  <c r="A19" i="52" s="1"/>
  <c r="D20" i="52"/>
  <c r="A20" i="52" s="1"/>
  <c r="D21" i="52"/>
  <c r="A21" i="52" s="1"/>
  <c r="D22" i="52"/>
  <c r="A22" i="52" s="1"/>
  <c r="D23" i="52"/>
  <c r="A23" i="52" s="1"/>
  <c r="D24" i="52"/>
  <c r="A24" i="52" s="1"/>
  <c r="D25" i="52"/>
  <c r="A25" i="52" s="1"/>
  <c r="D26" i="52"/>
  <c r="A26" i="52" s="1"/>
  <c r="D27" i="52"/>
  <c r="A27" i="52" s="1"/>
  <c r="D28" i="52"/>
  <c r="A28" i="52" s="1"/>
  <c r="D29" i="52"/>
  <c r="A29" i="52" s="1"/>
  <c r="D30" i="52"/>
  <c r="A30" i="52" s="1"/>
  <c r="D31" i="52"/>
  <c r="A31" i="52" s="1"/>
  <c r="D32" i="52"/>
  <c r="A32" i="52" s="1"/>
  <c r="D33" i="52"/>
  <c r="A33" i="52" s="1"/>
  <c r="D34" i="52"/>
  <c r="A34" i="52" s="1"/>
  <c r="D35" i="52"/>
  <c r="A35" i="52" s="1"/>
  <c r="D36" i="52"/>
  <c r="A36" i="52" s="1"/>
  <c r="D37" i="52"/>
  <c r="A37" i="52" s="1"/>
  <c r="D38" i="52"/>
  <c r="A38" i="52" s="1"/>
  <c r="D39" i="52"/>
  <c r="A39" i="52" s="1"/>
  <c r="D40" i="52"/>
  <c r="A40" i="52" s="1"/>
  <c r="D41" i="52"/>
  <c r="A41" i="52" s="1"/>
  <c r="D42" i="52"/>
  <c r="A42" i="52" s="1"/>
  <c r="D43" i="52"/>
  <c r="A43" i="52" s="1"/>
  <c r="D44" i="52"/>
  <c r="A44" i="52" s="1"/>
  <c r="D45" i="52"/>
  <c r="A45" i="52" s="1"/>
  <c r="D46" i="52"/>
  <c r="A46" i="52" s="1"/>
  <c r="D47" i="52"/>
  <c r="A47" i="52" s="1"/>
  <c r="D48" i="52"/>
  <c r="A48" i="52" s="1"/>
  <c r="D49" i="52"/>
  <c r="A49" i="52" s="1"/>
  <c r="D50" i="52"/>
  <c r="A50" i="52" s="1"/>
  <c r="D51" i="52"/>
  <c r="A51" i="52" s="1"/>
  <c r="D52" i="52"/>
  <c r="A52" i="52" s="1"/>
  <c r="D53" i="52"/>
  <c r="A53" i="52" s="1"/>
  <c r="D54" i="52"/>
  <c r="A54" i="52" s="1"/>
  <c r="D55" i="52"/>
  <c r="A55" i="52" s="1"/>
  <c r="D56" i="52"/>
  <c r="A56" i="52" s="1"/>
  <c r="D57" i="52"/>
  <c r="A57" i="52" s="1"/>
  <c r="D58" i="52"/>
  <c r="A58" i="52" s="1"/>
  <c r="D59" i="52"/>
  <c r="A59" i="52" s="1"/>
  <c r="D60" i="52"/>
  <c r="A60" i="52" s="1"/>
  <c r="D61" i="52"/>
  <c r="A61" i="52" s="1"/>
  <c r="D62" i="52"/>
  <c r="A62" i="52" s="1"/>
  <c r="D63" i="52"/>
  <c r="A63" i="52" s="1"/>
  <c r="D64" i="52"/>
  <c r="A64" i="52" s="1"/>
  <c r="D65" i="52"/>
  <c r="A65" i="52" s="1"/>
  <c r="D66" i="52"/>
  <c r="A66" i="52" s="1"/>
  <c r="D67" i="52"/>
  <c r="A67" i="52" s="1"/>
  <c r="D68" i="52"/>
  <c r="A68" i="52" s="1"/>
  <c r="D69" i="52"/>
  <c r="A69" i="52" s="1"/>
  <c r="D70" i="52"/>
  <c r="A70" i="52" s="1"/>
  <c r="D71" i="52"/>
  <c r="A71" i="52" s="1"/>
  <c r="D72" i="52"/>
  <c r="A72" i="52" s="1"/>
  <c r="D73" i="52"/>
  <c r="A73" i="52" s="1"/>
  <c r="D74" i="52"/>
  <c r="A74" i="52" s="1"/>
  <c r="D75" i="52"/>
  <c r="A75" i="52" s="1"/>
  <c r="D76" i="52"/>
  <c r="A76" i="52" s="1"/>
  <c r="D77" i="52"/>
  <c r="A77" i="52" s="1"/>
  <c r="D78" i="52"/>
  <c r="A78" i="52" s="1"/>
  <c r="D79" i="52"/>
  <c r="A79" i="52" s="1"/>
  <c r="D80" i="52"/>
  <c r="A80" i="52" s="1"/>
  <c r="D81" i="52"/>
  <c r="A81" i="52" s="1"/>
  <c r="D82" i="52"/>
  <c r="A82" i="52" s="1"/>
  <c r="D83" i="52"/>
  <c r="A83" i="52" s="1"/>
  <c r="D84" i="52"/>
  <c r="A84" i="52" s="1"/>
  <c r="D85" i="52"/>
  <c r="A85" i="52" s="1"/>
  <c r="D86" i="52"/>
  <c r="A86" i="52" s="1"/>
  <c r="D87" i="52"/>
  <c r="A87" i="52" s="1"/>
  <c r="D88" i="52"/>
  <c r="A88" i="52" s="1"/>
  <c r="D89" i="52"/>
  <c r="A89" i="52" s="1"/>
  <c r="D90" i="52"/>
  <c r="A90" i="52" s="1"/>
  <c r="D91" i="52"/>
  <c r="A91" i="52" s="1"/>
  <c r="D92" i="52"/>
  <c r="A92" i="52" s="1"/>
  <c r="D93" i="52"/>
  <c r="A93" i="52" s="1"/>
  <c r="D94" i="52"/>
  <c r="A94" i="52" s="1"/>
  <c r="D95" i="52"/>
  <c r="A95" i="52" s="1"/>
  <c r="D96" i="52"/>
  <c r="A96" i="52" s="1"/>
  <c r="D97" i="52"/>
  <c r="A97" i="52" s="1"/>
  <c r="D98" i="52"/>
  <c r="A98" i="52" s="1"/>
  <c r="D99" i="52"/>
  <c r="A99" i="52" s="1"/>
  <c r="D100" i="52"/>
  <c r="A100" i="52" s="1"/>
  <c r="D101" i="52"/>
  <c r="A101" i="52" s="1"/>
  <c r="D102" i="52"/>
  <c r="A102" i="52" s="1"/>
  <c r="D103" i="52"/>
  <c r="A103" i="52" s="1"/>
  <c r="D104" i="52"/>
  <c r="A104" i="52" s="1"/>
  <c r="D105" i="52"/>
  <c r="A105" i="52" s="1"/>
  <c r="D106" i="52"/>
  <c r="A106" i="52" s="1"/>
  <c r="D107" i="52"/>
  <c r="A107" i="52" s="1"/>
  <c r="D108" i="52"/>
  <c r="A108" i="52" s="1"/>
  <c r="D109" i="52"/>
  <c r="A109" i="52" s="1"/>
  <c r="D110" i="52"/>
  <c r="A110" i="52" s="1"/>
  <c r="D111" i="52"/>
  <c r="A111" i="52" s="1"/>
  <c r="D112" i="52"/>
  <c r="A112" i="52" s="1"/>
  <c r="D113" i="52"/>
  <c r="A113" i="52" s="1"/>
  <c r="D114" i="52"/>
  <c r="A114" i="52" s="1"/>
  <c r="D115" i="52"/>
  <c r="A115" i="52" s="1"/>
  <c r="D116" i="52"/>
  <c r="A116" i="52" s="1"/>
  <c r="D117" i="52"/>
  <c r="A117" i="52" s="1"/>
  <c r="D118" i="52"/>
  <c r="A118" i="52" s="1"/>
  <c r="D119" i="52"/>
  <c r="A119" i="52" s="1"/>
  <c r="D120" i="52"/>
  <c r="A120" i="52" s="1"/>
  <c r="D121" i="52"/>
  <c r="A121" i="52" s="1"/>
  <c r="D122" i="52"/>
  <c r="A122" i="52" s="1"/>
  <c r="D123" i="52"/>
  <c r="A123" i="52" s="1"/>
  <c r="D124" i="52"/>
  <c r="A124" i="52" s="1"/>
  <c r="D125" i="52"/>
  <c r="A125" i="52" s="1"/>
  <c r="D126" i="52"/>
  <c r="A126" i="52" s="1"/>
  <c r="D127" i="52"/>
  <c r="A127" i="52" s="1"/>
  <c r="D128" i="52"/>
  <c r="A128" i="52" s="1"/>
  <c r="D129" i="52"/>
  <c r="A129" i="52" s="1"/>
  <c r="D130" i="52"/>
  <c r="A130" i="52" s="1"/>
  <c r="D131" i="52"/>
  <c r="A131" i="52" s="1"/>
  <c r="D132" i="52"/>
  <c r="A132" i="52" s="1"/>
  <c r="D133" i="52"/>
  <c r="A133" i="52" s="1"/>
  <c r="D134" i="52"/>
  <c r="A134" i="52" s="1"/>
  <c r="D135" i="52"/>
  <c r="A135" i="52" s="1"/>
  <c r="D136" i="52"/>
  <c r="A136" i="52" s="1"/>
  <c r="D137" i="52"/>
  <c r="A137" i="52" s="1"/>
  <c r="D138" i="52"/>
  <c r="A138" i="52" s="1"/>
  <c r="D139" i="52"/>
  <c r="A139" i="52" s="1"/>
  <c r="D140" i="52"/>
  <c r="A140" i="52" s="1"/>
  <c r="D141" i="52"/>
  <c r="A141" i="52" s="1"/>
  <c r="D142" i="52"/>
  <c r="A142" i="52" s="1"/>
  <c r="D143" i="52"/>
  <c r="A143" i="52" s="1"/>
  <c r="D144" i="52"/>
  <c r="A144" i="52" s="1"/>
  <c r="D145" i="52"/>
  <c r="A145" i="52" s="1"/>
  <c r="D146" i="52"/>
  <c r="A146" i="52" s="1"/>
  <c r="D147" i="52"/>
  <c r="A147" i="52" s="1"/>
  <c r="D148" i="52"/>
  <c r="A148" i="52" s="1"/>
  <c r="D149" i="52"/>
  <c r="A149" i="52" s="1"/>
  <c r="D150" i="52"/>
  <c r="A150" i="52" s="1"/>
  <c r="D151" i="52"/>
  <c r="A151" i="52" s="1"/>
  <c r="D152" i="52"/>
  <c r="A152" i="52" s="1"/>
  <c r="D153" i="52"/>
  <c r="A153" i="52" s="1"/>
  <c r="D154" i="52"/>
  <c r="A154" i="52" s="1"/>
  <c r="D155" i="52"/>
  <c r="A155" i="52" s="1"/>
  <c r="D156" i="52"/>
  <c r="A156" i="52" s="1"/>
  <c r="D157" i="52"/>
  <c r="A157" i="52" s="1"/>
  <c r="D158" i="52"/>
  <c r="A158" i="52" s="1"/>
  <c r="D159" i="52"/>
  <c r="A159" i="52" s="1"/>
  <c r="D160" i="52"/>
  <c r="A160" i="52" s="1"/>
  <c r="D161" i="52"/>
  <c r="A161" i="52" s="1"/>
  <c r="D162" i="52"/>
  <c r="A162" i="52" s="1"/>
  <c r="D163" i="52"/>
  <c r="A163" i="52" s="1"/>
  <c r="D164" i="52"/>
  <c r="A164" i="52" s="1"/>
  <c r="D165" i="52"/>
  <c r="A165" i="52" s="1"/>
  <c r="D166" i="52"/>
  <c r="A166" i="52" s="1"/>
  <c r="D167" i="52"/>
  <c r="A167" i="52" s="1"/>
  <c r="D168" i="52"/>
  <c r="A168" i="52" s="1"/>
  <c r="D169" i="52"/>
  <c r="A169" i="52" s="1"/>
  <c r="D170" i="52"/>
  <c r="A170" i="52" s="1"/>
  <c r="D171" i="52"/>
  <c r="A171" i="52" s="1"/>
  <c r="D172" i="52"/>
  <c r="A172" i="52" s="1"/>
  <c r="D173" i="52"/>
  <c r="A173" i="52" s="1"/>
  <c r="D174" i="52"/>
  <c r="A174" i="52" s="1"/>
  <c r="D175" i="52"/>
  <c r="A175" i="52" s="1"/>
  <c r="D176" i="52"/>
  <c r="A176" i="52" s="1"/>
  <c r="D177" i="52"/>
  <c r="A177" i="52" s="1"/>
  <c r="D178" i="52"/>
  <c r="A178" i="52" s="1"/>
  <c r="D179" i="52"/>
  <c r="A179" i="52" s="1"/>
  <c r="D180" i="52"/>
  <c r="A180" i="52" s="1"/>
  <c r="D181" i="52"/>
  <c r="A181" i="52" s="1"/>
  <c r="D182" i="52"/>
  <c r="A182" i="52" s="1"/>
  <c r="D183" i="52"/>
  <c r="A183" i="52" s="1"/>
  <c r="D184" i="52"/>
  <c r="A184" i="52" s="1"/>
  <c r="D185" i="52"/>
  <c r="A185" i="52" s="1"/>
  <c r="D186" i="52"/>
  <c r="A186" i="52" s="1"/>
  <c r="D187" i="52"/>
  <c r="A187" i="52" s="1"/>
  <c r="D188" i="52"/>
  <c r="A188" i="52" s="1"/>
  <c r="D189" i="52"/>
  <c r="A189" i="52" s="1"/>
  <c r="D190" i="52"/>
  <c r="A190" i="52" s="1"/>
  <c r="D191" i="52"/>
  <c r="A191" i="52" s="1"/>
  <c r="D192" i="52"/>
  <c r="A192" i="52" s="1"/>
  <c r="D193" i="52"/>
  <c r="A193" i="52" s="1"/>
  <c r="D194" i="52"/>
  <c r="A194" i="52" s="1"/>
  <c r="D195" i="52"/>
  <c r="A195" i="52" s="1"/>
  <c r="D196" i="52"/>
  <c r="A196" i="52" s="1"/>
  <c r="D197" i="52"/>
  <c r="A197" i="52" s="1"/>
  <c r="D198" i="52"/>
  <c r="A198" i="52" s="1"/>
  <c r="D199" i="52"/>
  <c r="A199" i="52" s="1"/>
  <c r="D200" i="52"/>
  <c r="A200" i="52" s="1"/>
  <c r="D201" i="52"/>
  <c r="A201" i="52" s="1"/>
  <c r="D202" i="52"/>
  <c r="A202" i="52" s="1"/>
  <c r="D203" i="52"/>
  <c r="A203" i="52" s="1"/>
  <c r="D204" i="52"/>
  <c r="A204" i="52" s="1"/>
  <c r="D205" i="52"/>
  <c r="A205" i="52" s="1"/>
  <c r="D206" i="52"/>
  <c r="A206" i="52" s="1"/>
  <c r="D207" i="52"/>
  <c r="A207" i="52" s="1"/>
  <c r="D208" i="52"/>
  <c r="A208" i="52" s="1"/>
  <c r="D209" i="52"/>
  <c r="A209" i="52" s="1"/>
  <c r="D210" i="52"/>
  <c r="A210" i="52" s="1"/>
  <c r="D211" i="52"/>
  <c r="A211" i="52" s="1"/>
  <c r="D212" i="52"/>
  <c r="A212" i="52" s="1"/>
  <c r="D213" i="52"/>
  <c r="A213" i="52" s="1"/>
  <c r="D214" i="52"/>
  <c r="A214" i="52" s="1"/>
  <c r="D215" i="52"/>
  <c r="A215" i="52" s="1"/>
  <c r="D216" i="52"/>
  <c r="A216" i="52" s="1"/>
  <c r="D217" i="52"/>
  <c r="A217" i="52" s="1"/>
  <c r="D218" i="52"/>
  <c r="A218" i="52" s="1"/>
  <c r="D219" i="52"/>
  <c r="A219" i="52" s="1"/>
  <c r="D220" i="52"/>
  <c r="A220" i="52" s="1"/>
  <c r="D221" i="52"/>
  <c r="A221" i="52" s="1"/>
  <c r="D222" i="52"/>
  <c r="A222" i="52" s="1"/>
  <c r="D223" i="52"/>
  <c r="A223" i="52" s="1"/>
  <c r="D224" i="52"/>
  <c r="A224" i="52" s="1"/>
  <c r="D225" i="52"/>
  <c r="A225" i="52" s="1"/>
  <c r="D226" i="52"/>
  <c r="A226" i="52" s="1"/>
  <c r="D227" i="52"/>
  <c r="A227" i="52" s="1"/>
  <c r="D228" i="52"/>
  <c r="A228" i="52" s="1"/>
  <c r="D229" i="52"/>
  <c r="A229" i="52" s="1"/>
  <c r="D230" i="52"/>
  <c r="A230" i="52" s="1"/>
  <c r="D231" i="52"/>
  <c r="A231" i="52" s="1"/>
  <c r="D232" i="52"/>
  <c r="A232" i="52" s="1"/>
  <c r="D233" i="52"/>
  <c r="A233" i="52" s="1"/>
  <c r="D234" i="52"/>
  <c r="A234" i="52" s="1"/>
  <c r="D235" i="52"/>
  <c r="A235" i="52" s="1"/>
  <c r="D236" i="52"/>
  <c r="A236" i="52" s="1"/>
  <c r="D237" i="52"/>
  <c r="A237" i="52" s="1"/>
  <c r="D238" i="52"/>
  <c r="A238" i="52" s="1"/>
  <c r="D239" i="52"/>
  <c r="A239" i="52" s="1"/>
  <c r="D240" i="52"/>
  <c r="A240" i="52" s="1"/>
  <c r="D241" i="52"/>
  <c r="A241" i="52" s="1"/>
  <c r="D242" i="52"/>
  <c r="A242" i="52" s="1"/>
  <c r="D243" i="52"/>
  <c r="A243" i="52" s="1"/>
  <c r="D244" i="52"/>
  <c r="A244" i="52" s="1"/>
  <c r="D245" i="52"/>
  <c r="A245" i="52" s="1"/>
  <c r="D246" i="52"/>
  <c r="A246" i="52" s="1"/>
  <c r="D247" i="52"/>
  <c r="A247" i="52" s="1"/>
  <c r="D248" i="52"/>
  <c r="A248" i="52" s="1"/>
  <c r="D249" i="52"/>
  <c r="A249" i="52" s="1"/>
  <c r="D250" i="52"/>
  <c r="A250" i="52" s="1"/>
  <c r="D251" i="52"/>
  <c r="A251" i="52" s="1"/>
  <c r="D252" i="52"/>
  <c r="A252" i="52" s="1"/>
  <c r="D253" i="52"/>
  <c r="A253" i="52" s="1"/>
  <c r="D254" i="52"/>
  <c r="A254" i="52" s="1"/>
  <c r="D255" i="52"/>
  <c r="A255" i="52" s="1"/>
  <c r="D256" i="52"/>
  <c r="A256" i="52" s="1"/>
  <c r="D257" i="52"/>
  <c r="A257" i="52" s="1"/>
  <c r="D258" i="52"/>
  <c r="A258" i="52" s="1"/>
  <c r="D259" i="52"/>
  <c r="A259" i="52" s="1"/>
  <c r="D260" i="52"/>
  <c r="A260" i="52" s="1"/>
  <c r="D261" i="52"/>
  <c r="A261" i="52" s="1"/>
  <c r="D262" i="52"/>
  <c r="A262" i="52" s="1"/>
  <c r="D263" i="52"/>
  <c r="A263" i="52" s="1"/>
  <c r="D264" i="52"/>
  <c r="A264" i="52" s="1"/>
  <c r="D265" i="52"/>
  <c r="A265" i="52" s="1"/>
  <c r="D266" i="52"/>
  <c r="A266" i="52" s="1"/>
  <c r="D267" i="52"/>
  <c r="A267" i="52" s="1"/>
  <c r="D268" i="52"/>
  <c r="A268" i="52" s="1"/>
  <c r="D269" i="52"/>
  <c r="A269" i="52" s="1"/>
  <c r="D270" i="52"/>
  <c r="A270" i="52" s="1"/>
  <c r="D271" i="52"/>
  <c r="A271" i="52" s="1"/>
  <c r="D272" i="52"/>
  <c r="A272" i="52" s="1"/>
  <c r="D273" i="52"/>
  <c r="A273" i="52" s="1"/>
  <c r="D274" i="52"/>
  <c r="A274" i="52" s="1"/>
  <c r="D275" i="52"/>
  <c r="A275" i="52" s="1"/>
  <c r="D276" i="52"/>
  <c r="A276" i="52" s="1"/>
  <c r="D277" i="52"/>
  <c r="A277" i="52" s="1"/>
  <c r="D278" i="52"/>
  <c r="A278" i="52" s="1"/>
  <c r="D279" i="52"/>
  <c r="A279" i="52" s="1"/>
  <c r="D280" i="52"/>
  <c r="A280" i="52" s="1"/>
  <c r="D281" i="52"/>
  <c r="A281" i="52" s="1"/>
  <c r="D282" i="52"/>
  <c r="A282" i="52" s="1"/>
  <c r="D283" i="52"/>
  <c r="A283" i="52" s="1"/>
  <c r="D284" i="52"/>
  <c r="A284" i="52" s="1"/>
  <c r="D285" i="52"/>
  <c r="A285" i="52" s="1"/>
  <c r="D286" i="52"/>
  <c r="A286" i="52" s="1"/>
  <c r="D287" i="52"/>
  <c r="A287" i="52" s="1"/>
  <c r="D288" i="52"/>
  <c r="A288" i="52" s="1"/>
  <c r="D289" i="52"/>
  <c r="A289" i="52" s="1"/>
  <c r="D290" i="52"/>
  <c r="A290" i="52" s="1"/>
  <c r="D291" i="52"/>
  <c r="A291" i="52" s="1"/>
  <c r="D292" i="52"/>
  <c r="A292" i="52" s="1"/>
  <c r="D293" i="52"/>
  <c r="A293" i="52" s="1"/>
  <c r="D294" i="52"/>
  <c r="A294" i="52" s="1"/>
  <c r="D295" i="52"/>
  <c r="A295" i="52" s="1"/>
  <c r="D296" i="52"/>
  <c r="A296" i="52" s="1"/>
  <c r="D297" i="52"/>
  <c r="A297" i="52" s="1"/>
  <c r="D298" i="52"/>
  <c r="A298" i="52" s="1"/>
  <c r="D299" i="52"/>
  <c r="A299" i="52" s="1"/>
  <c r="D300" i="52"/>
  <c r="A300" i="52" s="1"/>
  <c r="D301" i="52"/>
  <c r="A301" i="52" s="1"/>
  <c r="D302" i="52"/>
  <c r="A302" i="52" s="1"/>
  <c r="D303" i="52"/>
  <c r="A303" i="52" s="1"/>
  <c r="D304" i="52"/>
  <c r="A304" i="52" s="1"/>
  <c r="D305" i="52"/>
  <c r="A305" i="52" s="1"/>
  <c r="D306" i="52"/>
  <c r="A306" i="52" s="1"/>
  <c r="D307" i="52"/>
  <c r="A307" i="52" s="1"/>
  <c r="D308" i="52"/>
  <c r="A308" i="52" s="1"/>
  <c r="D309" i="52"/>
  <c r="A309" i="52" s="1"/>
  <c r="D310" i="52"/>
  <c r="A310" i="52" s="1"/>
  <c r="D311" i="52"/>
  <c r="A311" i="52" s="1"/>
  <c r="D312" i="52"/>
  <c r="A312" i="52" s="1"/>
  <c r="D313" i="52"/>
  <c r="A313" i="52" s="1"/>
  <c r="D314" i="52"/>
  <c r="A314" i="52" s="1"/>
  <c r="D315" i="52"/>
  <c r="A315" i="52" s="1"/>
  <c r="D316" i="52"/>
  <c r="A316" i="52" s="1"/>
  <c r="D317" i="52"/>
  <c r="A317" i="52" s="1"/>
  <c r="D318" i="52"/>
  <c r="A318" i="52" s="1"/>
  <c r="D319" i="52"/>
  <c r="A319" i="52" s="1"/>
  <c r="D320" i="52"/>
  <c r="A320" i="52" s="1"/>
  <c r="D321" i="52"/>
  <c r="A321" i="52" s="1"/>
  <c r="D322" i="52"/>
  <c r="A322" i="52" s="1"/>
  <c r="D323" i="52"/>
  <c r="A323" i="52" s="1"/>
  <c r="D324" i="52"/>
  <c r="A324" i="52" s="1"/>
  <c r="D325" i="52"/>
  <c r="A325" i="52" s="1"/>
  <c r="D326" i="52"/>
  <c r="A326" i="52" s="1"/>
  <c r="D327" i="52"/>
  <c r="A327" i="52" s="1"/>
  <c r="D328" i="52"/>
  <c r="A328" i="52" s="1"/>
  <c r="D329" i="52"/>
  <c r="A329" i="52" s="1"/>
  <c r="D330" i="52"/>
  <c r="A330" i="52" s="1"/>
  <c r="D331" i="52"/>
  <c r="A331" i="52" s="1"/>
  <c r="D332" i="52"/>
  <c r="A332" i="52" s="1"/>
  <c r="D333" i="52"/>
  <c r="A333" i="52" s="1"/>
  <c r="D334" i="52"/>
  <c r="A334" i="52" s="1"/>
  <c r="D335" i="52"/>
  <c r="A335" i="52" s="1"/>
  <c r="D336" i="52"/>
  <c r="A336" i="52" s="1"/>
  <c r="D337" i="52"/>
  <c r="A337" i="52" s="1"/>
  <c r="D338" i="52"/>
  <c r="A338" i="52" s="1"/>
  <c r="D339" i="52"/>
  <c r="A339" i="52" s="1"/>
  <c r="D340" i="52"/>
  <c r="A340" i="52" s="1"/>
  <c r="D341" i="52"/>
  <c r="A341" i="52" s="1"/>
  <c r="D342" i="52"/>
  <c r="A342" i="52" s="1"/>
  <c r="D343" i="52"/>
  <c r="A343" i="52" s="1"/>
  <c r="D344" i="52"/>
  <c r="A344" i="52" s="1"/>
  <c r="D345" i="52"/>
  <c r="A345" i="52" s="1"/>
  <c r="D346" i="52"/>
  <c r="A346" i="52" s="1"/>
  <c r="D347" i="52"/>
  <c r="A347" i="52" s="1"/>
  <c r="D348" i="52"/>
  <c r="A348" i="52" s="1"/>
  <c r="D349" i="52"/>
  <c r="A349" i="52" s="1"/>
  <c r="D350" i="52"/>
  <c r="A350" i="52" s="1"/>
  <c r="D351" i="52"/>
  <c r="A351" i="52" s="1"/>
  <c r="D352" i="52"/>
  <c r="A352" i="52" s="1"/>
  <c r="D353" i="52"/>
  <c r="A353" i="52" s="1"/>
  <c r="D354" i="52"/>
  <c r="A354" i="52" s="1"/>
  <c r="D355" i="52"/>
  <c r="A355" i="52" s="1"/>
  <c r="D356" i="52"/>
  <c r="A356" i="52" s="1"/>
  <c r="D357" i="52"/>
  <c r="A357" i="52" s="1"/>
  <c r="D358" i="52"/>
  <c r="A358" i="52" s="1"/>
  <c r="D359" i="52"/>
  <c r="A359" i="52" s="1"/>
  <c r="D360" i="52"/>
  <c r="A360" i="52" s="1"/>
  <c r="D361" i="52"/>
  <c r="A361" i="52" s="1"/>
  <c r="D362" i="52"/>
  <c r="A362" i="52" s="1"/>
  <c r="D363" i="52"/>
  <c r="A363" i="52" s="1"/>
  <c r="D364" i="52"/>
  <c r="A364" i="52" s="1"/>
  <c r="D365" i="52"/>
  <c r="A365" i="52" s="1"/>
  <c r="D366" i="52"/>
  <c r="A366" i="52" s="1"/>
  <c r="D367" i="52"/>
  <c r="A367" i="52" s="1"/>
  <c r="D368" i="52"/>
  <c r="A368" i="52" s="1"/>
  <c r="D369" i="52"/>
  <c r="A369" i="52" s="1"/>
  <c r="D370" i="52"/>
  <c r="A370" i="52" s="1"/>
  <c r="D371" i="52"/>
  <c r="A371" i="52" s="1"/>
  <c r="D372" i="52"/>
  <c r="A372" i="52" s="1"/>
  <c r="D373" i="52"/>
  <c r="A373" i="52" s="1"/>
  <c r="D374" i="52"/>
  <c r="A374" i="52" s="1"/>
  <c r="D375" i="52"/>
  <c r="A375" i="52" s="1"/>
  <c r="D376" i="52"/>
  <c r="A376" i="52" s="1"/>
  <c r="D377" i="52"/>
  <c r="A377" i="52" s="1"/>
  <c r="D378" i="52"/>
  <c r="A378" i="52" s="1"/>
  <c r="D379" i="52"/>
  <c r="A379" i="52" s="1"/>
  <c r="D380" i="52"/>
  <c r="A380" i="52" s="1"/>
  <c r="D381" i="52"/>
  <c r="A381" i="52" s="1"/>
  <c r="D382" i="52"/>
  <c r="A382" i="52" s="1"/>
  <c r="D383" i="52"/>
  <c r="A383" i="52" s="1"/>
  <c r="D384" i="52"/>
  <c r="A384" i="52" s="1"/>
  <c r="D385" i="52"/>
  <c r="A385" i="52" s="1"/>
  <c r="D386" i="52"/>
  <c r="A386" i="52" s="1"/>
  <c r="D387" i="52"/>
  <c r="A387" i="52" s="1"/>
  <c r="D388" i="52"/>
  <c r="A388" i="52" s="1"/>
  <c r="D389" i="52"/>
  <c r="A389" i="52" s="1"/>
  <c r="D390" i="52"/>
  <c r="A390" i="52" s="1"/>
  <c r="D2" i="52"/>
  <c r="A2" i="52" s="1"/>
  <c r="Q269" i="50"/>
  <c r="P269" i="50"/>
  <c r="Q268" i="50"/>
  <c r="P268" i="50"/>
  <c r="Q267" i="50"/>
  <c r="P267" i="50"/>
  <c r="P5" i="50"/>
  <c r="Q5" i="50"/>
  <c r="P6" i="50"/>
  <c r="Q6" i="50"/>
  <c r="P7" i="50"/>
  <c r="Q7" i="50"/>
  <c r="P8" i="50"/>
  <c r="Q8" i="50"/>
  <c r="P9" i="50"/>
  <c r="Q9" i="50"/>
  <c r="P10" i="50"/>
  <c r="Q10" i="50"/>
  <c r="P11" i="50"/>
  <c r="Q11" i="50"/>
  <c r="P12" i="50"/>
  <c r="Q12" i="50"/>
  <c r="P13" i="50"/>
  <c r="Q13" i="50"/>
  <c r="P14" i="50"/>
  <c r="Q14" i="50"/>
  <c r="P15" i="50"/>
  <c r="Q15" i="50"/>
  <c r="P16" i="50"/>
  <c r="Q16" i="50"/>
  <c r="P17" i="50"/>
  <c r="Q17" i="50"/>
  <c r="P18" i="50"/>
  <c r="Q18" i="50"/>
  <c r="P19" i="50"/>
  <c r="Q19" i="50"/>
  <c r="P20" i="50"/>
  <c r="Q20" i="50"/>
  <c r="P21" i="50"/>
  <c r="Q21" i="50"/>
  <c r="P22" i="50"/>
  <c r="Q22" i="50"/>
  <c r="P23" i="50"/>
  <c r="Q23" i="50"/>
  <c r="P24" i="50"/>
  <c r="Q24" i="50"/>
  <c r="P25" i="50"/>
  <c r="Q25" i="50"/>
  <c r="P26" i="50"/>
  <c r="Q26" i="50"/>
  <c r="P27" i="50"/>
  <c r="Q27" i="50"/>
  <c r="P28" i="50"/>
  <c r="Q28" i="50"/>
  <c r="P29" i="50"/>
  <c r="Q29" i="50"/>
  <c r="P30" i="50"/>
  <c r="Q30" i="50"/>
  <c r="P31" i="50"/>
  <c r="Q31" i="50"/>
  <c r="P32" i="50"/>
  <c r="Q32" i="50"/>
  <c r="P33" i="50"/>
  <c r="Q33" i="50"/>
  <c r="P34" i="50"/>
  <c r="Q34" i="50"/>
  <c r="P35" i="50"/>
  <c r="Q35" i="50"/>
  <c r="P36" i="50"/>
  <c r="Q36" i="50"/>
  <c r="P37" i="50"/>
  <c r="Q37" i="50"/>
  <c r="P38" i="50"/>
  <c r="Q38" i="50"/>
  <c r="P39" i="50"/>
  <c r="Q39" i="50"/>
  <c r="P40" i="50"/>
  <c r="Q40" i="50"/>
  <c r="P41" i="50"/>
  <c r="Q41" i="50"/>
  <c r="P42" i="50"/>
  <c r="Q42" i="50"/>
  <c r="P43" i="50"/>
  <c r="Q43" i="50"/>
  <c r="P44" i="50"/>
  <c r="Q44" i="50"/>
  <c r="P45" i="50"/>
  <c r="Q45" i="50"/>
  <c r="P46" i="50"/>
  <c r="Q46" i="50"/>
  <c r="P47" i="50"/>
  <c r="Q47" i="50"/>
  <c r="P48" i="50"/>
  <c r="Q48" i="50"/>
  <c r="P49" i="50"/>
  <c r="Q49" i="50"/>
  <c r="P50" i="50"/>
  <c r="Q50" i="50"/>
  <c r="P51" i="50"/>
  <c r="Q51" i="50"/>
  <c r="P52" i="50"/>
  <c r="Q52" i="50"/>
  <c r="P53" i="50"/>
  <c r="Q53" i="50"/>
  <c r="P54" i="50"/>
  <c r="Q54" i="50"/>
  <c r="P55" i="50"/>
  <c r="Q55" i="50"/>
  <c r="P56" i="50"/>
  <c r="Q56" i="50"/>
  <c r="P57" i="50"/>
  <c r="Q57" i="50"/>
  <c r="P58" i="50"/>
  <c r="Q58" i="50"/>
  <c r="P59" i="50"/>
  <c r="Q59" i="50"/>
  <c r="P60" i="50"/>
  <c r="Q60" i="50"/>
  <c r="P61" i="50"/>
  <c r="Q61" i="50"/>
  <c r="P62" i="50"/>
  <c r="Q62" i="50"/>
  <c r="P63" i="50"/>
  <c r="Q63" i="50"/>
  <c r="P64" i="50"/>
  <c r="Q64" i="50"/>
  <c r="P65" i="50"/>
  <c r="Q65" i="50"/>
  <c r="P66" i="50"/>
  <c r="Q66" i="50"/>
  <c r="P67" i="50"/>
  <c r="Q67" i="50"/>
  <c r="P68" i="50"/>
  <c r="Q68" i="50"/>
  <c r="P69" i="50"/>
  <c r="Q69" i="50"/>
  <c r="P70" i="50"/>
  <c r="Q70" i="50"/>
  <c r="P71" i="50"/>
  <c r="Q71" i="50"/>
  <c r="P72" i="50"/>
  <c r="Q72" i="50"/>
  <c r="P73" i="50"/>
  <c r="Q73" i="50"/>
  <c r="P74" i="50"/>
  <c r="Q74" i="50"/>
  <c r="P75" i="50"/>
  <c r="Q75" i="50"/>
  <c r="P76" i="50"/>
  <c r="Q76" i="50"/>
  <c r="P77" i="50"/>
  <c r="Q77" i="50"/>
  <c r="P78" i="50"/>
  <c r="Q78" i="50"/>
  <c r="P79" i="50"/>
  <c r="Q79" i="50"/>
  <c r="P80" i="50"/>
  <c r="Q80" i="50"/>
  <c r="P81" i="50"/>
  <c r="Q81" i="50"/>
  <c r="P82" i="50"/>
  <c r="Q82" i="50"/>
  <c r="P83" i="50"/>
  <c r="Q83" i="50"/>
  <c r="P84" i="50"/>
  <c r="Q84" i="50"/>
  <c r="P85" i="50"/>
  <c r="Q85" i="50"/>
  <c r="P86" i="50"/>
  <c r="Q86" i="50"/>
  <c r="P87" i="50"/>
  <c r="Q87" i="50"/>
  <c r="P88" i="50"/>
  <c r="Q88" i="50"/>
  <c r="P89" i="50"/>
  <c r="Q89" i="50"/>
  <c r="P90" i="50"/>
  <c r="Q90" i="50"/>
  <c r="P91" i="50"/>
  <c r="Q91" i="50"/>
  <c r="P92" i="50"/>
  <c r="Q92" i="50"/>
  <c r="P93" i="50"/>
  <c r="Q93" i="50"/>
  <c r="P94" i="50"/>
  <c r="Q94" i="50"/>
  <c r="P95" i="50"/>
  <c r="Q95" i="50"/>
  <c r="P96" i="50"/>
  <c r="Q96" i="50"/>
  <c r="P97" i="50"/>
  <c r="Q97" i="50"/>
  <c r="P98" i="50"/>
  <c r="Q98" i="50"/>
  <c r="P99" i="50"/>
  <c r="Q99" i="50"/>
  <c r="P100" i="50"/>
  <c r="Q100" i="50"/>
  <c r="P101" i="50"/>
  <c r="Q101" i="50"/>
  <c r="P102" i="50"/>
  <c r="Q102" i="50"/>
  <c r="P103" i="50"/>
  <c r="Q103" i="50"/>
  <c r="P104" i="50"/>
  <c r="Q104" i="50"/>
  <c r="P105" i="50"/>
  <c r="Q105" i="50"/>
  <c r="P106" i="50"/>
  <c r="Q106" i="50"/>
  <c r="P107" i="50"/>
  <c r="Q107" i="50"/>
  <c r="P108" i="50"/>
  <c r="Q108" i="50"/>
  <c r="P109" i="50"/>
  <c r="Q109" i="50"/>
  <c r="P110" i="50"/>
  <c r="Q110" i="50"/>
  <c r="P111" i="50"/>
  <c r="Q111" i="50"/>
  <c r="P112" i="50"/>
  <c r="Q112" i="50"/>
  <c r="P113" i="50"/>
  <c r="Q113" i="50"/>
  <c r="P114" i="50"/>
  <c r="Q114" i="50"/>
  <c r="P115" i="50"/>
  <c r="Q115" i="50"/>
  <c r="P116" i="50"/>
  <c r="Q116" i="50"/>
  <c r="P117" i="50"/>
  <c r="Q117" i="50"/>
  <c r="P118" i="50"/>
  <c r="Q118" i="50"/>
  <c r="P119" i="50"/>
  <c r="Q119" i="50"/>
  <c r="P120" i="50"/>
  <c r="Q120" i="50"/>
  <c r="P121" i="50"/>
  <c r="Q121" i="50"/>
  <c r="P122" i="50"/>
  <c r="Q122" i="50"/>
  <c r="P123" i="50"/>
  <c r="Q123" i="50"/>
  <c r="P124" i="50"/>
  <c r="Q124" i="50"/>
  <c r="P125" i="50"/>
  <c r="Q125" i="50"/>
  <c r="P126" i="50"/>
  <c r="Q126" i="50"/>
  <c r="P127" i="50"/>
  <c r="Q127" i="50"/>
  <c r="P128" i="50"/>
  <c r="Q128" i="50"/>
  <c r="P129" i="50"/>
  <c r="Q129" i="50"/>
  <c r="P130" i="50"/>
  <c r="Q130" i="50"/>
  <c r="P131" i="50"/>
  <c r="Q131" i="50"/>
  <c r="P132" i="50"/>
  <c r="Q132" i="50"/>
  <c r="P133" i="50"/>
  <c r="Q133" i="50"/>
  <c r="P134" i="50"/>
  <c r="Q134" i="50"/>
  <c r="P135" i="50"/>
  <c r="Q135" i="50"/>
  <c r="P136" i="50"/>
  <c r="Q136" i="50"/>
  <c r="P137" i="50"/>
  <c r="Q137" i="50"/>
  <c r="P138" i="50"/>
  <c r="Q138" i="50"/>
  <c r="P139" i="50"/>
  <c r="Q139" i="50"/>
  <c r="P140" i="50"/>
  <c r="Q140" i="50"/>
  <c r="P141" i="50"/>
  <c r="Q141" i="50"/>
  <c r="P142" i="50"/>
  <c r="Q142" i="50"/>
  <c r="P143" i="50"/>
  <c r="Q143" i="50"/>
  <c r="P144" i="50"/>
  <c r="Q144" i="50"/>
  <c r="P145" i="50"/>
  <c r="Q145" i="50"/>
  <c r="P146" i="50"/>
  <c r="Q146" i="50"/>
  <c r="P147" i="50"/>
  <c r="Q147" i="50"/>
  <c r="P148" i="50"/>
  <c r="Q148" i="50"/>
  <c r="P149" i="50"/>
  <c r="Q149" i="50"/>
  <c r="P150" i="50"/>
  <c r="Q150" i="50"/>
  <c r="P151" i="50"/>
  <c r="Q151" i="50"/>
  <c r="P152" i="50"/>
  <c r="Q152" i="50"/>
  <c r="P153" i="50"/>
  <c r="Q153" i="50"/>
  <c r="P154" i="50"/>
  <c r="Q154" i="50"/>
  <c r="P155" i="50"/>
  <c r="Q155" i="50"/>
  <c r="P156" i="50"/>
  <c r="Q156" i="50"/>
  <c r="P157" i="50"/>
  <c r="Q157" i="50"/>
  <c r="P158" i="50"/>
  <c r="Q158" i="50"/>
  <c r="P159" i="50"/>
  <c r="Q159" i="50"/>
  <c r="P160" i="50"/>
  <c r="Q160" i="50"/>
  <c r="P161" i="50"/>
  <c r="Q161" i="50"/>
  <c r="P162" i="50"/>
  <c r="Q162" i="50"/>
  <c r="P163" i="50"/>
  <c r="Q163" i="50"/>
  <c r="P164" i="50"/>
  <c r="Q164" i="50"/>
  <c r="P165" i="50"/>
  <c r="Q165" i="50"/>
  <c r="P166" i="50"/>
  <c r="Q166" i="50"/>
  <c r="P167" i="50"/>
  <c r="Q167" i="50"/>
  <c r="P168" i="50"/>
  <c r="Q168" i="50"/>
  <c r="P169" i="50"/>
  <c r="Q169" i="50"/>
  <c r="P170" i="50"/>
  <c r="Q170" i="50"/>
  <c r="P171" i="50"/>
  <c r="Q171" i="50"/>
  <c r="P172" i="50"/>
  <c r="Q172" i="50"/>
  <c r="P173" i="50"/>
  <c r="Q173" i="50"/>
  <c r="P174" i="50"/>
  <c r="Q174" i="50"/>
  <c r="P175" i="50"/>
  <c r="Q175" i="50"/>
  <c r="P176" i="50"/>
  <c r="Q176" i="50"/>
  <c r="P177" i="50"/>
  <c r="Q177" i="50"/>
  <c r="P178" i="50"/>
  <c r="Q178" i="50"/>
  <c r="P179" i="50"/>
  <c r="Q179" i="50"/>
  <c r="P180" i="50"/>
  <c r="Q180" i="50"/>
  <c r="P181" i="50"/>
  <c r="Q181" i="50"/>
  <c r="P182" i="50"/>
  <c r="Q182" i="50"/>
  <c r="P183" i="50"/>
  <c r="Q183" i="50"/>
  <c r="P184" i="50"/>
  <c r="Q184" i="50"/>
  <c r="P185" i="50"/>
  <c r="Q185" i="50"/>
  <c r="P186" i="50"/>
  <c r="Q186" i="50"/>
  <c r="P187" i="50"/>
  <c r="Q187" i="50"/>
  <c r="P188" i="50"/>
  <c r="Q188" i="50"/>
  <c r="P189" i="50"/>
  <c r="Q189" i="50"/>
  <c r="P190" i="50"/>
  <c r="Q190" i="50"/>
  <c r="P191" i="50"/>
  <c r="Q191" i="50"/>
  <c r="P192" i="50"/>
  <c r="Q192" i="50"/>
  <c r="P193" i="50"/>
  <c r="Q193" i="50"/>
  <c r="P194" i="50"/>
  <c r="Q194" i="50"/>
  <c r="P195" i="50"/>
  <c r="Q195" i="50"/>
  <c r="P196" i="50"/>
  <c r="Q196" i="50"/>
  <c r="P197" i="50"/>
  <c r="Q197" i="50"/>
  <c r="P198" i="50"/>
  <c r="Q198" i="50"/>
  <c r="P199" i="50"/>
  <c r="Q199" i="50"/>
  <c r="P200" i="50"/>
  <c r="Q200" i="50"/>
  <c r="P201" i="50"/>
  <c r="Q201" i="50"/>
  <c r="P202" i="50"/>
  <c r="Q202" i="50"/>
  <c r="P203" i="50"/>
  <c r="Q203" i="50"/>
  <c r="P204" i="50"/>
  <c r="Q204" i="50"/>
  <c r="P205" i="50"/>
  <c r="Q205" i="50"/>
  <c r="P206" i="50"/>
  <c r="Q206" i="50"/>
  <c r="P207" i="50"/>
  <c r="Q207" i="50"/>
  <c r="P208" i="50"/>
  <c r="Q208" i="50"/>
  <c r="P209" i="50"/>
  <c r="Q209" i="50"/>
  <c r="P210" i="50"/>
  <c r="Q210" i="50"/>
  <c r="P211" i="50"/>
  <c r="Q211" i="50"/>
  <c r="P212" i="50"/>
  <c r="Q212" i="50"/>
  <c r="P213" i="50"/>
  <c r="Q213" i="50"/>
  <c r="P214" i="50"/>
  <c r="Q214" i="50"/>
  <c r="P215" i="50"/>
  <c r="Q215" i="50"/>
  <c r="P216" i="50"/>
  <c r="Q216" i="50"/>
  <c r="P217" i="50"/>
  <c r="Q217" i="50"/>
  <c r="P218" i="50"/>
  <c r="Q218" i="50"/>
  <c r="P219" i="50"/>
  <c r="Q219" i="50"/>
  <c r="P220" i="50"/>
  <c r="Q220" i="50"/>
  <c r="P221" i="50"/>
  <c r="Q221" i="50"/>
  <c r="P222" i="50"/>
  <c r="Q222" i="50"/>
  <c r="P223" i="50"/>
  <c r="Q223" i="50"/>
  <c r="P224" i="50"/>
  <c r="Q224" i="50"/>
  <c r="P225" i="50"/>
  <c r="Q225" i="50"/>
  <c r="P226" i="50"/>
  <c r="Q226" i="50"/>
  <c r="P227" i="50"/>
  <c r="Q227" i="50"/>
  <c r="P228" i="50"/>
  <c r="Q228" i="50"/>
  <c r="P229" i="50"/>
  <c r="Q229" i="50"/>
  <c r="P230" i="50"/>
  <c r="Q230" i="50"/>
  <c r="P231" i="50"/>
  <c r="Q231" i="50"/>
  <c r="P232" i="50"/>
  <c r="Q232" i="50"/>
  <c r="P233" i="50"/>
  <c r="Q233" i="50"/>
  <c r="P234" i="50"/>
  <c r="Q234" i="50"/>
  <c r="P235" i="50"/>
  <c r="Q235" i="50"/>
  <c r="P236" i="50"/>
  <c r="Q236" i="50"/>
  <c r="P237" i="50"/>
  <c r="Q237" i="50"/>
  <c r="P238" i="50"/>
  <c r="Q238" i="50"/>
  <c r="P239" i="50"/>
  <c r="Q239" i="50"/>
  <c r="P240" i="50"/>
  <c r="Q240" i="50"/>
  <c r="P241" i="50"/>
  <c r="Q241" i="50"/>
  <c r="P242" i="50"/>
  <c r="Q242" i="50"/>
  <c r="P243" i="50"/>
  <c r="Q243" i="50"/>
  <c r="P244" i="50"/>
  <c r="Q244" i="50"/>
  <c r="P245" i="50"/>
  <c r="Q245" i="50"/>
  <c r="P246" i="50"/>
  <c r="Q246" i="50"/>
  <c r="P247" i="50"/>
  <c r="Q247" i="50"/>
  <c r="P248" i="50"/>
  <c r="Q248" i="50"/>
  <c r="P249" i="50"/>
  <c r="Q249" i="50"/>
  <c r="P250" i="50"/>
  <c r="Q250" i="50"/>
  <c r="P251" i="50"/>
  <c r="Q251" i="50"/>
  <c r="P252" i="50"/>
  <c r="Q252" i="50"/>
  <c r="P253" i="50"/>
  <c r="Q253" i="50"/>
  <c r="P254" i="50"/>
  <c r="Q254" i="50"/>
  <c r="P255" i="50"/>
  <c r="Q255" i="50"/>
  <c r="P256" i="50"/>
  <c r="Q256" i="50"/>
  <c r="P257" i="50"/>
  <c r="Q257" i="50"/>
  <c r="P258" i="50"/>
  <c r="Q258" i="50"/>
  <c r="P259" i="50"/>
  <c r="Q259" i="50"/>
  <c r="P260" i="50"/>
  <c r="Q260" i="50"/>
  <c r="P261" i="50"/>
  <c r="Q261" i="50"/>
  <c r="P262" i="50"/>
  <c r="Q262" i="50"/>
  <c r="P263" i="50"/>
  <c r="Q263" i="50"/>
  <c r="P264" i="50"/>
  <c r="Q264" i="50"/>
  <c r="Q4" i="50"/>
  <c r="P4" i="50"/>
  <c r="C8" i="49"/>
  <c r="C9" i="49"/>
  <c r="C10" i="49"/>
  <c r="C11" i="49"/>
  <c r="C12" i="49"/>
  <c r="C13" i="49"/>
  <c r="C14" i="49"/>
  <c r="C15" i="49"/>
  <c r="C16" i="49"/>
  <c r="C17" i="49"/>
  <c r="C18" i="49"/>
  <c r="C19" i="49"/>
  <c r="C20" i="49"/>
  <c r="C21" i="49"/>
  <c r="C22" i="49"/>
  <c r="C23" i="49"/>
  <c r="C24" i="49"/>
  <c r="C25" i="49"/>
  <c r="C26" i="49"/>
  <c r="C27" i="49"/>
  <c r="C28" i="49"/>
  <c r="C29" i="49"/>
  <c r="C30" i="49"/>
  <c r="C31" i="49"/>
  <c r="C32" i="49"/>
  <c r="C33" i="49"/>
  <c r="C34" i="49"/>
  <c r="C35" i="49"/>
  <c r="C36" i="49"/>
  <c r="C37" i="49"/>
  <c r="C38" i="49"/>
  <c r="C39" i="49"/>
  <c r="C40" i="49"/>
  <c r="C41" i="49"/>
  <c r="C42" i="49"/>
  <c r="C43" i="49"/>
  <c r="C44" i="49"/>
  <c r="C45" i="49"/>
  <c r="C46" i="49"/>
  <c r="C47" i="49"/>
  <c r="C48" i="49"/>
  <c r="C49" i="49"/>
  <c r="C50" i="49"/>
  <c r="C51" i="49"/>
  <c r="C52" i="49"/>
  <c r="C53" i="49"/>
  <c r="C54" i="49"/>
  <c r="C55" i="49"/>
  <c r="C56" i="49"/>
  <c r="C57" i="49"/>
  <c r="C58" i="49"/>
  <c r="C59" i="49"/>
  <c r="C60" i="49"/>
  <c r="C61" i="49"/>
  <c r="C62" i="49"/>
  <c r="C63" i="49"/>
  <c r="C64" i="49"/>
  <c r="C65" i="49"/>
  <c r="C66" i="49"/>
  <c r="C67" i="49"/>
  <c r="C68" i="49"/>
  <c r="C69" i="49"/>
  <c r="C70" i="49"/>
  <c r="C71" i="49"/>
  <c r="C72" i="49"/>
  <c r="C73" i="49"/>
  <c r="C74" i="49"/>
  <c r="C75" i="49"/>
  <c r="C76" i="49"/>
  <c r="C77" i="49"/>
  <c r="C78" i="49"/>
  <c r="C79" i="49"/>
  <c r="C80" i="49"/>
  <c r="C81" i="49"/>
  <c r="C82" i="49"/>
  <c r="C83" i="49"/>
  <c r="C84" i="49"/>
  <c r="C85" i="49"/>
  <c r="C86" i="49"/>
  <c r="C87" i="49"/>
  <c r="C88" i="49"/>
  <c r="C89" i="49"/>
  <c r="C90" i="49"/>
  <c r="C91" i="49"/>
  <c r="C92" i="49"/>
  <c r="C93" i="49"/>
  <c r="C94" i="49"/>
  <c r="C95" i="49"/>
  <c r="C96" i="49"/>
  <c r="C97" i="49"/>
  <c r="C98" i="49"/>
  <c r="C99" i="49"/>
  <c r="C100" i="49"/>
  <c r="C101" i="49"/>
  <c r="C102" i="49"/>
  <c r="C103" i="49"/>
  <c r="C104" i="49"/>
  <c r="C105" i="49"/>
  <c r="C106" i="49"/>
  <c r="C107" i="49"/>
  <c r="C108" i="49"/>
  <c r="C109" i="49"/>
  <c r="C110" i="49"/>
  <c r="C111" i="49"/>
  <c r="C112" i="49"/>
  <c r="C113" i="49"/>
  <c r="C114" i="49"/>
  <c r="C115" i="49"/>
  <c r="C116" i="49"/>
  <c r="C117" i="49"/>
  <c r="C118" i="49"/>
  <c r="C119" i="49"/>
  <c r="C120" i="49"/>
  <c r="C121" i="49"/>
  <c r="C122" i="49"/>
  <c r="C123" i="49"/>
  <c r="C124" i="49"/>
  <c r="C125" i="49"/>
  <c r="C126" i="49"/>
  <c r="C127" i="49"/>
  <c r="C128" i="49"/>
  <c r="C129" i="49"/>
  <c r="C130" i="49"/>
  <c r="C131" i="49"/>
  <c r="C132" i="49"/>
  <c r="C133" i="49"/>
  <c r="C134" i="49"/>
  <c r="C135" i="49"/>
  <c r="C136" i="49"/>
  <c r="C137" i="49"/>
  <c r="C138" i="49"/>
  <c r="C139" i="49"/>
  <c r="C140" i="49"/>
  <c r="C141" i="49"/>
  <c r="C142" i="49"/>
  <c r="C143" i="49"/>
  <c r="C144" i="49"/>
  <c r="C145" i="49"/>
  <c r="C146" i="49"/>
  <c r="C147" i="49"/>
  <c r="C148" i="49"/>
  <c r="C149" i="49"/>
  <c r="C150" i="49"/>
  <c r="C151" i="49"/>
  <c r="C152" i="49"/>
  <c r="C153" i="49"/>
  <c r="C154" i="49"/>
  <c r="C155" i="49"/>
  <c r="C156" i="49"/>
  <c r="C157" i="49"/>
  <c r="C158" i="49"/>
  <c r="C159" i="49"/>
  <c r="C160" i="49"/>
  <c r="C161" i="49"/>
  <c r="C162" i="49"/>
  <c r="C163" i="49"/>
  <c r="C164" i="49"/>
  <c r="C165" i="49"/>
  <c r="C166" i="49"/>
  <c r="C167" i="49"/>
  <c r="C168" i="49"/>
  <c r="C169" i="49"/>
  <c r="C170" i="49"/>
  <c r="C171" i="49"/>
  <c r="C172" i="49"/>
  <c r="C173" i="49"/>
  <c r="C174" i="49"/>
  <c r="C175" i="49"/>
  <c r="C176" i="49"/>
  <c r="C177" i="49"/>
  <c r="C178" i="49"/>
  <c r="C179" i="49"/>
  <c r="C180" i="49"/>
  <c r="C181" i="49"/>
  <c r="C182" i="49"/>
  <c r="C183" i="49"/>
  <c r="C184" i="49"/>
  <c r="C185" i="49"/>
  <c r="C186" i="49"/>
  <c r="C187" i="49"/>
  <c r="C188" i="49"/>
  <c r="C189" i="49"/>
  <c r="C190" i="49"/>
  <c r="C191" i="49"/>
  <c r="C192" i="49"/>
  <c r="C193" i="49"/>
  <c r="C194" i="49"/>
  <c r="C195" i="49"/>
  <c r="C196" i="49"/>
  <c r="C197" i="49"/>
  <c r="C198" i="49"/>
  <c r="C199" i="49"/>
  <c r="C200" i="49"/>
  <c r="C201" i="49"/>
  <c r="C202" i="49"/>
  <c r="C203" i="49"/>
  <c r="C204" i="49"/>
  <c r="C205" i="49"/>
  <c r="C206" i="49"/>
  <c r="C207" i="49"/>
  <c r="C208" i="49"/>
  <c r="C209" i="49"/>
  <c r="C210" i="49"/>
  <c r="C211" i="49"/>
  <c r="C212" i="49"/>
  <c r="C213" i="49"/>
  <c r="C214" i="49"/>
  <c r="C215" i="49"/>
  <c r="C216" i="49"/>
  <c r="C217" i="49"/>
  <c r="C218" i="49"/>
  <c r="C219" i="49"/>
  <c r="C220" i="49"/>
  <c r="C221" i="49"/>
  <c r="C222" i="49"/>
  <c r="C223" i="49"/>
  <c r="C224" i="49"/>
  <c r="C225" i="49"/>
  <c r="C226" i="49"/>
  <c r="C227" i="49"/>
  <c r="C228" i="49"/>
  <c r="C229" i="49"/>
  <c r="C230" i="49"/>
  <c r="C231" i="49"/>
  <c r="C232" i="49"/>
  <c r="C233" i="49"/>
  <c r="C234" i="49"/>
  <c r="C235" i="49"/>
  <c r="C236" i="49"/>
  <c r="C237" i="49"/>
  <c r="C238" i="49"/>
  <c r="C239" i="49"/>
  <c r="C240" i="49"/>
  <c r="C241" i="49"/>
  <c r="C242" i="49"/>
  <c r="C243" i="49"/>
  <c r="C244" i="49"/>
  <c r="C245" i="49"/>
  <c r="C246" i="49"/>
  <c r="C247" i="49"/>
  <c r="C248" i="49"/>
  <c r="C249" i="49"/>
  <c r="C250" i="49"/>
  <c r="C251" i="49"/>
  <c r="C252" i="49"/>
  <c r="C253" i="49"/>
  <c r="C254" i="49"/>
  <c r="C255" i="49"/>
  <c r="C256" i="49"/>
  <c r="C257" i="49"/>
  <c r="C258" i="49"/>
  <c r="C259" i="49"/>
  <c r="C260" i="49"/>
  <c r="C261" i="49"/>
  <c r="C262" i="49"/>
  <c r="C263" i="49"/>
  <c r="C264" i="49"/>
  <c r="C265" i="49"/>
  <c r="C266" i="49"/>
  <c r="C267" i="49"/>
  <c r="C268" i="49"/>
  <c r="C269" i="49"/>
  <c r="C270" i="49"/>
  <c r="C271" i="49"/>
  <c r="C272" i="49"/>
  <c r="C273" i="49"/>
  <c r="C274" i="49"/>
  <c r="C275" i="49"/>
  <c r="C276" i="49"/>
  <c r="C277" i="49"/>
  <c r="C278" i="49"/>
  <c r="C279" i="49"/>
  <c r="C280" i="49"/>
  <c r="C281" i="49"/>
  <c r="C282" i="49"/>
  <c r="C283" i="49"/>
  <c r="C284" i="49"/>
  <c r="C285" i="49"/>
  <c r="C286" i="49"/>
  <c r="C287" i="49"/>
  <c r="C288" i="49"/>
  <c r="C289" i="49"/>
  <c r="C290" i="49"/>
  <c r="C291" i="49"/>
  <c r="C292" i="49"/>
  <c r="C293" i="49"/>
  <c r="C294" i="49"/>
  <c r="C295" i="49"/>
  <c r="C296" i="49"/>
  <c r="C297" i="49"/>
  <c r="C298" i="49"/>
  <c r="C299" i="49"/>
  <c r="C300" i="49"/>
  <c r="C301" i="49"/>
  <c r="C302" i="49"/>
  <c r="C303" i="49"/>
  <c r="C304" i="49"/>
  <c r="C305" i="49"/>
  <c r="C306" i="49"/>
  <c r="C307" i="49"/>
  <c r="C308" i="49"/>
  <c r="C309" i="49"/>
  <c r="C310" i="49"/>
  <c r="C311" i="49"/>
  <c r="C312" i="49"/>
  <c r="C313" i="49"/>
  <c r="C314" i="49"/>
  <c r="C315" i="49"/>
  <c r="C316" i="49"/>
  <c r="C317" i="49"/>
  <c r="C318" i="49"/>
  <c r="C319" i="49"/>
  <c r="C320" i="49"/>
  <c r="C321" i="49"/>
  <c r="C322" i="49"/>
  <c r="C323" i="49"/>
  <c r="C324" i="49"/>
  <c r="C325" i="49"/>
  <c r="C326" i="49"/>
  <c r="C327" i="49"/>
  <c r="C328" i="49"/>
  <c r="C329" i="49"/>
  <c r="C330" i="49"/>
  <c r="C331" i="49"/>
  <c r="C332" i="49"/>
  <c r="C333" i="49"/>
  <c r="C334" i="49"/>
  <c r="C335" i="49"/>
  <c r="C336" i="49"/>
  <c r="C337" i="49"/>
  <c r="C338" i="49"/>
  <c r="C339" i="49"/>
  <c r="C340" i="49"/>
  <c r="C341" i="49"/>
  <c r="C342" i="49"/>
  <c r="C343" i="49"/>
  <c r="C344" i="49"/>
  <c r="C345" i="49"/>
  <c r="C346" i="49"/>
  <c r="C347" i="49"/>
  <c r="C348" i="49"/>
  <c r="C349" i="49"/>
  <c r="C350" i="49"/>
  <c r="C351" i="49"/>
  <c r="C352" i="49"/>
  <c r="C353" i="49"/>
  <c r="C354" i="49"/>
  <c r="C355" i="49"/>
  <c r="C356" i="49"/>
  <c r="C357" i="49"/>
  <c r="C358" i="49"/>
  <c r="C359" i="49"/>
  <c r="C360" i="49"/>
  <c r="C361" i="49"/>
  <c r="C362" i="49"/>
  <c r="C363" i="49"/>
  <c r="C364" i="49"/>
  <c r="C365" i="49"/>
  <c r="C366" i="49"/>
  <c r="C367" i="49"/>
  <c r="C368" i="49"/>
  <c r="C369" i="49"/>
  <c r="C370" i="49"/>
  <c r="C371" i="49"/>
  <c r="C372" i="49"/>
  <c r="C373" i="49"/>
  <c r="C374" i="49"/>
  <c r="C375" i="49"/>
  <c r="C376" i="49"/>
  <c r="C377" i="49"/>
  <c r="C378" i="49"/>
  <c r="C379" i="49"/>
  <c r="C380" i="49"/>
  <c r="C381" i="49"/>
  <c r="C382" i="49"/>
  <c r="C383" i="49"/>
  <c r="C384" i="49"/>
  <c r="C385" i="49"/>
  <c r="C386" i="49"/>
  <c r="C387" i="49"/>
  <c r="C388" i="49"/>
  <c r="C389" i="49"/>
  <c r="C390" i="49"/>
  <c r="C391" i="49"/>
  <c r="C392" i="49"/>
  <c r="C393" i="49"/>
  <c r="C394" i="49"/>
  <c r="C395" i="49"/>
  <c r="C396" i="49"/>
  <c r="C397" i="49"/>
  <c r="C398" i="49"/>
  <c r="C399" i="49"/>
  <c r="C400" i="49"/>
  <c r="C401" i="49"/>
  <c r="C402" i="49"/>
  <c r="C403" i="49"/>
  <c r="C404" i="49"/>
  <c r="C405" i="49"/>
  <c r="C406" i="49"/>
  <c r="C407" i="49"/>
  <c r="C408" i="49"/>
  <c r="C409" i="49"/>
  <c r="C410" i="49"/>
  <c r="C411" i="49"/>
  <c r="C412" i="49"/>
  <c r="C413" i="49"/>
  <c r="C414" i="49"/>
  <c r="C415" i="49"/>
  <c r="C416" i="49"/>
  <c r="C417" i="49"/>
  <c r="C418" i="49"/>
  <c r="C419" i="49"/>
  <c r="C420" i="49"/>
  <c r="C421" i="49"/>
  <c r="C422" i="49"/>
  <c r="C423" i="49"/>
  <c r="C424" i="49"/>
  <c r="C425" i="49"/>
  <c r="C426" i="49"/>
  <c r="C427" i="49"/>
  <c r="C428" i="49"/>
  <c r="C429" i="49"/>
  <c r="C430" i="49"/>
  <c r="C431" i="49"/>
  <c r="C432" i="49"/>
  <c r="C433" i="49"/>
  <c r="C434" i="49"/>
  <c r="C435" i="49"/>
  <c r="C436" i="49"/>
  <c r="C437" i="49"/>
  <c r="C438" i="49"/>
  <c r="C439" i="49"/>
  <c r="C440" i="49"/>
  <c r="C441" i="49"/>
  <c r="C442" i="49"/>
  <c r="C443" i="49"/>
  <c r="C444" i="49"/>
  <c r="C445" i="49"/>
  <c r="C446" i="49"/>
  <c r="C447" i="49"/>
  <c r="C448" i="49"/>
  <c r="C449" i="49"/>
  <c r="C450" i="49"/>
  <c r="C451" i="49"/>
  <c r="C452" i="49"/>
  <c r="C453" i="49"/>
  <c r="C454" i="49"/>
  <c r="C455" i="49"/>
  <c r="C456" i="49"/>
  <c r="C457" i="49"/>
  <c r="C458" i="49"/>
  <c r="C459" i="49"/>
  <c r="C460" i="49"/>
  <c r="C461" i="49"/>
  <c r="C462" i="49"/>
  <c r="C463" i="49"/>
  <c r="C464" i="49"/>
  <c r="C465" i="49"/>
  <c r="C466" i="49"/>
  <c r="C467" i="49"/>
  <c r="C468" i="49"/>
  <c r="C469" i="49"/>
  <c r="C470" i="49"/>
  <c r="C471" i="49"/>
  <c r="C472" i="49"/>
  <c r="C473" i="49"/>
  <c r="C474" i="49"/>
  <c r="C475" i="49"/>
  <c r="C476" i="49"/>
  <c r="C477" i="49"/>
  <c r="C478" i="49"/>
  <c r="C479" i="49"/>
  <c r="C480" i="49"/>
  <c r="C481" i="49"/>
  <c r="C482" i="49"/>
  <c r="C483" i="49"/>
  <c r="C484" i="49"/>
  <c r="C485" i="49"/>
  <c r="C486" i="49"/>
  <c r="C487" i="49"/>
  <c r="C488" i="49"/>
  <c r="C489" i="49"/>
  <c r="C490" i="49"/>
  <c r="C491" i="49"/>
  <c r="C492" i="49"/>
  <c r="C493" i="49"/>
  <c r="C494" i="49"/>
  <c r="C495" i="49"/>
  <c r="C496" i="49"/>
  <c r="C497" i="49"/>
  <c r="C498" i="49"/>
  <c r="C499" i="49"/>
  <c r="C500" i="49"/>
  <c r="C501" i="49"/>
  <c r="C502" i="49"/>
  <c r="C503" i="49"/>
  <c r="C504" i="49"/>
  <c r="C505" i="49"/>
  <c r="C506" i="49"/>
  <c r="C507" i="49"/>
  <c r="C508" i="49"/>
  <c r="C509" i="49"/>
  <c r="C510" i="49"/>
  <c r="C511" i="49"/>
  <c r="C512" i="49"/>
  <c r="C513" i="49"/>
  <c r="C514" i="49"/>
  <c r="C515" i="49"/>
  <c r="C516" i="49"/>
  <c r="C517" i="49"/>
  <c r="C518" i="49"/>
  <c r="C519" i="49"/>
  <c r="C520" i="49"/>
  <c r="C521" i="49"/>
  <c r="C522" i="49"/>
  <c r="C523" i="49"/>
  <c r="C524" i="49"/>
  <c r="C525" i="49"/>
  <c r="C526" i="49"/>
  <c r="C527" i="49"/>
  <c r="C528" i="49"/>
  <c r="C529" i="49"/>
  <c r="C530" i="49"/>
  <c r="C531" i="49"/>
  <c r="C532" i="49"/>
  <c r="C533" i="49"/>
  <c r="C534" i="49"/>
  <c r="C535" i="49"/>
  <c r="C536" i="49"/>
  <c r="C537" i="49"/>
  <c r="C538" i="49"/>
  <c r="C539" i="49"/>
  <c r="C540" i="49"/>
  <c r="C541" i="49"/>
  <c r="C542" i="49"/>
  <c r="C543" i="49"/>
  <c r="C544" i="49"/>
  <c r="C545" i="49"/>
  <c r="C546" i="49"/>
  <c r="C547" i="49"/>
  <c r="C548" i="49"/>
  <c r="C549" i="49"/>
  <c r="C550" i="49"/>
  <c r="C551" i="49"/>
  <c r="C552" i="49"/>
  <c r="C553" i="49"/>
  <c r="C554" i="49"/>
  <c r="C555" i="49"/>
  <c r="C556" i="49"/>
  <c r="C557" i="49"/>
  <c r="C558" i="49"/>
  <c r="C559" i="49"/>
  <c r="C560" i="49"/>
  <c r="C561" i="49"/>
  <c r="C562" i="49"/>
  <c r="C563" i="49"/>
  <c r="C564" i="49"/>
  <c r="C565" i="49"/>
  <c r="C566" i="49"/>
  <c r="C567" i="49"/>
  <c r="C568" i="49"/>
  <c r="C569" i="49"/>
  <c r="C570" i="49"/>
  <c r="C571" i="49"/>
  <c r="C572" i="49"/>
  <c r="C573" i="49"/>
  <c r="C574" i="49"/>
  <c r="C575" i="49"/>
  <c r="C576" i="49"/>
  <c r="C577" i="49"/>
  <c r="C578" i="49"/>
  <c r="C579" i="49"/>
  <c r="C580" i="49"/>
  <c r="C581" i="49"/>
  <c r="C582" i="49"/>
  <c r="C583" i="49"/>
  <c r="C584" i="49"/>
  <c r="C585" i="49"/>
  <c r="C586" i="49"/>
  <c r="C587" i="49"/>
  <c r="C588" i="49"/>
  <c r="C589" i="49"/>
  <c r="C590" i="49"/>
  <c r="C591" i="49"/>
  <c r="C592" i="49"/>
  <c r="C593" i="49"/>
  <c r="C594" i="49"/>
  <c r="C595" i="49"/>
  <c r="C596" i="49"/>
  <c r="C597" i="49"/>
  <c r="C598" i="49"/>
  <c r="C599" i="49"/>
  <c r="C600" i="49"/>
  <c r="C601" i="49"/>
  <c r="C602" i="49"/>
  <c r="C603" i="49"/>
  <c r="C604" i="49"/>
  <c r="C605" i="49"/>
  <c r="C606" i="49"/>
  <c r="C607" i="49"/>
  <c r="C608" i="49"/>
  <c r="C609" i="49"/>
  <c r="C610" i="49"/>
  <c r="C611" i="49"/>
  <c r="C612" i="49"/>
  <c r="C613" i="49"/>
  <c r="C614" i="49"/>
  <c r="C615" i="49"/>
  <c r="C616" i="49"/>
  <c r="C617" i="49"/>
  <c r="C618" i="49"/>
  <c r="C619" i="49"/>
  <c r="C620" i="49"/>
  <c r="C621" i="49"/>
  <c r="C622" i="49"/>
  <c r="C623" i="49"/>
  <c r="C624" i="49"/>
  <c r="C625" i="49"/>
  <c r="C626" i="49"/>
  <c r="C627" i="49"/>
  <c r="C628" i="49"/>
  <c r="C629" i="49"/>
  <c r="C630" i="49"/>
  <c r="C631" i="49"/>
  <c r="C632" i="49"/>
  <c r="C633" i="49"/>
  <c r="C634" i="49"/>
  <c r="C635" i="49"/>
  <c r="C636" i="49"/>
  <c r="C637" i="49"/>
  <c r="C638" i="49"/>
  <c r="C639" i="49"/>
  <c r="C640" i="49"/>
  <c r="C641" i="49"/>
  <c r="C642" i="49"/>
  <c r="C643" i="49"/>
  <c r="C644" i="49"/>
  <c r="C645" i="49"/>
  <c r="C646" i="49"/>
  <c r="C647" i="49"/>
  <c r="C648" i="49"/>
  <c r="C649" i="49"/>
  <c r="C650" i="49"/>
  <c r="C651" i="49"/>
  <c r="C652" i="49"/>
  <c r="C653" i="49"/>
  <c r="C654" i="49"/>
  <c r="C655" i="49"/>
  <c r="C656" i="49"/>
  <c r="C657" i="49"/>
  <c r="C658" i="49"/>
  <c r="C659" i="49"/>
  <c r="C660" i="49"/>
  <c r="C661" i="49"/>
  <c r="C662" i="49"/>
  <c r="C663" i="49"/>
  <c r="C664" i="49"/>
  <c r="C665" i="49"/>
  <c r="C666" i="49"/>
  <c r="C667" i="49"/>
  <c r="C668" i="49"/>
  <c r="C669" i="49"/>
  <c r="C670" i="49"/>
  <c r="C671" i="49"/>
  <c r="C672" i="49"/>
  <c r="C673" i="49"/>
  <c r="C674" i="49"/>
  <c r="C675" i="49"/>
  <c r="C676" i="49"/>
  <c r="C677" i="49"/>
  <c r="C678" i="49"/>
  <c r="C679" i="49"/>
  <c r="C680" i="49"/>
  <c r="C681" i="49"/>
  <c r="C682" i="49"/>
  <c r="C683" i="49"/>
  <c r="C684" i="49"/>
  <c r="C685" i="49"/>
  <c r="C686" i="49"/>
  <c r="C687" i="49"/>
  <c r="C688" i="49"/>
  <c r="C689" i="49"/>
  <c r="C690" i="49"/>
  <c r="C691" i="49"/>
  <c r="C692" i="49"/>
  <c r="C693" i="49"/>
  <c r="C694" i="49"/>
  <c r="C695" i="49"/>
  <c r="C696" i="49"/>
  <c r="C697" i="49"/>
  <c r="C698" i="49"/>
  <c r="C699" i="49"/>
  <c r="C700" i="49"/>
  <c r="C701" i="49"/>
  <c r="C702" i="49"/>
  <c r="C703" i="49"/>
  <c r="C704" i="49"/>
  <c r="C705" i="49"/>
  <c r="C706" i="49"/>
  <c r="C707" i="49"/>
  <c r="C708" i="49"/>
  <c r="C709" i="49"/>
  <c r="C710" i="49"/>
  <c r="C7" i="49"/>
  <c r="P37" i="49"/>
  <c r="Q37" i="49"/>
  <c r="R37" i="49"/>
  <c r="P38" i="49"/>
  <c r="Q38" i="49"/>
  <c r="R38" i="49"/>
  <c r="P39" i="49"/>
  <c r="Q39" i="49"/>
  <c r="R39" i="49"/>
  <c r="P40" i="49"/>
  <c r="Q40" i="49"/>
  <c r="R40" i="49"/>
  <c r="P41" i="49"/>
  <c r="Q41" i="49"/>
  <c r="R41" i="49"/>
  <c r="P42" i="49"/>
  <c r="Q42" i="49"/>
  <c r="R42" i="49"/>
  <c r="P43" i="49"/>
  <c r="Q43" i="49"/>
  <c r="R43" i="49"/>
  <c r="P44" i="49"/>
  <c r="Q44" i="49"/>
  <c r="R44" i="49"/>
  <c r="P45" i="49"/>
  <c r="Q45" i="49"/>
  <c r="R45" i="49"/>
  <c r="P46" i="49"/>
  <c r="Q46" i="49"/>
  <c r="R46" i="49"/>
  <c r="P47" i="49"/>
  <c r="Q47" i="49"/>
  <c r="R47" i="49"/>
  <c r="P48" i="49"/>
  <c r="Q48" i="49"/>
  <c r="R48" i="49"/>
  <c r="P49" i="49"/>
  <c r="Q49" i="49"/>
  <c r="R49" i="49"/>
  <c r="P50" i="49"/>
  <c r="Q50" i="49"/>
  <c r="R50" i="49"/>
  <c r="P51" i="49"/>
  <c r="Q51" i="49"/>
  <c r="R51" i="49"/>
  <c r="P52" i="49"/>
  <c r="Q52" i="49"/>
  <c r="R52" i="49"/>
  <c r="P53" i="49"/>
  <c r="Q53" i="49"/>
  <c r="R53" i="49"/>
  <c r="P54" i="49"/>
  <c r="Q54" i="49"/>
  <c r="R54" i="49"/>
  <c r="P55" i="49"/>
  <c r="Q55" i="49"/>
  <c r="R55" i="49"/>
  <c r="P56" i="49"/>
  <c r="Q56" i="49"/>
  <c r="R56" i="49"/>
  <c r="P57" i="49"/>
  <c r="Q57" i="49"/>
  <c r="R57" i="49"/>
  <c r="P58" i="49"/>
  <c r="Q58" i="49"/>
  <c r="R58" i="49"/>
  <c r="P59" i="49"/>
  <c r="Q59" i="49"/>
  <c r="R59" i="49"/>
  <c r="P60" i="49"/>
  <c r="Q60" i="49"/>
  <c r="R60" i="49"/>
  <c r="P61" i="49"/>
  <c r="Q61" i="49"/>
  <c r="R61" i="49"/>
  <c r="P62" i="49"/>
  <c r="Q62" i="49"/>
  <c r="R62" i="49"/>
  <c r="P63" i="49"/>
  <c r="Q63" i="49"/>
  <c r="R63" i="49"/>
  <c r="P64" i="49"/>
  <c r="Q64" i="49"/>
  <c r="R64" i="49"/>
  <c r="P65" i="49"/>
  <c r="Q65" i="49"/>
  <c r="R65" i="49"/>
  <c r="P66" i="49"/>
  <c r="Q66" i="49"/>
  <c r="R66" i="49"/>
  <c r="P67" i="49"/>
  <c r="Q67" i="49"/>
  <c r="R67" i="49"/>
  <c r="P68" i="49"/>
  <c r="Q68" i="49"/>
  <c r="R68" i="49"/>
  <c r="P69" i="49"/>
  <c r="Q69" i="49"/>
  <c r="R69" i="49"/>
  <c r="P70" i="49"/>
  <c r="Q70" i="49"/>
  <c r="R70" i="49"/>
  <c r="P71" i="49"/>
  <c r="Q71" i="49"/>
  <c r="R71" i="49"/>
  <c r="P72" i="49"/>
  <c r="Q72" i="49"/>
  <c r="R72" i="49"/>
  <c r="P73" i="49"/>
  <c r="Q73" i="49"/>
  <c r="R73" i="49"/>
  <c r="P74" i="49"/>
  <c r="Q74" i="49"/>
  <c r="R74" i="49"/>
  <c r="P75" i="49"/>
  <c r="Q75" i="49"/>
  <c r="R75" i="49"/>
  <c r="P76" i="49"/>
  <c r="Q76" i="49"/>
  <c r="R76" i="49"/>
  <c r="P77" i="49"/>
  <c r="Q77" i="49"/>
  <c r="R77" i="49"/>
  <c r="P78" i="49"/>
  <c r="Q78" i="49"/>
  <c r="R78" i="49"/>
  <c r="P79" i="49"/>
  <c r="Q79" i="49"/>
  <c r="R79" i="49"/>
  <c r="P80" i="49"/>
  <c r="Q80" i="49"/>
  <c r="R80" i="49"/>
  <c r="P81" i="49"/>
  <c r="Q81" i="49"/>
  <c r="R81" i="49"/>
  <c r="P82" i="49"/>
  <c r="Q82" i="49"/>
  <c r="R82" i="49"/>
  <c r="P83" i="49"/>
  <c r="Q83" i="49"/>
  <c r="R83" i="49"/>
  <c r="P84" i="49"/>
  <c r="Q84" i="49"/>
  <c r="R84" i="49"/>
  <c r="P85" i="49"/>
  <c r="Q85" i="49"/>
  <c r="R85" i="49"/>
  <c r="P86" i="49"/>
  <c r="Q86" i="49"/>
  <c r="R86" i="49"/>
  <c r="P87" i="49"/>
  <c r="Q87" i="49"/>
  <c r="R87" i="49"/>
  <c r="P88" i="49"/>
  <c r="Q88" i="49"/>
  <c r="R88" i="49"/>
  <c r="P89" i="49"/>
  <c r="Q89" i="49"/>
  <c r="R89" i="49"/>
  <c r="P90" i="49"/>
  <c r="Q90" i="49"/>
  <c r="R90" i="49"/>
  <c r="P91" i="49"/>
  <c r="Q91" i="49"/>
  <c r="R91" i="49"/>
  <c r="P92" i="49"/>
  <c r="Q92" i="49"/>
  <c r="R92" i="49"/>
  <c r="P93" i="49"/>
  <c r="Q93" i="49"/>
  <c r="R93" i="49"/>
  <c r="P94" i="49"/>
  <c r="Q94" i="49"/>
  <c r="R94" i="49"/>
  <c r="P95" i="49"/>
  <c r="Q95" i="49"/>
  <c r="R95" i="49"/>
  <c r="P96" i="49"/>
  <c r="Q96" i="49"/>
  <c r="R96" i="49"/>
  <c r="P97" i="49"/>
  <c r="Q97" i="49"/>
  <c r="R97" i="49"/>
  <c r="P98" i="49"/>
  <c r="Q98" i="49"/>
  <c r="R98" i="49"/>
  <c r="P99" i="49"/>
  <c r="Q99" i="49"/>
  <c r="R99" i="49"/>
  <c r="P100" i="49"/>
  <c r="Q100" i="49"/>
  <c r="R100" i="49"/>
  <c r="P101" i="49"/>
  <c r="Q101" i="49"/>
  <c r="R101" i="49"/>
  <c r="P102" i="49"/>
  <c r="Q102" i="49"/>
  <c r="R102" i="49"/>
  <c r="P103" i="49"/>
  <c r="Q103" i="49"/>
  <c r="R103" i="49"/>
  <c r="P104" i="49"/>
  <c r="Q104" i="49"/>
  <c r="R104" i="49"/>
  <c r="P105" i="49"/>
  <c r="Q105" i="49"/>
  <c r="R105" i="49"/>
  <c r="P106" i="49"/>
  <c r="Q106" i="49"/>
  <c r="R106" i="49"/>
  <c r="P107" i="49"/>
  <c r="Q107" i="49"/>
  <c r="R107" i="49"/>
  <c r="P108" i="49"/>
  <c r="Q108" i="49"/>
  <c r="R108" i="49"/>
  <c r="P109" i="49"/>
  <c r="Q109" i="49"/>
  <c r="R109" i="49"/>
  <c r="P110" i="49"/>
  <c r="Q110" i="49"/>
  <c r="R110" i="49"/>
  <c r="P111" i="49"/>
  <c r="Q111" i="49"/>
  <c r="R111" i="49"/>
  <c r="P112" i="49"/>
  <c r="Q112" i="49"/>
  <c r="R112" i="49"/>
  <c r="P113" i="49"/>
  <c r="Q113" i="49"/>
  <c r="R113" i="49"/>
  <c r="P114" i="49"/>
  <c r="Q114" i="49"/>
  <c r="R114" i="49"/>
  <c r="P115" i="49"/>
  <c r="Q115" i="49"/>
  <c r="R115" i="49"/>
  <c r="P116" i="49"/>
  <c r="Q116" i="49"/>
  <c r="R116" i="49"/>
  <c r="P117" i="49"/>
  <c r="Q117" i="49"/>
  <c r="R117" i="49"/>
  <c r="P118" i="49"/>
  <c r="Q118" i="49"/>
  <c r="R118" i="49"/>
  <c r="P119" i="49"/>
  <c r="Q119" i="49"/>
  <c r="R119" i="49"/>
  <c r="P120" i="49"/>
  <c r="Q120" i="49"/>
  <c r="R120" i="49"/>
  <c r="P121" i="49"/>
  <c r="Q121" i="49"/>
  <c r="R121" i="49"/>
  <c r="P122" i="49"/>
  <c r="Q122" i="49"/>
  <c r="R122" i="49"/>
  <c r="P123" i="49"/>
  <c r="Q123" i="49"/>
  <c r="R123" i="49"/>
  <c r="P124" i="49"/>
  <c r="Q124" i="49"/>
  <c r="R124" i="49"/>
  <c r="P125" i="49"/>
  <c r="Q125" i="49"/>
  <c r="R125" i="49"/>
  <c r="P126" i="49"/>
  <c r="Q126" i="49"/>
  <c r="R126" i="49"/>
  <c r="P127" i="49"/>
  <c r="Q127" i="49"/>
  <c r="R127" i="49"/>
  <c r="P128" i="49"/>
  <c r="Q128" i="49"/>
  <c r="R128" i="49"/>
  <c r="P129" i="49"/>
  <c r="Q129" i="49"/>
  <c r="R129" i="49"/>
  <c r="P130" i="49"/>
  <c r="Q130" i="49"/>
  <c r="R130" i="49"/>
  <c r="P131" i="49"/>
  <c r="Q131" i="49"/>
  <c r="R131" i="49"/>
  <c r="P132" i="49"/>
  <c r="Q132" i="49"/>
  <c r="R132" i="49"/>
  <c r="P133" i="49"/>
  <c r="Q133" i="49"/>
  <c r="R133" i="49"/>
  <c r="P134" i="49"/>
  <c r="Q134" i="49"/>
  <c r="R134" i="49"/>
  <c r="P135" i="49"/>
  <c r="Q135" i="49"/>
  <c r="R135" i="49"/>
  <c r="P136" i="49"/>
  <c r="Q136" i="49"/>
  <c r="R136" i="49"/>
  <c r="P137" i="49"/>
  <c r="Q137" i="49"/>
  <c r="R137" i="49"/>
  <c r="P138" i="49"/>
  <c r="Q138" i="49"/>
  <c r="R138" i="49"/>
  <c r="P139" i="49"/>
  <c r="Q139" i="49"/>
  <c r="R139" i="49"/>
  <c r="P140" i="49"/>
  <c r="Q140" i="49"/>
  <c r="R140" i="49"/>
  <c r="P141" i="49"/>
  <c r="Q141" i="49"/>
  <c r="R141" i="49"/>
  <c r="P142" i="49"/>
  <c r="Q142" i="49"/>
  <c r="R142" i="49"/>
  <c r="P143" i="49"/>
  <c r="Q143" i="49"/>
  <c r="R143" i="49"/>
  <c r="P144" i="49"/>
  <c r="Q144" i="49"/>
  <c r="R144" i="49"/>
  <c r="P145" i="49"/>
  <c r="Q145" i="49"/>
  <c r="R145" i="49"/>
  <c r="P146" i="49"/>
  <c r="Q146" i="49"/>
  <c r="R146" i="49"/>
  <c r="P147" i="49"/>
  <c r="Q147" i="49"/>
  <c r="R147" i="49"/>
  <c r="P148" i="49"/>
  <c r="Q148" i="49"/>
  <c r="R148" i="49"/>
  <c r="P149" i="49"/>
  <c r="Q149" i="49"/>
  <c r="R149" i="49"/>
  <c r="P150" i="49"/>
  <c r="Q150" i="49"/>
  <c r="R150" i="49"/>
  <c r="P151" i="49"/>
  <c r="Q151" i="49"/>
  <c r="R151" i="49"/>
  <c r="P152" i="49"/>
  <c r="Q152" i="49"/>
  <c r="R152" i="49"/>
  <c r="P153" i="49"/>
  <c r="Q153" i="49"/>
  <c r="R153" i="49"/>
  <c r="P154" i="49"/>
  <c r="Q154" i="49"/>
  <c r="R154" i="49"/>
  <c r="P155" i="49"/>
  <c r="Q155" i="49"/>
  <c r="R155" i="49"/>
  <c r="P156" i="49"/>
  <c r="Q156" i="49"/>
  <c r="R156" i="49"/>
  <c r="P157" i="49"/>
  <c r="Q157" i="49"/>
  <c r="R157" i="49"/>
  <c r="P158" i="49"/>
  <c r="Q158" i="49"/>
  <c r="R158" i="49"/>
  <c r="P159" i="49"/>
  <c r="Q159" i="49"/>
  <c r="R159" i="49"/>
  <c r="P160" i="49"/>
  <c r="Q160" i="49"/>
  <c r="R160" i="49"/>
  <c r="P161" i="49"/>
  <c r="Q161" i="49"/>
  <c r="R161" i="49"/>
  <c r="P162" i="49"/>
  <c r="Q162" i="49"/>
  <c r="R162" i="49"/>
  <c r="P163" i="49"/>
  <c r="Q163" i="49"/>
  <c r="R163" i="49"/>
  <c r="P164" i="49"/>
  <c r="Q164" i="49"/>
  <c r="R164" i="49"/>
  <c r="P165" i="49"/>
  <c r="Q165" i="49"/>
  <c r="R165" i="49"/>
  <c r="P166" i="49"/>
  <c r="Q166" i="49"/>
  <c r="R166" i="49"/>
  <c r="P167" i="49"/>
  <c r="Q167" i="49"/>
  <c r="R167" i="49"/>
  <c r="P168" i="49"/>
  <c r="Q168" i="49"/>
  <c r="R168" i="49"/>
  <c r="P169" i="49"/>
  <c r="Q169" i="49"/>
  <c r="R169" i="49"/>
  <c r="P170" i="49"/>
  <c r="Q170" i="49"/>
  <c r="R170" i="49"/>
  <c r="P171" i="49"/>
  <c r="Q171" i="49"/>
  <c r="R171" i="49"/>
  <c r="P172" i="49"/>
  <c r="Q172" i="49"/>
  <c r="R172" i="49"/>
  <c r="P173" i="49"/>
  <c r="Q173" i="49"/>
  <c r="R173" i="49"/>
  <c r="P174" i="49"/>
  <c r="Q174" i="49"/>
  <c r="R174" i="49"/>
  <c r="P175" i="49"/>
  <c r="Q175" i="49"/>
  <c r="R175" i="49"/>
  <c r="P176" i="49"/>
  <c r="Q176" i="49"/>
  <c r="R176" i="49"/>
  <c r="P177" i="49"/>
  <c r="Q177" i="49"/>
  <c r="R177" i="49"/>
  <c r="P178" i="49"/>
  <c r="Q178" i="49"/>
  <c r="R178" i="49"/>
  <c r="P179" i="49"/>
  <c r="Q179" i="49"/>
  <c r="R179" i="49"/>
  <c r="P180" i="49"/>
  <c r="Q180" i="49"/>
  <c r="R180" i="49"/>
  <c r="P181" i="49"/>
  <c r="Q181" i="49"/>
  <c r="R181" i="49"/>
  <c r="P182" i="49"/>
  <c r="Q182" i="49"/>
  <c r="R182" i="49"/>
  <c r="P183" i="49"/>
  <c r="Q183" i="49"/>
  <c r="R183" i="49"/>
  <c r="P184" i="49"/>
  <c r="Q184" i="49"/>
  <c r="R184" i="49"/>
  <c r="P185" i="49"/>
  <c r="Q185" i="49"/>
  <c r="R185" i="49"/>
  <c r="P186" i="49"/>
  <c r="Q186" i="49"/>
  <c r="R186" i="49"/>
  <c r="P187" i="49"/>
  <c r="Q187" i="49"/>
  <c r="R187" i="49"/>
  <c r="P188" i="49"/>
  <c r="Q188" i="49"/>
  <c r="R188" i="49"/>
  <c r="P189" i="49"/>
  <c r="Q189" i="49"/>
  <c r="R189" i="49"/>
  <c r="P190" i="49"/>
  <c r="Q190" i="49"/>
  <c r="R190" i="49"/>
  <c r="P191" i="49"/>
  <c r="Q191" i="49"/>
  <c r="R191" i="49"/>
  <c r="P192" i="49"/>
  <c r="Q192" i="49"/>
  <c r="R192" i="49"/>
  <c r="P193" i="49"/>
  <c r="Q193" i="49"/>
  <c r="R193" i="49"/>
  <c r="P194" i="49"/>
  <c r="Q194" i="49"/>
  <c r="R194" i="49"/>
  <c r="P195" i="49"/>
  <c r="Q195" i="49"/>
  <c r="R195" i="49"/>
  <c r="P196" i="49"/>
  <c r="Q196" i="49"/>
  <c r="R196" i="49"/>
  <c r="P197" i="49"/>
  <c r="Q197" i="49"/>
  <c r="R197" i="49"/>
  <c r="P198" i="49"/>
  <c r="Q198" i="49"/>
  <c r="R198" i="49"/>
  <c r="P199" i="49"/>
  <c r="Q199" i="49"/>
  <c r="R199" i="49"/>
  <c r="P200" i="49"/>
  <c r="Q200" i="49"/>
  <c r="R200" i="49"/>
  <c r="P201" i="49"/>
  <c r="Q201" i="49"/>
  <c r="R201" i="49"/>
  <c r="P202" i="49"/>
  <c r="Q202" i="49"/>
  <c r="R202" i="49"/>
  <c r="P203" i="49"/>
  <c r="Q203" i="49"/>
  <c r="R203" i="49"/>
  <c r="P204" i="49"/>
  <c r="Q204" i="49"/>
  <c r="R204" i="49"/>
  <c r="P205" i="49"/>
  <c r="Q205" i="49"/>
  <c r="R205" i="49"/>
  <c r="P206" i="49"/>
  <c r="Q206" i="49"/>
  <c r="R206" i="49"/>
  <c r="P207" i="49"/>
  <c r="Q207" i="49"/>
  <c r="R207" i="49"/>
  <c r="P208" i="49"/>
  <c r="Q208" i="49"/>
  <c r="R208" i="49"/>
  <c r="P209" i="49"/>
  <c r="Q209" i="49"/>
  <c r="R209" i="49"/>
  <c r="P210" i="49"/>
  <c r="Q210" i="49"/>
  <c r="R210" i="49"/>
  <c r="P211" i="49"/>
  <c r="Q211" i="49"/>
  <c r="R211" i="49"/>
  <c r="P212" i="49"/>
  <c r="Q212" i="49"/>
  <c r="R212" i="49"/>
  <c r="P213" i="49"/>
  <c r="Q213" i="49"/>
  <c r="R213" i="49"/>
  <c r="P214" i="49"/>
  <c r="Q214" i="49"/>
  <c r="R214" i="49"/>
  <c r="P215" i="49"/>
  <c r="Q215" i="49"/>
  <c r="R215" i="49"/>
  <c r="P216" i="49"/>
  <c r="Q216" i="49"/>
  <c r="R216" i="49"/>
  <c r="P217" i="49"/>
  <c r="Q217" i="49"/>
  <c r="R217" i="49"/>
  <c r="P218" i="49"/>
  <c r="Q218" i="49"/>
  <c r="R218" i="49"/>
  <c r="P219" i="49"/>
  <c r="Q219" i="49"/>
  <c r="R219" i="49"/>
  <c r="P220" i="49"/>
  <c r="Q220" i="49"/>
  <c r="R220" i="49"/>
  <c r="P221" i="49"/>
  <c r="Q221" i="49"/>
  <c r="R221" i="49"/>
  <c r="P222" i="49"/>
  <c r="Q222" i="49"/>
  <c r="R222" i="49"/>
  <c r="P223" i="49"/>
  <c r="Q223" i="49"/>
  <c r="R223" i="49"/>
  <c r="P224" i="49"/>
  <c r="Q224" i="49"/>
  <c r="R224" i="49"/>
  <c r="P225" i="49"/>
  <c r="Q225" i="49"/>
  <c r="R225" i="49"/>
  <c r="P226" i="49"/>
  <c r="Q226" i="49"/>
  <c r="R226" i="49"/>
  <c r="P227" i="49"/>
  <c r="Q227" i="49"/>
  <c r="R227" i="49"/>
  <c r="P228" i="49"/>
  <c r="Q228" i="49"/>
  <c r="R228" i="49"/>
  <c r="P229" i="49"/>
  <c r="Q229" i="49"/>
  <c r="R229" i="49"/>
  <c r="P230" i="49"/>
  <c r="Q230" i="49"/>
  <c r="R230" i="49"/>
  <c r="P231" i="49"/>
  <c r="Q231" i="49"/>
  <c r="R231" i="49"/>
  <c r="P232" i="49"/>
  <c r="Q232" i="49"/>
  <c r="R232" i="49"/>
  <c r="P233" i="49"/>
  <c r="Q233" i="49"/>
  <c r="R233" i="49"/>
  <c r="P234" i="49"/>
  <c r="Q234" i="49"/>
  <c r="R234" i="49"/>
  <c r="P235" i="49"/>
  <c r="Q235" i="49"/>
  <c r="R235" i="49"/>
  <c r="P236" i="49"/>
  <c r="Q236" i="49"/>
  <c r="R236" i="49"/>
  <c r="P237" i="49"/>
  <c r="Q237" i="49"/>
  <c r="R237" i="49"/>
  <c r="P238" i="49"/>
  <c r="Q238" i="49"/>
  <c r="R238" i="49"/>
  <c r="P239" i="49"/>
  <c r="Q239" i="49"/>
  <c r="R239" i="49"/>
  <c r="P240" i="49"/>
  <c r="Q240" i="49"/>
  <c r="R240" i="49"/>
  <c r="P241" i="49"/>
  <c r="Q241" i="49"/>
  <c r="R241" i="49"/>
  <c r="P242" i="49"/>
  <c r="Q242" i="49"/>
  <c r="R242" i="49"/>
  <c r="P243" i="49"/>
  <c r="Q243" i="49"/>
  <c r="R243" i="49"/>
  <c r="P244" i="49"/>
  <c r="Q244" i="49"/>
  <c r="R244" i="49"/>
  <c r="P245" i="49"/>
  <c r="Q245" i="49"/>
  <c r="R245" i="49"/>
  <c r="P246" i="49"/>
  <c r="Q246" i="49"/>
  <c r="R246" i="49"/>
  <c r="P247" i="49"/>
  <c r="Q247" i="49"/>
  <c r="R247" i="49"/>
  <c r="P248" i="49"/>
  <c r="Q248" i="49"/>
  <c r="R248" i="49"/>
  <c r="P249" i="49"/>
  <c r="Q249" i="49"/>
  <c r="R249" i="49"/>
  <c r="P250" i="49"/>
  <c r="Q250" i="49"/>
  <c r="R250" i="49"/>
  <c r="P251" i="49"/>
  <c r="Q251" i="49"/>
  <c r="R251" i="49"/>
  <c r="P252" i="49"/>
  <c r="Q252" i="49"/>
  <c r="R252" i="49"/>
  <c r="P253" i="49"/>
  <c r="Q253" i="49"/>
  <c r="R253" i="49"/>
  <c r="P254" i="49"/>
  <c r="Q254" i="49"/>
  <c r="R254" i="49"/>
  <c r="P255" i="49"/>
  <c r="Q255" i="49"/>
  <c r="R255" i="49"/>
  <c r="P256" i="49"/>
  <c r="Q256" i="49"/>
  <c r="R256" i="49"/>
  <c r="P257" i="49"/>
  <c r="Q257" i="49"/>
  <c r="R257" i="49"/>
  <c r="P258" i="49"/>
  <c r="Q258" i="49"/>
  <c r="R258" i="49"/>
  <c r="P259" i="49"/>
  <c r="Q259" i="49"/>
  <c r="R259" i="49"/>
  <c r="P260" i="49"/>
  <c r="Q260" i="49"/>
  <c r="R260" i="49"/>
  <c r="P261" i="49"/>
  <c r="Q261" i="49"/>
  <c r="R261" i="49"/>
  <c r="P262" i="49"/>
  <c r="Q262" i="49"/>
  <c r="R262" i="49"/>
  <c r="P263" i="49"/>
  <c r="Q263" i="49"/>
  <c r="R263" i="49"/>
  <c r="P264" i="49"/>
  <c r="Q264" i="49"/>
  <c r="R264" i="49"/>
  <c r="P265" i="49"/>
  <c r="Q265" i="49"/>
  <c r="R265" i="49"/>
  <c r="P266" i="49"/>
  <c r="Q266" i="49"/>
  <c r="R266" i="49"/>
  <c r="P267" i="49"/>
  <c r="Q267" i="49"/>
  <c r="R267" i="49"/>
  <c r="P268" i="49"/>
  <c r="Q268" i="49"/>
  <c r="R268" i="49"/>
  <c r="P269" i="49"/>
  <c r="Q269" i="49"/>
  <c r="R269" i="49"/>
  <c r="P270" i="49"/>
  <c r="Q270" i="49"/>
  <c r="R270" i="49"/>
  <c r="P271" i="49"/>
  <c r="Q271" i="49"/>
  <c r="R271" i="49"/>
  <c r="P272" i="49"/>
  <c r="Q272" i="49"/>
  <c r="R272" i="49"/>
  <c r="P273" i="49"/>
  <c r="Q273" i="49"/>
  <c r="R273" i="49"/>
  <c r="P274" i="49"/>
  <c r="Q274" i="49"/>
  <c r="R274" i="49"/>
  <c r="P275" i="49"/>
  <c r="Q275" i="49"/>
  <c r="R275" i="49"/>
  <c r="P276" i="49"/>
  <c r="Q276" i="49"/>
  <c r="R276" i="49"/>
  <c r="P277" i="49"/>
  <c r="Q277" i="49"/>
  <c r="R277" i="49"/>
  <c r="P278" i="49"/>
  <c r="Q278" i="49"/>
  <c r="R278" i="49"/>
  <c r="P279" i="49"/>
  <c r="Q279" i="49"/>
  <c r="R279" i="49"/>
  <c r="P280" i="49"/>
  <c r="Q280" i="49"/>
  <c r="R280" i="49"/>
  <c r="P281" i="49"/>
  <c r="Q281" i="49"/>
  <c r="R281" i="49"/>
  <c r="P282" i="49"/>
  <c r="Q282" i="49"/>
  <c r="R282" i="49"/>
  <c r="P283" i="49"/>
  <c r="Q283" i="49"/>
  <c r="R283" i="49"/>
  <c r="P284" i="49"/>
  <c r="Q284" i="49"/>
  <c r="R284" i="49"/>
  <c r="P285" i="49"/>
  <c r="Q285" i="49"/>
  <c r="R285" i="49"/>
  <c r="P286" i="49"/>
  <c r="Q286" i="49"/>
  <c r="R286" i="49"/>
  <c r="P287" i="49"/>
  <c r="Q287" i="49"/>
  <c r="R287" i="49"/>
  <c r="P288" i="49"/>
  <c r="Q288" i="49"/>
  <c r="R288" i="49"/>
  <c r="P289" i="49"/>
  <c r="Q289" i="49"/>
  <c r="R289" i="49"/>
  <c r="P290" i="49"/>
  <c r="Q290" i="49"/>
  <c r="R290" i="49"/>
  <c r="P291" i="49"/>
  <c r="Q291" i="49"/>
  <c r="R291" i="49"/>
  <c r="P292" i="49"/>
  <c r="Q292" i="49"/>
  <c r="R292" i="49"/>
  <c r="P293" i="49"/>
  <c r="Q293" i="49"/>
  <c r="R293" i="49"/>
  <c r="P294" i="49"/>
  <c r="Q294" i="49"/>
  <c r="R294" i="49"/>
  <c r="P295" i="49"/>
  <c r="Q295" i="49"/>
  <c r="R295" i="49"/>
  <c r="P296" i="49"/>
  <c r="Q296" i="49"/>
  <c r="R296" i="49"/>
  <c r="P297" i="49"/>
  <c r="Q297" i="49"/>
  <c r="R297" i="49"/>
  <c r="P298" i="49"/>
  <c r="Q298" i="49"/>
  <c r="R298" i="49"/>
  <c r="P299" i="49"/>
  <c r="Q299" i="49"/>
  <c r="R299" i="49"/>
  <c r="P300" i="49"/>
  <c r="Q300" i="49"/>
  <c r="R300" i="49"/>
  <c r="P301" i="49"/>
  <c r="Q301" i="49"/>
  <c r="R301" i="49"/>
  <c r="P302" i="49"/>
  <c r="Q302" i="49"/>
  <c r="R302" i="49"/>
  <c r="P303" i="49"/>
  <c r="Q303" i="49"/>
  <c r="R303" i="49"/>
  <c r="P304" i="49"/>
  <c r="Q304" i="49"/>
  <c r="R304" i="49"/>
  <c r="P305" i="49"/>
  <c r="Q305" i="49"/>
  <c r="R305" i="49"/>
  <c r="P306" i="49"/>
  <c r="Q306" i="49"/>
  <c r="R306" i="49"/>
  <c r="P307" i="49"/>
  <c r="Q307" i="49"/>
  <c r="R307" i="49"/>
  <c r="P308" i="49"/>
  <c r="Q308" i="49"/>
  <c r="R308" i="49"/>
  <c r="P309" i="49"/>
  <c r="Q309" i="49"/>
  <c r="R309" i="49"/>
  <c r="P310" i="49"/>
  <c r="Q310" i="49"/>
  <c r="R310" i="49"/>
  <c r="P311" i="49"/>
  <c r="Q311" i="49"/>
  <c r="R311" i="49"/>
  <c r="P312" i="49"/>
  <c r="Q312" i="49"/>
  <c r="R312" i="49"/>
  <c r="P313" i="49"/>
  <c r="Q313" i="49"/>
  <c r="R313" i="49"/>
  <c r="P314" i="49"/>
  <c r="Q314" i="49"/>
  <c r="R314" i="49"/>
  <c r="P315" i="49"/>
  <c r="Q315" i="49"/>
  <c r="R315" i="49"/>
  <c r="P316" i="49"/>
  <c r="Q316" i="49"/>
  <c r="R316" i="49"/>
  <c r="P317" i="49"/>
  <c r="Q317" i="49"/>
  <c r="R317" i="49"/>
  <c r="P318" i="49"/>
  <c r="Q318" i="49"/>
  <c r="R318" i="49"/>
  <c r="P319" i="49"/>
  <c r="Q319" i="49"/>
  <c r="R319" i="49"/>
  <c r="P320" i="49"/>
  <c r="Q320" i="49"/>
  <c r="R320" i="49"/>
  <c r="P321" i="49"/>
  <c r="Q321" i="49"/>
  <c r="R321" i="49"/>
  <c r="P322" i="49"/>
  <c r="Q322" i="49"/>
  <c r="R322" i="49"/>
  <c r="P323" i="49"/>
  <c r="Q323" i="49"/>
  <c r="R323" i="49"/>
  <c r="P324" i="49"/>
  <c r="Q324" i="49"/>
  <c r="R324" i="49"/>
  <c r="P325" i="49"/>
  <c r="Q325" i="49"/>
  <c r="R325" i="49"/>
  <c r="P326" i="49"/>
  <c r="Q326" i="49"/>
  <c r="R326" i="49"/>
  <c r="P327" i="49"/>
  <c r="Q327" i="49"/>
  <c r="R327" i="49"/>
  <c r="P328" i="49"/>
  <c r="Q328" i="49"/>
  <c r="R328" i="49"/>
  <c r="P329" i="49"/>
  <c r="Q329" i="49"/>
  <c r="R329" i="49"/>
  <c r="P330" i="49"/>
  <c r="Q330" i="49"/>
  <c r="R330" i="49"/>
  <c r="P331" i="49"/>
  <c r="Q331" i="49"/>
  <c r="R331" i="49"/>
  <c r="P332" i="49"/>
  <c r="Q332" i="49"/>
  <c r="R332" i="49"/>
  <c r="P333" i="49"/>
  <c r="Q333" i="49"/>
  <c r="R333" i="49"/>
  <c r="P334" i="49"/>
  <c r="Q334" i="49"/>
  <c r="R334" i="49"/>
  <c r="P335" i="49"/>
  <c r="Q335" i="49"/>
  <c r="R335" i="49"/>
  <c r="P336" i="49"/>
  <c r="Q336" i="49"/>
  <c r="R336" i="49"/>
  <c r="P337" i="49"/>
  <c r="Q337" i="49"/>
  <c r="R337" i="49"/>
  <c r="P338" i="49"/>
  <c r="Q338" i="49"/>
  <c r="R338" i="49"/>
  <c r="P339" i="49"/>
  <c r="Q339" i="49"/>
  <c r="R339" i="49"/>
  <c r="P340" i="49"/>
  <c r="Q340" i="49"/>
  <c r="R340" i="49"/>
  <c r="P341" i="49"/>
  <c r="Q341" i="49"/>
  <c r="R341" i="49"/>
  <c r="P342" i="49"/>
  <c r="Q342" i="49"/>
  <c r="R342" i="49"/>
  <c r="P343" i="49"/>
  <c r="Q343" i="49"/>
  <c r="R343" i="49"/>
  <c r="P344" i="49"/>
  <c r="Q344" i="49"/>
  <c r="R344" i="49"/>
  <c r="P345" i="49"/>
  <c r="Q345" i="49"/>
  <c r="R345" i="49"/>
  <c r="P346" i="49"/>
  <c r="Q346" i="49"/>
  <c r="R346" i="49"/>
  <c r="P347" i="49"/>
  <c r="Q347" i="49"/>
  <c r="R347" i="49"/>
  <c r="P348" i="49"/>
  <c r="Q348" i="49"/>
  <c r="R348" i="49"/>
  <c r="P349" i="49"/>
  <c r="Q349" i="49"/>
  <c r="R349" i="49"/>
  <c r="P350" i="49"/>
  <c r="Q350" i="49"/>
  <c r="R350" i="49"/>
  <c r="P351" i="49"/>
  <c r="Q351" i="49"/>
  <c r="R351" i="49"/>
  <c r="P352" i="49"/>
  <c r="Q352" i="49"/>
  <c r="R352" i="49"/>
  <c r="P353" i="49"/>
  <c r="Q353" i="49"/>
  <c r="R353" i="49"/>
  <c r="P354" i="49"/>
  <c r="Q354" i="49"/>
  <c r="R354" i="49"/>
  <c r="P355" i="49"/>
  <c r="Q355" i="49"/>
  <c r="R355" i="49"/>
  <c r="P356" i="49"/>
  <c r="Q356" i="49"/>
  <c r="R356" i="49"/>
  <c r="P357" i="49"/>
  <c r="Q357" i="49"/>
  <c r="R357" i="49"/>
  <c r="P358" i="49"/>
  <c r="Q358" i="49"/>
  <c r="R358" i="49"/>
  <c r="P359" i="49"/>
  <c r="Q359" i="49"/>
  <c r="R359" i="49"/>
  <c r="P360" i="49"/>
  <c r="Q360" i="49"/>
  <c r="R360" i="49"/>
  <c r="P361" i="49"/>
  <c r="Q361" i="49"/>
  <c r="R361" i="49"/>
  <c r="P362" i="49"/>
  <c r="Q362" i="49"/>
  <c r="R362" i="49"/>
  <c r="P363" i="49"/>
  <c r="Q363" i="49"/>
  <c r="R363" i="49"/>
  <c r="P364" i="49"/>
  <c r="Q364" i="49"/>
  <c r="R364" i="49"/>
  <c r="P365" i="49"/>
  <c r="Q365" i="49"/>
  <c r="R365" i="49"/>
  <c r="P366" i="49"/>
  <c r="Q366" i="49"/>
  <c r="R366" i="49"/>
  <c r="P367" i="49"/>
  <c r="Q367" i="49"/>
  <c r="R367" i="49"/>
  <c r="P368" i="49"/>
  <c r="Q368" i="49"/>
  <c r="R368" i="49"/>
  <c r="P369" i="49"/>
  <c r="Q369" i="49"/>
  <c r="R369" i="49"/>
  <c r="P370" i="49"/>
  <c r="Q370" i="49"/>
  <c r="R370" i="49"/>
  <c r="P371" i="49"/>
  <c r="Q371" i="49"/>
  <c r="R371" i="49"/>
  <c r="P372" i="49"/>
  <c r="Q372" i="49"/>
  <c r="R372" i="49"/>
  <c r="P373" i="49"/>
  <c r="Q373" i="49"/>
  <c r="R373" i="49"/>
  <c r="P374" i="49"/>
  <c r="Q374" i="49"/>
  <c r="R374" i="49"/>
  <c r="P375" i="49"/>
  <c r="Q375" i="49"/>
  <c r="R375" i="49"/>
  <c r="P376" i="49"/>
  <c r="Q376" i="49"/>
  <c r="R376" i="49"/>
  <c r="P377" i="49"/>
  <c r="Q377" i="49"/>
  <c r="R377" i="49"/>
  <c r="P378" i="49"/>
  <c r="Q378" i="49"/>
  <c r="R378" i="49"/>
  <c r="P379" i="49"/>
  <c r="Q379" i="49"/>
  <c r="R379" i="49"/>
  <c r="P380" i="49"/>
  <c r="Q380" i="49"/>
  <c r="R380" i="49"/>
  <c r="P381" i="49"/>
  <c r="Q381" i="49"/>
  <c r="R381" i="49"/>
  <c r="P382" i="49"/>
  <c r="Q382" i="49"/>
  <c r="R382" i="49"/>
  <c r="P383" i="49"/>
  <c r="Q383" i="49"/>
  <c r="R383" i="49"/>
  <c r="P384" i="49"/>
  <c r="Q384" i="49"/>
  <c r="R384" i="49"/>
  <c r="P385" i="49"/>
  <c r="Q385" i="49"/>
  <c r="R385" i="49"/>
  <c r="P386" i="49"/>
  <c r="Q386" i="49"/>
  <c r="R386" i="49"/>
  <c r="P387" i="49"/>
  <c r="Q387" i="49"/>
  <c r="R387" i="49"/>
  <c r="P388" i="49"/>
  <c r="Q388" i="49"/>
  <c r="R388" i="49"/>
  <c r="P389" i="49"/>
  <c r="Q389" i="49"/>
  <c r="R389" i="49"/>
  <c r="P390" i="49"/>
  <c r="Q390" i="49"/>
  <c r="R390" i="49"/>
  <c r="P391" i="49"/>
  <c r="Q391" i="49"/>
  <c r="R391" i="49"/>
  <c r="P392" i="49"/>
  <c r="Q392" i="49"/>
  <c r="R392" i="49"/>
  <c r="P393" i="49"/>
  <c r="Q393" i="49"/>
  <c r="R393" i="49"/>
  <c r="P394" i="49"/>
  <c r="Q394" i="49"/>
  <c r="R394" i="49"/>
  <c r="P395" i="49"/>
  <c r="Q395" i="49"/>
  <c r="R395" i="49"/>
  <c r="P396" i="49"/>
  <c r="Q396" i="49"/>
  <c r="R396" i="49"/>
  <c r="P397" i="49"/>
  <c r="Q397" i="49"/>
  <c r="R397" i="49"/>
  <c r="P398" i="49"/>
  <c r="Q398" i="49"/>
  <c r="R398" i="49"/>
  <c r="P399" i="49"/>
  <c r="Q399" i="49"/>
  <c r="R399" i="49"/>
  <c r="P400" i="49"/>
  <c r="Q400" i="49"/>
  <c r="R400" i="49"/>
  <c r="P401" i="49"/>
  <c r="Q401" i="49"/>
  <c r="R401" i="49"/>
  <c r="P402" i="49"/>
  <c r="Q402" i="49"/>
  <c r="R402" i="49"/>
  <c r="P403" i="49"/>
  <c r="Q403" i="49"/>
  <c r="R403" i="49"/>
  <c r="P404" i="49"/>
  <c r="Q404" i="49"/>
  <c r="R404" i="49"/>
  <c r="P405" i="49"/>
  <c r="Q405" i="49"/>
  <c r="R405" i="49"/>
  <c r="P406" i="49"/>
  <c r="Q406" i="49"/>
  <c r="R406" i="49"/>
  <c r="P407" i="49"/>
  <c r="Q407" i="49"/>
  <c r="R407" i="49"/>
  <c r="P408" i="49"/>
  <c r="Q408" i="49"/>
  <c r="R408" i="49"/>
  <c r="P409" i="49"/>
  <c r="Q409" i="49"/>
  <c r="R409" i="49"/>
  <c r="P410" i="49"/>
  <c r="Q410" i="49"/>
  <c r="R410" i="49"/>
  <c r="P411" i="49"/>
  <c r="Q411" i="49"/>
  <c r="R411" i="49"/>
  <c r="P412" i="49"/>
  <c r="Q412" i="49"/>
  <c r="R412" i="49"/>
  <c r="P413" i="49"/>
  <c r="Q413" i="49"/>
  <c r="R413" i="49"/>
  <c r="P414" i="49"/>
  <c r="Q414" i="49"/>
  <c r="R414" i="49"/>
  <c r="P415" i="49"/>
  <c r="Q415" i="49"/>
  <c r="R415" i="49"/>
  <c r="P416" i="49"/>
  <c r="Q416" i="49"/>
  <c r="R416" i="49"/>
  <c r="P417" i="49"/>
  <c r="Q417" i="49"/>
  <c r="R417" i="49"/>
  <c r="P418" i="49"/>
  <c r="Q418" i="49"/>
  <c r="R418" i="49"/>
  <c r="P419" i="49"/>
  <c r="Q419" i="49"/>
  <c r="R419" i="49"/>
  <c r="P420" i="49"/>
  <c r="Q420" i="49"/>
  <c r="R420" i="49"/>
  <c r="P421" i="49"/>
  <c r="Q421" i="49"/>
  <c r="R421" i="49"/>
  <c r="P422" i="49"/>
  <c r="Q422" i="49"/>
  <c r="R422" i="49"/>
  <c r="P423" i="49"/>
  <c r="Q423" i="49"/>
  <c r="R423" i="49"/>
  <c r="P424" i="49"/>
  <c r="Q424" i="49"/>
  <c r="R424" i="49"/>
  <c r="P425" i="49"/>
  <c r="Q425" i="49"/>
  <c r="R425" i="49"/>
  <c r="P426" i="49"/>
  <c r="Q426" i="49"/>
  <c r="R426" i="49"/>
  <c r="P427" i="49"/>
  <c r="Q427" i="49"/>
  <c r="R427" i="49"/>
  <c r="P428" i="49"/>
  <c r="Q428" i="49"/>
  <c r="R428" i="49"/>
  <c r="P429" i="49"/>
  <c r="Q429" i="49"/>
  <c r="R429" i="49"/>
  <c r="P430" i="49"/>
  <c r="Q430" i="49"/>
  <c r="R430" i="49"/>
  <c r="P431" i="49"/>
  <c r="Q431" i="49"/>
  <c r="R431" i="49"/>
  <c r="P432" i="49"/>
  <c r="Q432" i="49"/>
  <c r="R432" i="49"/>
  <c r="P433" i="49"/>
  <c r="Q433" i="49"/>
  <c r="R433" i="49"/>
  <c r="P434" i="49"/>
  <c r="Q434" i="49"/>
  <c r="R434" i="49"/>
  <c r="P435" i="49"/>
  <c r="Q435" i="49"/>
  <c r="R435" i="49"/>
  <c r="P436" i="49"/>
  <c r="Q436" i="49"/>
  <c r="R436" i="49"/>
  <c r="P437" i="49"/>
  <c r="Q437" i="49"/>
  <c r="R437" i="49"/>
  <c r="P438" i="49"/>
  <c r="Q438" i="49"/>
  <c r="R438" i="49"/>
  <c r="P439" i="49"/>
  <c r="Q439" i="49"/>
  <c r="R439" i="49"/>
  <c r="P440" i="49"/>
  <c r="Q440" i="49"/>
  <c r="R440" i="49"/>
  <c r="P441" i="49"/>
  <c r="Q441" i="49"/>
  <c r="R441" i="49"/>
  <c r="P442" i="49"/>
  <c r="Q442" i="49"/>
  <c r="R442" i="49"/>
  <c r="P443" i="49"/>
  <c r="Q443" i="49"/>
  <c r="R443" i="49"/>
  <c r="T444" i="49"/>
  <c r="U444" i="49"/>
  <c r="V444" i="49"/>
  <c r="L8" i="49"/>
  <c r="M8" i="49"/>
  <c r="N8" i="49"/>
  <c r="L9" i="49"/>
  <c r="M9" i="49"/>
  <c r="N9" i="49"/>
  <c r="L10" i="49"/>
  <c r="M10" i="49"/>
  <c r="N10" i="49"/>
  <c r="L11" i="49"/>
  <c r="M11" i="49"/>
  <c r="N11" i="49"/>
  <c r="L12" i="49"/>
  <c r="M12" i="49"/>
  <c r="N12" i="49"/>
  <c r="L13" i="49"/>
  <c r="M13" i="49"/>
  <c r="N13" i="49"/>
  <c r="L14" i="49"/>
  <c r="M14" i="49"/>
  <c r="N14" i="49"/>
  <c r="L15" i="49"/>
  <c r="M15" i="49"/>
  <c r="N15" i="49"/>
  <c r="L16" i="49"/>
  <c r="M16" i="49"/>
  <c r="N16" i="49"/>
  <c r="L17" i="49"/>
  <c r="M17" i="49"/>
  <c r="N17" i="49"/>
  <c r="L18" i="49"/>
  <c r="M18" i="49"/>
  <c r="N18" i="49"/>
  <c r="L19" i="49"/>
  <c r="M19" i="49"/>
  <c r="N19" i="49"/>
  <c r="L20" i="49"/>
  <c r="M20" i="49"/>
  <c r="N20" i="49"/>
  <c r="L21" i="49"/>
  <c r="M21" i="49"/>
  <c r="N21" i="49"/>
  <c r="L22" i="49"/>
  <c r="M22" i="49"/>
  <c r="N22" i="49"/>
  <c r="L23" i="49"/>
  <c r="M23" i="49"/>
  <c r="N23" i="49"/>
  <c r="L24" i="49"/>
  <c r="M24" i="49"/>
  <c r="N24" i="49"/>
  <c r="L25" i="49"/>
  <c r="M25" i="49"/>
  <c r="N25" i="49"/>
  <c r="L26" i="49"/>
  <c r="M26" i="49"/>
  <c r="N26" i="49"/>
  <c r="L27" i="49"/>
  <c r="M27" i="49"/>
  <c r="N27" i="49"/>
  <c r="L28" i="49"/>
  <c r="M28" i="49"/>
  <c r="N28" i="49"/>
  <c r="L29" i="49"/>
  <c r="M29" i="49"/>
  <c r="N29" i="49"/>
  <c r="L30" i="49"/>
  <c r="M30" i="49"/>
  <c r="N30" i="49"/>
  <c r="L31" i="49"/>
  <c r="M31" i="49"/>
  <c r="N31" i="49"/>
  <c r="L32" i="49"/>
  <c r="M32" i="49"/>
  <c r="N32" i="49"/>
  <c r="L33" i="49"/>
  <c r="M33" i="49"/>
  <c r="N33" i="49"/>
  <c r="L34" i="49"/>
  <c r="M34" i="49"/>
  <c r="N34" i="49"/>
  <c r="L35" i="49"/>
  <c r="M35" i="49"/>
  <c r="N35" i="49"/>
  <c r="L36" i="49"/>
  <c r="M36" i="49"/>
  <c r="N36" i="49"/>
  <c r="L37" i="49"/>
  <c r="M37" i="49"/>
  <c r="N37" i="49"/>
  <c r="L38" i="49"/>
  <c r="M38" i="49"/>
  <c r="N38" i="49"/>
  <c r="L39" i="49"/>
  <c r="M39" i="49"/>
  <c r="N39" i="49"/>
  <c r="L40" i="49"/>
  <c r="M40" i="49"/>
  <c r="N40" i="49"/>
  <c r="L41" i="49"/>
  <c r="M41" i="49"/>
  <c r="N41" i="49"/>
  <c r="L42" i="49"/>
  <c r="M42" i="49"/>
  <c r="N42" i="49"/>
  <c r="L43" i="49"/>
  <c r="M43" i="49"/>
  <c r="N43" i="49"/>
  <c r="L44" i="49"/>
  <c r="M44" i="49"/>
  <c r="N44" i="49"/>
  <c r="L45" i="49"/>
  <c r="M45" i="49"/>
  <c r="N45" i="49"/>
  <c r="L46" i="49"/>
  <c r="M46" i="49"/>
  <c r="N46" i="49"/>
  <c r="L47" i="49"/>
  <c r="M47" i="49"/>
  <c r="N47" i="49"/>
  <c r="L48" i="49"/>
  <c r="M48" i="49"/>
  <c r="N48" i="49"/>
  <c r="L49" i="49"/>
  <c r="M49" i="49"/>
  <c r="N49" i="49"/>
  <c r="L50" i="49"/>
  <c r="M50" i="49"/>
  <c r="N50" i="49"/>
  <c r="L51" i="49"/>
  <c r="M51" i="49"/>
  <c r="N51" i="49"/>
  <c r="L52" i="49"/>
  <c r="M52" i="49"/>
  <c r="N52" i="49"/>
  <c r="L53" i="49"/>
  <c r="M53" i="49"/>
  <c r="N53" i="49"/>
  <c r="L54" i="49"/>
  <c r="M54" i="49"/>
  <c r="N54" i="49"/>
  <c r="L55" i="49"/>
  <c r="M55" i="49"/>
  <c r="N55" i="49"/>
  <c r="L56" i="49"/>
  <c r="M56" i="49"/>
  <c r="N56" i="49"/>
  <c r="L57" i="49"/>
  <c r="M57" i="49"/>
  <c r="N57" i="49"/>
  <c r="L58" i="49"/>
  <c r="M58" i="49"/>
  <c r="N58" i="49"/>
  <c r="L59" i="49"/>
  <c r="M59" i="49"/>
  <c r="N59" i="49"/>
  <c r="L60" i="49"/>
  <c r="M60" i="49"/>
  <c r="N60" i="49"/>
  <c r="L61" i="49"/>
  <c r="M61" i="49"/>
  <c r="N61" i="49"/>
  <c r="L62" i="49"/>
  <c r="M62" i="49"/>
  <c r="N62" i="49"/>
  <c r="L63" i="49"/>
  <c r="M63" i="49"/>
  <c r="N63" i="49"/>
  <c r="L64" i="49"/>
  <c r="M64" i="49"/>
  <c r="N64" i="49"/>
  <c r="L65" i="49"/>
  <c r="M65" i="49"/>
  <c r="N65" i="49"/>
  <c r="L66" i="49"/>
  <c r="M66" i="49"/>
  <c r="N66" i="49"/>
  <c r="L67" i="49"/>
  <c r="M67" i="49"/>
  <c r="N67" i="49"/>
  <c r="L68" i="49"/>
  <c r="M68" i="49"/>
  <c r="N68" i="49"/>
  <c r="L69" i="49"/>
  <c r="M69" i="49"/>
  <c r="N69" i="49"/>
  <c r="L70" i="49"/>
  <c r="M70" i="49"/>
  <c r="N70" i="49"/>
  <c r="L71" i="49"/>
  <c r="M71" i="49"/>
  <c r="N71" i="49"/>
  <c r="L72" i="49"/>
  <c r="M72" i="49"/>
  <c r="N72" i="49"/>
  <c r="L73" i="49"/>
  <c r="M73" i="49"/>
  <c r="N73" i="49"/>
  <c r="L74" i="49"/>
  <c r="M74" i="49"/>
  <c r="N74" i="49"/>
  <c r="L75" i="49"/>
  <c r="M75" i="49"/>
  <c r="N75" i="49"/>
  <c r="L76" i="49"/>
  <c r="M76" i="49"/>
  <c r="N76" i="49"/>
  <c r="L77" i="49"/>
  <c r="M77" i="49"/>
  <c r="N77" i="49"/>
  <c r="L78" i="49"/>
  <c r="M78" i="49"/>
  <c r="N78" i="49"/>
  <c r="L79" i="49"/>
  <c r="M79" i="49"/>
  <c r="N79" i="49"/>
  <c r="L80" i="49"/>
  <c r="M80" i="49"/>
  <c r="N80" i="49"/>
  <c r="L81" i="49"/>
  <c r="M81" i="49"/>
  <c r="N81" i="49"/>
  <c r="L82" i="49"/>
  <c r="M82" i="49"/>
  <c r="N82" i="49"/>
  <c r="L83" i="49"/>
  <c r="M83" i="49"/>
  <c r="N83" i="49"/>
  <c r="L84" i="49"/>
  <c r="M84" i="49"/>
  <c r="N84" i="49"/>
  <c r="L85" i="49"/>
  <c r="M85" i="49"/>
  <c r="N85" i="49"/>
  <c r="L86" i="49"/>
  <c r="M86" i="49"/>
  <c r="N86" i="49"/>
  <c r="L87" i="49"/>
  <c r="M87" i="49"/>
  <c r="N87" i="49"/>
  <c r="L88" i="49"/>
  <c r="M88" i="49"/>
  <c r="N88" i="49"/>
  <c r="L89" i="49"/>
  <c r="M89" i="49"/>
  <c r="N89" i="49"/>
  <c r="L90" i="49"/>
  <c r="M90" i="49"/>
  <c r="N90" i="49"/>
  <c r="L91" i="49"/>
  <c r="M91" i="49"/>
  <c r="N91" i="49"/>
  <c r="L92" i="49"/>
  <c r="M92" i="49"/>
  <c r="N92" i="49"/>
  <c r="L93" i="49"/>
  <c r="M93" i="49"/>
  <c r="N93" i="49"/>
  <c r="L94" i="49"/>
  <c r="M94" i="49"/>
  <c r="N94" i="49"/>
  <c r="L95" i="49"/>
  <c r="M95" i="49"/>
  <c r="N95" i="49"/>
  <c r="L96" i="49"/>
  <c r="M96" i="49"/>
  <c r="N96" i="49"/>
  <c r="L97" i="49"/>
  <c r="M97" i="49"/>
  <c r="N97" i="49"/>
  <c r="L98" i="49"/>
  <c r="M98" i="49"/>
  <c r="N98" i="49"/>
  <c r="L99" i="49"/>
  <c r="M99" i="49"/>
  <c r="N99" i="49"/>
  <c r="L100" i="49"/>
  <c r="M100" i="49"/>
  <c r="N100" i="49"/>
  <c r="L101" i="49"/>
  <c r="M101" i="49"/>
  <c r="N101" i="49"/>
  <c r="L102" i="49"/>
  <c r="M102" i="49"/>
  <c r="N102" i="49"/>
  <c r="L103" i="49"/>
  <c r="M103" i="49"/>
  <c r="N103" i="49"/>
  <c r="L104" i="49"/>
  <c r="M104" i="49"/>
  <c r="N104" i="49"/>
  <c r="L105" i="49"/>
  <c r="M105" i="49"/>
  <c r="N105" i="49"/>
  <c r="L106" i="49"/>
  <c r="M106" i="49"/>
  <c r="N106" i="49"/>
  <c r="L107" i="49"/>
  <c r="M107" i="49"/>
  <c r="N107" i="49"/>
  <c r="L108" i="49"/>
  <c r="M108" i="49"/>
  <c r="N108" i="49"/>
  <c r="L109" i="49"/>
  <c r="M109" i="49"/>
  <c r="N109" i="49"/>
  <c r="L110" i="49"/>
  <c r="M110" i="49"/>
  <c r="N110" i="49"/>
  <c r="L111" i="49"/>
  <c r="M111" i="49"/>
  <c r="N111" i="49"/>
  <c r="L112" i="49"/>
  <c r="M112" i="49"/>
  <c r="N112" i="49"/>
  <c r="L113" i="49"/>
  <c r="M113" i="49"/>
  <c r="N113" i="49"/>
  <c r="L114" i="49"/>
  <c r="M114" i="49"/>
  <c r="N114" i="49"/>
  <c r="L115" i="49"/>
  <c r="M115" i="49"/>
  <c r="N115" i="49"/>
  <c r="L116" i="49"/>
  <c r="M116" i="49"/>
  <c r="N116" i="49"/>
  <c r="L117" i="49"/>
  <c r="M117" i="49"/>
  <c r="N117" i="49"/>
  <c r="L118" i="49"/>
  <c r="M118" i="49"/>
  <c r="N118" i="49"/>
  <c r="L119" i="49"/>
  <c r="M119" i="49"/>
  <c r="N119" i="49"/>
  <c r="L120" i="49"/>
  <c r="M120" i="49"/>
  <c r="N120" i="49"/>
  <c r="L121" i="49"/>
  <c r="M121" i="49"/>
  <c r="N121" i="49"/>
  <c r="L122" i="49"/>
  <c r="M122" i="49"/>
  <c r="N122" i="49"/>
  <c r="L123" i="49"/>
  <c r="M123" i="49"/>
  <c r="N123" i="49"/>
  <c r="L124" i="49"/>
  <c r="M124" i="49"/>
  <c r="N124" i="49"/>
  <c r="L125" i="49"/>
  <c r="M125" i="49"/>
  <c r="N125" i="49"/>
  <c r="L126" i="49"/>
  <c r="M126" i="49"/>
  <c r="N126" i="49"/>
  <c r="L127" i="49"/>
  <c r="M127" i="49"/>
  <c r="N127" i="49"/>
  <c r="L128" i="49"/>
  <c r="M128" i="49"/>
  <c r="N128" i="49"/>
  <c r="L129" i="49"/>
  <c r="M129" i="49"/>
  <c r="N129" i="49"/>
  <c r="L130" i="49"/>
  <c r="M130" i="49"/>
  <c r="N130" i="49"/>
  <c r="L131" i="49"/>
  <c r="M131" i="49"/>
  <c r="N131" i="49"/>
  <c r="L132" i="49"/>
  <c r="M132" i="49"/>
  <c r="N132" i="49"/>
  <c r="L133" i="49"/>
  <c r="M133" i="49"/>
  <c r="N133" i="49"/>
  <c r="L134" i="49"/>
  <c r="M134" i="49"/>
  <c r="N134" i="49"/>
  <c r="L135" i="49"/>
  <c r="M135" i="49"/>
  <c r="N135" i="49"/>
  <c r="L136" i="49"/>
  <c r="M136" i="49"/>
  <c r="N136" i="49"/>
  <c r="L137" i="49"/>
  <c r="M137" i="49"/>
  <c r="N137" i="49"/>
  <c r="L138" i="49"/>
  <c r="M138" i="49"/>
  <c r="N138" i="49"/>
  <c r="L139" i="49"/>
  <c r="M139" i="49"/>
  <c r="N139" i="49"/>
  <c r="L140" i="49"/>
  <c r="M140" i="49"/>
  <c r="N140" i="49"/>
  <c r="L141" i="49"/>
  <c r="M141" i="49"/>
  <c r="N141" i="49"/>
  <c r="L142" i="49"/>
  <c r="M142" i="49"/>
  <c r="N142" i="49"/>
  <c r="L143" i="49"/>
  <c r="M143" i="49"/>
  <c r="N143" i="49"/>
  <c r="L144" i="49"/>
  <c r="M144" i="49"/>
  <c r="N144" i="49"/>
  <c r="L145" i="49"/>
  <c r="M145" i="49"/>
  <c r="N145" i="49"/>
  <c r="L146" i="49"/>
  <c r="M146" i="49"/>
  <c r="N146" i="49"/>
  <c r="L147" i="49"/>
  <c r="M147" i="49"/>
  <c r="N147" i="49"/>
  <c r="L148" i="49"/>
  <c r="M148" i="49"/>
  <c r="N148" i="49"/>
  <c r="L149" i="49"/>
  <c r="M149" i="49"/>
  <c r="N149" i="49"/>
  <c r="L150" i="49"/>
  <c r="M150" i="49"/>
  <c r="N150" i="49"/>
  <c r="L151" i="49"/>
  <c r="M151" i="49"/>
  <c r="N151" i="49"/>
  <c r="L152" i="49"/>
  <c r="M152" i="49"/>
  <c r="N152" i="49"/>
  <c r="L153" i="49"/>
  <c r="M153" i="49"/>
  <c r="N153" i="49"/>
  <c r="L154" i="49"/>
  <c r="M154" i="49"/>
  <c r="N154" i="49"/>
  <c r="L155" i="49"/>
  <c r="M155" i="49"/>
  <c r="N155" i="49"/>
  <c r="L156" i="49"/>
  <c r="M156" i="49"/>
  <c r="N156" i="49"/>
  <c r="L157" i="49"/>
  <c r="M157" i="49"/>
  <c r="N157" i="49"/>
  <c r="L158" i="49"/>
  <c r="M158" i="49"/>
  <c r="N158" i="49"/>
  <c r="L159" i="49"/>
  <c r="M159" i="49"/>
  <c r="N159" i="49"/>
  <c r="L160" i="49"/>
  <c r="M160" i="49"/>
  <c r="N160" i="49"/>
  <c r="L161" i="49"/>
  <c r="M161" i="49"/>
  <c r="N161" i="49"/>
  <c r="L162" i="49"/>
  <c r="M162" i="49"/>
  <c r="N162" i="49"/>
  <c r="L163" i="49"/>
  <c r="M163" i="49"/>
  <c r="N163" i="49"/>
  <c r="L164" i="49"/>
  <c r="M164" i="49"/>
  <c r="N164" i="49"/>
  <c r="L165" i="49"/>
  <c r="M165" i="49"/>
  <c r="N165" i="49"/>
  <c r="L166" i="49"/>
  <c r="M166" i="49"/>
  <c r="N166" i="49"/>
  <c r="L167" i="49"/>
  <c r="M167" i="49"/>
  <c r="N167" i="49"/>
  <c r="L168" i="49"/>
  <c r="M168" i="49"/>
  <c r="N168" i="49"/>
  <c r="L169" i="49"/>
  <c r="M169" i="49"/>
  <c r="N169" i="49"/>
  <c r="L170" i="49"/>
  <c r="M170" i="49"/>
  <c r="N170" i="49"/>
  <c r="L171" i="49"/>
  <c r="M171" i="49"/>
  <c r="N171" i="49"/>
  <c r="L172" i="49"/>
  <c r="M172" i="49"/>
  <c r="N172" i="49"/>
  <c r="L173" i="49"/>
  <c r="M173" i="49"/>
  <c r="N173" i="49"/>
  <c r="L174" i="49"/>
  <c r="M174" i="49"/>
  <c r="N174" i="49"/>
  <c r="L175" i="49"/>
  <c r="M175" i="49"/>
  <c r="N175" i="49"/>
  <c r="L176" i="49"/>
  <c r="M176" i="49"/>
  <c r="N176" i="49"/>
  <c r="L177" i="49"/>
  <c r="M177" i="49"/>
  <c r="N177" i="49"/>
  <c r="L178" i="49"/>
  <c r="M178" i="49"/>
  <c r="N178" i="49"/>
  <c r="L179" i="49"/>
  <c r="M179" i="49"/>
  <c r="N179" i="49"/>
  <c r="L180" i="49"/>
  <c r="M180" i="49"/>
  <c r="N180" i="49"/>
  <c r="L181" i="49"/>
  <c r="M181" i="49"/>
  <c r="N181" i="49"/>
  <c r="L182" i="49"/>
  <c r="M182" i="49"/>
  <c r="N182" i="49"/>
  <c r="L183" i="49"/>
  <c r="M183" i="49"/>
  <c r="N183" i="49"/>
  <c r="L184" i="49"/>
  <c r="M184" i="49"/>
  <c r="N184" i="49"/>
  <c r="L185" i="49"/>
  <c r="M185" i="49"/>
  <c r="N185" i="49"/>
  <c r="L186" i="49"/>
  <c r="M186" i="49"/>
  <c r="N186" i="49"/>
  <c r="L187" i="49"/>
  <c r="M187" i="49"/>
  <c r="N187" i="49"/>
  <c r="L188" i="49"/>
  <c r="M188" i="49"/>
  <c r="N188" i="49"/>
  <c r="L189" i="49"/>
  <c r="M189" i="49"/>
  <c r="N189" i="49"/>
  <c r="L190" i="49"/>
  <c r="M190" i="49"/>
  <c r="N190" i="49"/>
  <c r="L191" i="49"/>
  <c r="M191" i="49"/>
  <c r="N191" i="49"/>
  <c r="L192" i="49"/>
  <c r="M192" i="49"/>
  <c r="N192" i="49"/>
  <c r="L193" i="49"/>
  <c r="M193" i="49"/>
  <c r="N193" i="49"/>
  <c r="L194" i="49"/>
  <c r="M194" i="49"/>
  <c r="N194" i="49"/>
  <c r="L195" i="49"/>
  <c r="M195" i="49"/>
  <c r="N195" i="49"/>
  <c r="L196" i="49"/>
  <c r="M196" i="49"/>
  <c r="N196" i="49"/>
  <c r="L197" i="49"/>
  <c r="M197" i="49"/>
  <c r="N197" i="49"/>
  <c r="L198" i="49"/>
  <c r="M198" i="49"/>
  <c r="N198" i="49"/>
  <c r="L199" i="49"/>
  <c r="M199" i="49"/>
  <c r="N199" i="49"/>
  <c r="L200" i="49"/>
  <c r="M200" i="49"/>
  <c r="N200" i="49"/>
  <c r="L201" i="49"/>
  <c r="M201" i="49"/>
  <c r="N201" i="49"/>
  <c r="L202" i="49"/>
  <c r="M202" i="49"/>
  <c r="N202" i="49"/>
  <c r="L203" i="49"/>
  <c r="M203" i="49"/>
  <c r="N203" i="49"/>
  <c r="L204" i="49"/>
  <c r="M204" i="49"/>
  <c r="N204" i="49"/>
  <c r="L205" i="49"/>
  <c r="M205" i="49"/>
  <c r="N205" i="49"/>
  <c r="L206" i="49"/>
  <c r="M206" i="49"/>
  <c r="N206" i="49"/>
  <c r="L207" i="49"/>
  <c r="M207" i="49"/>
  <c r="N207" i="49"/>
  <c r="L208" i="49"/>
  <c r="M208" i="49"/>
  <c r="N208" i="49"/>
  <c r="L209" i="49"/>
  <c r="M209" i="49"/>
  <c r="N209" i="49"/>
  <c r="L210" i="49"/>
  <c r="M210" i="49"/>
  <c r="N210" i="49"/>
  <c r="L211" i="49"/>
  <c r="M211" i="49"/>
  <c r="N211" i="49"/>
  <c r="L212" i="49"/>
  <c r="M212" i="49"/>
  <c r="N212" i="49"/>
  <c r="L213" i="49"/>
  <c r="M213" i="49"/>
  <c r="N213" i="49"/>
  <c r="L214" i="49"/>
  <c r="M214" i="49"/>
  <c r="N214" i="49"/>
  <c r="L215" i="49"/>
  <c r="M215" i="49"/>
  <c r="N215" i="49"/>
  <c r="L216" i="49"/>
  <c r="M216" i="49"/>
  <c r="N216" i="49"/>
  <c r="L217" i="49"/>
  <c r="M217" i="49"/>
  <c r="N217" i="49"/>
  <c r="L218" i="49"/>
  <c r="M218" i="49"/>
  <c r="N218" i="49"/>
  <c r="L219" i="49"/>
  <c r="M219" i="49"/>
  <c r="N219" i="49"/>
  <c r="L220" i="49"/>
  <c r="M220" i="49"/>
  <c r="N220" i="49"/>
  <c r="L221" i="49"/>
  <c r="M221" i="49"/>
  <c r="N221" i="49"/>
  <c r="L222" i="49"/>
  <c r="M222" i="49"/>
  <c r="N222" i="49"/>
  <c r="L223" i="49"/>
  <c r="M223" i="49"/>
  <c r="N223" i="49"/>
  <c r="L224" i="49"/>
  <c r="M224" i="49"/>
  <c r="N224" i="49"/>
  <c r="L225" i="49"/>
  <c r="M225" i="49"/>
  <c r="L226" i="49"/>
  <c r="M226" i="49"/>
  <c r="L227" i="49"/>
  <c r="M227" i="49"/>
  <c r="L228" i="49"/>
  <c r="M228" i="49"/>
  <c r="L229" i="49"/>
  <c r="M229" i="49"/>
  <c r="L230" i="49"/>
  <c r="M230" i="49"/>
  <c r="L231" i="49"/>
  <c r="M231" i="49"/>
  <c r="L232" i="49"/>
  <c r="M232" i="49"/>
  <c r="L233" i="49"/>
  <c r="M233" i="49"/>
  <c r="L234" i="49"/>
  <c r="M234" i="49"/>
  <c r="L235" i="49"/>
  <c r="M235" i="49"/>
  <c r="L236" i="49"/>
  <c r="M236" i="49"/>
  <c r="L237" i="49"/>
  <c r="M237" i="49"/>
  <c r="L238" i="49"/>
  <c r="M238" i="49"/>
  <c r="L239" i="49"/>
  <c r="M239" i="49"/>
  <c r="L240" i="49"/>
  <c r="M240" i="49"/>
  <c r="L241" i="49"/>
  <c r="M241" i="49"/>
  <c r="L242" i="49"/>
  <c r="M242" i="49"/>
  <c r="L243" i="49"/>
  <c r="M243" i="49"/>
  <c r="L244" i="49"/>
  <c r="M244" i="49"/>
  <c r="L245" i="49"/>
  <c r="M245" i="49"/>
  <c r="L246" i="49"/>
  <c r="M246" i="49"/>
  <c r="L247" i="49"/>
  <c r="M247" i="49"/>
  <c r="L248" i="49"/>
  <c r="M248" i="49"/>
  <c r="L249" i="49"/>
  <c r="M249" i="49"/>
  <c r="L250" i="49"/>
  <c r="M250" i="49"/>
  <c r="L251" i="49"/>
  <c r="M251" i="49"/>
  <c r="L252" i="49"/>
  <c r="M252" i="49"/>
  <c r="L253" i="49"/>
  <c r="M253" i="49"/>
  <c r="L254" i="49"/>
  <c r="M254" i="49"/>
  <c r="L255" i="49"/>
  <c r="M255" i="49"/>
  <c r="L256" i="49"/>
  <c r="M256" i="49"/>
  <c r="L257" i="49"/>
  <c r="M257" i="49"/>
  <c r="L258" i="49"/>
  <c r="M258" i="49"/>
  <c r="L259" i="49"/>
  <c r="M259" i="49"/>
  <c r="L260" i="49"/>
  <c r="M260" i="49"/>
  <c r="L261" i="49"/>
  <c r="M261" i="49"/>
  <c r="L262" i="49"/>
  <c r="M262" i="49"/>
  <c r="L263" i="49"/>
  <c r="M263" i="49"/>
  <c r="L264" i="49"/>
  <c r="M264" i="49"/>
  <c r="L265" i="49"/>
  <c r="M265" i="49"/>
  <c r="L266" i="49"/>
  <c r="M266" i="49"/>
  <c r="L267" i="49"/>
  <c r="M267" i="49"/>
  <c r="L268" i="49"/>
  <c r="M268" i="49"/>
  <c r="L269" i="49"/>
  <c r="M269" i="49"/>
  <c r="L270" i="49"/>
  <c r="M270" i="49"/>
  <c r="L271" i="49"/>
  <c r="M271" i="49"/>
  <c r="L272" i="49"/>
  <c r="M272" i="49"/>
  <c r="L273" i="49"/>
  <c r="M273" i="49"/>
  <c r="L274" i="49"/>
  <c r="M274" i="49"/>
  <c r="L275" i="49"/>
  <c r="M275" i="49"/>
  <c r="L276" i="49"/>
  <c r="M276" i="49"/>
  <c r="L277" i="49"/>
  <c r="M277" i="49"/>
  <c r="L278" i="49"/>
  <c r="M278" i="49"/>
  <c r="L279" i="49"/>
  <c r="M279" i="49"/>
  <c r="L280" i="49"/>
  <c r="M280" i="49"/>
  <c r="L281" i="49"/>
  <c r="M281" i="49"/>
  <c r="L282" i="49"/>
  <c r="M282" i="49"/>
  <c r="L283" i="49"/>
  <c r="M283" i="49"/>
  <c r="L284" i="49"/>
  <c r="M284" i="49"/>
  <c r="L285" i="49"/>
  <c r="M285" i="49"/>
  <c r="L286" i="49"/>
  <c r="M286" i="49"/>
  <c r="L287" i="49"/>
  <c r="M287" i="49"/>
  <c r="L288" i="49"/>
  <c r="M288" i="49"/>
  <c r="L289" i="49"/>
  <c r="M289" i="49"/>
  <c r="L290" i="49"/>
  <c r="M290" i="49"/>
  <c r="L291" i="49"/>
  <c r="M291" i="49"/>
  <c r="L292" i="49"/>
  <c r="M292" i="49"/>
  <c r="L293" i="49"/>
  <c r="M293" i="49"/>
  <c r="L294" i="49"/>
  <c r="M294" i="49"/>
  <c r="L295" i="49"/>
  <c r="M295" i="49"/>
  <c r="L296" i="49"/>
  <c r="M296" i="49"/>
  <c r="L297" i="49"/>
  <c r="M297" i="49"/>
  <c r="L298" i="49"/>
  <c r="M298" i="49"/>
  <c r="L299" i="49"/>
  <c r="M299" i="49"/>
  <c r="L300" i="49"/>
  <c r="M300" i="49"/>
  <c r="L301" i="49"/>
  <c r="M301" i="49"/>
  <c r="L302" i="49"/>
  <c r="M302" i="49"/>
  <c r="L303" i="49"/>
  <c r="M303" i="49"/>
  <c r="L304" i="49"/>
  <c r="M304" i="49"/>
  <c r="L305" i="49"/>
  <c r="M305" i="49"/>
  <c r="L306" i="49"/>
  <c r="M306" i="49"/>
  <c r="L307" i="49"/>
  <c r="M307" i="49"/>
  <c r="L308" i="49"/>
  <c r="M308" i="49"/>
  <c r="L309" i="49"/>
  <c r="M309" i="49"/>
  <c r="L310" i="49"/>
  <c r="M310" i="49"/>
  <c r="L311" i="49"/>
  <c r="M311" i="49"/>
  <c r="L312" i="49"/>
  <c r="M312" i="49"/>
  <c r="L313" i="49"/>
  <c r="M313" i="49"/>
  <c r="L314" i="49"/>
  <c r="M314" i="49"/>
  <c r="L315" i="49"/>
  <c r="M315" i="49"/>
  <c r="L316" i="49"/>
  <c r="M316" i="49"/>
  <c r="L317" i="49"/>
  <c r="M317" i="49"/>
  <c r="L318" i="49"/>
  <c r="M318" i="49"/>
  <c r="L319" i="49"/>
  <c r="M319" i="49"/>
  <c r="L320" i="49"/>
  <c r="M320" i="49"/>
  <c r="L321" i="49"/>
  <c r="M321" i="49"/>
  <c r="L322" i="49"/>
  <c r="M322" i="49"/>
  <c r="L323" i="49"/>
  <c r="M323" i="49"/>
  <c r="L324" i="49"/>
  <c r="M324" i="49"/>
  <c r="L325" i="49"/>
  <c r="M325" i="49"/>
  <c r="L326" i="49"/>
  <c r="M326" i="49"/>
  <c r="L327" i="49"/>
  <c r="M327" i="49"/>
  <c r="L328" i="49"/>
  <c r="M328" i="49"/>
  <c r="L329" i="49"/>
  <c r="M329" i="49"/>
  <c r="L330" i="49"/>
  <c r="M330" i="49"/>
  <c r="L331" i="49"/>
  <c r="M331" i="49"/>
  <c r="L332" i="49"/>
  <c r="M332" i="49"/>
  <c r="L333" i="49"/>
  <c r="M333" i="49"/>
  <c r="L334" i="49"/>
  <c r="M334" i="49"/>
  <c r="L335" i="49"/>
  <c r="M335" i="49"/>
  <c r="L336" i="49"/>
  <c r="M336" i="49"/>
  <c r="L337" i="49"/>
  <c r="M337" i="49"/>
  <c r="L338" i="49"/>
  <c r="M338" i="49"/>
  <c r="L339" i="49"/>
  <c r="M339" i="49"/>
  <c r="L340" i="49"/>
  <c r="M340" i="49"/>
  <c r="L341" i="49"/>
  <c r="M341" i="49"/>
  <c r="L342" i="49"/>
  <c r="M342" i="49"/>
  <c r="L343" i="49"/>
  <c r="M343" i="49"/>
  <c r="L344" i="49"/>
  <c r="M344" i="49"/>
  <c r="L345" i="49"/>
  <c r="M345" i="49"/>
  <c r="L346" i="49"/>
  <c r="M346" i="49"/>
  <c r="L347" i="49"/>
  <c r="M347" i="49"/>
  <c r="L348" i="49"/>
  <c r="M348" i="49"/>
  <c r="L349" i="49"/>
  <c r="M349" i="49"/>
  <c r="L350" i="49"/>
  <c r="M350" i="49"/>
  <c r="L351" i="49"/>
  <c r="M351" i="49"/>
  <c r="L352" i="49"/>
  <c r="M352" i="49"/>
  <c r="L353" i="49"/>
  <c r="M353" i="49"/>
  <c r="L354" i="49"/>
  <c r="M354" i="49"/>
  <c r="L355" i="49"/>
  <c r="M355" i="49"/>
  <c r="L356" i="49"/>
  <c r="M356" i="49"/>
  <c r="L357" i="49"/>
  <c r="M357" i="49"/>
  <c r="L358" i="49"/>
  <c r="M358" i="49"/>
  <c r="L359" i="49"/>
  <c r="M359" i="49"/>
  <c r="L360" i="49"/>
  <c r="M360" i="49"/>
  <c r="L361" i="49"/>
  <c r="M361" i="49"/>
  <c r="L362" i="49"/>
  <c r="M362" i="49"/>
  <c r="L363" i="49"/>
  <c r="M363" i="49"/>
  <c r="L364" i="49"/>
  <c r="M364" i="49"/>
  <c r="L365" i="49"/>
  <c r="M365" i="49"/>
  <c r="L366" i="49"/>
  <c r="M366" i="49"/>
  <c r="L367" i="49"/>
  <c r="M367" i="49"/>
  <c r="L368" i="49"/>
  <c r="M368" i="49"/>
  <c r="L369" i="49"/>
  <c r="M369" i="49"/>
  <c r="L370" i="49"/>
  <c r="M370" i="49"/>
  <c r="L371" i="49"/>
  <c r="M371" i="49"/>
  <c r="L372" i="49"/>
  <c r="M372" i="49"/>
  <c r="L373" i="49"/>
  <c r="M373" i="49"/>
  <c r="L374" i="49"/>
  <c r="M374" i="49"/>
  <c r="L375" i="49"/>
  <c r="M375" i="49"/>
  <c r="L376" i="49"/>
  <c r="M376" i="49"/>
  <c r="L377" i="49"/>
  <c r="M377" i="49"/>
  <c r="L378" i="49"/>
  <c r="M378" i="49"/>
  <c r="L379" i="49"/>
  <c r="M379" i="49"/>
  <c r="L380" i="49"/>
  <c r="M380" i="49"/>
  <c r="L381" i="49"/>
  <c r="M381" i="49"/>
  <c r="L382" i="49"/>
  <c r="M382" i="49"/>
  <c r="L383" i="49"/>
  <c r="M383" i="49"/>
  <c r="L384" i="49"/>
  <c r="M384" i="49"/>
  <c r="L385" i="49"/>
  <c r="M385" i="49"/>
  <c r="L386" i="49"/>
  <c r="M386" i="49"/>
  <c r="L387" i="49"/>
  <c r="M387" i="49"/>
  <c r="L388" i="49"/>
  <c r="M388" i="49"/>
  <c r="L389" i="49"/>
  <c r="M389" i="49"/>
  <c r="L390" i="49"/>
  <c r="M390" i="49"/>
  <c r="L391" i="49"/>
  <c r="M391" i="49"/>
  <c r="L392" i="49"/>
  <c r="M392" i="49"/>
  <c r="L393" i="49"/>
  <c r="M393" i="49"/>
  <c r="N393" i="49"/>
  <c r="L394" i="49"/>
  <c r="M394" i="49"/>
  <c r="N394" i="49"/>
  <c r="L395" i="49"/>
  <c r="M395" i="49"/>
  <c r="N395" i="49"/>
  <c r="L396" i="49"/>
  <c r="M396" i="49"/>
  <c r="N396" i="49"/>
  <c r="L397" i="49"/>
  <c r="M397" i="49"/>
  <c r="N397" i="49"/>
  <c r="L398" i="49"/>
  <c r="M398" i="49"/>
  <c r="N398" i="49"/>
  <c r="L399" i="49"/>
  <c r="M399" i="49"/>
  <c r="N399" i="49"/>
  <c r="L400" i="49"/>
  <c r="M400" i="49"/>
  <c r="N400" i="49"/>
  <c r="L401" i="49"/>
  <c r="M401" i="49"/>
  <c r="N401" i="49"/>
  <c r="L402" i="49"/>
  <c r="M402" i="49"/>
  <c r="N402" i="49"/>
  <c r="L403" i="49"/>
  <c r="M403" i="49"/>
  <c r="N403" i="49"/>
  <c r="L404" i="49"/>
  <c r="M404" i="49"/>
  <c r="N404" i="49"/>
  <c r="L405" i="49"/>
  <c r="M405" i="49"/>
  <c r="N405" i="49"/>
  <c r="L406" i="49"/>
  <c r="M406" i="49"/>
  <c r="N406" i="49"/>
  <c r="L407" i="49"/>
  <c r="M407" i="49"/>
  <c r="N407" i="49"/>
  <c r="L408" i="49"/>
  <c r="M408" i="49"/>
  <c r="N408" i="49"/>
  <c r="L409" i="49"/>
  <c r="M409" i="49"/>
  <c r="N409" i="49"/>
  <c r="L410" i="49"/>
  <c r="M410" i="49"/>
  <c r="N410" i="49"/>
  <c r="L411" i="49"/>
  <c r="M411" i="49"/>
  <c r="N411" i="49"/>
  <c r="L412" i="49"/>
  <c r="M412" i="49"/>
  <c r="N412" i="49"/>
  <c r="L413" i="49"/>
  <c r="M413" i="49"/>
  <c r="N413" i="49"/>
  <c r="L414" i="49"/>
  <c r="M414" i="49"/>
  <c r="N414" i="49"/>
  <c r="L415" i="49"/>
  <c r="M415" i="49"/>
  <c r="N415" i="49"/>
  <c r="L416" i="49"/>
  <c r="M416" i="49"/>
  <c r="N416" i="49"/>
  <c r="L417" i="49"/>
  <c r="M417" i="49"/>
  <c r="N417" i="49"/>
  <c r="L418" i="49"/>
  <c r="M418" i="49"/>
  <c r="N418" i="49"/>
  <c r="L419" i="49"/>
  <c r="M419" i="49"/>
  <c r="N419" i="49"/>
  <c r="L420" i="49"/>
  <c r="M420" i="49"/>
  <c r="N420" i="49"/>
  <c r="L421" i="49"/>
  <c r="M421" i="49"/>
  <c r="N421" i="49"/>
  <c r="L422" i="49"/>
  <c r="M422" i="49"/>
  <c r="N422" i="49"/>
  <c r="L423" i="49"/>
  <c r="M423" i="49"/>
  <c r="N423" i="49"/>
  <c r="L424" i="49"/>
  <c r="M424" i="49"/>
  <c r="N424" i="49"/>
  <c r="L425" i="49"/>
  <c r="M425" i="49"/>
  <c r="N425" i="49"/>
  <c r="L426" i="49"/>
  <c r="M426" i="49"/>
  <c r="N426" i="49"/>
  <c r="L427" i="49"/>
  <c r="M427" i="49"/>
  <c r="N427" i="49"/>
  <c r="L428" i="49"/>
  <c r="M428" i="49"/>
  <c r="N428" i="49"/>
  <c r="L429" i="49"/>
  <c r="M429" i="49"/>
  <c r="N429" i="49"/>
  <c r="L430" i="49"/>
  <c r="M430" i="49"/>
  <c r="N430" i="49"/>
  <c r="L431" i="49"/>
  <c r="M431" i="49"/>
  <c r="N431" i="49"/>
  <c r="L432" i="49"/>
  <c r="M432" i="49"/>
  <c r="N432" i="49"/>
  <c r="L433" i="49"/>
  <c r="M433" i="49"/>
  <c r="N433" i="49"/>
  <c r="L434" i="49"/>
  <c r="M434" i="49"/>
  <c r="N434" i="49"/>
  <c r="L435" i="49"/>
  <c r="M435" i="49"/>
  <c r="N435" i="49"/>
  <c r="L436" i="49"/>
  <c r="M436" i="49"/>
  <c r="N436" i="49"/>
  <c r="L437" i="49"/>
  <c r="M437" i="49"/>
  <c r="N437" i="49"/>
  <c r="L438" i="49"/>
  <c r="M438" i="49"/>
  <c r="N438" i="49"/>
  <c r="L439" i="49"/>
  <c r="M439" i="49"/>
  <c r="N439" i="49"/>
  <c r="L440" i="49"/>
  <c r="M440" i="49"/>
  <c r="N440" i="49"/>
  <c r="L441" i="49"/>
  <c r="M441" i="49"/>
  <c r="N441" i="49"/>
  <c r="L442" i="49"/>
  <c r="M442" i="49"/>
  <c r="N442" i="49"/>
  <c r="L443" i="49"/>
  <c r="M443" i="49"/>
  <c r="N443" i="49"/>
  <c r="L444" i="49"/>
  <c r="M444" i="49"/>
  <c r="N444" i="49"/>
  <c r="L445" i="49"/>
  <c r="M445" i="49"/>
  <c r="N445" i="49"/>
  <c r="L446" i="49"/>
  <c r="M446" i="49"/>
  <c r="N446" i="49"/>
  <c r="L447" i="49"/>
  <c r="M447" i="49"/>
  <c r="N447" i="49"/>
  <c r="L448" i="49"/>
  <c r="M448" i="49"/>
  <c r="N448" i="49"/>
  <c r="L449" i="49"/>
  <c r="M449" i="49"/>
  <c r="N449" i="49"/>
  <c r="L450" i="49"/>
  <c r="M450" i="49"/>
  <c r="N450" i="49"/>
  <c r="L451" i="49"/>
  <c r="M451" i="49"/>
  <c r="N451" i="49"/>
  <c r="L452" i="49"/>
  <c r="M452" i="49"/>
  <c r="N452" i="49"/>
  <c r="L453" i="49"/>
  <c r="M453" i="49"/>
  <c r="N453" i="49"/>
  <c r="L454" i="49"/>
  <c r="M454" i="49"/>
  <c r="N454" i="49"/>
  <c r="L455" i="49"/>
  <c r="M455" i="49"/>
  <c r="N455" i="49"/>
  <c r="L456" i="49"/>
  <c r="M456" i="49"/>
  <c r="N456" i="49"/>
  <c r="L457" i="49"/>
  <c r="M457" i="49"/>
  <c r="N457" i="49"/>
  <c r="L458" i="49"/>
  <c r="M458" i="49"/>
  <c r="N458" i="49"/>
  <c r="L459" i="49"/>
  <c r="M459" i="49"/>
  <c r="N459" i="49"/>
  <c r="L460" i="49"/>
  <c r="M460" i="49"/>
  <c r="N460" i="49"/>
  <c r="L461" i="49"/>
  <c r="M461" i="49"/>
  <c r="N461" i="49"/>
  <c r="L462" i="49"/>
  <c r="M462" i="49"/>
  <c r="N462" i="49"/>
  <c r="L463" i="49"/>
  <c r="M463" i="49"/>
  <c r="N463" i="49"/>
  <c r="L464" i="49"/>
  <c r="M464" i="49"/>
  <c r="N464" i="49"/>
  <c r="L465" i="49"/>
  <c r="M465" i="49"/>
  <c r="N465" i="49"/>
  <c r="L466" i="49"/>
  <c r="M466" i="49"/>
  <c r="N466" i="49"/>
  <c r="L467" i="49"/>
  <c r="M467" i="49"/>
  <c r="N467" i="49"/>
  <c r="L468" i="49"/>
  <c r="M468" i="49"/>
  <c r="N468" i="49"/>
  <c r="L469" i="49"/>
  <c r="M469" i="49"/>
  <c r="N469" i="49"/>
  <c r="L470" i="49"/>
  <c r="M470" i="49"/>
  <c r="N470" i="49"/>
  <c r="L471" i="49"/>
  <c r="M471" i="49"/>
  <c r="N471" i="49"/>
  <c r="L472" i="49"/>
  <c r="M472" i="49"/>
  <c r="N472" i="49"/>
  <c r="L473" i="49"/>
  <c r="M473" i="49"/>
  <c r="N473" i="49"/>
  <c r="L474" i="49"/>
  <c r="M474" i="49"/>
  <c r="N474" i="49"/>
  <c r="L475" i="49"/>
  <c r="M475" i="49"/>
  <c r="N475" i="49"/>
  <c r="L476" i="49"/>
  <c r="M476" i="49"/>
  <c r="N476" i="49"/>
  <c r="L477" i="49"/>
  <c r="M477" i="49"/>
  <c r="N477" i="49"/>
  <c r="L478" i="49"/>
  <c r="M478" i="49"/>
  <c r="N478" i="49"/>
  <c r="L479" i="49"/>
  <c r="M479" i="49"/>
  <c r="N479" i="49"/>
  <c r="L480" i="49"/>
  <c r="M480" i="49"/>
  <c r="N480" i="49"/>
  <c r="L481" i="49"/>
  <c r="M481" i="49"/>
  <c r="N481" i="49"/>
  <c r="L482" i="49"/>
  <c r="M482" i="49"/>
  <c r="N482" i="49"/>
  <c r="L483" i="49"/>
  <c r="M483" i="49"/>
  <c r="N483" i="49"/>
  <c r="L484" i="49"/>
  <c r="M484" i="49"/>
  <c r="N484" i="49"/>
  <c r="L485" i="49"/>
  <c r="M485" i="49"/>
  <c r="N485" i="49"/>
  <c r="L486" i="49"/>
  <c r="M486" i="49"/>
  <c r="N486" i="49"/>
  <c r="L487" i="49"/>
  <c r="M487" i="49"/>
  <c r="N487" i="49"/>
  <c r="L488" i="49"/>
  <c r="M488" i="49"/>
  <c r="N488" i="49"/>
  <c r="L489" i="49"/>
  <c r="M489" i="49"/>
  <c r="N489" i="49"/>
  <c r="L490" i="49"/>
  <c r="M490" i="49"/>
  <c r="N490" i="49"/>
  <c r="L491" i="49"/>
  <c r="M491" i="49"/>
  <c r="N491" i="49"/>
  <c r="L492" i="49"/>
  <c r="M492" i="49"/>
  <c r="N492" i="49"/>
  <c r="L493" i="49"/>
  <c r="M493" i="49"/>
  <c r="N493" i="49"/>
  <c r="L494" i="49"/>
  <c r="M494" i="49"/>
  <c r="N494" i="49"/>
  <c r="L495" i="49"/>
  <c r="M495" i="49"/>
  <c r="N495" i="49"/>
  <c r="L496" i="49"/>
  <c r="M496" i="49"/>
  <c r="N496" i="49"/>
  <c r="L497" i="49"/>
  <c r="M497" i="49"/>
  <c r="N497" i="49"/>
  <c r="L498" i="49"/>
  <c r="M498" i="49"/>
  <c r="N498" i="49"/>
  <c r="L499" i="49"/>
  <c r="M499" i="49"/>
  <c r="N499" i="49"/>
  <c r="L500" i="49"/>
  <c r="M500" i="49"/>
  <c r="N500" i="49"/>
  <c r="L501" i="49"/>
  <c r="M501" i="49"/>
  <c r="N501" i="49"/>
  <c r="L502" i="49"/>
  <c r="M502" i="49"/>
  <c r="N502" i="49"/>
  <c r="L503" i="49"/>
  <c r="M503" i="49"/>
  <c r="N503" i="49"/>
  <c r="L504" i="49"/>
  <c r="M504" i="49"/>
  <c r="N504" i="49"/>
  <c r="L505" i="49"/>
  <c r="M505" i="49"/>
  <c r="N505" i="49"/>
  <c r="L506" i="49"/>
  <c r="M506" i="49"/>
  <c r="N506" i="49"/>
  <c r="L507" i="49"/>
  <c r="M507" i="49"/>
  <c r="N507" i="49"/>
  <c r="L508" i="49"/>
  <c r="M508" i="49"/>
  <c r="N508" i="49"/>
  <c r="L509" i="49"/>
  <c r="M509" i="49"/>
  <c r="N509" i="49"/>
  <c r="L510" i="49"/>
  <c r="M510" i="49"/>
  <c r="N510" i="49"/>
  <c r="L511" i="49"/>
  <c r="M511" i="49"/>
  <c r="N511" i="49"/>
  <c r="L512" i="49"/>
  <c r="M512" i="49"/>
  <c r="N512" i="49"/>
  <c r="L513" i="49"/>
  <c r="M513" i="49"/>
  <c r="N513" i="49"/>
  <c r="L514" i="49"/>
  <c r="M514" i="49"/>
  <c r="N514" i="49"/>
  <c r="L515" i="49"/>
  <c r="M515" i="49"/>
  <c r="N515" i="49"/>
  <c r="L516" i="49"/>
  <c r="M516" i="49"/>
  <c r="N516" i="49"/>
  <c r="L517" i="49"/>
  <c r="M517" i="49"/>
  <c r="N517" i="49"/>
  <c r="L518" i="49"/>
  <c r="M518" i="49"/>
  <c r="N518" i="49"/>
  <c r="L519" i="49"/>
  <c r="M519" i="49"/>
  <c r="N519" i="49"/>
  <c r="L520" i="49"/>
  <c r="M520" i="49"/>
  <c r="N520" i="49"/>
  <c r="L521" i="49"/>
  <c r="M521" i="49"/>
  <c r="N521" i="49"/>
  <c r="L522" i="49"/>
  <c r="M522" i="49"/>
  <c r="N522" i="49"/>
  <c r="L523" i="49"/>
  <c r="M523" i="49"/>
  <c r="N523" i="49"/>
  <c r="L524" i="49"/>
  <c r="M524" i="49"/>
  <c r="N524" i="49"/>
  <c r="L525" i="49"/>
  <c r="M525" i="49"/>
  <c r="N525" i="49"/>
  <c r="L526" i="49"/>
  <c r="M526" i="49"/>
  <c r="N526" i="49"/>
  <c r="L527" i="49"/>
  <c r="M527" i="49"/>
  <c r="N527" i="49"/>
  <c r="L528" i="49"/>
  <c r="M528" i="49"/>
  <c r="N528" i="49"/>
  <c r="L529" i="49"/>
  <c r="M529" i="49"/>
  <c r="N529" i="49"/>
  <c r="L530" i="49"/>
  <c r="M530" i="49"/>
  <c r="N530" i="49"/>
  <c r="L531" i="49"/>
  <c r="M531" i="49"/>
  <c r="N531" i="49"/>
  <c r="L532" i="49"/>
  <c r="M532" i="49"/>
  <c r="N532" i="49"/>
  <c r="L533" i="49"/>
  <c r="M533" i="49"/>
  <c r="N533" i="49"/>
  <c r="L534" i="49"/>
  <c r="M534" i="49"/>
  <c r="N534" i="49"/>
  <c r="L535" i="49"/>
  <c r="M535" i="49"/>
  <c r="N535" i="49"/>
  <c r="L536" i="49"/>
  <c r="M536" i="49"/>
  <c r="N536" i="49"/>
  <c r="L537" i="49"/>
  <c r="M537" i="49"/>
  <c r="N537" i="49"/>
  <c r="L538" i="49"/>
  <c r="M538" i="49"/>
  <c r="N538" i="49"/>
  <c r="L539" i="49"/>
  <c r="M539" i="49"/>
  <c r="N539" i="49"/>
  <c r="L540" i="49"/>
  <c r="M540" i="49"/>
  <c r="N540" i="49"/>
  <c r="L541" i="49"/>
  <c r="M541" i="49"/>
  <c r="N541" i="49"/>
  <c r="L542" i="49"/>
  <c r="M542" i="49"/>
  <c r="N542" i="49"/>
  <c r="L543" i="49"/>
  <c r="M543" i="49"/>
  <c r="N543" i="49"/>
  <c r="L544" i="49"/>
  <c r="M544" i="49"/>
  <c r="N544" i="49"/>
  <c r="L545" i="49"/>
  <c r="M545" i="49"/>
  <c r="N545" i="49"/>
  <c r="L546" i="49"/>
  <c r="M546" i="49"/>
  <c r="N546" i="49"/>
  <c r="L547" i="49"/>
  <c r="M547" i="49"/>
  <c r="N547" i="49"/>
  <c r="L548" i="49"/>
  <c r="M548" i="49"/>
  <c r="N548" i="49"/>
  <c r="L549" i="49"/>
  <c r="M549" i="49"/>
  <c r="N549" i="49"/>
  <c r="L550" i="49"/>
  <c r="M550" i="49"/>
  <c r="N550" i="49"/>
  <c r="L551" i="49"/>
  <c r="M551" i="49"/>
  <c r="N551" i="49"/>
  <c r="L552" i="49"/>
  <c r="M552" i="49"/>
  <c r="N552" i="49"/>
  <c r="L553" i="49"/>
  <c r="M553" i="49"/>
  <c r="N553" i="49"/>
  <c r="L554" i="49"/>
  <c r="M554" i="49"/>
  <c r="N554" i="49"/>
  <c r="L555" i="49"/>
  <c r="M555" i="49"/>
  <c r="N555" i="49"/>
  <c r="L556" i="49"/>
  <c r="M556" i="49"/>
  <c r="N556" i="49"/>
  <c r="L557" i="49"/>
  <c r="M557" i="49"/>
  <c r="N557" i="49"/>
  <c r="L558" i="49"/>
  <c r="M558" i="49"/>
  <c r="N558" i="49"/>
  <c r="L559" i="49"/>
  <c r="M559" i="49"/>
  <c r="N559" i="49"/>
  <c r="L560" i="49"/>
  <c r="M560" i="49"/>
  <c r="N560" i="49"/>
  <c r="L561" i="49"/>
  <c r="M561" i="49"/>
  <c r="N561" i="49"/>
  <c r="L562" i="49"/>
  <c r="M562" i="49"/>
  <c r="N562" i="49"/>
  <c r="L563" i="49"/>
  <c r="M563" i="49"/>
  <c r="N563" i="49"/>
  <c r="L564" i="49"/>
  <c r="M564" i="49"/>
  <c r="N564" i="49"/>
  <c r="L565" i="49"/>
  <c r="M565" i="49"/>
  <c r="N565" i="49"/>
  <c r="L566" i="49"/>
  <c r="M566" i="49"/>
  <c r="N566" i="49"/>
  <c r="L567" i="49"/>
  <c r="M567" i="49"/>
  <c r="N567" i="49"/>
  <c r="L568" i="49"/>
  <c r="M568" i="49"/>
  <c r="N568" i="49"/>
  <c r="L569" i="49"/>
  <c r="M569" i="49"/>
  <c r="N569" i="49"/>
  <c r="L570" i="49"/>
  <c r="M570" i="49"/>
  <c r="N570" i="49"/>
  <c r="L571" i="49"/>
  <c r="M571" i="49"/>
  <c r="N571" i="49"/>
  <c r="L572" i="49"/>
  <c r="M572" i="49"/>
  <c r="N572" i="49"/>
  <c r="L573" i="49"/>
  <c r="M573" i="49"/>
  <c r="N573" i="49"/>
  <c r="L574" i="49"/>
  <c r="M574" i="49"/>
  <c r="N574" i="49"/>
  <c r="L575" i="49"/>
  <c r="M575" i="49"/>
  <c r="N575" i="49"/>
  <c r="L576" i="49"/>
  <c r="M576" i="49"/>
  <c r="N576" i="49"/>
  <c r="L577" i="49"/>
  <c r="M577" i="49"/>
  <c r="N577" i="49"/>
  <c r="L578" i="49"/>
  <c r="M578" i="49"/>
  <c r="N578" i="49"/>
  <c r="L579" i="49"/>
  <c r="M579" i="49"/>
  <c r="N579" i="49"/>
  <c r="L580" i="49"/>
  <c r="M580" i="49"/>
  <c r="N580" i="49"/>
  <c r="L581" i="49"/>
  <c r="M581" i="49"/>
  <c r="N581" i="49"/>
  <c r="L582" i="49"/>
  <c r="M582" i="49"/>
  <c r="N582" i="49"/>
  <c r="L583" i="49"/>
  <c r="M583" i="49"/>
  <c r="N583" i="49"/>
  <c r="L584" i="49"/>
  <c r="M584" i="49"/>
  <c r="N584" i="49"/>
  <c r="L585" i="49"/>
  <c r="M585" i="49"/>
  <c r="N585" i="49"/>
  <c r="L586" i="49"/>
  <c r="M586" i="49"/>
  <c r="N586" i="49"/>
  <c r="L587" i="49"/>
  <c r="M587" i="49"/>
  <c r="N587" i="49"/>
  <c r="L588" i="49"/>
  <c r="M588" i="49"/>
  <c r="N588" i="49"/>
  <c r="L589" i="49"/>
  <c r="M589" i="49"/>
  <c r="N589" i="49"/>
  <c r="L590" i="49"/>
  <c r="M590" i="49"/>
  <c r="N590" i="49"/>
  <c r="L591" i="49"/>
  <c r="M591" i="49"/>
  <c r="N591" i="49"/>
  <c r="L592" i="49"/>
  <c r="M592" i="49"/>
  <c r="N592" i="49"/>
  <c r="L593" i="49"/>
  <c r="M593" i="49"/>
  <c r="N593" i="49"/>
  <c r="L594" i="49"/>
  <c r="M594" i="49"/>
  <c r="N594" i="49"/>
  <c r="L595" i="49"/>
  <c r="M595" i="49"/>
  <c r="N595" i="49"/>
  <c r="L596" i="49"/>
  <c r="M596" i="49"/>
  <c r="N596" i="49"/>
  <c r="L597" i="49"/>
  <c r="M597" i="49"/>
  <c r="N597" i="49"/>
  <c r="L598" i="49"/>
  <c r="M598" i="49"/>
  <c r="N598" i="49"/>
  <c r="L599" i="49"/>
  <c r="M599" i="49"/>
  <c r="N599" i="49"/>
  <c r="L600" i="49"/>
  <c r="M600" i="49"/>
  <c r="N600" i="49"/>
  <c r="L601" i="49"/>
  <c r="M601" i="49"/>
  <c r="N601" i="49"/>
  <c r="L602" i="49"/>
  <c r="M602" i="49"/>
  <c r="N602" i="49"/>
  <c r="L603" i="49"/>
  <c r="M603" i="49"/>
  <c r="N603" i="49"/>
  <c r="L604" i="49"/>
  <c r="M604" i="49"/>
  <c r="N604" i="49"/>
  <c r="L605" i="49"/>
  <c r="M605" i="49"/>
  <c r="N605" i="49"/>
  <c r="L606" i="49"/>
  <c r="M606" i="49"/>
  <c r="N606" i="49"/>
  <c r="L607" i="49"/>
  <c r="M607" i="49"/>
  <c r="N607" i="49"/>
  <c r="L608" i="49"/>
  <c r="M608" i="49"/>
  <c r="N608" i="49"/>
  <c r="L609" i="49"/>
  <c r="M609" i="49"/>
  <c r="N609" i="49"/>
  <c r="L610" i="49"/>
  <c r="M610" i="49"/>
  <c r="N610" i="49"/>
  <c r="L611" i="49"/>
  <c r="M611" i="49"/>
  <c r="N611" i="49"/>
  <c r="L612" i="49"/>
  <c r="M612" i="49"/>
  <c r="N612" i="49"/>
  <c r="L613" i="49"/>
  <c r="M613" i="49"/>
  <c r="N613" i="49"/>
  <c r="L614" i="49"/>
  <c r="M614" i="49"/>
  <c r="N614" i="49"/>
  <c r="L615" i="49"/>
  <c r="M615" i="49"/>
  <c r="N615" i="49"/>
  <c r="L616" i="49"/>
  <c r="M616" i="49"/>
  <c r="N616" i="49"/>
  <c r="L617" i="49"/>
  <c r="M617" i="49"/>
  <c r="N617" i="49"/>
  <c r="L618" i="49"/>
  <c r="M618" i="49"/>
  <c r="N618" i="49"/>
  <c r="L619" i="49"/>
  <c r="M619" i="49"/>
  <c r="N619" i="49"/>
  <c r="L620" i="49"/>
  <c r="M620" i="49"/>
  <c r="N620" i="49"/>
  <c r="L621" i="49"/>
  <c r="M621" i="49"/>
  <c r="N621" i="49"/>
  <c r="L622" i="49"/>
  <c r="M622" i="49"/>
  <c r="N622" i="49"/>
  <c r="L623" i="49"/>
  <c r="M623" i="49"/>
  <c r="N623" i="49"/>
  <c r="L624" i="49"/>
  <c r="M624" i="49"/>
  <c r="N624" i="49"/>
  <c r="L625" i="49"/>
  <c r="M625" i="49"/>
  <c r="N625" i="49"/>
  <c r="L626" i="49"/>
  <c r="M626" i="49"/>
  <c r="N626" i="49"/>
  <c r="L627" i="49"/>
  <c r="M627" i="49"/>
  <c r="N627" i="49"/>
  <c r="L628" i="49"/>
  <c r="M628" i="49"/>
  <c r="N628" i="49"/>
  <c r="L629" i="49"/>
  <c r="M629" i="49"/>
  <c r="N629" i="49"/>
  <c r="L630" i="49"/>
  <c r="M630" i="49"/>
  <c r="N630" i="49"/>
  <c r="L631" i="49"/>
  <c r="M631" i="49"/>
  <c r="N631" i="49"/>
  <c r="L632" i="49"/>
  <c r="M632" i="49"/>
  <c r="N632" i="49"/>
  <c r="L633" i="49"/>
  <c r="M633" i="49"/>
  <c r="N633" i="49"/>
  <c r="L634" i="49"/>
  <c r="M634" i="49"/>
  <c r="N634" i="49"/>
  <c r="L635" i="49"/>
  <c r="M635" i="49"/>
  <c r="N635" i="49"/>
  <c r="L636" i="49"/>
  <c r="M636" i="49"/>
  <c r="N636" i="49"/>
  <c r="L637" i="49"/>
  <c r="M637" i="49"/>
  <c r="N637" i="49"/>
  <c r="L638" i="49"/>
  <c r="M638" i="49"/>
  <c r="N638" i="49"/>
  <c r="L639" i="49"/>
  <c r="M639" i="49"/>
  <c r="N639" i="49"/>
  <c r="L640" i="49"/>
  <c r="M640" i="49"/>
  <c r="N640" i="49"/>
  <c r="L641" i="49"/>
  <c r="M641" i="49"/>
  <c r="N641" i="49"/>
  <c r="L642" i="49"/>
  <c r="M642" i="49"/>
  <c r="N642" i="49"/>
  <c r="L643" i="49"/>
  <c r="M643" i="49"/>
  <c r="N643" i="49"/>
  <c r="L644" i="49"/>
  <c r="M644" i="49"/>
  <c r="N644" i="49"/>
  <c r="L645" i="49"/>
  <c r="M645" i="49"/>
  <c r="N645" i="49"/>
  <c r="L646" i="49"/>
  <c r="M646" i="49"/>
  <c r="N646" i="49"/>
  <c r="L647" i="49"/>
  <c r="M647" i="49"/>
  <c r="N647" i="49"/>
  <c r="L648" i="49"/>
  <c r="M648" i="49"/>
  <c r="N648" i="49"/>
  <c r="L649" i="49"/>
  <c r="M649" i="49"/>
  <c r="N649" i="49"/>
  <c r="L650" i="49"/>
  <c r="M650" i="49"/>
  <c r="N650" i="49"/>
  <c r="L651" i="49"/>
  <c r="M651" i="49"/>
  <c r="N651" i="49"/>
  <c r="L652" i="49"/>
  <c r="M652" i="49"/>
  <c r="N652" i="49"/>
  <c r="L653" i="49"/>
  <c r="M653" i="49"/>
  <c r="N653" i="49"/>
  <c r="L654" i="49"/>
  <c r="M654" i="49"/>
  <c r="N654" i="49"/>
  <c r="L655" i="49"/>
  <c r="M655" i="49"/>
  <c r="N655" i="49"/>
  <c r="L656" i="49"/>
  <c r="M656" i="49"/>
  <c r="N656" i="49"/>
  <c r="L657" i="49"/>
  <c r="M657" i="49"/>
  <c r="N657" i="49"/>
  <c r="L658" i="49"/>
  <c r="M658" i="49"/>
  <c r="N658" i="49"/>
  <c r="L659" i="49"/>
  <c r="M659" i="49"/>
  <c r="N659" i="49"/>
  <c r="L660" i="49"/>
  <c r="M660" i="49"/>
  <c r="N660" i="49"/>
  <c r="L661" i="49"/>
  <c r="M661" i="49"/>
  <c r="N661" i="49"/>
  <c r="L662" i="49"/>
  <c r="M662" i="49"/>
  <c r="N662" i="49"/>
  <c r="L663" i="49"/>
  <c r="M663" i="49"/>
  <c r="N663" i="49"/>
  <c r="L664" i="49"/>
  <c r="M664" i="49"/>
  <c r="N664" i="49"/>
  <c r="L665" i="49"/>
  <c r="M665" i="49"/>
  <c r="N665" i="49"/>
  <c r="L666" i="49"/>
  <c r="M666" i="49"/>
  <c r="N666" i="49"/>
  <c r="L667" i="49"/>
  <c r="M667" i="49"/>
  <c r="N667" i="49"/>
  <c r="L668" i="49"/>
  <c r="M668" i="49"/>
  <c r="N668" i="49"/>
  <c r="L669" i="49"/>
  <c r="M669" i="49"/>
  <c r="N669" i="49"/>
  <c r="L670" i="49"/>
  <c r="M670" i="49"/>
  <c r="N670" i="49"/>
  <c r="L671" i="49"/>
  <c r="M671" i="49"/>
  <c r="N671" i="49"/>
  <c r="L672" i="49"/>
  <c r="M672" i="49"/>
  <c r="N672" i="49"/>
  <c r="L673" i="49"/>
  <c r="M673" i="49"/>
  <c r="N673" i="49"/>
  <c r="L674" i="49"/>
  <c r="M674" i="49"/>
  <c r="N674" i="49"/>
  <c r="L675" i="49"/>
  <c r="M675" i="49"/>
  <c r="N675" i="49"/>
  <c r="L676" i="49"/>
  <c r="M676" i="49"/>
  <c r="N676" i="49"/>
  <c r="L677" i="49"/>
  <c r="M677" i="49"/>
  <c r="N677" i="49"/>
  <c r="L678" i="49"/>
  <c r="M678" i="49"/>
  <c r="N678" i="49"/>
  <c r="L679" i="49"/>
  <c r="M679" i="49"/>
  <c r="N679" i="49"/>
  <c r="L680" i="49"/>
  <c r="M680" i="49"/>
  <c r="N680" i="49"/>
  <c r="L681" i="49"/>
  <c r="M681" i="49"/>
  <c r="N681" i="49"/>
  <c r="L682" i="49"/>
  <c r="M682" i="49"/>
  <c r="N682" i="49"/>
  <c r="L683" i="49"/>
  <c r="M683" i="49"/>
  <c r="N683" i="49"/>
  <c r="L684" i="49"/>
  <c r="M684" i="49"/>
  <c r="N684" i="49"/>
  <c r="L685" i="49"/>
  <c r="M685" i="49"/>
  <c r="N685" i="49"/>
  <c r="L686" i="49"/>
  <c r="M686" i="49"/>
  <c r="N686" i="49"/>
  <c r="L687" i="49"/>
  <c r="M687" i="49"/>
  <c r="N687" i="49"/>
  <c r="L688" i="49"/>
  <c r="M688" i="49"/>
  <c r="N688" i="49"/>
  <c r="L689" i="49"/>
  <c r="M689" i="49"/>
  <c r="N689" i="49"/>
  <c r="L690" i="49"/>
  <c r="M690" i="49"/>
  <c r="N690" i="49"/>
  <c r="L691" i="49"/>
  <c r="M691" i="49"/>
  <c r="N691" i="49"/>
  <c r="L692" i="49"/>
  <c r="M692" i="49"/>
  <c r="N692" i="49"/>
  <c r="L693" i="49"/>
  <c r="M693" i="49"/>
  <c r="N693" i="49"/>
  <c r="L694" i="49"/>
  <c r="M694" i="49"/>
  <c r="N694" i="49"/>
  <c r="L695" i="49"/>
  <c r="M695" i="49"/>
  <c r="N695" i="49"/>
  <c r="L696" i="49"/>
  <c r="M696" i="49"/>
  <c r="N696" i="49"/>
  <c r="L697" i="49"/>
  <c r="M697" i="49"/>
  <c r="N697" i="49"/>
  <c r="L698" i="49"/>
  <c r="M698" i="49"/>
  <c r="N698" i="49"/>
  <c r="L699" i="49"/>
  <c r="M699" i="49"/>
  <c r="N699" i="49"/>
  <c r="L700" i="49"/>
  <c r="M700" i="49"/>
  <c r="N700" i="49"/>
  <c r="L701" i="49"/>
  <c r="M701" i="49"/>
  <c r="N701" i="49"/>
  <c r="L702" i="49"/>
  <c r="M702" i="49"/>
  <c r="N702" i="49"/>
  <c r="L703" i="49"/>
  <c r="M703" i="49"/>
  <c r="N703" i="49"/>
  <c r="L704" i="49"/>
  <c r="M704" i="49"/>
  <c r="N704" i="49"/>
  <c r="L705" i="49"/>
  <c r="M705" i="49"/>
  <c r="N705" i="49"/>
  <c r="L706" i="49"/>
  <c r="M706" i="49"/>
  <c r="N706" i="49"/>
  <c r="L707" i="49"/>
  <c r="M707" i="49"/>
  <c r="N707" i="49"/>
  <c r="L708" i="49"/>
  <c r="M708" i="49"/>
  <c r="N708" i="49"/>
  <c r="L709" i="49"/>
  <c r="M709" i="49"/>
  <c r="N709" i="49"/>
  <c r="L710" i="49"/>
  <c r="M710" i="49"/>
  <c r="N710" i="49"/>
  <c r="P8" i="49"/>
  <c r="Q8" i="49"/>
  <c r="R8" i="49"/>
  <c r="P9" i="49"/>
  <c r="Q9" i="49"/>
  <c r="R9" i="49"/>
  <c r="P10" i="49"/>
  <c r="Q10" i="49"/>
  <c r="R10" i="49"/>
  <c r="P11" i="49"/>
  <c r="Q11" i="49"/>
  <c r="R11" i="49"/>
  <c r="P12" i="49"/>
  <c r="Q12" i="49"/>
  <c r="R12" i="49"/>
  <c r="P13" i="49"/>
  <c r="Q13" i="49"/>
  <c r="R13" i="49"/>
  <c r="P14" i="49"/>
  <c r="Q14" i="49"/>
  <c r="R14" i="49"/>
  <c r="P15" i="49"/>
  <c r="Q15" i="49"/>
  <c r="R15" i="49"/>
  <c r="P16" i="49"/>
  <c r="Q16" i="49"/>
  <c r="R16" i="49"/>
  <c r="P17" i="49"/>
  <c r="Q17" i="49"/>
  <c r="R17" i="49"/>
  <c r="P18" i="49"/>
  <c r="Q18" i="49"/>
  <c r="R18" i="49"/>
  <c r="P19" i="49"/>
  <c r="Q19" i="49"/>
  <c r="R19" i="49"/>
  <c r="P20" i="49"/>
  <c r="Q20" i="49"/>
  <c r="R20" i="49"/>
  <c r="P21" i="49"/>
  <c r="Q21" i="49"/>
  <c r="R21" i="49"/>
  <c r="P22" i="49"/>
  <c r="Q22" i="49"/>
  <c r="R22" i="49"/>
  <c r="P23" i="49"/>
  <c r="Q23" i="49"/>
  <c r="R23" i="49"/>
  <c r="P24" i="49"/>
  <c r="Q24" i="49"/>
  <c r="R24" i="49"/>
  <c r="P25" i="49"/>
  <c r="Q25" i="49"/>
  <c r="R25" i="49"/>
  <c r="P26" i="49"/>
  <c r="Q26" i="49"/>
  <c r="R26" i="49"/>
  <c r="P27" i="49"/>
  <c r="Q27" i="49"/>
  <c r="R27" i="49"/>
  <c r="P28" i="49"/>
  <c r="Q28" i="49"/>
  <c r="R28" i="49"/>
  <c r="P29" i="49"/>
  <c r="Q29" i="49"/>
  <c r="R29" i="49"/>
  <c r="P30" i="49"/>
  <c r="Q30" i="49"/>
  <c r="R30" i="49"/>
  <c r="P31" i="49"/>
  <c r="Q31" i="49"/>
  <c r="R31" i="49"/>
  <c r="P32" i="49"/>
  <c r="Q32" i="49"/>
  <c r="R32" i="49"/>
  <c r="P33" i="49"/>
  <c r="Q33" i="49"/>
  <c r="R33" i="49"/>
  <c r="P34" i="49"/>
  <c r="Q34" i="49"/>
  <c r="R34" i="49"/>
  <c r="P35" i="49"/>
  <c r="Q35" i="49"/>
  <c r="R35" i="49"/>
  <c r="P36" i="49"/>
  <c r="Q36" i="49"/>
  <c r="R36" i="49"/>
  <c r="P7" i="49"/>
  <c r="Q7" i="49"/>
  <c r="R7" i="49"/>
  <c r="O7" i="49"/>
  <c r="L7" i="49"/>
  <c r="M7" i="49"/>
  <c r="N7" i="49"/>
  <c r="K7" i="49"/>
  <c r="K224" i="49"/>
  <c r="K225" i="49"/>
  <c r="K226" i="49"/>
  <c r="K227" i="49"/>
  <c r="K228" i="49"/>
  <c r="K229" i="49"/>
  <c r="K230" i="49"/>
  <c r="K231" i="49"/>
  <c r="K232" i="49"/>
  <c r="K233" i="49"/>
  <c r="K234" i="49"/>
  <c r="K235" i="49"/>
  <c r="K236" i="49"/>
  <c r="K237" i="49"/>
  <c r="K238" i="49"/>
  <c r="K239" i="49"/>
  <c r="K240" i="49"/>
  <c r="K241" i="49"/>
  <c r="K242" i="49"/>
  <c r="K243" i="49"/>
  <c r="K244" i="49"/>
  <c r="K245" i="49"/>
  <c r="K246" i="49"/>
  <c r="K247" i="49"/>
  <c r="K248" i="49"/>
  <c r="K249" i="49"/>
  <c r="K250" i="49"/>
  <c r="K251" i="49"/>
  <c r="K252" i="49"/>
  <c r="K253" i="49"/>
  <c r="K254" i="49"/>
  <c r="K255" i="49"/>
  <c r="K256" i="49"/>
  <c r="K257" i="49"/>
  <c r="K258" i="49"/>
  <c r="K259" i="49"/>
  <c r="K260" i="49"/>
  <c r="K261" i="49"/>
  <c r="K262" i="49"/>
  <c r="K263" i="49"/>
  <c r="K264" i="49"/>
  <c r="K265" i="49"/>
  <c r="K266" i="49"/>
  <c r="K267" i="49"/>
  <c r="K268" i="49"/>
  <c r="K269" i="49"/>
  <c r="K270" i="49"/>
  <c r="K271" i="49"/>
  <c r="K272" i="49"/>
  <c r="K273" i="49"/>
  <c r="K274" i="49"/>
  <c r="K275" i="49"/>
  <c r="K276" i="49"/>
  <c r="K277" i="49"/>
  <c r="K278" i="49"/>
  <c r="K279" i="49"/>
  <c r="K280" i="49"/>
  <c r="K281" i="49"/>
  <c r="K282" i="49"/>
  <c r="K283" i="49"/>
  <c r="K284" i="49"/>
  <c r="K285" i="49"/>
  <c r="K286" i="49"/>
  <c r="K287" i="49"/>
  <c r="K288" i="49"/>
  <c r="K289" i="49"/>
  <c r="K290" i="49"/>
  <c r="K291" i="49"/>
  <c r="K292" i="49"/>
  <c r="K293" i="49"/>
  <c r="K294" i="49"/>
  <c r="K295" i="49"/>
  <c r="K296" i="49"/>
  <c r="K297" i="49"/>
  <c r="K298" i="49"/>
  <c r="K299" i="49"/>
  <c r="K300" i="49"/>
  <c r="K301" i="49"/>
  <c r="K302" i="49"/>
  <c r="K303" i="49"/>
  <c r="K304" i="49"/>
  <c r="K305" i="49"/>
  <c r="K306" i="49"/>
  <c r="K307" i="49"/>
  <c r="K308" i="49"/>
  <c r="K309" i="49"/>
  <c r="K310" i="49"/>
  <c r="K311" i="49"/>
  <c r="K312" i="49"/>
  <c r="K313" i="49"/>
  <c r="K314" i="49"/>
  <c r="K315" i="49"/>
  <c r="K316" i="49"/>
  <c r="K317" i="49"/>
  <c r="K318" i="49"/>
  <c r="K319" i="49"/>
  <c r="K320" i="49"/>
  <c r="K321" i="49"/>
  <c r="K322" i="49"/>
  <c r="K323" i="49"/>
  <c r="K324" i="49"/>
  <c r="K325" i="49"/>
  <c r="K326" i="49"/>
  <c r="K327" i="49"/>
  <c r="K328" i="49"/>
  <c r="K329" i="49"/>
  <c r="K330" i="49"/>
  <c r="K331" i="49"/>
  <c r="K332" i="49"/>
  <c r="K333" i="49"/>
  <c r="K334" i="49"/>
  <c r="K335" i="49"/>
  <c r="K336" i="49"/>
  <c r="K337" i="49"/>
  <c r="K338" i="49"/>
  <c r="K339" i="49"/>
  <c r="K340" i="49"/>
  <c r="K341" i="49"/>
  <c r="K342" i="49"/>
  <c r="K343" i="49"/>
  <c r="K344" i="49"/>
  <c r="K345" i="49"/>
  <c r="K346" i="49"/>
  <c r="K347" i="49"/>
  <c r="K348" i="49"/>
  <c r="K349" i="49"/>
  <c r="K350" i="49"/>
  <c r="K351" i="49"/>
  <c r="K352" i="49"/>
  <c r="K353" i="49"/>
  <c r="K354" i="49"/>
  <c r="K355" i="49"/>
  <c r="K356" i="49"/>
  <c r="K357" i="49"/>
  <c r="K358" i="49"/>
  <c r="K359" i="49"/>
  <c r="K360" i="49"/>
  <c r="K361" i="49"/>
  <c r="K362" i="49"/>
  <c r="K363" i="49"/>
  <c r="K364" i="49"/>
  <c r="K365" i="49"/>
  <c r="K366" i="49"/>
  <c r="K367" i="49"/>
  <c r="K368" i="49"/>
  <c r="K369" i="49"/>
  <c r="K370" i="49"/>
  <c r="K371" i="49"/>
  <c r="K372" i="49"/>
  <c r="K373" i="49"/>
  <c r="K374" i="49"/>
  <c r="K375" i="49"/>
  <c r="K376" i="49"/>
  <c r="K377" i="49"/>
  <c r="K378" i="49"/>
  <c r="K379" i="49"/>
  <c r="K380" i="49"/>
  <c r="K381" i="49"/>
  <c r="K382" i="49"/>
  <c r="K383" i="49"/>
  <c r="K384" i="49"/>
  <c r="K385" i="49"/>
  <c r="K386" i="49"/>
  <c r="K387" i="49"/>
  <c r="K388" i="49"/>
  <c r="K389" i="49"/>
  <c r="K390" i="49"/>
  <c r="K391" i="49"/>
  <c r="K392" i="49"/>
  <c r="K393" i="49"/>
  <c r="K394" i="49"/>
  <c r="K395" i="49"/>
  <c r="K396" i="49"/>
  <c r="K397" i="49"/>
  <c r="K398" i="49"/>
  <c r="K399" i="49"/>
  <c r="K400" i="49"/>
  <c r="K401" i="49"/>
  <c r="K402" i="49"/>
  <c r="K403" i="49"/>
  <c r="K404" i="49"/>
  <c r="K405" i="49"/>
  <c r="K406" i="49"/>
  <c r="K407" i="49"/>
  <c r="K408" i="49"/>
  <c r="K409" i="49"/>
  <c r="K410" i="49"/>
  <c r="K411" i="49"/>
  <c r="K412" i="49"/>
  <c r="K413" i="49"/>
  <c r="K414" i="49"/>
  <c r="K415" i="49"/>
  <c r="K416" i="49"/>
  <c r="K417" i="49"/>
  <c r="K418" i="49"/>
  <c r="K419" i="49"/>
  <c r="K420" i="49"/>
  <c r="K421" i="49"/>
  <c r="K422" i="49"/>
  <c r="K423" i="49"/>
  <c r="K424" i="49"/>
  <c r="K425" i="49"/>
  <c r="K426" i="49"/>
  <c r="K427" i="49"/>
  <c r="K428" i="49"/>
  <c r="K429" i="49"/>
  <c r="K430" i="49"/>
  <c r="K431" i="49"/>
  <c r="K432" i="49"/>
  <c r="K433" i="49"/>
  <c r="K434" i="49"/>
  <c r="K435" i="49"/>
  <c r="K436" i="49"/>
  <c r="K437" i="49"/>
  <c r="K438" i="49"/>
  <c r="K439" i="49"/>
  <c r="K440" i="49"/>
  <c r="K441" i="49"/>
  <c r="K442" i="49"/>
  <c r="K443" i="49"/>
  <c r="K444" i="49"/>
  <c r="K445" i="49"/>
  <c r="K446" i="49"/>
  <c r="K447" i="49"/>
  <c r="K448" i="49"/>
  <c r="K449" i="49"/>
  <c r="K450" i="49"/>
  <c r="K451" i="49"/>
  <c r="K452" i="49"/>
  <c r="K453" i="49"/>
  <c r="K454" i="49"/>
  <c r="K455" i="49"/>
  <c r="K456" i="49"/>
  <c r="K457" i="49"/>
  <c r="K458" i="49"/>
  <c r="K459" i="49"/>
  <c r="K460" i="49"/>
  <c r="K461" i="49"/>
  <c r="K462" i="49"/>
  <c r="K463" i="49"/>
  <c r="K464" i="49"/>
  <c r="K465" i="49"/>
  <c r="K466" i="49"/>
  <c r="K467" i="49"/>
  <c r="K468" i="49"/>
  <c r="K469" i="49"/>
  <c r="K470" i="49"/>
  <c r="K471" i="49"/>
  <c r="K472" i="49"/>
  <c r="K473" i="49"/>
  <c r="K474" i="49"/>
  <c r="K475" i="49"/>
  <c r="K476" i="49"/>
  <c r="K477" i="49"/>
  <c r="K478" i="49"/>
  <c r="K479" i="49"/>
  <c r="K480" i="49"/>
  <c r="K481" i="49"/>
  <c r="K482" i="49"/>
  <c r="K483" i="49"/>
  <c r="K484" i="49"/>
  <c r="K485" i="49"/>
  <c r="K486" i="49"/>
  <c r="K487" i="49"/>
  <c r="K488" i="49"/>
  <c r="K489" i="49"/>
  <c r="K490" i="49"/>
  <c r="K491" i="49"/>
  <c r="K492" i="49"/>
  <c r="K493" i="49"/>
  <c r="K494" i="49"/>
  <c r="K495" i="49"/>
  <c r="K496" i="49"/>
  <c r="K497" i="49"/>
  <c r="K498" i="49"/>
  <c r="K499" i="49"/>
  <c r="K500" i="49"/>
  <c r="K501" i="49"/>
  <c r="K502" i="49"/>
  <c r="K503" i="49"/>
  <c r="K504" i="49"/>
  <c r="K505" i="49"/>
  <c r="K506" i="49"/>
  <c r="K507" i="49"/>
  <c r="K508" i="49"/>
  <c r="K509" i="49"/>
  <c r="K510" i="49"/>
  <c r="K511" i="49"/>
  <c r="K512" i="49"/>
  <c r="K513" i="49"/>
  <c r="K514" i="49"/>
  <c r="K515" i="49"/>
  <c r="K516" i="49"/>
  <c r="K517" i="49"/>
  <c r="K518" i="49"/>
  <c r="K519" i="49"/>
  <c r="K520" i="49"/>
  <c r="K521" i="49"/>
  <c r="K522" i="49"/>
  <c r="K523" i="49"/>
  <c r="K524" i="49"/>
  <c r="K525" i="49"/>
  <c r="K526" i="49"/>
  <c r="K527" i="49"/>
  <c r="K528" i="49"/>
  <c r="K529" i="49"/>
  <c r="K530" i="49"/>
  <c r="K531" i="49"/>
  <c r="K532" i="49"/>
  <c r="K533" i="49"/>
  <c r="K534" i="49"/>
  <c r="K535" i="49"/>
  <c r="K536" i="49"/>
  <c r="K537" i="49"/>
  <c r="K538" i="49"/>
  <c r="K539" i="49"/>
  <c r="K540" i="49"/>
  <c r="K541" i="49"/>
  <c r="K542" i="49"/>
  <c r="K543" i="49"/>
  <c r="K544" i="49"/>
  <c r="K545" i="49"/>
  <c r="K546" i="49"/>
  <c r="K547" i="49"/>
  <c r="K548" i="49"/>
  <c r="K549" i="49"/>
  <c r="K550" i="49"/>
  <c r="K551" i="49"/>
  <c r="K552" i="49"/>
  <c r="K553" i="49"/>
  <c r="K554" i="49"/>
  <c r="K555" i="49"/>
  <c r="K556" i="49"/>
  <c r="K557" i="49"/>
  <c r="K558" i="49"/>
  <c r="K559" i="49"/>
  <c r="K560" i="49"/>
  <c r="K561" i="49"/>
  <c r="K562" i="49"/>
  <c r="K563" i="49"/>
  <c r="K564" i="49"/>
  <c r="K565" i="49"/>
  <c r="K566" i="49"/>
  <c r="K567" i="49"/>
  <c r="K568" i="49"/>
  <c r="K569" i="49"/>
  <c r="K570" i="49"/>
  <c r="K571" i="49"/>
  <c r="K572" i="49"/>
  <c r="K573" i="49"/>
  <c r="K574" i="49"/>
  <c r="K575" i="49"/>
  <c r="K576" i="49"/>
  <c r="K577" i="49"/>
  <c r="K578" i="49"/>
  <c r="K579" i="49"/>
  <c r="K580" i="49"/>
  <c r="K581" i="49"/>
  <c r="K582" i="49"/>
  <c r="K583" i="49"/>
  <c r="K584" i="49"/>
  <c r="K585" i="49"/>
  <c r="K586" i="49"/>
  <c r="K587" i="49"/>
  <c r="K588" i="49"/>
  <c r="K589" i="49"/>
  <c r="K590" i="49"/>
  <c r="K591" i="49"/>
  <c r="K592" i="49"/>
  <c r="K593" i="49"/>
  <c r="K594" i="49"/>
  <c r="K595" i="49"/>
  <c r="K596" i="49"/>
  <c r="K597" i="49"/>
  <c r="K598" i="49"/>
  <c r="K599" i="49"/>
  <c r="K600" i="49"/>
  <c r="K601" i="49"/>
  <c r="K602" i="49"/>
  <c r="K603" i="49"/>
  <c r="K604" i="49"/>
  <c r="K605" i="49"/>
  <c r="K606" i="49"/>
  <c r="K607" i="49"/>
  <c r="K608" i="49"/>
  <c r="K609" i="49"/>
  <c r="K610" i="49"/>
  <c r="K611" i="49"/>
  <c r="K612" i="49"/>
  <c r="K613" i="49"/>
  <c r="K614" i="49"/>
  <c r="K615" i="49"/>
  <c r="K616" i="49"/>
  <c r="K617" i="49"/>
  <c r="K618" i="49"/>
  <c r="K619" i="49"/>
  <c r="K620" i="49"/>
  <c r="K621" i="49"/>
  <c r="K622" i="49"/>
  <c r="K623" i="49"/>
  <c r="K624" i="49"/>
  <c r="K625" i="49"/>
  <c r="K626" i="49"/>
  <c r="K627" i="49"/>
  <c r="K628" i="49"/>
  <c r="K629" i="49"/>
  <c r="K630" i="49"/>
  <c r="K631" i="49"/>
  <c r="K632" i="49"/>
  <c r="K633" i="49"/>
  <c r="K634" i="49"/>
  <c r="K635" i="49"/>
  <c r="K636" i="49"/>
  <c r="K637" i="49"/>
  <c r="K638" i="49"/>
  <c r="K639" i="49"/>
  <c r="K640" i="49"/>
  <c r="K641" i="49"/>
  <c r="K642" i="49"/>
  <c r="K643" i="49"/>
  <c r="K644" i="49"/>
  <c r="K645" i="49"/>
  <c r="K646" i="49"/>
  <c r="K647" i="49"/>
  <c r="K648" i="49"/>
  <c r="K649" i="49"/>
  <c r="K650" i="49"/>
  <c r="K651" i="49"/>
  <c r="K652" i="49"/>
  <c r="K653" i="49"/>
  <c r="K654" i="49"/>
  <c r="K655" i="49"/>
  <c r="K656" i="49"/>
  <c r="K657" i="49"/>
  <c r="K658" i="49"/>
  <c r="K659" i="49"/>
  <c r="K660" i="49"/>
  <c r="K661" i="49"/>
  <c r="K662" i="49"/>
  <c r="K663" i="49"/>
  <c r="K664" i="49"/>
  <c r="K665" i="49"/>
  <c r="K666" i="49"/>
  <c r="K667" i="49"/>
  <c r="K668" i="49"/>
  <c r="K669" i="49"/>
  <c r="K670" i="49"/>
  <c r="K671" i="49"/>
  <c r="K672" i="49"/>
  <c r="K673" i="49"/>
  <c r="K674" i="49"/>
  <c r="K675" i="49"/>
  <c r="K676" i="49"/>
  <c r="K677" i="49"/>
  <c r="K678" i="49"/>
  <c r="K679" i="49"/>
  <c r="K680" i="49"/>
  <c r="K681" i="49"/>
  <c r="K682" i="49"/>
  <c r="K683" i="49"/>
  <c r="K684" i="49"/>
  <c r="K685" i="49"/>
  <c r="K686" i="49"/>
  <c r="K687" i="49"/>
  <c r="K688" i="49"/>
  <c r="K689" i="49"/>
  <c r="K690" i="49"/>
  <c r="K691" i="49"/>
  <c r="K692" i="49"/>
  <c r="K693" i="49"/>
  <c r="K694" i="49"/>
  <c r="K695" i="49"/>
  <c r="K696" i="49"/>
  <c r="K697" i="49"/>
  <c r="K698" i="49"/>
  <c r="K699" i="49"/>
  <c r="K700" i="49"/>
  <c r="K701" i="49"/>
  <c r="K702" i="49"/>
  <c r="K703" i="49"/>
  <c r="K704" i="49"/>
  <c r="K705" i="49"/>
  <c r="K706" i="49"/>
  <c r="K707" i="49"/>
  <c r="K708" i="49"/>
  <c r="K709" i="49"/>
  <c r="K710" i="49"/>
  <c r="O39" i="49"/>
  <c r="O40" i="49"/>
  <c r="O41" i="49"/>
  <c r="O42" i="49"/>
  <c r="O43" i="49"/>
  <c r="O44" i="49"/>
  <c r="O45" i="49"/>
  <c r="O46" i="49"/>
  <c r="O47" i="49"/>
  <c r="O48" i="49"/>
  <c r="O49" i="49"/>
  <c r="O50" i="49"/>
  <c r="O51" i="49"/>
  <c r="O52" i="49"/>
  <c r="O53" i="49"/>
  <c r="O54" i="49"/>
  <c r="O55" i="49"/>
  <c r="O56" i="49"/>
  <c r="O57" i="49"/>
  <c r="O58" i="49"/>
  <c r="O59" i="49"/>
  <c r="O60" i="49"/>
  <c r="O61" i="49"/>
  <c r="O62" i="49"/>
  <c r="O63" i="49"/>
  <c r="O64" i="49"/>
  <c r="O65" i="49"/>
  <c r="O66" i="49"/>
  <c r="O67" i="49"/>
  <c r="O68" i="49"/>
  <c r="O69" i="49"/>
  <c r="O70" i="49"/>
  <c r="O71" i="49"/>
  <c r="O72" i="49"/>
  <c r="O73" i="49"/>
  <c r="O74" i="49"/>
  <c r="O75" i="49"/>
  <c r="O76" i="49"/>
  <c r="O77" i="49"/>
  <c r="O78" i="49"/>
  <c r="O79" i="49"/>
  <c r="O80" i="49"/>
  <c r="O81" i="49"/>
  <c r="O82" i="49"/>
  <c r="O83" i="49"/>
  <c r="O84" i="49"/>
  <c r="O85" i="49"/>
  <c r="O86" i="49"/>
  <c r="O87" i="49"/>
  <c r="O88" i="49"/>
  <c r="O89" i="49"/>
  <c r="O90" i="49"/>
  <c r="O91" i="49"/>
  <c r="O92" i="49"/>
  <c r="O93" i="49"/>
  <c r="O94" i="49"/>
  <c r="O95" i="49"/>
  <c r="O96" i="49"/>
  <c r="O97" i="49"/>
  <c r="O98" i="49"/>
  <c r="O99" i="49"/>
  <c r="O100" i="49"/>
  <c r="O101" i="49"/>
  <c r="O102" i="49"/>
  <c r="O103" i="49"/>
  <c r="O104" i="49"/>
  <c r="O105" i="49"/>
  <c r="O106" i="49"/>
  <c r="O107" i="49"/>
  <c r="O108" i="49"/>
  <c r="O109" i="49"/>
  <c r="O110" i="49"/>
  <c r="O111" i="49"/>
  <c r="O112" i="49"/>
  <c r="O113" i="49"/>
  <c r="O114" i="49"/>
  <c r="O115" i="49"/>
  <c r="O116" i="49"/>
  <c r="O117" i="49"/>
  <c r="O118" i="49"/>
  <c r="O119" i="49"/>
  <c r="O120" i="49"/>
  <c r="O121" i="49"/>
  <c r="O122" i="49"/>
  <c r="O123" i="49"/>
  <c r="O124" i="49"/>
  <c r="O125" i="49"/>
  <c r="O126" i="49"/>
  <c r="O127" i="49"/>
  <c r="O128" i="49"/>
  <c r="O129" i="49"/>
  <c r="O130" i="49"/>
  <c r="O131" i="49"/>
  <c r="O132" i="49"/>
  <c r="O133" i="49"/>
  <c r="O134" i="49"/>
  <c r="O135" i="49"/>
  <c r="O136" i="49"/>
  <c r="O137" i="49"/>
  <c r="O138" i="49"/>
  <c r="O139" i="49"/>
  <c r="O140" i="49"/>
  <c r="O141" i="49"/>
  <c r="O142" i="49"/>
  <c r="O143" i="49"/>
  <c r="O144" i="49"/>
  <c r="O145" i="49"/>
  <c r="O146" i="49"/>
  <c r="O147" i="49"/>
  <c r="O148" i="49"/>
  <c r="O149" i="49"/>
  <c r="O150" i="49"/>
  <c r="O151" i="49"/>
  <c r="O152" i="49"/>
  <c r="O153" i="49"/>
  <c r="O154" i="49"/>
  <c r="O155" i="49"/>
  <c r="O156" i="49"/>
  <c r="O157" i="49"/>
  <c r="O158" i="49"/>
  <c r="O159" i="49"/>
  <c r="O160" i="49"/>
  <c r="O161" i="49"/>
  <c r="O162" i="49"/>
  <c r="O163" i="49"/>
  <c r="O164" i="49"/>
  <c r="O165" i="49"/>
  <c r="O166" i="49"/>
  <c r="O167" i="49"/>
  <c r="O168" i="49"/>
  <c r="O169" i="49"/>
  <c r="O170" i="49"/>
  <c r="O171" i="49"/>
  <c r="O172" i="49"/>
  <c r="O173" i="49"/>
  <c r="O174" i="49"/>
  <c r="O175" i="49"/>
  <c r="O176" i="49"/>
  <c r="O177" i="49"/>
  <c r="O178" i="49"/>
  <c r="O179" i="49"/>
  <c r="O180" i="49"/>
  <c r="O181" i="49"/>
  <c r="O182" i="49"/>
  <c r="O183" i="49"/>
  <c r="O184" i="49"/>
  <c r="O185" i="49"/>
  <c r="O186" i="49"/>
  <c r="O187" i="49"/>
  <c r="O188" i="49"/>
  <c r="O189" i="49"/>
  <c r="O190" i="49"/>
  <c r="O191" i="49"/>
  <c r="O192" i="49"/>
  <c r="O193" i="49"/>
  <c r="O194" i="49"/>
  <c r="O195" i="49"/>
  <c r="O196" i="49"/>
  <c r="O197" i="49"/>
  <c r="O198" i="49"/>
  <c r="O199" i="49"/>
  <c r="O200" i="49"/>
  <c r="O201" i="49"/>
  <c r="O202" i="49"/>
  <c r="O203" i="49"/>
  <c r="O204" i="49"/>
  <c r="O205" i="49"/>
  <c r="O206" i="49"/>
  <c r="O207" i="49"/>
  <c r="O208" i="49"/>
  <c r="O209" i="49"/>
  <c r="O210" i="49"/>
  <c r="O211" i="49"/>
  <c r="O212" i="49"/>
  <c r="O213" i="49"/>
  <c r="O214" i="49"/>
  <c r="O215" i="49"/>
  <c r="O216" i="49"/>
  <c r="O217" i="49"/>
  <c r="O218" i="49"/>
  <c r="O219" i="49"/>
  <c r="O220" i="49"/>
  <c r="O221" i="49"/>
  <c r="O222" i="49"/>
  <c r="O223" i="49"/>
  <c r="O224" i="49"/>
  <c r="O225" i="49"/>
  <c r="O226" i="49"/>
  <c r="O227" i="49"/>
  <c r="O228" i="49"/>
  <c r="O229" i="49"/>
  <c r="O230" i="49"/>
  <c r="O231" i="49"/>
  <c r="O232" i="49"/>
  <c r="O233" i="49"/>
  <c r="O234" i="49"/>
  <c r="O235" i="49"/>
  <c r="O236" i="49"/>
  <c r="O237" i="49"/>
  <c r="O238" i="49"/>
  <c r="O239" i="49"/>
  <c r="O240" i="49"/>
  <c r="O241" i="49"/>
  <c r="O242" i="49"/>
  <c r="O243" i="49"/>
  <c r="O244" i="49"/>
  <c r="O245" i="49"/>
  <c r="O246" i="49"/>
  <c r="O247" i="49"/>
  <c r="O248" i="49"/>
  <c r="O249" i="49"/>
  <c r="O250" i="49"/>
  <c r="O251" i="49"/>
  <c r="O252" i="49"/>
  <c r="O253" i="49"/>
  <c r="O254" i="49"/>
  <c r="O255" i="49"/>
  <c r="O256" i="49"/>
  <c r="O257" i="49"/>
  <c r="O258" i="49"/>
  <c r="O259" i="49"/>
  <c r="O260" i="49"/>
  <c r="O261" i="49"/>
  <c r="O262" i="49"/>
  <c r="O263" i="49"/>
  <c r="O264" i="49"/>
  <c r="O265" i="49"/>
  <c r="O266" i="49"/>
  <c r="O267" i="49"/>
  <c r="O268" i="49"/>
  <c r="O269" i="49"/>
  <c r="O270" i="49"/>
  <c r="O271" i="49"/>
  <c r="O272" i="49"/>
  <c r="O273" i="49"/>
  <c r="O274" i="49"/>
  <c r="O275" i="49"/>
  <c r="O276" i="49"/>
  <c r="O277" i="49"/>
  <c r="O278" i="49"/>
  <c r="O279" i="49"/>
  <c r="O280" i="49"/>
  <c r="O281" i="49"/>
  <c r="O282" i="49"/>
  <c r="O283" i="49"/>
  <c r="O284" i="49"/>
  <c r="O285" i="49"/>
  <c r="O286" i="49"/>
  <c r="O287" i="49"/>
  <c r="O288" i="49"/>
  <c r="O289" i="49"/>
  <c r="O290" i="49"/>
  <c r="O291" i="49"/>
  <c r="O292" i="49"/>
  <c r="O293" i="49"/>
  <c r="O294" i="49"/>
  <c r="O295" i="49"/>
  <c r="O296" i="49"/>
  <c r="O297" i="49"/>
  <c r="O298" i="49"/>
  <c r="O299" i="49"/>
  <c r="O300" i="49"/>
  <c r="O301" i="49"/>
  <c r="O302" i="49"/>
  <c r="O303" i="49"/>
  <c r="O304" i="49"/>
  <c r="O305" i="49"/>
  <c r="O306" i="49"/>
  <c r="O307" i="49"/>
  <c r="O308" i="49"/>
  <c r="O309" i="49"/>
  <c r="O310" i="49"/>
  <c r="O311" i="49"/>
  <c r="O312" i="49"/>
  <c r="O313" i="49"/>
  <c r="O314" i="49"/>
  <c r="O315" i="49"/>
  <c r="O316" i="49"/>
  <c r="O317" i="49"/>
  <c r="O318" i="49"/>
  <c r="O319" i="49"/>
  <c r="O320" i="49"/>
  <c r="O321" i="49"/>
  <c r="O322" i="49"/>
  <c r="O323" i="49"/>
  <c r="O324" i="49"/>
  <c r="O325" i="49"/>
  <c r="O326" i="49"/>
  <c r="O327" i="49"/>
  <c r="O328" i="49"/>
  <c r="O329" i="49"/>
  <c r="O330" i="49"/>
  <c r="O331" i="49"/>
  <c r="O332" i="49"/>
  <c r="O333" i="49"/>
  <c r="O334" i="49"/>
  <c r="O335" i="49"/>
  <c r="O336" i="49"/>
  <c r="O337" i="49"/>
  <c r="O338" i="49"/>
  <c r="O339" i="49"/>
  <c r="O340" i="49"/>
  <c r="O341" i="49"/>
  <c r="O342" i="49"/>
  <c r="O343" i="49"/>
  <c r="O344" i="49"/>
  <c r="O345" i="49"/>
  <c r="O346" i="49"/>
  <c r="O347" i="49"/>
  <c r="O348" i="49"/>
  <c r="O349" i="49"/>
  <c r="O350" i="49"/>
  <c r="O351" i="49"/>
  <c r="O352" i="49"/>
  <c r="O353" i="49"/>
  <c r="O354" i="49"/>
  <c r="O355" i="49"/>
  <c r="O356" i="49"/>
  <c r="O357" i="49"/>
  <c r="O358" i="49"/>
  <c r="O359" i="49"/>
  <c r="O360" i="49"/>
  <c r="O361" i="49"/>
  <c r="O362" i="49"/>
  <c r="O363" i="49"/>
  <c r="O364" i="49"/>
  <c r="O365" i="49"/>
  <c r="O366" i="49"/>
  <c r="O367" i="49"/>
  <c r="O368" i="49"/>
  <c r="O369" i="49"/>
  <c r="O370" i="49"/>
  <c r="O371" i="49"/>
  <c r="O372" i="49"/>
  <c r="O373" i="49"/>
  <c r="O374" i="49"/>
  <c r="O375" i="49"/>
  <c r="O376" i="49"/>
  <c r="O377" i="49"/>
  <c r="O378" i="49"/>
  <c r="O379" i="49"/>
  <c r="O380" i="49"/>
  <c r="O381" i="49"/>
  <c r="O382" i="49"/>
  <c r="O383" i="49"/>
  <c r="O384" i="49"/>
  <c r="O385" i="49"/>
  <c r="O386" i="49"/>
  <c r="O387" i="49"/>
  <c r="O388" i="49"/>
  <c r="O389" i="49"/>
  <c r="O390" i="49"/>
  <c r="O391" i="49"/>
  <c r="O392" i="49"/>
  <c r="O393" i="49"/>
  <c r="O394" i="49"/>
  <c r="O395" i="49"/>
  <c r="O396" i="49"/>
  <c r="O397" i="49"/>
  <c r="O398" i="49"/>
  <c r="O399" i="49"/>
  <c r="O400" i="49"/>
  <c r="O401" i="49"/>
  <c r="O402" i="49"/>
  <c r="O403" i="49"/>
  <c r="O404" i="49"/>
  <c r="O405" i="49"/>
  <c r="O406" i="49"/>
  <c r="O407" i="49"/>
  <c r="O408" i="49"/>
  <c r="O409" i="49"/>
  <c r="O410" i="49"/>
  <c r="O411" i="49"/>
  <c r="O412" i="49"/>
  <c r="O413" i="49"/>
  <c r="O414" i="49"/>
  <c r="O415" i="49"/>
  <c r="O416" i="49"/>
  <c r="O417" i="49"/>
  <c r="O418" i="49"/>
  <c r="O419" i="49"/>
  <c r="O420" i="49"/>
  <c r="O421" i="49"/>
  <c r="O422" i="49"/>
  <c r="O423" i="49"/>
  <c r="O424" i="49"/>
  <c r="O425" i="49"/>
  <c r="O426" i="49"/>
  <c r="O427" i="49"/>
  <c r="O428" i="49"/>
  <c r="O429" i="49"/>
  <c r="O430" i="49"/>
  <c r="O431" i="49"/>
  <c r="O432" i="49"/>
  <c r="O433" i="49"/>
  <c r="O434" i="49"/>
  <c r="O435" i="49"/>
  <c r="O436" i="49"/>
  <c r="O437" i="49"/>
  <c r="O438" i="49"/>
  <c r="O439" i="49"/>
  <c r="O440" i="49"/>
  <c r="O441" i="49"/>
  <c r="O442" i="49"/>
  <c r="O443" i="49"/>
  <c r="S444" i="49"/>
  <c r="O8" i="49"/>
  <c r="O9" i="49"/>
  <c r="O10" i="49"/>
  <c r="O11" i="49"/>
  <c r="O12" i="49"/>
  <c r="O13" i="49"/>
  <c r="O14" i="49"/>
  <c r="O15" i="49"/>
  <c r="O16" i="49"/>
  <c r="O17" i="49"/>
  <c r="O18" i="49"/>
  <c r="O19" i="49"/>
  <c r="O20" i="49"/>
  <c r="O21" i="49"/>
  <c r="O22" i="49"/>
  <c r="O23" i="49"/>
  <c r="O24" i="49"/>
  <c r="O25" i="49"/>
  <c r="O26" i="49"/>
  <c r="O27" i="49"/>
  <c r="O28" i="49"/>
  <c r="O29" i="49"/>
  <c r="O30" i="49"/>
  <c r="O31" i="49"/>
  <c r="O32" i="49"/>
  <c r="O33" i="49"/>
  <c r="O34" i="49"/>
  <c r="O35" i="49"/>
  <c r="O36" i="49"/>
  <c r="O37" i="49"/>
  <c r="O38" i="49"/>
  <c r="K8" i="49"/>
  <c r="K9" i="49"/>
  <c r="K10" i="49"/>
  <c r="K11" i="49"/>
  <c r="K12" i="49"/>
  <c r="K13" i="49"/>
  <c r="K14" i="49"/>
  <c r="K15" i="49"/>
  <c r="K16" i="49"/>
  <c r="K17" i="49"/>
  <c r="K18" i="49"/>
  <c r="K19" i="49"/>
  <c r="K20" i="49"/>
  <c r="K21" i="49"/>
  <c r="K22" i="49"/>
  <c r="K23" i="49"/>
  <c r="K24" i="49"/>
  <c r="K25" i="49"/>
  <c r="K26" i="49"/>
  <c r="K27" i="49"/>
  <c r="K28" i="49"/>
  <c r="K29" i="49"/>
  <c r="K30" i="49"/>
  <c r="K31" i="49"/>
  <c r="K32" i="49"/>
  <c r="K33" i="49"/>
  <c r="K34" i="49"/>
  <c r="K35" i="49"/>
  <c r="K36" i="49"/>
  <c r="K37" i="49"/>
  <c r="K38" i="49"/>
  <c r="K39" i="49"/>
  <c r="K40" i="49"/>
  <c r="K41" i="49"/>
  <c r="K42" i="49"/>
  <c r="K43" i="49"/>
  <c r="K44" i="49"/>
  <c r="K45" i="49"/>
  <c r="K46" i="49"/>
  <c r="K47" i="49"/>
  <c r="K48" i="49"/>
  <c r="K49" i="49"/>
  <c r="K50" i="49"/>
  <c r="K51" i="49"/>
  <c r="K52" i="49"/>
  <c r="K53" i="49"/>
  <c r="K54" i="49"/>
  <c r="K55" i="49"/>
  <c r="K56" i="49"/>
  <c r="K57" i="49"/>
  <c r="K58" i="49"/>
  <c r="K59" i="49"/>
  <c r="K60" i="49"/>
  <c r="K61" i="49"/>
  <c r="K62" i="49"/>
  <c r="K63" i="49"/>
  <c r="K64" i="49"/>
  <c r="K65" i="49"/>
  <c r="K66" i="49"/>
  <c r="K67" i="49"/>
  <c r="K68" i="49"/>
  <c r="K69" i="49"/>
  <c r="K70" i="49"/>
  <c r="K71" i="49"/>
  <c r="K72" i="49"/>
  <c r="K73" i="49"/>
  <c r="K74" i="49"/>
  <c r="K75" i="49"/>
  <c r="K76" i="49"/>
  <c r="K77" i="49"/>
  <c r="K78" i="49"/>
  <c r="K79" i="49"/>
  <c r="K80" i="49"/>
  <c r="K81" i="49"/>
  <c r="K82" i="49"/>
  <c r="K83" i="49"/>
  <c r="K84" i="49"/>
  <c r="K85" i="49"/>
  <c r="K86" i="49"/>
  <c r="K87" i="49"/>
  <c r="K88" i="49"/>
  <c r="K89" i="49"/>
  <c r="K90" i="49"/>
  <c r="K91" i="49"/>
  <c r="K92" i="49"/>
  <c r="K93" i="49"/>
  <c r="K94" i="49"/>
  <c r="K95" i="49"/>
  <c r="K96" i="49"/>
  <c r="K97" i="49"/>
  <c r="K98" i="49"/>
  <c r="K99" i="49"/>
  <c r="K100" i="49"/>
  <c r="K101" i="49"/>
  <c r="K102" i="49"/>
  <c r="K103" i="49"/>
  <c r="K104" i="49"/>
  <c r="K105" i="49"/>
  <c r="K106" i="49"/>
  <c r="K107" i="49"/>
  <c r="K108" i="49"/>
  <c r="K109" i="49"/>
  <c r="K110" i="49"/>
  <c r="K111" i="49"/>
  <c r="K112" i="49"/>
  <c r="K113" i="49"/>
  <c r="K114" i="49"/>
  <c r="K115" i="49"/>
  <c r="K116" i="49"/>
  <c r="K117" i="49"/>
  <c r="K118" i="49"/>
  <c r="K119" i="49"/>
  <c r="K120" i="49"/>
  <c r="K121" i="49"/>
  <c r="K122" i="49"/>
  <c r="K123" i="49"/>
  <c r="K124" i="49"/>
  <c r="K125" i="49"/>
  <c r="K126" i="49"/>
  <c r="K127" i="49"/>
  <c r="K128" i="49"/>
  <c r="K129" i="49"/>
  <c r="K130" i="49"/>
  <c r="K131" i="49"/>
  <c r="K132" i="49"/>
  <c r="K133" i="49"/>
  <c r="K134" i="49"/>
  <c r="K135" i="49"/>
  <c r="K136" i="49"/>
  <c r="K137" i="49"/>
  <c r="K138" i="49"/>
  <c r="K139" i="49"/>
  <c r="K140" i="49"/>
  <c r="K141" i="49"/>
  <c r="K142" i="49"/>
  <c r="K143" i="49"/>
  <c r="K144" i="49"/>
  <c r="K145" i="49"/>
  <c r="K146" i="49"/>
  <c r="K147" i="49"/>
  <c r="K148" i="49"/>
  <c r="K149" i="49"/>
  <c r="K150" i="49"/>
  <c r="K151" i="49"/>
  <c r="K152" i="49"/>
  <c r="K153" i="49"/>
  <c r="K154" i="49"/>
  <c r="K155" i="49"/>
  <c r="K156" i="49"/>
  <c r="K157" i="49"/>
  <c r="K158" i="49"/>
  <c r="K159" i="49"/>
  <c r="K160" i="49"/>
  <c r="K161" i="49"/>
  <c r="K162" i="49"/>
  <c r="K163" i="49"/>
  <c r="K164" i="49"/>
  <c r="K165" i="49"/>
  <c r="K166" i="49"/>
  <c r="K167" i="49"/>
  <c r="K168" i="49"/>
  <c r="K169" i="49"/>
  <c r="K170" i="49"/>
  <c r="K171" i="49"/>
  <c r="K172" i="49"/>
  <c r="K173" i="49"/>
  <c r="K174" i="49"/>
  <c r="K175" i="49"/>
  <c r="K176" i="49"/>
  <c r="K177" i="49"/>
  <c r="K178" i="49"/>
  <c r="K179" i="49"/>
  <c r="K180" i="49"/>
  <c r="K181" i="49"/>
  <c r="K182" i="49"/>
  <c r="K183" i="49"/>
  <c r="K184" i="49"/>
  <c r="K185" i="49"/>
  <c r="K186" i="49"/>
  <c r="K187" i="49"/>
  <c r="K188" i="49"/>
  <c r="K189" i="49"/>
  <c r="K190" i="49"/>
  <c r="K191" i="49"/>
  <c r="K192" i="49"/>
  <c r="K193" i="49"/>
  <c r="K194" i="49"/>
  <c r="K195" i="49"/>
  <c r="K196" i="49"/>
  <c r="K197" i="49"/>
  <c r="K198" i="49"/>
  <c r="K199" i="49"/>
  <c r="K200" i="49"/>
  <c r="K201" i="49"/>
  <c r="K202" i="49"/>
  <c r="K203" i="49"/>
  <c r="K204" i="49"/>
  <c r="K205" i="49"/>
  <c r="K206" i="49"/>
  <c r="K207" i="49"/>
  <c r="K208" i="49"/>
  <c r="K209" i="49"/>
  <c r="K210" i="49"/>
  <c r="K211" i="49"/>
  <c r="K212" i="49"/>
  <c r="K213" i="49"/>
  <c r="K214" i="49"/>
  <c r="K215" i="49"/>
  <c r="K216" i="49"/>
  <c r="K217" i="49"/>
  <c r="K218" i="49"/>
  <c r="K219" i="49"/>
  <c r="K220" i="49"/>
  <c r="K221" i="49"/>
  <c r="K222" i="49"/>
  <c r="K223" i="49"/>
  <c r="K3" i="52" l="1"/>
  <c r="K250" i="52"/>
  <c r="K262" i="52"/>
  <c r="K230" i="52"/>
  <c r="K234" i="52"/>
  <c r="K6" i="52"/>
  <c r="K246" i="52"/>
  <c r="K14" i="52"/>
  <c r="K38" i="52"/>
  <c r="K58" i="52"/>
  <c r="K70" i="52"/>
  <c r="K82" i="52"/>
  <c r="K98" i="52"/>
  <c r="K110" i="52"/>
  <c r="K118" i="52"/>
  <c r="K126" i="52"/>
  <c r="K146" i="52"/>
  <c r="K158" i="52"/>
  <c r="K170" i="52"/>
  <c r="K182" i="52"/>
  <c r="K194" i="52"/>
  <c r="K206" i="52"/>
  <c r="K218" i="52"/>
  <c r="K10" i="52"/>
  <c r="K18" i="52"/>
  <c r="K26" i="52"/>
  <c r="K34" i="52"/>
  <c r="K46" i="52"/>
  <c r="K54" i="52"/>
  <c r="K66" i="52"/>
  <c r="K74" i="52"/>
  <c r="K90" i="52"/>
  <c r="K94" i="52"/>
  <c r="K106" i="52"/>
  <c r="K122" i="52"/>
  <c r="K130" i="52"/>
  <c r="K142" i="52"/>
  <c r="K154" i="52"/>
  <c r="K166" i="52"/>
  <c r="K174" i="52"/>
  <c r="K186" i="52"/>
  <c r="K202" i="52"/>
  <c r="K214" i="52"/>
  <c r="K22" i="52"/>
  <c r="K30" i="52"/>
  <c r="K42" i="52"/>
  <c r="K50" i="52"/>
  <c r="K62" i="52"/>
  <c r="K78" i="52"/>
  <c r="K86" i="52"/>
  <c r="K102" i="52"/>
  <c r="K114" i="52"/>
  <c r="K134" i="52"/>
  <c r="K138" i="52"/>
  <c r="K150" i="52"/>
  <c r="K162" i="52"/>
  <c r="K178" i="52"/>
  <c r="K190" i="52"/>
  <c r="K198" i="52"/>
  <c r="K210" i="52"/>
  <c r="K226" i="52"/>
  <c r="K258" i="52"/>
  <c r="K242" i="52"/>
  <c r="K222" i="52"/>
  <c r="K254" i="52"/>
  <c r="K238" i="52"/>
  <c r="K261" i="52"/>
  <c r="K257" i="52"/>
  <c r="K253" i="52"/>
  <c r="K249" i="52"/>
  <c r="K245" i="52"/>
  <c r="K241" i="52"/>
  <c r="K237" i="52"/>
  <c r="K233" i="52"/>
  <c r="K229" i="52"/>
  <c r="K225" i="52"/>
  <c r="K221" i="52"/>
  <c r="K217" i="52"/>
  <c r="K213" i="52"/>
  <c r="K209" i="52"/>
  <c r="K205" i="52"/>
  <c r="K201" i="52"/>
  <c r="K197" i="52"/>
  <c r="K193" i="52"/>
  <c r="K189" i="52"/>
  <c r="K185" i="52"/>
  <c r="K181" i="52"/>
  <c r="K177" i="52"/>
  <c r="K173" i="52"/>
  <c r="K169" i="52"/>
  <c r="K165" i="52"/>
  <c r="K161" i="52"/>
  <c r="K157" i="52"/>
  <c r="K153" i="52"/>
  <c r="K149" i="52"/>
  <c r="K145" i="52"/>
  <c r="K141" i="52"/>
  <c r="K137" i="52"/>
  <c r="K133" i="52"/>
  <c r="K129" i="52"/>
  <c r="K125" i="52"/>
  <c r="K121" i="52"/>
  <c r="K117" i="52"/>
  <c r="K113" i="52"/>
  <c r="K109" i="52"/>
  <c r="K105" i="52"/>
  <c r="K101" i="52"/>
  <c r="K97" i="52"/>
  <c r="K93" i="52"/>
  <c r="K89" i="52"/>
  <c r="K85" i="52"/>
  <c r="K81" i="52"/>
  <c r="K77" i="52"/>
  <c r="K73" i="52"/>
  <c r="K69" i="52"/>
  <c r="K65" i="52"/>
  <c r="K61" i="52"/>
  <c r="K57" i="52"/>
  <c r="K53" i="52"/>
  <c r="K49" i="52"/>
  <c r="K45" i="52"/>
  <c r="K41" i="52"/>
  <c r="K37" i="52"/>
  <c r="K33" i="52"/>
  <c r="K29" i="52"/>
  <c r="K25" i="52"/>
  <c r="K21" i="52"/>
  <c r="K17" i="52"/>
  <c r="K13" i="52"/>
  <c r="K9" i="52"/>
  <c r="K5" i="52"/>
  <c r="K260" i="52"/>
  <c r="K256" i="52"/>
  <c r="K252" i="52"/>
  <c r="K248" i="52"/>
  <c r="K244" i="52"/>
  <c r="K240" i="52"/>
  <c r="K236" i="52"/>
  <c r="K232" i="52"/>
  <c r="K228" i="52"/>
  <c r="K224" i="52"/>
  <c r="K220" i="52"/>
  <c r="K216" i="52"/>
  <c r="K212" i="52"/>
  <c r="K208" i="52"/>
  <c r="K204" i="52"/>
  <c r="K200" i="52"/>
  <c r="K196" i="52"/>
  <c r="K192" i="52"/>
  <c r="K188" i="52"/>
  <c r="K184" i="52"/>
  <c r="K180" i="52"/>
  <c r="K176" i="52"/>
  <c r="K172" i="52"/>
  <c r="K168" i="52"/>
  <c r="K164" i="52"/>
  <c r="K160" i="52"/>
  <c r="K156" i="52"/>
  <c r="K152" i="52"/>
  <c r="K148" i="52"/>
  <c r="K144" i="52"/>
  <c r="K140" i="52"/>
  <c r="K136" i="52"/>
  <c r="K132" i="52"/>
  <c r="K128" i="52"/>
  <c r="K124" i="52"/>
  <c r="K120" i="52"/>
  <c r="K116" i="52"/>
  <c r="K112" i="52"/>
  <c r="K108" i="52"/>
  <c r="K104" i="52"/>
  <c r="K100" i="52"/>
  <c r="K96" i="52"/>
  <c r="K92" i="52"/>
  <c r="K88" i="52"/>
  <c r="K84" i="52"/>
  <c r="K80" i="52"/>
  <c r="K76" i="52"/>
  <c r="K72" i="52"/>
  <c r="K68" i="52"/>
  <c r="K64" i="52"/>
  <c r="K60" i="52"/>
  <c r="K56" i="52"/>
  <c r="K52" i="52"/>
  <c r="K48" i="52"/>
  <c r="K44" i="52"/>
  <c r="K40" i="52"/>
  <c r="K36" i="52"/>
  <c r="K32" i="52"/>
  <c r="K28" i="52"/>
  <c r="K24" i="52"/>
  <c r="K20" i="52"/>
  <c r="K16" i="52"/>
  <c r="K12" i="52"/>
  <c r="K8" i="52"/>
  <c r="K4" i="52"/>
  <c r="K2" i="52"/>
  <c r="K259" i="52"/>
  <c r="K255" i="52"/>
  <c r="K251" i="52"/>
  <c r="K247" i="52"/>
  <c r="K243" i="52"/>
  <c r="K239" i="52"/>
  <c r="K235" i="52"/>
  <c r="K231" i="52"/>
  <c r="K227" i="52"/>
  <c r="K223" i="52"/>
  <c r="K219" i="52"/>
  <c r="K215" i="52"/>
  <c r="K211" i="52"/>
  <c r="K207" i="52"/>
  <c r="K203" i="52"/>
  <c r="K199" i="52"/>
  <c r="K195" i="52"/>
  <c r="K191" i="52"/>
  <c r="K187" i="52"/>
  <c r="K183" i="52"/>
  <c r="K179" i="52"/>
  <c r="K175" i="52"/>
  <c r="K171" i="52"/>
  <c r="K167" i="52"/>
  <c r="K163" i="52"/>
  <c r="K159" i="52"/>
  <c r="K155" i="52"/>
  <c r="K151" i="52"/>
  <c r="K147" i="52"/>
  <c r="K143" i="52"/>
  <c r="K139" i="52"/>
  <c r="K135" i="52"/>
  <c r="K131" i="52"/>
  <c r="K127" i="52"/>
  <c r="K123" i="52"/>
  <c r="K119" i="52"/>
  <c r="K115" i="52"/>
  <c r="K111" i="52"/>
  <c r="K107" i="52"/>
  <c r="K103" i="52"/>
  <c r="K99" i="52"/>
  <c r="K95" i="52"/>
  <c r="K91" i="52"/>
  <c r="K87" i="52"/>
  <c r="K83" i="52"/>
  <c r="K79" i="52"/>
  <c r="K75" i="52"/>
  <c r="K71" i="52"/>
  <c r="K67" i="52"/>
  <c r="K63" i="52"/>
  <c r="K59" i="52"/>
  <c r="K55" i="52"/>
  <c r="K51" i="52"/>
  <c r="K47" i="52"/>
  <c r="K43" i="52"/>
  <c r="K39" i="52"/>
  <c r="K35" i="52"/>
  <c r="K31" i="52"/>
  <c r="K27" i="52"/>
  <c r="K23" i="52"/>
  <c r="K19" i="52"/>
  <c r="K15" i="52"/>
  <c r="K11" i="52"/>
  <c r="K7" i="52"/>
  <c r="H6" i="52" l="1"/>
  <c r="H10" i="52"/>
  <c r="H14" i="52"/>
  <c r="H18" i="52"/>
  <c r="H22" i="52"/>
  <c r="H26" i="52"/>
  <c r="H30" i="52"/>
  <c r="H34" i="52"/>
  <c r="H38" i="52"/>
  <c r="H42" i="52"/>
  <c r="H46" i="52"/>
  <c r="H50" i="52"/>
  <c r="H54" i="52"/>
  <c r="H58" i="52"/>
  <c r="H62" i="52"/>
  <c r="H66" i="52"/>
  <c r="H70" i="52"/>
  <c r="H74" i="52"/>
  <c r="H78" i="52"/>
  <c r="H82" i="52"/>
  <c r="H86" i="52"/>
  <c r="H90" i="52"/>
  <c r="H94" i="52"/>
  <c r="H98" i="52"/>
  <c r="H102" i="52"/>
  <c r="H106" i="52"/>
  <c r="H110" i="52"/>
  <c r="H114" i="52"/>
  <c r="H118" i="52"/>
  <c r="H122" i="52"/>
  <c r="H126" i="52"/>
  <c r="H130" i="52"/>
  <c r="H134" i="52"/>
  <c r="H138" i="52"/>
  <c r="H142" i="52"/>
  <c r="H146" i="52"/>
  <c r="H150" i="52"/>
  <c r="H154" i="52"/>
  <c r="H3" i="52"/>
  <c r="H7" i="52"/>
  <c r="H11" i="52"/>
  <c r="H15" i="52"/>
  <c r="H19" i="52"/>
  <c r="H23" i="52"/>
  <c r="H27" i="52"/>
  <c r="H31" i="52"/>
  <c r="H35" i="52"/>
  <c r="H39" i="52"/>
  <c r="H43" i="52"/>
  <c r="H47" i="52"/>
  <c r="H51" i="52"/>
  <c r="H55" i="52"/>
  <c r="H59" i="52"/>
  <c r="H63" i="52"/>
  <c r="H67" i="52"/>
  <c r="H71" i="52"/>
  <c r="H75" i="52"/>
  <c r="H79" i="52"/>
  <c r="H83" i="52"/>
  <c r="H87" i="52"/>
  <c r="H91" i="52"/>
  <c r="H95" i="52"/>
  <c r="H99" i="52"/>
  <c r="H103" i="52"/>
  <c r="H107" i="52"/>
  <c r="H111" i="52"/>
  <c r="H115" i="52"/>
  <c r="H119" i="52"/>
  <c r="H123" i="52"/>
  <c r="H127" i="52"/>
  <c r="H131" i="52"/>
  <c r="H135" i="52"/>
  <c r="H139" i="52"/>
  <c r="H143" i="52"/>
  <c r="H147" i="52"/>
  <c r="H151" i="52"/>
  <c r="H155" i="52"/>
  <c r="H4" i="52"/>
  <c r="H8" i="52"/>
  <c r="H12" i="52"/>
  <c r="H16" i="52"/>
  <c r="H20" i="52"/>
  <c r="H24" i="52"/>
  <c r="H28" i="52"/>
  <c r="H32" i="52"/>
  <c r="H36" i="52"/>
  <c r="H40" i="52"/>
  <c r="H44" i="52"/>
  <c r="H48" i="52"/>
  <c r="H52" i="52"/>
  <c r="H56" i="52"/>
  <c r="H60" i="52"/>
  <c r="H64" i="52"/>
  <c r="H68" i="52"/>
  <c r="H72" i="52"/>
  <c r="H76" i="52"/>
  <c r="H80" i="52"/>
  <c r="H84" i="52"/>
  <c r="H88" i="52"/>
  <c r="H92" i="52"/>
  <c r="H96" i="52"/>
  <c r="H100" i="52"/>
  <c r="H104" i="52"/>
  <c r="H108" i="52"/>
  <c r="H112" i="52"/>
  <c r="H116" i="52"/>
  <c r="H120" i="52"/>
  <c r="H124" i="52"/>
  <c r="H128" i="52"/>
  <c r="H132" i="52"/>
  <c r="H136" i="52"/>
  <c r="H140" i="52"/>
  <c r="H144" i="52"/>
  <c r="H148" i="52"/>
  <c r="H152" i="52"/>
  <c r="H156" i="52"/>
  <c r="H160" i="52"/>
  <c r="H164" i="52"/>
  <c r="H168" i="52"/>
  <c r="H172" i="52"/>
  <c r="H176" i="52"/>
  <c r="H180" i="52"/>
  <c r="H184" i="52"/>
  <c r="H188" i="52"/>
  <c r="H192" i="52"/>
  <c r="H196" i="52"/>
  <c r="H200" i="52"/>
  <c r="H204" i="52"/>
  <c r="H208" i="52"/>
  <c r="H212" i="52"/>
  <c r="H216" i="52"/>
  <c r="H220" i="52"/>
  <c r="H224" i="52"/>
  <c r="H228" i="52"/>
  <c r="H232" i="52"/>
  <c r="H236" i="52"/>
  <c r="H240" i="52"/>
  <c r="H244" i="52"/>
  <c r="H248" i="52"/>
  <c r="H252" i="52"/>
  <c r="H256" i="52"/>
  <c r="H260" i="52"/>
  <c r="H264" i="52"/>
  <c r="H268" i="52"/>
  <c r="H272" i="52"/>
  <c r="H276" i="52"/>
  <c r="H280" i="52"/>
  <c r="H284" i="52"/>
  <c r="H288" i="52"/>
  <c r="H292" i="52"/>
  <c r="H296" i="52"/>
  <c r="H300" i="52"/>
  <c r="H304" i="52"/>
  <c r="H308" i="52"/>
  <c r="H312" i="52"/>
  <c r="H316" i="52"/>
  <c r="H320" i="52"/>
  <c r="H324" i="52"/>
  <c r="H328" i="52"/>
  <c r="H332" i="52"/>
  <c r="H336" i="52"/>
  <c r="H340" i="52"/>
  <c r="H344" i="52"/>
  <c r="H348" i="52"/>
  <c r="H352" i="52"/>
  <c r="H356" i="52"/>
  <c r="H360" i="52"/>
  <c r="H364" i="52"/>
  <c r="H368" i="52"/>
  <c r="H372" i="52"/>
  <c r="H376" i="52"/>
  <c r="H380" i="52"/>
  <c r="H384" i="52"/>
  <c r="H388" i="52"/>
  <c r="H5" i="52"/>
  <c r="H9" i="52"/>
  <c r="H13" i="52"/>
  <c r="H17" i="52"/>
  <c r="H21" i="52"/>
  <c r="H25" i="52"/>
  <c r="H29" i="52"/>
  <c r="H33" i="52"/>
  <c r="H37" i="52"/>
  <c r="H41" i="52"/>
  <c r="H45" i="52"/>
  <c r="H49" i="52"/>
  <c r="H53" i="52"/>
  <c r="H57" i="52"/>
  <c r="H61" i="52"/>
  <c r="H65" i="52"/>
  <c r="H69" i="52"/>
  <c r="H73" i="52"/>
  <c r="H77" i="52"/>
  <c r="H81" i="52"/>
  <c r="H85" i="52"/>
  <c r="H89" i="52"/>
  <c r="H93" i="52"/>
  <c r="H97" i="52"/>
  <c r="H101" i="52"/>
  <c r="H105" i="52"/>
  <c r="H109" i="52"/>
  <c r="H113" i="52"/>
  <c r="H117" i="52"/>
  <c r="H121" i="52"/>
  <c r="H125" i="52"/>
  <c r="H129" i="52"/>
  <c r="H133" i="52"/>
  <c r="H137" i="52"/>
  <c r="H141" i="52"/>
  <c r="H145" i="52"/>
  <c r="H149" i="52"/>
  <c r="H153" i="52"/>
  <c r="H157" i="52"/>
  <c r="H161" i="52"/>
  <c r="H158" i="52"/>
  <c r="H165" i="52"/>
  <c r="H170" i="52"/>
  <c r="H175" i="52"/>
  <c r="H181" i="52"/>
  <c r="H186" i="52"/>
  <c r="H191" i="52"/>
  <c r="H197" i="52"/>
  <c r="H202" i="52"/>
  <c r="H207" i="52"/>
  <c r="H213" i="52"/>
  <c r="H218" i="52"/>
  <c r="H223" i="52"/>
  <c r="H229" i="52"/>
  <c r="H234" i="52"/>
  <c r="H239" i="52"/>
  <c r="H245" i="52"/>
  <c r="H250" i="52"/>
  <c r="H255" i="52"/>
  <c r="H261" i="52"/>
  <c r="H266" i="52"/>
  <c r="H271" i="52"/>
  <c r="H277" i="52"/>
  <c r="H282" i="52"/>
  <c r="H287" i="52"/>
  <c r="H293" i="52"/>
  <c r="H298" i="52"/>
  <c r="H303" i="52"/>
  <c r="H309" i="52"/>
  <c r="H314" i="52"/>
  <c r="H319" i="52"/>
  <c r="H325" i="52"/>
  <c r="H330" i="52"/>
  <c r="H335" i="52"/>
  <c r="H341" i="52"/>
  <c r="H346" i="52"/>
  <c r="H351" i="52"/>
  <c r="H357" i="52"/>
  <c r="H362" i="52"/>
  <c r="H367" i="52"/>
  <c r="H373" i="52"/>
  <c r="H378" i="52"/>
  <c r="H383" i="52"/>
  <c r="H389" i="52"/>
  <c r="H159" i="52"/>
  <c r="H166" i="52"/>
  <c r="H171" i="52"/>
  <c r="H177" i="52"/>
  <c r="H182" i="52"/>
  <c r="H187" i="52"/>
  <c r="H193" i="52"/>
  <c r="H198" i="52"/>
  <c r="H203" i="52"/>
  <c r="H209" i="52"/>
  <c r="H214" i="52"/>
  <c r="H219" i="52"/>
  <c r="H225" i="52"/>
  <c r="H230" i="52"/>
  <c r="H235" i="52"/>
  <c r="H241" i="52"/>
  <c r="H246" i="52"/>
  <c r="H251" i="52"/>
  <c r="H257" i="52"/>
  <c r="H262" i="52"/>
  <c r="H267" i="52"/>
  <c r="H273" i="52"/>
  <c r="H278" i="52"/>
  <c r="H283" i="52"/>
  <c r="H289" i="52"/>
  <c r="H294" i="52"/>
  <c r="H299" i="52"/>
  <c r="H305" i="52"/>
  <c r="H310" i="52"/>
  <c r="H315" i="52"/>
  <c r="H321" i="52"/>
  <c r="H326" i="52"/>
  <c r="H331" i="52"/>
  <c r="H337" i="52"/>
  <c r="H342" i="52"/>
  <c r="H347" i="52"/>
  <c r="H353" i="52"/>
  <c r="H358" i="52"/>
  <c r="H363" i="52"/>
  <c r="H369" i="52"/>
  <c r="H374" i="52"/>
  <c r="H379" i="52"/>
  <c r="H385" i="52"/>
  <c r="H390" i="52"/>
  <c r="H162" i="52"/>
  <c r="H167" i="52"/>
  <c r="H173" i="52"/>
  <c r="H178" i="52"/>
  <c r="H183" i="52"/>
  <c r="H189" i="52"/>
  <c r="H194" i="52"/>
  <c r="H199" i="52"/>
  <c r="H205" i="52"/>
  <c r="H210" i="52"/>
  <c r="H215" i="52"/>
  <c r="H221" i="52"/>
  <c r="H226" i="52"/>
  <c r="H231" i="52"/>
  <c r="H237" i="52"/>
  <c r="H242" i="52"/>
  <c r="H247" i="52"/>
  <c r="H253" i="52"/>
  <c r="H258" i="52"/>
  <c r="H263" i="52"/>
  <c r="H269" i="52"/>
  <c r="H274" i="52"/>
  <c r="H279" i="52"/>
  <c r="H285" i="52"/>
  <c r="H290" i="52"/>
  <c r="H295" i="52"/>
  <c r="H301" i="52"/>
  <c r="H306" i="52"/>
  <c r="H311" i="52"/>
  <c r="H317" i="52"/>
  <c r="H322" i="52"/>
  <c r="H327" i="52"/>
  <c r="H333" i="52"/>
  <c r="H338" i="52"/>
  <c r="H343" i="52"/>
  <c r="H349" i="52"/>
  <c r="H354" i="52"/>
  <c r="H359" i="52"/>
  <c r="H365" i="52"/>
  <c r="H370" i="52"/>
  <c r="H375" i="52"/>
  <c r="H381" i="52"/>
  <c r="H386" i="52"/>
  <c r="H2" i="52"/>
  <c r="H163" i="52"/>
  <c r="H169" i="52"/>
  <c r="H174" i="52"/>
  <c r="H179" i="52"/>
  <c r="H185" i="52"/>
  <c r="H190" i="52"/>
  <c r="H195" i="52"/>
  <c r="H201" i="52"/>
  <c r="H206" i="52"/>
  <c r="H211" i="52"/>
  <c r="H217" i="52"/>
  <c r="H222" i="52"/>
  <c r="H227" i="52"/>
  <c r="H233" i="52"/>
  <c r="H238" i="52"/>
  <c r="H243" i="52"/>
  <c r="H249" i="52"/>
  <c r="H254" i="52"/>
  <c r="H259" i="52"/>
  <c r="H265" i="52"/>
  <c r="H270" i="52"/>
  <c r="H275" i="52"/>
  <c r="H281" i="52"/>
  <c r="H286" i="52"/>
  <c r="H291" i="52"/>
  <c r="H297" i="52"/>
  <c r="H302" i="52"/>
  <c r="H307" i="52"/>
  <c r="H313" i="52"/>
  <c r="H318" i="52"/>
  <c r="H323" i="52"/>
  <c r="H329" i="52"/>
  <c r="H334" i="52"/>
  <c r="H339" i="52"/>
  <c r="H345" i="52"/>
  <c r="H350" i="52"/>
  <c r="H355" i="52"/>
  <c r="H361" i="52"/>
  <c r="H366" i="52"/>
  <c r="H371" i="52"/>
  <c r="H377" i="52"/>
  <c r="H382" i="52"/>
  <c r="H387" i="52"/>
  <c r="F6" i="52"/>
  <c r="F8" i="52"/>
  <c r="F10" i="52"/>
  <c r="F12" i="52"/>
  <c r="F14" i="52"/>
  <c r="F16" i="52"/>
  <c r="F18" i="52"/>
  <c r="F20" i="52"/>
  <c r="F22" i="52"/>
  <c r="F24" i="52"/>
  <c r="F26" i="52"/>
  <c r="F28" i="52"/>
  <c r="F30" i="52"/>
  <c r="F32" i="52"/>
  <c r="F34" i="52"/>
  <c r="F36" i="52"/>
  <c r="F38" i="52"/>
  <c r="F40" i="52"/>
  <c r="F42" i="52"/>
  <c r="F44" i="52"/>
  <c r="F46" i="52"/>
  <c r="F48" i="52"/>
  <c r="F50" i="52"/>
  <c r="F52" i="52"/>
  <c r="F54" i="52"/>
  <c r="F56" i="52"/>
  <c r="F58" i="52"/>
  <c r="F60" i="52"/>
  <c r="F62" i="52"/>
  <c r="F64" i="52"/>
  <c r="F66" i="52"/>
  <c r="F68" i="52"/>
  <c r="F70" i="52"/>
  <c r="F72" i="52"/>
  <c r="F74" i="52"/>
  <c r="F76" i="52"/>
  <c r="F78" i="52"/>
  <c r="F80" i="52"/>
  <c r="F82" i="52"/>
  <c r="F84" i="52"/>
  <c r="F86" i="52"/>
  <c r="F88" i="52"/>
  <c r="F90" i="52"/>
  <c r="F92" i="52"/>
  <c r="F94" i="52"/>
  <c r="F96" i="52"/>
  <c r="F98" i="52"/>
  <c r="F100" i="52"/>
  <c r="F102" i="52"/>
  <c r="F104" i="52"/>
  <c r="F106" i="52"/>
  <c r="F108" i="52"/>
  <c r="F110" i="52"/>
  <c r="F112" i="52"/>
  <c r="F114" i="52"/>
  <c r="F116" i="52"/>
  <c r="F118" i="52"/>
  <c r="F120" i="52"/>
  <c r="F122" i="52"/>
  <c r="F124" i="52"/>
  <c r="F126" i="52"/>
  <c r="F128" i="52"/>
  <c r="F130" i="52"/>
  <c r="F132" i="52"/>
  <c r="F134" i="52"/>
  <c r="F136" i="52"/>
  <c r="F138" i="52"/>
  <c r="F140" i="52"/>
  <c r="F142" i="52"/>
  <c r="F144" i="52"/>
  <c r="F146" i="52"/>
  <c r="F148" i="52"/>
  <c r="F150" i="52"/>
  <c r="F152" i="52"/>
  <c r="F154" i="52"/>
  <c r="F156" i="52"/>
  <c r="F158" i="52"/>
  <c r="F160" i="52"/>
  <c r="F162" i="52"/>
  <c r="F164" i="52"/>
  <c r="F166" i="52"/>
  <c r="F168" i="52"/>
  <c r="F170" i="52"/>
  <c r="F172" i="52"/>
  <c r="F174" i="52"/>
  <c r="G6" i="52"/>
  <c r="G8" i="52"/>
  <c r="G10" i="52"/>
  <c r="G12" i="52"/>
  <c r="G14" i="52"/>
  <c r="G16" i="52"/>
  <c r="G18" i="52"/>
  <c r="G20" i="52"/>
  <c r="G22" i="52"/>
  <c r="G24" i="52"/>
  <c r="G26" i="52"/>
  <c r="G28" i="52"/>
  <c r="G30" i="52"/>
  <c r="G32" i="52"/>
  <c r="G34" i="52"/>
  <c r="G36" i="52"/>
  <c r="G38" i="52"/>
  <c r="G40" i="52"/>
  <c r="G42" i="52"/>
  <c r="G44" i="52"/>
  <c r="G46" i="52"/>
  <c r="G48" i="52"/>
  <c r="G50" i="52"/>
  <c r="G52" i="52"/>
  <c r="G54" i="52"/>
  <c r="G56" i="52"/>
  <c r="G58" i="52"/>
  <c r="G60" i="52"/>
  <c r="G62" i="52"/>
  <c r="G64" i="52"/>
  <c r="G66" i="52"/>
  <c r="G68" i="52"/>
  <c r="G70" i="52"/>
  <c r="G72" i="52"/>
  <c r="G74" i="52"/>
  <c r="G76" i="52"/>
  <c r="G78" i="52"/>
  <c r="G80" i="52"/>
  <c r="G82" i="52"/>
  <c r="G84" i="52"/>
  <c r="G86" i="52"/>
  <c r="G88" i="52"/>
  <c r="G90" i="52"/>
  <c r="G92" i="52"/>
  <c r="G94" i="52"/>
  <c r="G96" i="52"/>
  <c r="G98" i="52"/>
  <c r="G100" i="52"/>
  <c r="G102" i="52"/>
  <c r="G104" i="52"/>
  <c r="G106" i="52"/>
  <c r="G108" i="52"/>
  <c r="G110" i="52"/>
  <c r="G112" i="52"/>
  <c r="G114" i="52"/>
  <c r="G116" i="52"/>
  <c r="G118" i="52"/>
  <c r="G120" i="52"/>
  <c r="G122" i="52"/>
  <c r="G124" i="52"/>
  <c r="G126" i="52"/>
  <c r="G128" i="52"/>
  <c r="G130" i="52"/>
  <c r="G132" i="52"/>
  <c r="G134" i="52"/>
  <c r="G136" i="52"/>
  <c r="G138" i="52"/>
  <c r="G140" i="52"/>
  <c r="G142" i="52"/>
  <c r="G144" i="52"/>
  <c r="G146" i="52"/>
  <c r="G148" i="52"/>
  <c r="G150" i="52"/>
  <c r="G152" i="52"/>
  <c r="G154" i="52"/>
  <c r="G156" i="52"/>
  <c r="G158" i="52"/>
  <c r="G160" i="52"/>
  <c r="G162" i="52"/>
  <c r="G164" i="52"/>
  <c r="G166" i="52"/>
  <c r="G168" i="52"/>
  <c r="G170" i="52"/>
  <c r="G172" i="52"/>
  <c r="G174" i="52"/>
  <c r="F7" i="52"/>
  <c r="F9" i="52"/>
  <c r="F11" i="52"/>
  <c r="F13" i="52"/>
  <c r="F15" i="52"/>
  <c r="F17" i="52"/>
  <c r="F19" i="52"/>
  <c r="F21" i="52"/>
  <c r="F23" i="52"/>
  <c r="F25" i="52"/>
  <c r="F27" i="52"/>
  <c r="F29" i="52"/>
  <c r="F31" i="52"/>
  <c r="F33" i="52"/>
  <c r="F35" i="52"/>
  <c r="F37" i="52"/>
  <c r="F39" i="52"/>
  <c r="F41" i="52"/>
  <c r="F43" i="52"/>
  <c r="F45" i="52"/>
  <c r="F47" i="52"/>
  <c r="F49" i="52"/>
  <c r="F51" i="52"/>
  <c r="F53" i="52"/>
  <c r="F55" i="52"/>
  <c r="F57" i="52"/>
  <c r="F59" i="52"/>
  <c r="F61" i="52"/>
  <c r="F63" i="52"/>
  <c r="F65" i="52"/>
  <c r="F67" i="52"/>
  <c r="F69" i="52"/>
  <c r="F71" i="52"/>
  <c r="F73" i="52"/>
  <c r="F75" i="52"/>
  <c r="F77" i="52"/>
  <c r="F79" i="52"/>
  <c r="F81" i="52"/>
  <c r="F83" i="52"/>
  <c r="F85" i="52"/>
  <c r="F87" i="52"/>
  <c r="F89" i="52"/>
  <c r="F91" i="52"/>
  <c r="F93" i="52"/>
  <c r="F95" i="52"/>
  <c r="F97" i="52"/>
  <c r="F99" i="52"/>
  <c r="F101" i="52"/>
  <c r="F103" i="52"/>
  <c r="F105" i="52"/>
  <c r="F107" i="52"/>
  <c r="F109" i="52"/>
  <c r="F111" i="52"/>
  <c r="F113" i="52"/>
  <c r="F115" i="52"/>
  <c r="F117" i="52"/>
  <c r="F119" i="52"/>
  <c r="F121" i="52"/>
  <c r="F123" i="52"/>
  <c r="F125" i="52"/>
  <c r="F127" i="52"/>
  <c r="F129" i="52"/>
  <c r="F131" i="52"/>
  <c r="F133" i="52"/>
  <c r="F135" i="52"/>
  <c r="F137" i="52"/>
  <c r="F139" i="52"/>
  <c r="F141" i="52"/>
  <c r="F143" i="52"/>
  <c r="F145" i="52"/>
  <c r="F147" i="52"/>
  <c r="F149" i="52"/>
  <c r="F151" i="52"/>
  <c r="F153" i="52"/>
  <c r="F155" i="52"/>
  <c r="F157" i="52"/>
  <c r="F159" i="52"/>
  <c r="F161" i="52"/>
  <c r="F163" i="52"/>
  <c r="F165" i="52"/>
  <c r="F167" i="52"/>
  <c r="F169" i="52"/>
  <c r="F171" i="52"/>
  <c r="F173" i="52"/>
  <c r="F175" i="52"/>
  <c r="G7" i="52"/>
  <c r="G9" i="52"/>
  <c r="G11" i="52"/>
  <c r="G13" i="52"/>
  <c r="G15" i="52"/>
  <c r="G17" i="52"/>
  <c r="G19" i="52"/>
  <c r="G21" i="52"/>
  <c r="G23" i="52"/>
  <c r="G25" i="52"/>
  <c r="G27" i="52"/>
  <c r="G29" i="52"/>
  <c r="G31" i="52"/>
  <c r="G33" i="52"/>
  <c r="G35" i="52"/>
  <c r="G37" i="52"/>
  <c r="G39" i="52"/>
  <c r="G41" i="52"/>
  <c r="G43" i="52"/>
  <c r="G45" i="52"/>
  <c r="G47" i="52"/>
  <c r="G49" i="52"/>
  <c r="G51" i="52"/>
  <c r="G53" i="52"/>
  <c r="G55" i="52"/>
  <c r="G57" i="52"/>
  <c r="G59" i="52"/>
  <c r="G61" i="52"/>
  <c r="G63" i="52"/>
  <c r="G65" i="52"/>
  <c r="G67" i="52"/>
  <c r="G69" i="52"/>
  <c r="G71" i="52"/>
  <c r="G73" i="52"/>
  <c r="G75" i="52"/>
  <c r="G77" i="52"/>
  <c r="G79" i="52"/>
  <c r="G81" i="52"/>
  <c r="G83" i="52"/>
  <c r="G85" i="52"/>
  <c r="G87" i="52"/>
  <c r="G89" i="52"/>
  <c r="G91" i="52"/>
  <c r="G93" i="52"/>
  <c r="G95" i="52"/>
  <c r="G97" i="52"/>
  <c r="G99" i="52"/>
  <c r="G101" i="52"/>
  <c r="G103" i="52"/>
  <c r="G105" i="52"/>
  <c r="G107" i="52"/>
  <c r="G109" i="52"/>
  <c r="G111" i="52"/>
  <c r="G113" i="52"/>
  <c r="G115" i="52"/>
  <c r="G117" i="52"/>
  <c r="G119" i="52"/>
  <c r="G121" i="52"/>
  <c r="G123" i="52"/>
  <c r="G125" i="52"/>
  <c r="G127" i="52"/>
  <c r="G129" i="52"/>
  <c r="G131" i="52"/>
  <c r="G133" i="52"/>
  <c r="G135" i="52"/>
  <c r="G137" i="52"/>
  <c r="G139" i="52"/>
  <c r="G141" i="52"/>
  <c r="G143" i="52"/>
  <c r="G145" i="52"/>
  <c r="G147" i="52"/>
  <c r="G149" i="52"/>
  <c r="G151" i="52"/>
  <c r="G153" i="52"/>
  <c r="G155" i="52"/>
  <c r="G157" i="52"/>
  <c r="G159" i="52"/>
  <c r="G161" i="52"/>
  <c r="G163" i="52"/>
  <c r="G165" i="52"/>
  <c r="G167" i="52"/>
  <c r="G169" i="52"/>
  <c r="G171" i="52"/>
  <c r="G173" i="52"/>
  <c r="G175" i="52"/>
  <c r="G176" i="52"/>
  <c r="G178" i="52"/>
  <c r="G180" i="52"/>
  <c r="G182" i="52"/>
  <c r="G184" i="52"/>
  <c r="G186" i="52"/>
  <c r="G188" i="52"/>
  <c r="G190" i="52"/>
  <c r="G192" i="52"/>
  <c r="G194" i="52"/>
  <c r="G196" i="52"/>
  <c r="G198" i="52"/>
  <c r="G200" i="52"/>
  <c r="G202" i="52"/>
  <c r="G204" i="52"/>
  <c r="G206" i="52"/>
  <c r="G208" i="52"/>
  <c r="G210" i="52"/>
  <c r="F177" i="52"/>
  <c r="F179" i="52"/>
  <c r="F181" i="52"/>
  <c r="F183" i="52"/>
  <c r="F185" i="52"/>
  <c r="F187" i="52"/>
  <c r="F189" i="52"/>
  <c r="F191" i="52"/>
  <c r="F193" i="52"/>
  <c r="F195" i="52"/>
  <c r="F197" i="52"/>
  <c r="F199" i="52"/>
  <c r="F201" i="52"/>
  <c r="F203" i="52"/>
  <c r="F205" i="52"/>
  <c r="F207" i="52"/>
  <c r="F209" i="52"/>
  <c r="F211" i="52"/>
  <c r="F213" i="52"/>
  <c r="F215" i="52"/>
  <c r="F217" i="52"/>
  <c r="F219" i="52"/>
  <c r="F221" i="52"/>
  <c r="F223" i="52"/>
  <c r="F225" i="52"/>
  <c r="F227" i="52"/>
  <c r="F229" i="52"/>
  <c r="F231" i="52"/>
  <c r="F233" i="52"/>
  <c r="F235" i="52"/>
  <c r="F237" i="52"/>
  <c r="F239" i="52"/>
  <c r="F241" i="52"/>
  <c r="F243" i="52"/>
  <c r="F245" i="52"/>
  <c r="F247" i="52"/>
  <c r="F249" i="52"/>
  <c r="F251" i="52"/>
  <c r="F253" i="52"/>
  <c r="F255" i="52"/>
  <c r="F257" i="52"/>
  <c r="F259" i="52"/>
  <c r="F261" i="52"/>
  <c r="F263" i="52"/>
  <c r="F265" i="52"/>
  <c r="F267" i="52"/>
  <c r="F269" i="52"/>
  <c r="F271" i="52"/>
  <c r="F273" i="52"/>
  <c r="F275" i="52"/>
  <c r="F277" i="52"/>
  <c r="F279" i="52"/>
  <c r="F281" i="52"/>
  <c r="F283" i="52"/>
  <c r="F285" i="52"/>
  <c r="F287" i="52"/>
  <c r="F289" i="52"/>
  <c r="F291" i="52"/>
  <c r="F293" i="52"/>
  <c r="F295" i="52"/>
  <c r="F297" i="52"/>
  <c r="F299" i="52"/>
  <c r="F301" i="52"/>
  <c r="F303" i="52"/>
  <c r="F305" i="52"/>
  <c r="F307" i="52"/>
  <c r="F309" i="52"/>
  <c r="F311" i="52"/>
  <c r="F313" i="52"/>
  <c r="F315" i="52"/>
  <c r="F317" i="52"/>
  <c r="F319" i="52"/>
  <c r="F321" i="52"/>
  <c r="F323" i="52"/>
  <c r="F325" i="52"/>
  <c r="F327" i="52"/>
  <c r="F329" i="52"/>
  <c r="F331" i="52"/>
  <c r="F333" i="52"/>
  <c r="F335" i="52"/>
  <c r="F337" i="52"/>
  <c r="F339" i="52"/>
  <c r="F341" i="52"/>
  <c r="F343" i="52"/>
  <c r="F345" i="52"/>
  <c r="F176" i="52"/>
  <c r="F180" i="52"/>
  <c r="F184" i="52"/>
  <c r="F188" i="52"/>
  <c r="F192" i="52"/>
  <c r="F196" i="52"/>
  <c r="F200" i="52"/>
  <c r="F204" i="52"/>
  <c r="F208" i="52"/>
  <c r="F212" i="52"/>
  <c r="G214" i="52"/>
  <c r="G217" i="52"/>
  <c r="F220" i="52"/>
  <c r="G222" i="52"/>
  <c r="G225" i="52"/>
  <c r="F228" i="52"/>
  <c r="G230" i="52"/>
  <c r="G233" i="52"/>
  <c r="F236" i="52"/>
  <c r="G238" i="52"/>
  <c r="G241" i="52"/>
  <c r="F244" i="52"/>
  <c r="G246" i="52"/>
  <c r="G249" i="52"/>
  <c r="F252" i="52"/>
  <c r="G254" i="52"/>
  <c r="G257" i="52"/>
  <c r="F260" i="52"/>
  <c r="G262" i="52"/>
  <c r="G265" i="52"/>
  <c r="F268" i="52"/>
  <c r="G270" i="52"/>
  <c r="G273" i="52"/>
  <c r="F276" i="52"/>
  <c r="G278" i="52"/>
  <c r="G281" i="52"/>
  <c r="F284" i="52"/>
  <c r="G286" i="52"/>
  <c r="G289" i="52"/>
  <c r="F292" i="52"/>
  <c r="G294" i="52"/>
  <c r="G297" i="52"/>
  <c r="F300" i="52"/>
  <c r="G302" i="52"/>
  <c r="G305" i="52"/>
  <c r="F308" i="52"/>
  <c r="G310" i="52"/>
  <c r="G313" i="52"/>
  <c r="F316" i="52"/>
  <c r="G318" i="52"/>
  <c r="G321" i="52"/>
  <c r="F324" i="52"/>
  <c r="G326" i="52"/>
  <c r="G329" i="52"/>
  <c r="F332" i="52"/>
  <c r="G334" i="52"/>
  <c r="G337" i="52"/>
  <c r="F340" i="52"/>
  <c r="G342" i="52"/>
  <c r="G345" i="52"/>
  <c r="G347" i="52"/>
  <c r="G349" i="52"/>
  <c r="G351" i="52"/>
  <c r="G353" i="52"/>
  <c r="G355" i="52"/>
  <c r="G357" i="52"/>
  <c r="G359" i="52"/>
  <c r="G361" i="52"/>
  <c r="G363" i="52"/>
  <c r="G365" i="52"/>
  <c r="G367" i="52"/>
  <c r="G369" i="52"/>
  <c r="G371" i="52"/>
  <c r="G373" i="52"/>
  <c r="G375" i="52"/>
  <c r="G377" i="52"/>
  <c r="G379" i="52"/>
  <c r="G381" i="52"/>
  <c r="G383" i="52"/>
  <c r="G385" i="52"/>
  <c r="G387" i="52"/>
  <c r="G389" i="52"/>
  <c r="G3" i="52"/>
  <c r="G5" i="52"/>
  <c r="G177" i="52"/>
  <c r="G181" i="52"/>
  <c r="G185" i="52"/>
  <c r="G189" i="52"/>
  <c r="G193" i="52"/>
  <c r="G197" i="52"/>
  <c r="G201" i="52"/>
  <c r="G205" i="52"/>
  <c r="G209" i="52"/>
  <c r="G212" i="52"/>
  <c r="G215" i="52"/>
  <c r="F218" i="52"/>
  <c r="G220" i="52"/>
  <c r="G223" i="52"/>
  <c r="F226" i="52"/>
  <c r="G228" i="52"/>
  <c r="G231" i="52"/>
  <c r="F234" i="52"/>
  <c r="G236" i="52"/>
  <c r="G239" i="52"/>
  <c r="F242" i="52"/>
  <c r="G244" i="52"/>
  <c r="G247" i="52"/>
  <c r="F250" i="52"/>
  <c r="G252" i="52"/>
  <c r="G255" i="52"/>
  <c r="F258" i="52"/>
  <c r="G260" i="52"/>
  <c r="G263" i="52"/>
  <c r="F266" i="52"/>
  <c r="G268" i="52"/>
  <c r="G271" i="52"/>
  <c r="F274" i="52"/>
  <c r="G276" i="52"/>
  <c r="G279" i="52"/>
  <c r="F282" i="52"/>
  <c r="G284" i="52"/>
  <c r="G287" i="52"/>
  <c r="F290" i="52"/>
  <c r="G292" i="52"/>
  <c r="G295" i="52"/>
  <c r="F298" i="52"/>
  <c r="G300" i="52"/>
  <c r="G303" i="52"/>
  <c r="F306" i="52"/>
  <c r="G308" i="52"/>
  <c r="G311" i="52"/>
  <c r="F314" i="52"/>
  <c r="G316" i="52"/>
  <c r="G319" i="52"/>
  <c r="F322" i="52"/>
  <c r="G324" i="52"/>
  <c r="G327" i="52"/>
  <c r="F330" i="52"/>
  <c r="G332" i="52"/>
  <c r="G335" i="52"/>
  <c r="F338" i="52"/>
  <c r="G340" i="52"/>
  <c r="G343" i="52"/>
  <c r="F346" i="52"/>
  <c r="F348" i="52"/>
  <c r="F350" i="52"/>
  <c r="F352" i="52"/>
  <c r="F354" i="52"/>
  <c r="F356" i="52"/>
  <c r="F358" i="52"/>
  <c r="F360" i="52"/>
  <c r="F362" i="52"/>
  <c r="F364" i="52"/>
  <c r="F366" i="52"/>
  <c r="F368" i="52"/>
  <c r="F370" i="52"/>
  <c r="F372" i="52"/>
  <c r="F374" i="52"/>
  <c r="F376" i="52"/>
  <c r="F378" i="52"/>
  <c r="F380" i="52"/>
  <c r="F382" i="52"/>
  <c r="F384" i="52"/>
  <c r="F386" i="52"/>
  <c r="F388" i="52"/>
  <c r="F390" i="52"/>
  <c r="F4" i="52"/>
  <c r="F2" i="52"/>
  <c r="F178" i="52"/>
  <c r="F182" i="52"/>
  <c r="F186" i="52"/>
  <c r="F190" i="52"/>
  <c r="F194" i="52"/>
  <c r="F198" i="52"/>
  <c r="F202" i="52"/>
  <c r="F206" i="52"/>
  <c r="F210" i="52"/>
  <c r="G213" i="52"/>
  <c r="F216" i="52"/>
  <c r="G218" i="52"/>
  <c r="G221" i="52"/>
  <c r="F224" i="52"/>
  <c r="G226" i="52"/>
  <c r="G229" i="52"/>
  <c r="F232" i="52"/>
  <c r="G234" i="52"/>
  <c r="G237" i="52"/>
  <c r="F240" i="52"/>
  <c r="G242" i="52"/>
  <c r="G245" i="52"/>
  <c r="F248" i="52"/>
  <c r="G250" i="52"/>
  <c r="G253" i="52"/>
  <c r="F256" i="52"/>
  <c r="G258" i="52"/>
  <c r="G261" i="52"/>
  <c r="F264" i="52"/>
  <c r="G266" i="52"/>
  <c r="G269" i="52"/>
  <c r="F272" i="52"/>
  <c r="G274" i="52"/>
  <c r="G277" i="52"/>
  <c r="F280" i="52"/>
  <c r="G282" i="52"/>
  <c r="G285" i="52"/>
  <c r="F288" i="52"/>
  <c r="G290" i="52"/>
  <c r="G293" i="52"/>
  <c r="F296" i="52"/>
  <c r="G298" i="52"/>
  <c r="G301" i="52"/>
  <c r="F304" i="52"/>
  <c r="G306" i="52"/>
  <c r="G309" i="52"/>
  <c r="F312" i="52"/>
  <c r="G314" i="52"/>
  <c r="G317" i="52"/>
  <c r="F320" i="52"/>
  <c r="G322" i="52"/>
  <c r="G325" i="52"/>
  <c r="F328" i="52"/>
  <c r="G330" i="52"/>
  <c r="G333" i="52"/>
  <c r="F336" i="52"/>
  <c r="G338" i="52"/>
  <c r="G341" i="52"/>
  <c r="F344" i="52"/>
  <c r="G346" i="52"/>
  <c r="G348" i="52"/>
  <c r="G350" i="52"/>
  <c r="G352" i="52"/>
  <c r="G354" i="52"/>
  <c r="G356" i="52"/>
  <c r="G358" i="52"/>
  <c r="G360" i="52"/>
  <c r="G362" i="52"/>
  <c r="G364" i="52"/>
  <c r="G366" i="52"/>
  <c r="G368" i="52"/>
  <c r="G370" i="52"/>
  <c r="G372" i="52"/>
  <c r="G374" i="52"/>
  <c r="G376" i="52"/>
  <c r="G378" i="52"/>
  <c r="G380" i="52"/>
  <c r="G382" i="52"/>
  <c r="G384" i="52"/>
  <c r="G386" i="52"/>
  <c r="G388" i="52"/>
  <c r="G390" i="52"/>
  <c r="G4" i="52"/>
  <c r="G2" i="52"/>
  <c r="G179" i="52"/>
  <c r="G183" i="52"/>
  <c r="G187" i="52"/>
  <c r="G191" i="52"/>
  <c r="G195" i="52"/>
  <c r="G199" i="52"/>
  <c r="G203" i="52"/>
  <c r="G207" i="52"/>
  <c r="G211" i="52"/>
  <c r="F214" i="52"/>
  <c r="G216" i="52"/>
  <c r="G219" i="52"/>
  <c r="F222" i="52"/>
  <c r="G224" i="52"/>
  <c r="G227" i="52"/>
  <c r="F230" i="52"/>
  <c r="G232" i="52"/>
  <c r="G235" i="52"/>
  <c r="F238" i="52"/>
  <c r="G240" i="52"/>
  <c r="G243" i="52"/>
  <c r="F246" i="52"/>
  <c r="G248" i="52"/>
  <c r="G251" i="52"/>
  <c r="F254" i="52"/>
  <c r="G256" i="52"/>
  <c r="G259" i="52"/>
  <c r="F262" i="52"/>
  <c r="G264" i="52"/>
  <c r="G267" i="52"/>
  <c r="F270" i="52"/>
  <c r="G272" i="52"/>
  <c r="G275" i="52"/>
  <c r="F278" i="52"/>
  <c r="G280" i="52"/>
  <c r="G283" i="52"/>
  <c r="F286" i="52"/>
  <c r="G288" i="52"/>
  <c r="G291" i="52"/>
  <c r="F294" i="52"/>
  <c r="G296" i="52"/>
  <c r="G299" i="52"/>
  <c r="F302" i="52"/>
  <c r="G304" i="52"/>
  <c r="G307" i="52"/>
  <c r="F310" i="52"/>
  <c r="G312" i="52"/>
  <c r="G315" i="52"/>
  <c r="F318" i="52"/>
  <c r="G320" i="52"/>
  <c r="G323" i="52"/>
  <c r="F326" i="52"/>
  <c r="G328" i="52"/>
  <c r="G331" i="52"/>
  <c r="F334" i="52"/>
  <c r="G336" i="52"/>
  <c r="G339" i="52"/>
  <c r="F342" i="52"/>
  <c r="G344" i="52"/>
  <c r="F347" i="52"/>
  <c r="F349" i="52"/>
  <c r="F351" i="52"/>
  <c r="F353" i="52"/>
  <c r="F355" i="52"/>
  <c r="F357" i="52"/>
  <c r="F359" i="52"/>
  <c r="F361" i="52"/>
  <c r="F363" i="52"/>
  <c r="F365" i="52"/>
  <c r="F367" i="52"/>
  <c r="F369" i="52"/>
  <c r="F371" i="52"/>
  <c r="F373" i="52"/>
  <c r="F375" i="52"/>
  <c r="F377" i="52"/>
  <c r="F379" i="52"/>
  <c r="F381" i="52"/>
  <c r="F383" i="52"/>
  <c r="F385" i="52"/>
  <c r="F387" i="52"/>
  <c r="F389" i="52"/>
  <c r="F3" i="52"/>
  <c r="F5" i="52"/>
  <c r="I385" i="52" l="1"/>
  <c r="I353" i="52"/>
  <c r="I270" i="52"/>
  <c r="I238" i="52"/>
  <c r="I198" i="52"/>
  <c r="I387" i="52"/>
  <c r="I379" i="52"/>
  <c r="I371" i="52"/>
  <c r="I363" i="52"/>
  <c r="I355" i="52"/>
  <c r="I347" i="52"/>
  <c r="I326" i="52"/>
  <c r="I294" i="52"/>
  <c r="I262" i="52"/>
  <c r="I230" i="52"/>
  <c r="I206" i="52"/>
  <c r="I190" i="52"/>
  <c r="I204" i="52"/>
  <c r="I188" i="52"/>
  <c r="I5" i="52"/>
  <c r="I361" i="52"/>
  <c r="I186" i="52"/>
  <c r="I200" i="52"/>
  <c r="I184" i="52"/>
  <c r="I335" i="52"/>
  <c r="I327" i="52"/>
  <c r="I319" i="52"/>
  <c r="I303" i="52"/>
  <c r="I295" i="52"/>
  <c r="I287" i="52"/>
  <c r="I271" i="52"/>
  <c r="I263" i="52"/>
  <c r="I255" i="52"/>
  <c r="I239" i="52"/>
  <c r="I231" i="52"/>
  <c r="I223" i="52"/>
  <c r="I207" i="52"/>
  <c r="I199" i="52"/>
  <c r="I191" i="52"/>
  <c r="I183" i="52"/>
  <c r="I173" i="52"/>
  <c r="I165" i="52"/>
  <c r="I157" i="52"/>
  <c r="I149" i="52"/>
  <c r="I141" i="52"/>
  <c r="I133" i="52"/>
  <c r="I125" i="52"/>
  <c r="I117" i="52"/>
  <c r="I109" i="52"/>
  <c r="I101" i="52"/>
  <c r="I93" i="52"/>
  <c r="I85" i="52"/>
  <c r="I77" i="52"/>
  <c r="I69" i="52"/>
  <c r="I61" i="52"/>
  <c r="I53" i="52"/>
  <c r="I45" i="52"/>
  <c r="I37" i="52"/>
  <c r="I29" i="52"/>
  <c r="I21" i="52"/>
  <c r="I13" i="52"/>
  <c r="I168" i="52"/>
  <c r="I160" i="52"/>
  <c r="I152" i="52"/>
  <c r="I144" i="52"/>
  <c r="I136" i="52"/>
  <c r="I128" i="52"/>
  <c r="I120" i="52"/>
  <c r="I112" i="52"/>
  <c r="I104" i="52"/>
  <c r="I96" i="52"/>
  <c r="I88" i="52"/>
  <c r="I80" i="52"/>
  <c r="I72" i="52"/>
  <c r="I64" i="52"/>
  <c r="I56" i="52"/>
  <c r="I48" i="52"/>
  <c r="I40" i="52"/>
  <c r="I32" i="52"/>
  <c r="I24" i="52"/>
  <c r="I16" i="52"/>
  <c r="I8" i="52"/>
  <c r="I369" i="52"/>
  <c r="I334" i="52"/>
  <c r="I202" i="52"/>
  <c r="I182" i="52"/>
  <c r="I196" i="52"/>
  <c r="I180" i="52"/>
  <c r="I377" i="52"/>
  <c r="I302" i="52"/>
  <c r="I389" i="52"/>
  <c r="I381" i="52"/>
  <c r="I373" i="52"/>
  <c r="I365" i="52"/>
  <c r="I357" i="52"/>
  <c r="I349" i="52"/>
  <c r="I318" i="52"/>
  <c r="I286" i="52"/>
  <c r="I254" i="52"/>
  <c r="I222" i="52"/>
  <c r="I208" i="52"/>
  <c r="I192" i="52"/>
  <c r="I176" i="52"/>
  <c r="I216" i="52"/>
  <c r="I376" i="52"/>
  <c r="I290" i="52"/>
  <c r="I332" i="52"/>
  <c r="I343" i="52"/>
  <c r="I311" i="52"/>
  <c r="I247" i="52"/>
  <c r="I375" i="52"/>
  <c r="I351" i="52"/>
  <c r="I342" i="52"/>
  <c r="I310" i="52"/>
  <c r="I344" i="52"/>
  <c r="I368" i="52"/>
  <c r="I258" i="52"/>
  <c r="I300" i="52"/>
  <c r="I279" i="52"/>
  <c r="I215" i="52"/>
  <c r="I280" i="52"/>
  <c r="I4" i="52"/>
  <c r="I360" i="52"/>
  <c r="I322" i="52"/>
  <c r="I226" i="52"/>
  <c r="I236" i="52"/>
  <c r="I3" i="52"/>
  <c r="I359" i="52"/>
  <c r="I278" i="52"/>
  <c r="I312" i="52"/>
  <c r="I248" i="52"/>
  <c r="I384" i="52"/>
  <c r="I352" i="52"/>
  <c r="I268" i="52"/>
  <c r="I383" i="52"/>
  <c r="I367" i="52"/>
  <c r="I336" i="52"/>
  <c r="I304" i="52"/>
  <c r="I272" i="52"/>
  <c r="I240" i="52"/>
  <c r="I2" i="52"/>
  <c r="I386" i="52"/>
  <c r="I378" i="52"/>
  <c r="I370" i="52"/>
  <c r="I362" i="52"/>
  <c r="I354" i="52"/>
  <c r="I346" i="52"/>
  <c r="I314" i="52"/>
  <c r="I282" i="52"/>
  <c r="I250" i="52"/>
  <c r="I218" i="52"/>
  <c r="I324" i="52"/>
  <c r="I292" i="52"/>
  <c r="I260" i="52"/>
  <c r="I228" i="52"/>
  <c r="I345" i="52"/>
  <c r="I337" i="52"/>
  <c r="I329" i="52"/>
  <c r="I321" i="52"/>
  <c r="I313" i="52"/>
  <c r="I305" i="52"/>
  <c r="I297" i="52"/>
  <c r="I289" i="52"/>
  <c r="I281" i="52"/>
  <c r="I273" i="52"/>
  <c r="I265" i="52"/>
  <c r="I257" i="52"/>
  <c r="I249" i="52"/>
  <c r="I241" i="52"/>
  <c r="I233" i="52"/>
  <c r="I225" i="52"/>
  <c r="I217" i="52"/>
  <c r="I209" i="52"/>
  <c r="I201" i="52"/>
  <c r="I193" i="52"/>
  <c r="I185" i="52"/>
  <c r="I177" i="52"/>
  <c r="I175" i="52"/>
  <c r="I167" i="52"/>
  <c r="I159" i="52"/>
  <c r="I151" i="52"/>
  <c r="I143" i="52"/>
  <c r="I135" i="52"/>
  <c r="I127" i="52"/>
  <c r="I119" i="52"/>
  <c r="I111" i="52"/>
  <c r="I103" i="52"/>
  <c r="I95" i="52"/>
  <c r="I87" i="52"/>
  <c r="I79" i="52"/>
  <c r="I71" i="52"/>
  <c r="I63" i="52"/>
  <c r="I55" i="52"/>
  <c r="I47" i="52"/>
  <c r="I39" i="52"/>
  <c r="I31" i="52"/>
  <c r="I23" i="52"/>
  <c r="I15" i="52"/>
  <c r="I7" i="52"/>
  <c r="I170" i="52"/>
  <c r="I162" i="52"/>
  <c r="I154" i="52"/>
  <c r="I146" i="52"/>
  <c r="I138" i="52"/>
  <c r="I130" i="52"/>
  <c r="I122" i="52"/>
  <c r="I114" i="52"/>
  <c r="I106" i="52"/>
  <c r="I98" i="52"/>
  <c r="I90" i="52"/>
  <c r="I82" i="52"/>
  <c r="I74" i="52"/>
  <c r="I66" i="52"/>
  <c r="I58" i="52"/>
  <c r="I50" i="52"/>
  <c r="I42" i="52"/>
  <c r="I34" i="52"/>
  <c r="I26" i="52"/>
  <c r="I18" i="52"/>
  <c r="I10" i="52"/>
  <c r="I246" i="52"/>
  <c r="I214" i="52"/>
  <c r="I320" i="52"/>
  <c r="I288" i="52"/>
  <c r="I256" i="52"/>
  <c r="I224" i="52"/>
  <c r="I390" i="52"/>
  <c r="I382" i="52"/>
  <c r="I374" i="52"/>
  <c r="I366" i="52"/>
  <c r="I358" i="52"/>
  <c r="I350" i="52"/>
  <c r="I330" i="52"/>
  <c r="I298" i="52"/>
  <c r="I266" i="52"/>
  <c r="I234" i="52"/>
  <c r="I340" i="52"/>
  <c r="I308" i="52"/>
  <c r="I276" i="52"/>
  <c r="I244" i="52"/>
  <c r="I212" i="52"/>
  <c r="I341" i="52"/>
  <c r="I333" i="52"/>
  <c r="I325" i="52"/>
  <c r="I317" i="52"/>
  <c r="I309" i="52"/>
  <c r="I301" i="52"/>
  <c r="I293" i="52"/>
  <c r="I285" i="52"/>
  <c r="I277" i="52"/>
  <c r="I269" i="52"/>
  <c r="I261" i="52"/>
  <c r="I253" i="52"/>
  <c r="I245" i="52"/>
  <c r="I237" i="52"/>
  <c r="I229" i="52"/>
  <c r="I221" i="52"/>
  <c r="I213" i="52"/>
  <c r="I205" i="52"/>
  <c r="I197" i="52"/>
  <c r="I189" i="52"/>
  <c r="I181" i="52"/>
  <c r="I171" i="52"/>
  <c r="I163" i="52"/>
  <c r="I155" i="52"/>
  <c r="I147" i="52"/>
  <c r="I139" i="52"/>
  <c r="I131" i="52"/>
  <c r="I123" i="52"/>
  <c r="I115" i="52"/>
  <c r="I107" i="52"/>
  <c r="I99" i="52"/>
  <c r="I91" i="52"/>
  <c r="I83" i="52"/>
  <c r="I75" i="52"/>
  <c r="I67" i="52"/>
  <c r="I59" i="52"/>
  <c r="I51" i="52"/>
  <c r="I43" i="52"/>
  <c r="I35" i="52"/>
  <c r="I27" i="52"/>
  <c r="I19" i="52"/>
  <c r="I11" i="52"/>
  <c r="I174" i="52"/>
  <c r="I166" i="52"/>
  <c r="I158" i="52"/>
  <c r="I150" i="52"/>
  <c r="I142" i="52"/>
  <c r="I134" i="52"/>
  <c r="I126" i="52"/>
  <c r="I118" i="52"/>
  <c r="I110" i="52"/>
  <c r="I102" i="52"/>
  <c r="I94" i="52"/>
  <c r="I86" i="52"/>
  <c r="I78" i="52"/>
  <c r="I70" i="52"/>
  <c r="I62" i="52"/>
  <c r="I54" i="52"/>
  <c r="I46" i="52"/>
  <c r="I38" i="52"/>
  <c r="I30" i="52"/>
  <c r="I22" i="52"/>
  <c r="I14" i="52"/>
  <c r="I6" i="52"/>
  <c r="I328" i="52"/>
  <c r="I296" i="52"/>
  <c r="I264" i="52"/>
  <c r="I232" i="52"/>
  <c r="I210" i="52"/>
  <c r="I194" i="52"/>
  <c r="I178" i="52"/>
  <c r="I388" i="52"/>
  <c r="I380" i="52"/>
  <c r="I372" i="52"/>
  <c r="I364" i="52"/>
  <c r="I356" i="52"/>
  <c r="I348" i="52"/>
  <c r="I338" i="52"/>
  <c r="I306" i="52"/>
  <c r="I274" i="52"/>
  <c r="I242" i="52"/>
  <c r="I316" i="52"/>
  <c r="I284" i="52"/>
  <c r="I252" i="52"/>
  <c r="I220" i="52"/>
  <c r="I339" i="52"/>
  <c r="I331" i="52"/>
  <c r="I323" i="52"/>
  <c r="I315" i="52"/>
  <c r="I307" i="52"/>
  <c r="I299" i="52"/>
  <c r="I291" i="52"/>
  <c r="I283" i="52"/>
  <c r="I275" i="52"/>
  <c r="I267" i="52"/>
  <c r="I259" i="52"/>
  <c r="I251" i="52"/>
  <c r="I243" i="52"/>
  <c r="I235" i="52"/>
  <c r="I227" i="52"/>
  <c r="I219" i="52"/>
  <c r="I211" i="52"/>
  <c r="I203" i="52"/>
  <c r="I195" i="52"/>
  <c r="I187" i="52"/>
  <c r="I179" i="52"/>
  <c r="I169" i="52"/>
  <c r="I161" i="52"/>
  <c r="I153" i="52"/>
  <c r="I145" i="52"/>
  <c r="I137" i="52"/>
  <c r="I129" i="52"/>
  <c r="I121" i="52"/>
  <c r="I113" i="52"/>
  <c r="I105" i="52"/>
  <c r="I97" i="52"/>
  <c r="I89" i="52"/>
  <c r="I81" i="52"/>
  <c r="I73" i="52"/>
  <c r="I65" i="52"/>
  <c r="I57" i="52"/>
  <c r="I49" i="52"/>
  <c r="I41" i="52"/>
  <c r="I33" i="52"/>
  <c r="I25" i="52"/>
  <c r="I17" i="52"/>
  <c r="I9" i="52"/>
  <c r="I172" i="52"/>
  <c r="I164" i="52"/>
  <c r="I156" i="52"/>
  <c r="I148" i="52"/>
  <c r="I140" i="52"/>
  <c r="I132" i="52"/>
  <c r="I124" i="52"/>
  <c r="I116" i="52"/>
  <c r="I108" i="52"/>
  <c r="I100" i="52"/>
  <c r="I92" i="52"/>
  <c r="I84" i="52"/>
  <c r="I76" i="52"/>
  <c r="I68" i="52"/>
  <c r="I60" i="52"/>
  <c r="I52" i="52"/>
  <c r="I44" i="52"/>
  <c r="I36" i="52"/>
  <c r="I28" i="52"/>
  <c r="I20" i="52"/>
  <c r="I12" i="52"/>
  <c r="W36" i="49"/>
  <c r="W35" i="49"/>
  <c r="W34" i="49"/>
  <c r="W33" i="49"/>
  <c r="W32" i="49"/>
  <c r="W31" i="49"/>
  <c r="W30" i="49"/>
  <c r="W29" i="49"/>
  <c r="W28" i="49"/>
  <c r="W27" i="49"/>
  <c r="W26" i="49"/>
  <c r="W25" i="49"/>
  <c r="W24" i="49"/>
  <c r="W23" i="49"/>
  <c r="W22" i="49"/>
  <c r="W21" i="49"/>
  <c r="W20" i="49"/>
  <c r="W19" i="49"/>
  <c r="W18" i="49"/>
  <c r="W17" i="49"/>
  <c r="W16" i="49"/>
  <c r="W15" i="49"/>
  <c r="J16" i="34" l="1"/>
  <c r="J17" i="34"/>
  <c r="J18" i="34"/>
  <c r="J19" i="34"/>
  <c r="J20" i="34"/>
  <c r="J21" i="34"/>
  <c r="J22" i="34"/>
  <c r="J23" i="34"/>
  <c r="J24" i="34"/>
  <c r="J25" i="34"/>
  <c r="J26" i="34"/>
  <c r="J27" i="34"/>
  <c r="J28" i="34"/>
  <c r="J29" i="34"/>
  <c r="J30" i="34"/>
  <c r="J31" i="34"/>
  <c r="J32" i="34"/>
  <c r="J33" i="34"/>
  <c r="J34" i="34"/>
  <c r="J35" i="34"/>
  <c r="J36" i="34"/>
  <c r="J15" i="34"/>
  <c r="N225" i="49" l="1"/>
  <c r="N226" i="49"/>
  <c r="N227" i="49"/>
  <c r="N228" i="49"/>
  <c r="N229" i="49"/>
  <c r="N230" i="49"/>
  <c r="N231" i="49"/>
  <c r="N232" i="49"/>
  <c r="N233" i="49"/>
  <c r="N234" i="49"/>
  <c r="N235" i="49"/>
  <c r="N236" i="49"/>
  <c r="N237" i="49"/>
  <c r="N238" i="49"/>
  <c r="N239" i="49"/>
  <c r="N240" i="49"/>
  <c r="N241" i="49"/>
  <c r="N242" i="49"/>
  <c r="N243" i="49"/>
  <c r="N244" i="49"/>
  <c r="N245" i="49"/>
  <c r="N246" i="49"/>
  <c r="N247" i="49"/>
  <c r="N248" i="49"/>
  <c r="N249" i="49"/>
  <c r="N250" i="49"/>
  <c r="N251" i="49"/>
  <c r="N252" i="49"/>
  <c r="N253" i="49"/>
  <c r="N254" i="49"/>
  <c r="N255" i="49"/>
  <c r="N256" i="49"/>
  <c r="N257" i="49"/>
  <c r="N258" i="49"/>
  <c r="N259" i="49"/>
  <c r="N260" i="49"/>
  <c r="N261" i="49"/>
  <c r="N262" i="49"/>
  <c r="N263" i="49"/>
  <c r="N264" i="49"/>
  <c r="N265" i="49"/>
  <c r="N266" i="49"/>
  <c r="N267" i="49"/>
  <c r="N268" i="49"/>
  <c r="N269" i="49"/>
  <c r="N270" i="49"/>
  <c r="N271" i="49"/>
  <c r="N272" i="49"/>
  <c r="N273" i="49"/>
  <c r="N274" i="49"/>
  <c r="N275" i="49"/>
  <c r="N276" i="49"/>
  <c r="N277" i="49"/>
  <c r="N278" i="49"/>
  <c r="N279" i="49"/>
  <c r="N280" i="49"/>
  <c r="N281" i="49"/>
  <c r="N282" i="49"/>
  <c r="N283" i="49"/>
  <c r="N284" i="49"/>
  <c r="N285" i="49"/>
  <c r="N286" i="49"/>
  <c r="N287" i="49"/>
  <c r="N288" i="49"/>
  <c r="N289" i="49"/>
  <c r="N290" i="49"/>
  <c r="N291" i="49"/>
  <c r="N292" i="49"/>
  <c r="N293" i="49"/>
  <c r="N294" i="49"/>
  <c r="N295" i="49"/>
  <c r="N296" i="49"/>
  <c r="N297" i="49"/>
  <c r="N298" i="49"/>
  <c r="N299" i="49"/>
  <c r="N300" i="49"/>
  <c r="N301" i="49"/>
  <c r="N302" i="49"/>
  <c r="N303" i="49"/>
  <c r="N304" i="49"/>
  <c r="N305" i="49"/>
  <c r="N306" i="49"/>
  <c r="N307" i="49"/>
  <c r="N308" i="49"/>
  <c r="N309" i="49"/>
  <c r="N310" i="49"/>
  <c r="N311" i="49"/>
  <c r="N312" i="49"/>
  <c r="N313" i="49"/>
  <c r="N314" i="49"/>
  <c r="N315" i="49"/>
  <c r="N316" i="49"/>
  <c r="N317" i="49"/>
  <c r="N318" i="49"/>
  <c r="N319" i="49"/>
  <c r="N320" i="49"/>
  <c r="N321" i="49"/>
  <c r="N322" i="49"/>
  <c r="N323" i="49"/>
  <c r="N324" i="49"/>
  <c r="N325" i="49"/>
  <c r="N326" i="49"/>
  <c r="N327" i="49"/>
  <c r="N328" i="49"/>
  <c r="N329" i="49"/>
  <c r="N330" i="49"/>
  <c r="N331" i="49"/>
  <c r="N332" i="49"/>
  <c r="N333" i="49"/>
  <c r="N334" i="49"/>
  <c r="N335" i="49"/>
  <c r="N336" i="49"/>
  <c r="N337" i="49"/>
  <c r="N338" i="49"/>
  <c r="N339" i="49"/>
  <c r="N340" i="49"/>
  <c r="N341" i="49"/>
  <c r="N342" i="49"/>
  <c r="N343" i="49"/>
  <c r="N344" i="49"/>
  <c r="N345" i="49"/>
  <c r="N346" i="49"/>
  <c r="N347" i="49"/>
  <c r="N348" i="49"/>
  <c r="N349" i="49"/>
  <c r="N350" i="49"/>
  <c r="N351" i="49"/>
  <c r="N352" i="49"/>
  <c r="N353" i="49"/>
  <c r="N354" i="49"/>
  <c r="N355" i="49"/>
  <c r="N356" i="49"/>
  <c r="N357" i="49"/>
  <c r="N358" i="49"/>
  <c r="N359" i="49"/>
  <c r="N360" i="49"/>
  <c r="N361" i="49"/>
  <c r="N362" i="49"/>
  <c r="N363" i="49"/>
  <c r="N364" i="49"/>
  <c r="N365" i="49"/>
  <c r="N366" i="49"/>
  <c r="N367" i="49"/>
  <c r="N368" i="49"/>
  <c r="N369" i="49"/>
  <c r="N370" i="49"/>
  <c r="N371" i="49"/>
  <c r="N372" i="49"/>
  <c r="N373" i="49"/>
  <c r="N374" i="49"/>
  <c r="N375" i="49"/>
  <c r="N376" i="49"/>
  <c r="N377" i="49"/>
  <c r="N378" i="49"/>
  <c r="N379" i="49"/>
  <c r="N380" i="49"/>
  <c r="N381" i="49"/>
  <c r="N382" i="49"/>
  <c r="N383" i="49"/>
  <c r="N384" i="49"/>
  <c r="N385" i="49"/>
  <c r="N386" i="49"/>
  <c r="N387" i="49"/>
  <c r="N388" i="49"/>
  <c r="N389" i="49"/>
  <c r="N390" i="49"/>
  <c r="N391" i="49"/>
  <c r="N392" i="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Miller, Travis</author>
  </authors>
  <commentList>
    <comment ref="R3" authorId="0" shapeId="0" xr:uid="{A603E1B7-4E92-4EF0-8226-A6D5F2278968}">
      <text>
        <r>
          <rPr>
            <b/>
            <sz val="9"/>
            <color indexed="81"/>
            <rFont val="Tahoma"/>
            <family val="2"/>
          </rPr>
          <t>Miller, Travis:</t>
        </r>
        <r>
          <rPr>
            <sz val="9"/>
            <color indexed="81"/>
            <rFont val="Tahoma"/>
            <family val="2"/>
          </rPr>
          <t xml:space="preserve">
from matlab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Miller, Travis</author>
  </authors>
  <commentList>
    <comment ref="AE3" authorId="0" shapeId="0" xr:uid="{16A54D51-14F7-4D7E-9941-BB80F7A0DC08}">
      <text>
        <r>
          <rPr>
            <b/>
            <sz val="9"/>
            <color indexed="81"/>
            <rFont val="Tahoma"/>
            <family val="2"/>
          </rPr>
          <t>Miller, Travis:</t>
        </r>
        <r>
          <rPr>
            <sz val="9"/>
            <color indexed="81"/>
            <rFont val="Tahoma"/>
            <family val="2"/>
          </rPr>
          <t xml:space="preserve">
from matlab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Miller, Travis</author>
  </authors>
  <commentList>
    <comment ref="L1" authorId="0" shapeId="0" xr:uid="{22F96D20-C55B-474F-B215-F02348DFBFC0}">
      <text>
        <r>
          <rPr>
            <b/>
            <sz val="9"/>
            <color indexed="81"/>
            <rFont val="Tahoma"/>
            <family val="2"/>
          </rPr>
          <t>Miller, Travis:</t>
        </r>
        <r>
          <rPr>
            <sz val="9"/>
            <color indexed="81"/>
            <rFont val="Tahoma"/>
            <family val="2"/>
          </rPr>
          <t xml:space="preserve">
This is tricky, due to duplicates in 5 dig code</t>
        </r>
      </text>
    </comment>
    <comment ref="A396" authorId="0" shapeId="0" xr:uid="{1DE03C40-5209-4A14-8470-96A51695BF3E}">
      <text>
        <r>
          <rPr>
            <b/>
            <sz val="9"/>
            <color indexed="81"/>
            <rFont val="Tahoma"/>
            <family val="2"/>
          </rPr>
          <t>Miller, Travis:</t>
        </r>
        <r>
          <rPr>
            <sz val="9"/>
            <color indexed="81"/>
            <rFont val="Tahoma"/>
            <family val="2"/>
          </rPr>
          <t xml:space="preserve">
From:
IOUse_Before_Redefinitions_PRO_1997-2015_Summary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Miller, Travis</author>
  </authors>
  <commentList>
    <comment ref="S1" authorId="0" shapeId="0" xr:uid="{6FAB45AD-D338-4842-9933-FF5BC18496ED}">
      <text>
        <r>
          <rPr>
            <b/>
            <sz val="9"/>
            <color indexed="81"/>
            <rFont val="Tahoma"/>
            <family val="2"/>
          </rPr>
          <t>Miller, Travis:</t>
        </r>
        <r>
          <rPr>
            <sz val="9"/>
            <color indexed="81"/>
            <rFont val="Tahoma"/>
            <family val="2"/>
          </rPr>
          <t xml:space="preserve">
These three years don't have char(160) before IOcodes</t>
        </r>
      </text>
    </comment>
  </commentList>
</comments>
</file>

<file path=xl/sharedStrings.xml><?xml version="1.0" encoding="utf-8"?>
<sst xmlns="http://schemas.openxmlformats.org/spreadsheetml/2006/main" count="14532" uniqueCount="2549">
  <si>
    <t xml:space="preserve">      Personal consumption expenditures</t>
  </si>
  <si>
    <t xml:space="preserve">      Garments</t>
  </si>
  <si>
    <t xml:space="preserve">        Pharmaceutical products</t>
  </si>
  <si>
    <t xml:space="preserve">        Other medical products</t>
  </si>
  <si>
    <t>Description</t>
  </si>
  <si>
    <t>Farms</t>
  </si>
  <si>
    <t>Forestry, fishing, and related activities</t>
  </si>
  <si>
    <t>Mining, except oil and gas</t>
  </si>
  <si>
    <t>Utilities</t>
  </si>
  <si>
    <t>Food and beverage and tobacco products</t>
  </si>
  <si>
    <t>Textile mills and textile product mills</t>
  </si>
  <si>
    <t>Apparel and leather and allied products</t>
  </si>
  <si>
    <t>Wood products</t>
  </si>
  <si>
    <t>Paper products</t>
  </si>
  <si>
    <t>Printing and related support activities</t>
  </si>
  <si>
    <t>Petroleum and coal products</t>
  </si>
  <si>
    <t>Chemical products</t>
  </si>
  <si>
    <t>Plastics and rubber products</t>
  </si>
  <si>
    <t>Nonmetallic mineral products</t>
  </si>
  <si>
    <t>Primary metals</t>
  </si>
  <si>
    <t>Fabricated metal products</t>
  </si>
  <si>
    <t>Machinery</t>
  </si>
  <si>
    <t>Computer and electronic products</t>
  </si>
  <si>
    <t>Electrical equipment, appliances, and components</t>
  </si>
  <si>
    <t>3361MV</t>
  </si>
  <si>
    <t>3364OT</t>
  </si>
  <si>
    <t>Other transportation equipment</t>
  </si>
  <si>
    <t>Furniture and related products</t>
  </si>
  <si>
    <t>Miscellaneous manufacturing</t>
  </si>
  <si>
    <t>Retail trade</t>
  </si>
  <si>
    <t>Air transportation</t>
  </si>
  <si>
    <t>Rail transportation</t>
  </si>
  <si>
    <t>Water transportation</t>
  </si>
  <si>
    <t>Truck transportation</t>
  </si>
  <si>
    <t>Transit and ground passenger transportation</t>
  </si>
  <si>
    <t>Other transportation and support activities</t>
  </si>
  <si>
    <t>Warehousing and storage</t>
  </si>
  <si>
    <t>Motion picture and sound recording industries</t>
  </si>
  <si>
    <t>Broadcasting and telecommunications</t>
  </si>
  <si>
    <t>Securities, commodity contracts, and investments</t>
  </si>
  <si>
    <t>Insurance carriers and related activities</t>
  </si>
  <si>
    <t>Funds, trusts, and other financial vehicles</t>
  </si>
  <si>
    <t>Real estate</t>
  </si>
  <si>
    <t>5412OP</t>
  </si>
  <si>
    <t>Administrative and support services</t>
  </si>
  <si>
    <t>Waste management and remediation services</t>
  </si>
  <si>
    <t>Educational services</t>
  </si>
  <si>
    <t>Ambulatory health care services</t>
  </si>
  <si>
    <t>Social assistance</t>
  </si>
  <si>
    <t>Amusements, gambling, and recreation industries</t>
  </si>
  <si>
    <t>Accommodation</t>
  </si>
  <si>
    <t>Food services and drinking places</t>
  </si>
  <si>
    <t>Other services, except government</t>
  </si>
  <si>
    <t>Federal government enterprises</t>
  </si>
  <si>
    <t>State and local government enterprises</t>
  </si>
  <si>
    <t>Commodity Code</t>
  </si>
  <si>
    <t>Commodity Description</t>
  </si>
  <si>
    <t xml:space="preserve">            Trade Margins</t>
  </si>
  <si>
    <t>Wholesale</t>
  </si>
  <si>
    <t>Retail</t>
  </si>
  <si>
    <t>Transportation Costs</t>
  </si>
  <si>
    <t>Rental and leasing services and lessors of intangible assets</t>
  </si>
  <si>
    <t>Performing arts, spectator sports, museums, and related activities</t>
  </si>
  <si>
    <t>Federal Reserve banks, credit intermediation, and related activities</t>
  </si>
  <si>
    <t>Motor vehicles, bodies and trailers, and parts</t>
  </si>
  <si>
    <t>Miscellaneous professional, scientific, and technical services</t>
  </si>
  <si>
    <t>State and local general government</t>
  </si>
  <si>
    <t>Oil and gas extraction</t>
  </si>
  <si>
    <t>Support activities for mining</t>
  </si>
  <si>
    <t>Construction</t>
  </si>
  <si>
    <t>Wholesale trade</t>
  </si>
  <si>
    <t>Pipeline transportation</t>
  </si>
  <si>
    <t>Management of companies and enterprises</t>
  </si>
  <si>
    <t>Year</t>
  </si>
  <si>
    <t>These statistics were prepared by the Industry Economic Accounts Directorate, Bureau of Economic Analysis (BEA), U.S. Department of Commerce. The statistics in these spreadsheets are not copyrighted.</t>
  </si>
  <si>
    <t>Definitions, Estimation Methodology, and Additional Reading:</t>
  </si>
  <si>
    <t>http://www.bea.gov/papers/pdf/IOmanual_092906.pdf</t>
  </si>
  <si>
    <t>Contact Information:</t>
  </si>
  <si>
    <t>Telephone:  (202) 606-5307</t>
  </si>
  <si>
    <r>
      <t xml:space="preserve">E-mail: </t>
    </r>
    <r>
      <rPr>
        <sz val="8"/>
        <color indexed="12"/>
        <rFont val="Arial"/>
        <family val="2"/>
      </rPr>
      <t>industryeconomicaccounts@bea.gov</t>
    </r>
  </si>
  <si>
    <t xml:space="preserve">Address all correspondence to:  </t>
  </si>
  <si>
    <t>Industry Economic Accounts BE-52</t>
  </si>
  <si>
    <t>Bureau of Economic Analysis</t>
  </si>
  <si>
    <t>U.S. Department of Commerce</t>
  </si>
  <si>
    <t>Washington, DC  20230</t>
  </si>
  <si>
    <t>Agriculture, forestry, fishing, and hunting</t>
  </si>
  <si>
    <t>Mining</t>
  </si>
  <si>
    <t>Manufacturing</t>
  </si>
  <si>
    <t>31G</t>
  </si>
  <si>
    <t>Transportation and warehousing</t>
  </si>
  <si>
    <t>48TW</t>
  </si>
  <si>
    <t>Information</t>
  </si>
  <si>
    <t>Finance, insurance, real estate, rental, and leasing</t>
  </si>
  <si>
    <t>FIRE</t>
  </si>
  <si>
    <t>Professional and business services</t>
  </si>
  <si>
    <t>PROF</t>
  </si>
  <si>
    <t>Legal services</t>
  </si>
  <si>
    <t>Computer systems design and related services</t>
  </si>
  <si>
    <t>Educational services, health care, and social assistance</t>
  </si>
  <si>
    <t>Arts, entertainment, recreation, accommodation, and food services</t>
  </si>
  <si>
    <t>Government</t>
  </si>
  <si>
    <t>G</t>
  </si>
  <si>
    <t>Column</t>
  </si>
  <si>
    <t>Goods</t>
  </si>
  <si>
    <t xml:space="preserve">  Durable goods</t>
  </si>
  <si>
    <t xml:space="preserve">    Motor vehicles and parts</t>
  </si>
  <si>
    <t xml:space="preserve">        New autos</t>
  </si>
  <si>
    <t xml:space="preserve">          New domestic autos</t>
  </si>
  <si>
    <t xml:space="preserve">          New foreign autos</t>
  </si>
  <si>
    <t xml:space="preserve">        New light trucks</t>
  </si>
  <si>
    <t xml:space="preserve">        Used autos</t>
  </si>
  <si>
    <t xml:space="preserve">          Net transactions in used autos</t>
  </si>
  <si>
    <t xml:space="preserve">          Used auto margin</t>
  </si>
  <si>
    <t xml:space="preserve">          Employee reimbursement</t>
  </si>
  <si>
    <t xml:space="preserve">        Used light trucks</t>
  </si>
  <si>
    <t xml:space="preserve">          Net transactions in used trucks</t>
  </si>
  <si>
    <t xml:space="preserve">          Used truck margin</t>
  </si>
  <si>
    <t xml:space="preserve">        Tires</t>
  </si>
  <si>
    <t xml:space="preserve">        Accessories and parts</t>
  </si>
  <si>
    <t xml:space="preserve">    Furnishings and durable household equipment</t>
  </si>
  <si>
    <t xml:space="preserve">        Furniture</t>
  </si>
  <si>
    <t xml:space="preserve">        Clocks, lamps, lighting fixtures, and other household decorative items</t>
  </si>
  <si>
    <t xml:space="preserve">        Carpets and other floor coverings</t>
  </si>
  <si>
    <t xml:space="preserve">        Window coverings</t>
  </si>
  <si>
    <t xml:space="preserve">        Major household appliances</t>
  </si>
  <si>
    <t xml:space="preserve">        Small electric household appliances</t>
  </si>
  <si>
    <t xml:space="preserve">        Dishes and flatware</t>
  </si>
  <si>
    <t xml:space="preserve">        Nonelectric cookware and tableware</t>
  </si>
  <si>
    <t xml:space="preserve">        Tools, hardware, and supplies</t>
  </si>
  <si>
    <t xml:space="preserve">        Outdoor equipment and supplies</t>
  </si>
  <si>
    <t xml:space="preserve">    Recreational goods and vehicles</t>
  </si>
  <si>
    <t xml:space="preserve">        Video and audio equipment</t>
  </si>
  <si>
    <t xml:space="preserve">          Televisions</t>
  </si>
  <si>
    <t xml:space="preserve">          Other video equipment</t>
  </si>
  <si>
    <t xml:space="preserve">          Audio equipment</t>
  </si>
  <si>
    <t xml:space="preserve">          Recording media</t>
  </si>
  <si>
    <t xml:space="preserve">            Prerecorded and blank audio discs/tapes/digital files/downloads</t>
  </si>
  <si>
    <t xml:space="preserve">            Video cassettes and discs, blank and prerecorded</t>
  </si>
  <si>
    <t xml:space="preserve">        Photographic equipment</t>
  </si>
  <si>
    <t xml:space="preserve">        Information processing equipment</t>
  </si>
  <si>
    <t xml:space="preserve">          Personal computers and peripheral equipment</t>
  </si>
  <si>
    <t xml:space="preserve">          Computer software and accessories</t>
  </si>
  <si>
    <t xml:space="preserve">          Calculators, typewriters, and other information processing equipment</t>
  </si>
  <si>
    <t xml:space="preserve">        Motorcycles</t>
  </si>
  <si>
    <t xml:space="preserve">        Bicycles and accessories</t>
  </si>
  <si>
    <t xml:space="preserve">        Pleasure boats, aircraft, and other recreational vehicles</t>
  </si>
  <si>
    <t xml:space="preserve">          Pleasure boats</t>
  </si>
  <si>
    <t xml:space="preserve">          Pleasure aircraft</t>
  </si>
  <si>
    <t xml:space="preserve">          Other recreational vehicles</t>
  </si>
  <si>
    <t xml:space="preserve">    Other durable goods</t>
  </si>
  <si>
    <t xml:space="preserve">        Jewelry</t>
  </si>
  <si>
    <t xml:space="preserve">        Watches</t>
  </si>
  <si>
    <t xml:space="preserve">        Therapeutic medical equipment</t>
  </si>
  <si>
    <t xml:space="preserve">        Corrective eyeglasses and contact lenses</t>
  </si>
  <si>
    <t xml:space="preserve">  Nondurable goods</t>
  </si>
  <si>
    <t xml:space="preserve">    Food and beverages purchased for off-premises consumption</t>
  </si>
  <si>
    <t xml:space="preserve">        Food purchased for off-premises consumption</t>
  </si>
  <si>
    <t xml:space="preserve">          Cereals and bakery products</t>
  </si>
  <si>
    <t xml:space="preserve">            Cereals</t>
  </si>
  <si>
    <t xml:space="preserve">            Bakery products</t>
  </si>
  <si>
    <t xml:space="preserve">          Meats and poultry</t>
  </si>
  <si>
    <t xml:space="preserve">            Beef and veal</t>
  </si>
  <si>
    <t xml:space="preserve">            Pork</t>
  </si>
  <si>
    <t xml:space="preserve">            Other meats</t>
  </si>
  <si>
    <t xml:space="preserve">            Poultry</t>
  </si>
  <si>
    <t xml:space="preserve">          Fish and seafood</t>
  </si>
  <si>
    <t xml:space="preserve">          Milk, dairy products, and eggs</t>
  </si>
  <si>
    <t xml:space="preserve">            Fresh milk</t>
  </si>
  <si>
    <t xml:space="preserve">            Processed dairy products</t>
  </si>
  <si>
    <t xml:space="preserve">            Eggs</t>
  </si>
  <si>
    <t xml:space="preserve">          Fats and oils</t>
  </si>
  <si>
    <t xml:space="preserve">          Fresh fruits and vegetables</t>
  </si>
  <si>
    <t xml:space="preserve">            Fruit (fresh)</t>
  </si>
  <si>
    <t xml:space="preserve">            Vegetables (fresh)</t>
  </si>
  <si>
    <t xml:space="preserve">          Processed fruits and vegetables</t>
  </si>
  <si>
    <t xml:space="preserve">          Sugar and sweets</t>
  </si>
  <si>
    <t xml:space="preserve">          Food products, not elsewhere classified</t>
  </si>
  <si>
    <t xml:space="preserve">        Nonalcoholic beverages purchased for off-premises consumption</t>
  </si>
  <si>
    <t xml:space="preserve">          Coffee, tea, and other beverage materials</t>
  </si>
  <si>
    <t xml:space="preserve">          Mineral waters, soft drinks, and vegetable juices</t>
  </si>
  <si>
    <t xml:space="preserve">        Spirits</t>
  </si>
  <si>
    <t xml:space="preserve">        Wine</t>
  </si>
  <si>
    <t xml:space="preserve">        Beer</t>
  </si>
  <si>
    <t xml:space="preserve">    Clothing and footwear</t>
  </si>
  <si>
    <t xml:space="preserve">        Clothing materials</t>
  </si>
  <si>
    <t xml:space="preserve">        Standard clothing issued to military personnel</t>
  </si>
  <si>
    <t xml:space="preserve">        Shoes and other footwear</t>
  </si>
  <si>
    <t xml:space="preserve">    Gasoline and other energy goods</t>
  </si>
  <si>
    <t xml:space="preserve">        Gasoline and other motor fuel</t>
  </si>
  <si>
    <t xml:space="preserve">        Lubricants and fluids</t>
  </si>
  <si>
    <t xml:space="preserve">        Fuel oil</t>
  </si>
  <si>
    <t xml:space="preserve">        Other fuels</t>
  </si>
  <si>
    <t xml:space="preserve">    Other nondurable goods</t>
  </si>
  <si>
    <t xml:space="preserve">          Prescription drugs</t>
  </si>
  <si>
    <t xml:space="preserve">          Nonprescription drugs</t>
  </si>
  <si>
    <t xml:space="preserve">        Games, toys, and hobbies</t>
  </si>
  <si>
    <t xml:space="preserve">        Pets and related products</t>
  </si>
  <si>
    <t xml:space="preserve">        Flowers, seeds, and potted plants</t>
  </si>
  <si>
    <t xml:space="preserve">        Film and photographic supplies</t>
  </si>
  <si>
    <t xml:space="preserve">        Household cleaning products</t>
  </si>
  <si>
    <t xml:space="preserve">        Household paper products</t>
  </si>
  <si>
    <t xml:space="preserve">        Household linens</t>
  </si>
  <si>
    <t xml:space="preserve">        Sewing items</t>
  </si>
  <si>
    <t xml:space="preserve">        Miscellaneous household products</t>
  </si>
  <si>
    <t xml:space="preserve">        Hair, dental, shaving, and miscellaneous personal care products except electrical products</t>
  </si>
  <si>
    <t xml:space="preserve">        Cosmetic/perfumes/bath/nail preparations and implements</t>
  </si>
  <si>
    <t xml:space="preserve">        Electric appliances for personal care</t>
  </si>
  <si>
    <t xml:space="preserve">        Newspapers and periodicals</t>
  </si>
  <si>
    <t xml:space="preserve">        Stationery and miscellaneous printed materials</t>
  </si>
  <si>
    <t xml:space="preserve">        Expenditures abroad by U.S. residents</t>
  </si>
  <si>
    <t xml:space="preserve">          Government employees' expenditures abroad</t>
  </si>
  <si>
    <t xml:space="preserve">          Private employees' expenditures abroad</t>
  </si>
  <si>
    <t xml:space="preserve">        Less: Personal remittances in kind to nonresidents</t>
  </si>
  <si>
    <t>Services</t>
  </si>
  <si>
    <t xml:space="preserve">  Household consumption expenditures (for services)</t>
  </si>
  <si>
    <t xml:space="preserve">    Housing and utilities</t>
  </si>
  <si>
    <t xml:space="preserve">      Housing</t>
  </si>
  <si>
    <t xml:space="preserve">          Tenant-occupied mobile homes</t>
  </si>
  <si>
    <t xml:space="preserve">          Tenant-occupied stationary homes</t>
  </si>
  <si>
    <t xml:space="preserve">          Tenant landlord durables</t>
  </si>
  <si>
    <t xml:space="preserve">          Owner-occupied mobile homes</t>
  </si>
  <si>
    <t xml:space="preserve">          Owner-occupied stationary homes</t>
  </si>
  <si>
    <t xml:space="preserve">      Household utilities</t>
  </si>
  <si>
    <t xml:space="preserve">          Water supply and sewage maintenance</t>
  </si>
  <si>
    <t xml:space="preserve">          Garbage and trash collection</t>
  </si>
  <si>
    <t xml:space="preserve">        Electricity and gas</t>
  </si>
  <si>
    <t xml:space="preserve">    Health care</t>
  </si>
  <si>
    <t xml:space="preserve">      Outpatient services</t>
  </si>
  <si>
    <t xml:space="preserve">          Home health care</t>
  </si>
  <si>
    <t xml:space="preserve">          Medical laboratories</t>
  </si>
  <si>
    <t xml:space="preserve">          Other professional medical services</t>
  </si>
  <si>
    <t xml:space="preserve">            Specialty outpatient care facilities and health and allied services</t>
  </si>
  <si>
    <t xml:space="preserve">            All other professional medical services</t>
  </si>
  <si>
    <t xml:space="preserve">      Hospital and nursing home services</t>
  </si>
  <si>
    <t xml:space="preserve">          Nonprofit hospitals' services to households</t>
  </si>
  <si>
    <t xml:space="preserve">          Proprietary hospitals</t>
  </si>
  <si>
    <t xml:space="preserve">          Government hospitals</t>
  </si>
  <si>
    <t xml:space="preserve">          Nonprofit nursing homes' services to households</t>
  </si>
  <si>
    <t xml:space="preserve">          Proprietary and government nursing homes</t>
  </si>
  <si>
    <t xml:space="preserve">    Transportation services</t>
  </si>
  <si>
    <t xml:space="preserve">      Motor vehicle services</t>
  </si>
  <si>
    <t xml:space="preserve">          Motor vehicle leasing</t>
  </si>
  <si>
    <t xml:space="preserve">            Auto leasing</t>
  </si>
  <si>
    <t xml:space="preserve">            Truck leasing</t>
  </si>
  <si>
    <t xml:space="preserve">          Motor vehicle rental</t>
  </si>
  <si>
    <t xml:space="preserve">          Parking fees and tolls</t>
  </si>
  <si>
    <t xml:space="preserve">      Public transportation</t>
  </si>
  <si>
    <t xml:space="preserve">          Railway transportation</t>
  </si>
  <si>
    <t xml:space="preserve">          Road transportation</t>
  </si>
  <si>
    <t xml:space="preserve">            Intercity buses</t>
  </si>
  <si>
    <t xml:space="preserve">            Taxicabs</t>
  </si>
  <si>
    <t xml:space="preserve">            Intracity mass transit</t>
  </si>
  <si>
    <t xml:space="preserve">            Other road transportation service</t>
  </si>
  <si>
    <t xml:space="preserve">    Recreation services</t>
  </si>
  <si>
    <t xml:space="preserve">        Membership clubs and participant sports centers</t>
  </si>
  <si>
    <t xml:space="preserve">        Amusement parks, campgrounds, and related recreational services</t>
  </si>
  <si>
    <t xml:space="preserve">        Admissions to specified spectator amusements</t>
  </si>
  <si>
    <t xml:space="preserve">          Motion picture theaters</t>
  </si>
  <si>
    <t xml:space="preserve">          Live entertainment, excluding sports</t>
  </si>
  <si>
    <t xml:space="preserve">          Spectator sports</t>
  </si>
  <si>
    <t xml:space="preserve">        Museums and libraries</t>
  </si>
  <si>
    <t xml:space="preserve">        Cable and satellite television and radio services</t>
  </si>
  <si>
    <t xml:space="preserve">        Photo processing</t>
  </si>
  <si>
    <t xml:space="preserve">        Photo studios</t>
  </si>
  <si>
    <t xml:space="preserve">        Repair of audio-visual, photographic, and information processing equipment</t>
  </si>
  <si>
    <t xml:space="preserve">        Video media rental</t>
  </si>
  <si>
    <t xml:space="preserve">        Casino gambling</t>
  </si>
  <si>
    <t xml:space="preserve">        Lotteries</t>
  </si>
  <si>
    <t xml:space="preserve">        Pari-mutuel net receipts</t>
  </si>
  <si>
    <t xml:space="preserve">        Veterinary and other services for pets</t>
  </si>
  <si>
    <t xml:space="preserve">        Package tours</t>
  </si>
  <si>
    <t xml:space="preserve">        Maintenance and repair of recreational vehicles and sports equipment</t>
  </si>
  <si>
    <t xml:space="preserve">    Food services and accommodations</t>
  </si>
  <si>
    <t xml:space="preserve">      Food services</t>
  </si>
  <si>
    <t xml:space="preserve">          Meals and nonalcoholic beverages</t>
  </si>
  <si>
    <t xml:space="preserve">            Meals at schools</t>
  </si>
  <si>
    <t xml:space="preserve">              Elementary and secondary school lunches</t>
  </si>
  <si>
    <t xml:space="preserve">              Higher education school lunches</t>
  </si>
  <si>
    <t xml:space="preserve">            Other purchased meals</t>
  </si>
  <si>
    <t xml:space="preserve">              Meals at limited service eating places</t>
  </si>
  <si>
    <t xml:space="preserve">              Meals at other eating places</t>
  </si>
  <si>
    <t xml:space="preserve">              Meals at drinking places</t>
  </si>
  <si>
    <t xml:space="preserve">          Alcohol in purchased meals</t>
  </si>
  <si>
    <t xml:space="preserve">          Food supplied to civilians</t>
  </si>
  <si>
    <t xml:space="preserve">          Food supplied to military</t>
  </si>
  <si>
    <t xml:space="preserve">        Hotels and motels</t>
  </si>
  <si>
    <t xml:space="preserve">        Housing at schools</t>
  </si>
  <si>
    <t xml:space="preserve">    Financial services and insurance</t>
  </si>
  <si>
    <t xml:space="preserve">      Financial services</t>
  </si>
  <si>
    <t xml:space="preserve">          Commercial banks</t>
  </si>
  <si>
    <t xml:space="preserve">          Other depository institutions and regulated investment companies</t>
  </si>
  <si>
    <t xml:space="preserve">          Pension funds</t>
  </si>
  <si>
    <t xml:space="preserve">          Financial service charges and fees</t>
  </si>
  <si>
    <t xml:space="preserve">          Securities commissions</t>
  </si>
  <si>
    <t xml:space="preserve">            Direct commissions</t>
  </si>
  <si>
    <t xml:space="preserve">              Exchange-listed equities</t>
  </si>
  <si>
    <t xml:space="preserve">              Other direct commissions</t>
  </si>
  <si>
    <t xml:space="preserve">            Indirect commissions</t>
  </si>
  <si>
    <t xml:space="preserve">              Over-the-counter equity securities</t>
  </si>
  <si>
    <t xml:space="preserve">              Other imputed commissions</t>
  </si>
  <si>
    <t xml:space="preserve">            Mutual fund sales charges</t>
  </si>
  <si>
    <t xml:space="preserve">          Portfolio management and investment advice services</t>
  </si>
  <si>
    <t xml:space="preserve">          Trust, fiduciary, and custody activities</t>
  </si>
  <si>
    <t xml:space="preserve">      Insurance</t>
  </si>
  <si>
    <t xml:space="preserve">          Household insurance premiums and premium supplements</t>
  </si>
  <si>
    <t xml:space="preserve">          Less: Household insurance normal losses</t>
  </si>
  <si>
    <t xml:space="preserve">          Medical care and hospitalization</t>
  </si>
  <si>
    <t xml:space="preserve">          Income loss</t>
  </si>
  <si>
    <t xml:space="preserve">          Workers' compensation</t>
  </si>
  <si>
    <t xml:space="preserve">    Other services</t>
  </si>
  <si>
    <t xml:space="preserve">      Communication</t>
  </si>
  <si>
    <t xml:space="preserve">          Land-line telephone services, local charges</t>
  </si>
  <si>
    <t xml:space="preserve">          Land-line telephone services, long-distance charges</t>
  </si>
  <si>
    <t xml:space="preserve">          Cellular telephone services</t>
  </si>
  <si>
    <t xml:space="preserve">          First-class postal service (by U.S. Postal Service)</t>
  </si>
  <si>
    <t xml:space="preserve">          Other delivery services (by non-U.S. postal facilities)</t>
  </si>
  <si>
    <t xml:space="preserve">      Education services</t>
  </si>
  <si>
    <t xml:space="preserve">          Proprietary and public higher education</t>
  </si>
  <si>
    <t xml:space="preserve">          Nonprofit private higher education services to households</t>
  </si>
  <si>
    <t xml:space="preserve">          Elementary and secondary schools</t>
  </si>
  <si>
    <t xml:space="preserve">          Day care and nursery schools</t>
  </si>
  <si>
    <t xml:space="preserve">        Legal services</t>
  </si>
  <si>
    <t xml:space="preserve">        Accounting and other business services</t>
  </si>
  <si>
    <t xml:space="preserve">          Tax preparation and other related services</t>
  </si>
  <si>
    <t xml:space="preserve">          Employment agency services</t>
  </si>
  <si>
    <t xml:space="preserve">          Other personal business services</t>
  </si>
  <si>
    <t xml:space="preserve">        Labor organization dues</t>
  </si>
  <si>
    <t xml:space="preserve">        Professional association dues</t>
  </si>
  <si>
    <t xml:space="preserve">        Funeral and burial services</t>
  </si>
  <si>
    <t xml:space="preserve">        Personal care services</t>
  </si>
  <si>
    <t xml:space="preserve">          Hairdressing salons and personal grooming establishments</t>
  </si>
  <si>
    <t xml:space="preserve">          Miscellaneous personal care services</t>
  </si>
  <si>
    <t xml:space="preserve">        Clothing and footwear services</t>
  </si>
  <si>
    <t xml:space="preserve">          Laundry and drycleaning services</t>
  </si>
  <si>
    <t xml:space="preserve">          Clothing repair, rental, and alterations</t>
  </si>
  <si>
    <t xml:space="preserve">          Repair and hire of footwear</t>
  </si>
  <si>
    <t xml:space="preserve">        Child care</t>
  </si>
  <si>
    <t xml:space="preserve">        Social assistance</t>
  </si>
  <si>
    <t xml:space="preserve">          Homes for the elderly</t>
  </si>
  <si>
    <t xml:space="preserve">          Residential mental health and substance abuse</t>
  </si>
  <si>
    <t xml:space="preserve">          Individual and family services</t>
  </si>
  <si>
    <t xml:space="preserve">          Vocational rehabilitation services</t>
  </si>
  <si>
    <t xml:space="preserve">          Community food and housing/emergency/other relief services</t>
  </si>
  <si>
    <t xml:space="preserve">        Social advocacy and civic and social organizations</t>
  </si>
  <si>
    <t xml:space="preserve">        Religious organizations' services to households</t>
  </si>
  <si>
    <t xml:space="preserve">        Foundations and grantmaking and giving services to households</t>
  </si>
  <si>
    <t xml:space="preserve">        Domestic services</t>
  </si>
  <si>
    <t xml:space="preserve">        Moving, storage, and freight services</t>
  </si>
  <si>
    <t xml:space="preserve">        Repair of furniture, furnishings, and floor coverings</t>
  </si>
  <si>
    <t xml:space="preserve">        Repair of household appliances</t>
  </si>
  <si>
    <t xml:space="preserve">        Other household services</t>
  </si>
  <si>
    <t xml:space="preserve">      Net foreign travel</t>
  </si>
  <si>
    <t xml:space="preserve">          Passenger fares for foreign travel</t>
  </si>
  <si>
    <t xml:space="preserve">          U.S. travel outside the United States</t>
  </si>
  <si>
    <t xml:space="preserve">          U.S. student expenditures</t>
  </si>
  <si>
    <t xml:space="preserve">          Foreign travel in the United States</t>
  </si>
  <si>
    <t xml:space="preserve">          Medical expenditures of foreigners</t>
  </si>
  <si>
    <t xml:space="preserve">          Expenditures of foreign students in the United States</t>
  </si>
  <si>
    <t xml:space="preserve">      Health, gross output</t>
  </si>
  <si>
    <t xml:space="preserve">        Outpatient services, gross output</t>
  </si>
  <si>
    <t xml:space="preserve">        Nonprofit hospitals, gross output</t>
  </si>
  <si>
    <t xml:space="preserve">        Nonprofit nursing homes, gross output</t>
  </si>
  <si>
    <t xml:space="preserve">      Recreation services, gross output</t>
  </si>
  <si>
    <t xml:space="preserve">      Education services, gross output</t>
  </si>
  <si>
    <t xml:space="preserve">      Social services, gross output</t>
  </si>
  <si>
    <t xml:space="preserve">      Religious organizations, gross output</t>
  </si>
  <si>
    <t xml:space="preserve">      Foundations and grantmaking and giving establishments, gross output</t>
  </si>
  <si>
    <t xml:space="preserve">      Social advocacy establishments, gross output</t>
  </si>
  <si>
    <t xml:space="preserve">      Civic and social organizations, gross output</t>
  </si>
  <si>
    <t xml:space="preserve">      Professional advocacy, gross output</t>
  </si>
  <si>
    <t xml:space="preserve">      Health services to households</t>
  </si>
  <si>
    <t xml:space="preserve">        Outpatient services to households</t>
  </si>
  <si>
    <t xml:space="preserve">        Nonprofit hospitals, services to households</t>
  </si>
  <si>
    <t xml:space="preserve">        Nonprofit nursing homes' services to households</t>
  </si>
  <si>
    <t xml:space="preserve">      Recreation services to households</t>
  </si>
  <si>
    <t xml:space="preserve">      Education services to households</t>
  </si>
  <si>
    <t xml:space="preserve">      Social services to households</t>
  </si>
  <si>
    <t xml:space="preserve">      Religious organizations' services to households</t>
  </si>
  <si>
    <t xml:space="preserve">      Foundations and grantmaking and giving services to households</t>
  </si>
  <si>
    <t xml:space="preserve">      Services of social advocacy establishments to households</t>
  </si>
  <si>
    <t xml:space="preserve">      Civic and social organizations' services to households</t>
  </si>
  <si>
    <t xml:space="preserve">      Professional advocacy services to households</t>
  </si>
  <si>
    <t>Additional aggregates:</t>
  </si>
  <si>
    <t xml:space="preserve">  Control Group</t>
  </si>
  <si>
    <t xml:space="preserve">  PCE food and energy</t>
  </si>
  <si>
    <t xml:space="preserve">  PCE excluding food</t>
  </si>
  <si>
    <t xml:space="preserve">  PCE excluding energy</t>
  </si>
  <si>
    <t>Market-based personal consumption expenditures (PCE):</t>
  </si>
  <si>
    <t xml:space="preserve">    Market-based PCE</t>
  </si>
  <si>
    <t>Durable goods:</t>
  </si>
  <si>
    <t xml:space="preserve">  Market-based PCE motor vehicles and parts</t>
  </si>
  <si>
    <t xml:space="preserve">  Market-based PCE durable goods other than motor vehicles and parts</t>
  </si>
  <si>
    <t>Nondurable goods:</t>
  </si>
  <si>
    <t xml:space="preserve">  Market-based PCE food and beverages purchased for off-premises consumption</t>
  </si>
  <si>
    <t xml:space="preserve">  Market-based PCE clothing and footwear</t>
  </si>
  <si>
    <t xml:space="preserve">  Market-based PCE gasoline and other energy goods</t>
  </si>
  <si>
    <t xml:space="preserve">  Market-based PCE other nondurable goods</t>
  </si>
  <si>
    <t>Services:</t>
  </si>
  <si>
    <t xml:space="preserve">  Market-based PCE services</t>
  </si>
  <si>
    <t xml:space="preserve">    Of which:</t>
  </si>
  <si>
    <t xml:space="preserve">    Market-based PCE housing services</t>
  </si>
  <si>
    <t xml:space="preserve">    Market-based PCE household utilities</t>
  </si>
  <si>
    <t xml:space="preserve">    Market-based PCE health care</t>
  </si>
  <si>
    <t xml:space="preserve">    Market-based PCE transportation services</t>
  </si>
  <si>
    <t xml:space="preserve">    Market-based PCE recreation services</t>
  </si>
  <si>
    <t xml:space="preserve">    Market-based PCE food services and accommodations</t>
  </si>
  <si>
    <t xml:space="preserve">    Market-based PCE financial services and insurance</t>
  </si>
  <si>
    <t xml:space="preserve">    Market-based PCE other services</t>
  </si>
  <si>
    <t xml:space="preserve">      Of which:</t>
  </si>
  <si>
    <t xml:space="preserve">      Market-based PCE communication services</t>
  </si>
  <si>
    <t xml:space="preserve">      Market-based PCE education</t>
  </si>
  <si>
    <t xml:space="preserve">      Market-based PCE professional services</t>
  </si>
  <si>
    <t xml:space="preserve">      Market-based PCE personal care and clothing services</t>
  </si>
  <si>
    <t xml:space="preserve">      Market-based PCE child care</t>
  </si>
  <si>
    <t xml:space="preserve">      Market-based PCE household maintenance</t>
  </si>
  <si>
    <t>Market-based PCE food and energy</t>
  </si>
  <si>
    <t>Market-based PCE excluding food</t>
  </si>
  <si>
    <t>Market-based PCE excluding energy</t>
  </si>
  <si>
    <t>Market-based PCE excluding food and energy</t>
  </si>
  <si>
    <t>Automobile manufacturing</t>
  </si>
  <si>
    <t>Motor vehicle body manufacturing</t>
  </si>
  <si>
    <t>Light truck and utility vehicle manufacturing</t>
  </si>
  <si>
    <t>S00401</t>
  </si>
  <si>
    <t>Scrap</t>
  </si>
  <si>
    <t>S00402</t>
  </si>
  <si>
    <t>Used and secondhand goods</t>
  </si>
  <si>
    <t>Tire manufacturing</t>
  </si>
  <si>
    <t>Glass and glass product manufacturing</t>
  </si>
  <si>
    <t>Steel product manufacturing from purchased steel</t>
  </si>
  <si>
    <t>Hardware manufacturing</t>
  </si>
  <si>
    <t>Spring and wire product manufacturing</t>
  </si>
  <si>
    <t>33331A</t>
  </si>
  <si>
    <t>Vending, commercial laundry, and other commercial and service industry machinery manufacturing</t>
  </si>
  <si>
    <t>Broadcast and wireless communications equipment</t>
  </si>
  <si>
    <t>Electric lamp bulb and part manufacturing</t>
  </si>
  <si>
    <t>Storage battery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</si>
  <si>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</si>
  <si>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</si>
  <si>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</si>
  <si>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</si>
  <si>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</si>
  <si>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</si>
  <si>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Other motor vehicle parts manufacturing</t>
  </si>
  <si>
    <t>All other miscellaneous manufacturing</t>
  </si>
  <si>
    <t>Soap and cleaning compound manufacturing</t>
  </si>
  <si>
    <t>Rubber and plastics hoses and belting manufacturing</t>
  </si>
  <si>
    <t>Other rubber product manufacturing</t>
  </si>
  <si>
    <t>Upholstered household furniture manufacturing</t>
  </si>
  <si>
    <t>Nonupholstered wood household furniture manufacturing</t>
  </si>
  <si>
    <t>33712A</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</si>
  <si>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</si>
  <si>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</si>
  <si>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</si>
  <si>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</si>
  <si>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</si>
  <si>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</si>
  <si>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appliance and supplies manufacturing</t>
  </si>
  <si>
    <t>532A00</t>
  </si>
  <si>
    <t>Consumer goods and general rental centers</t>
  </si>
  <si>
    <t>3219A0</t>
  </si>
  <si>
    <t>All other wood product manufacturing</t>
  </si>
  <si>
    <t>Clay product and refractory manufacturing</t>
  </si>
  <si>
    <t>Other concrete product manufacturing</t>
  </si>
  <si>
    <t>Lime and gypsum product manufacturing</t>
  </si>
  <si>
    <t>Plate work and fabricated structural product manufacturing</t>
  </si>
  <si>
    <t>Metal can, box, and other metal container (light gauge) manufacturing</t>
  </si>
  <si>
    <t>33299B</t>
  </si>
  <si>
    <t>Other fabricated metal manufacturing</t>
  </si>
  <si>
    <t>33451A</t>
  </si>
  <si>
    <t>Watch, clock, and other measuring and controlling device manufacturing</t>
  </si>
  <si>
    <t>Lighting fixture manufacturing</t>
  </si>
  <si>
    <t>Leather and allied product manufacturing</t>
  </si>
  <si>
    <t>Printing</t>
  </si>
  <si>
    <t>Carpet and rug mills</t>
  </si>
  <si>
    <t>Other textile product mills</t>
  </si>
  <si>
    <t>Polystyrene foam product manufacturing</t>
  </si>
  <si>
    <t>Urethane and other foam product (except polystyrene) manufacturing</t>
  </si>
  <si>
    <t>Other plastics product manufacturing</t>
  </si>
  <si>
    <t>Curtain and linen mills</t>
  </si>
  <si>
    <t>Nonferrous metal (except copper and aluminum) rolling, drawing, extruding and alloying</t>
  </si>
  <si>
    <t>33329A</t>
  </si>
  <si>
    <t>Other industrial machinery manufacturing</t>
  </si>
  <si>
    <t>Heating equipment (except warm air furnaces) manufacturing</t>
  </si>
  <si>
    <t>Air conditioning, refrigeration, and warm air heating equipment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</si>
  <si>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</si>
  <si>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</si>
  <si>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</si>
  <si>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</si>
  <si>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</si>
  <si>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All other miscellaneous electrical equipment and component manufacturing</t>
  </si>
  <si>
    <t>Power-driven handtool manufacturing</t>
  </si>
  <si>
    <t>Cutlery and handtool manufacturing</t>
  </si>
  <si>
    <t>Jewelry and silverware manufacturing</t>
  </si>
  <si>
    <t>Nonferrous metal foundries</t>
  </si>
  <si>
    <t>33211B</t>
  </si>
  <si>
    <t>Crown and closure manufacturing and metal stamping</t>
  </si>
  <si>
    <t>Abrasive product manufacturing</t>
  </si>
  <si>
    <t>Ground or treated mineral and earth manufacturing</t>
  </si>
  <si>
    <t>Turned product and screw, nut, and bolt manufacturing</t>
  </si>
  <si>
    <t>33351A</t>
  </si>
  <si>
    <t>Metal cutting and forming machine tool manufacturing</t>
  </si>
  <si>
    <t>33399A</t>
  </si>
  <si>
    <t>Other general purpose machinery manufacturing</t>
  </si>
  <si>
    <t>Motor and generator manufacturing</t>
  </si>
  <si>
    <t>Paint and coating manufacturing</t>
  </si>
  <si>
    <t>3259A0</t>
  </si>
  <si>
    <t>All other chemical product and preparation manufacturing</t>
  </si>
  <si>
    <t>Lawn and garden equipment manufacturing</t>
  </si>
  <si>
    <t>Audio and video equipment manufacturing</t>
  </si>
  <si>
    <t>33411A</t>
  </si>
  <si>
    <t>Computer terminals and other computer peripheral equipment manufacturing</t>
  </si>
  <si>
    <t>Other communications equipment manufacturing</t>
  </si>
  <si>
    <t>33441A</t>
  </si>
  <si>
    <t>Other electronic component manufacturing</t>
  </si>
  <si>
    <t>Primary battery manufacturing</t>
  </si>
  <si>
    <t>Manufacturing and reproducing magnetic and optical media</t>
  </si>
  <si>
    <t>Sound recording industries</t>
  </si>
  <si>
    <t>Motion picture and video industries</t>
  </si>
  <si>
    <t>Optical instrument and lens manufacturing</t>
  </si>
  <si>
    <t>Photographic and photocopying equipment manufacturing</t>
  </si>
  <si>
    <t>Electronic computer manufacturing</t>
  </si>
  <si>
    <t>Computer storage device manufacturing</t>
  </si>
  <si>
    <t>Printed circuit assembly (electronic assembly) manufacturing</t>
  </si>
  <si>
    <t>Software publishers</t>
  </si>
  <si>
    <t>Office machinery manufacturing</t>
  </si>
  <si>
    <t>Office supplies (except paper) manufacturing</t>
  </si>
  <si>
    <t>33299A</t>
  </si>
  <si>
    <t>Ammunition, arms, ordnance, and accessories manufacturing</t>
  </si>
  <si>
    <t>All other transportation equipment manufacturing</t>
  </si>
  <si>
    <t>Sporting and athletic goods manufacturing</t>
  </si>
  <si>
    <t>Motorcycle, bicycle, and parts manufacturing</t>
  </si>
  <si>
    <t>Other engine equipment manufacturing</t>
  </si>
  <si>
    <t>Travel trailer and camper manufacturing</t>
  </si>
  <si>
    <t>Boat building</t>
  </si>
  <si>
    <t>Aircraft manufacturing</t>
  </si>
  <si>
    <t>Motor home manufacturing</t>
  </si>
  <si>
    <t>Book publishers</t>
  </si>
  <si>
    <t>5111A0</t>
  </si>
  <si>
    <t>Directory, mailing list, and other publishers</t>
  </si>
  <si>
    <t>Electromedical and electrotherapeutic apparatus manufacturing</t>
  </si>
  <si>
    <t>Surgical and medical instrument manufacturing</t>
  </si>
  <si>
    <t>Ophthalmic goods manufacturing</t>
  </si>
  <si>
    <t>Offices of other health practitioners</t>
  </si>
  <si>
    <t>Doll, toy, and game manufacturing</t>
  </si>
  <si>
    <t>Telephone apparatus manufacturing</t>
  </si>
  <si>
    <t>1111B0</t>
  </si>
  <si>
    <t>Grain farming</t>
  </si>
  <si>
    <t>Flour milling and malt manufacturing</t>
  </si>
  <si>
    <t>31122A</t>
  </si>
  <si>
    <t>Soybean and other oilseed processing</t>
  </si>
  <si>
    <t>Breakfast cereal manufacturing</t>
  </si>
  <si>
    <t>Fruit and vegetable canning, pickling, and drying</t>
  </si>
  <si>
    <t>3118A0</t>
  </si>
  <si>
    <t>Cookie, cracker, pasta, and tortilla manufacturing</t>
  </si>
  <si>
    <t>All other food manufacturing</t>
  </si>
  <si>
    <t>Bread and bakery product manufacturing</t>
  </si>
  <si>
    <t>31161A</t>
  </si>
  <si>
    <t>Animal (except poultry) slaughtering, rendering, and processing</t>
  </si>
  <si>
    <t>Fishing, hunting and trapping</t>
  </si>
  <si>
    <t>Poultry processing</t>
  </si>
  <si>
    <t>112A00</t>
  </si>
  <si>
    <t>Animal production, except cattle and poultry and eggs</t>
  </si>
  <si>
    <t>Seafood product preparation and packaging</t>
  </si>
  <si>
    <t>31151A</t>
  </si>
  <si>
    <t>Fluid milk and butter manufacturing</t>
  </si>
  <si>
    <t>Cheese manufacturing</t>
  </si>
  <si>
    <t>Dry, condensed, and evaporated dairy product manufacturing</t>
  </si>
  <si>
    <t>Ice cream and frozen dessert manufacturing</t>
  </si>
  <si>
    <t>Poultry and egg production</t>
  </si>
  <si>
    <t>Wet corn milling</t>
  </si>
  <si>
    <t>Fats and oils refining and blending</t>
  </si>
  <si>
    <t>Snack food manufacturing</t>
  </si>
  <si>
    <t>Seasoning and dressing manufacturing</t>
  </si>
  <si>
    <t>Fruit and tree nut farming</t>
  </si>
  <si>
    <t>Vegetable and melon farming</t>
  </si>
  <si>
    <t>Greenhouse, nursery, and floriculture production</t>
  </si>
  <si>
    <t>Other crop farming</t>
  </si>
  <si>
    <t>Frozen food manufacturing</t>
  </si>
  <si>
    <t>Sugar and confectionery product manufacturing</t>
  </si>
  <si>
    <t>2123A0</t>
  </si>
  <si>
    <t>Other nonmetallic mineral mining and quarrying</t>
  </si>
  <si>
    <t>Other basic organic chemical manufacturing</t>
  </si>
  <si>
    <t>Coffee and tea manufacturing</t>
  </si>
  <si>
    <t>Flavoring syrup and concentrate manufacturing</t>
  </si>
  <si>
    <t>Soft drink and ice manufacturing</t>
  </si>
  <si>
    <t>Distilleries</t>
  </si>
  <si>
    <t>Wineries</t>
  </si>
  <si>
    <t>Breweries</t>
  </si>
  <si>
    <t>1121A0</t>
  </si>
  <si>
    <t>Beef cattle ranching and farming, including feedlots and dual-purpose ranching and farming</t>
  </si>
  <si>
    <t>Dairy cattle and milk production</t>
  </si>
  <si>
    <t>Textile and fabric finishing and fabric coating mills</t>
  </si>
  <si>
    <t>Apparel manufacturing</t>
  </si>
  <si>
    <t>Sanitary paper product manufacturing</t>
  </si>
  <si>
    <t>Fiber, yarn, and thread mills</t>
  </si>
  <si>
    <t>Fabric mills</t>
  </si>
  <si>
    <t>Petroleum refineries</t>
  </si>
  <si>
    <t>Other petroleum and coal products manufacturing</t>
  </si>
  <si>
    <t>Coal mining</t>
  </si>
  <si>
    <t>Industrial gas manufacturing</t>
  </si>
  <si>
    <t>Pharmaceutical preparation manufacturing</t>
  </si>
  <si>
    <t>All other converted paper product manufacturing</t>
  </si>
  <si>
    <t>Electronic and precision equipment repair and maintenance</t>
  </si>
  <si>
    <t>Dog and cat food manufacturing</t>
  </si>
  <si>
    <t>Other animal food manufacturing</t>
  </si>
  <si>
    <t>Power, distribution, and specialty transformer manufacturing</t>
  </si>
  <si>
    <t>Other basic inorganic chemical manufacturing</t>
  </si>
  <si>
    <t>Fertilizer manufacturing</t>
  </si>
  <si>
    <t>Pesticide and other agricultural chemical manufacturing</t>
  </si>
  <si>
    <t>Paper mills</t>
  </si>
  <si>
    <t>Paperboard container manufacturing</t>
  </si>
  <si>
    <t>Paper bag and coated and treated paper manufacturing</t>
  </si>
  <si>
    <t>Plastics packaging materials and unlaminated film and sheet manufacturing</t>
  </si>
  <si>
    <t>Iron and steel mills and ferroalloy manufacturing</t>
  </si>
  <si>
    <t>Switchgear and switchboard apparatus manufacturing</t>
  </si>
  <si>
    <t>Toilet preparation manufacturing</t>
  </si>
  <si>
    <t>Tobacco product manufacturing</t>
  </si>
  <si>
    <t>Newspaper publishers</t>
  </si>
  <si>
    <t>Periodical Publishers</t>
  </si>
  <si>
    <t>Internet publishing and broadcasting and Web search portals</t>
  </si>
  <si>
    <t>Stationery product manufacturing</t>
  </si>
  <si>
    <t>Adhesive manufacturing</t>
  </si>
  <si>
    <t>S00300</t>
  </si>
  <si>
    <t>Noncomparable imports</t>
  </si>
  <si>
    <t>S00900</t>
  </si>
  <si>
    <t>Rest of the world adjustment</t>
  </si>
  <si>
    <t>Water, sewage and other systems</t>
  </si>
  <si>
    <t>S00203</t>
  </si>
  <si>
    <t>Other state and local government enterprises</t>
  </si>
  <si>
    <t>Electric power generation, transmission, and distribution</t>
  </si>
  <si>
    <t>Natural gas distribution</t>
  </si>
  <si>
    <t>Offices of physicians</t>
  </si>
  <si>
    <t>Outpatient care centers</t>
  </si>
  <si>
    <t>Offices of dentists</t>
  </si>
  <si>
    <t>Home health care services</t>
  </si>
  <si>
    <t>Medical and diagnostic laboratories</t>
  </si>
  <si>
    <t>Other ambulatory health care services</t>
  </si>
  <si>
    <t>Hospitals</t>
  </si>
  <si>
    <t>623A00</t>
  </si>
  <si>
    <t>Nursing and community care facilities</t>
  </si>
  <si>
    <t>623B00</t>
  </si>
  <si>
    <t>Residential mental retardation, mental health, substance abuse and other facilities</t>
  </si>
  <si>
    <t>48A000</t>
  </si>
  <si>
    <t>Scenic and sightseeing transportation and support activities for transportation</t>
  </si>
  <si>
    <t>611A00</t>
  </si>
  <si>
    <t>Junior colleges, colleges, universities, and professional schools</t>
  </si>
  <si>
    <t>Automotive repair and maintenance</t>
  </si>
  <si>
    <t>Automotive equipment rental and leasing</t>
  </si>
  <si>
    <t>Other personal services</t>
  </si>
  <si>
    <t>Travel arrangement and reservation services</t>
  </si>
  <si>
    <t>Commercial and industrial machinery and equipment rental and leasing</t>
  </si>
  <si>
    <t>611B00</t>
  </si>
  <si>
    <t>Other educational services</t>
  </si>
  <si>
    <t>Other amusement and recreation industries</t>
  </si>
  <si>
    <t>Elementary and secondary schools</t>
  </si>
  <si>
    <t>711A00</t>
  </si>
  <si>
    <t>Promoters of performing arts and sports and agents for public figures</t>
  </si>
  <si>
    <t>Museums, historical sites, zoos, and parks</t>
  </si>
  <si>
    <t>Amusement parks and arcades</t>
  </si>
  <si>
    <t>Performing arts companies</t>
  </si>
  <si>
    <t>Independent artists, writers, and performers</t>
  </si>
  <si>
    <t>Spectator sports</t>
  </si>
  <si>
    <t>5191A0</t>
  </si>
  <si>
    <t>News syndicates, libraries, archives and all other information services</t>
  </si>
  <si>
    <t>Radio and television broadcasting</t>
  </si>
  <si>
    <t>Wired telecommunications carriers</t>
  </si>
  <si>
    <t>Photographic services</t>
  </si>
  <si>
    <t>Personal and household goods repair and maintenance</t>
  </si>
  <si>
    <t>Gambling industries (except casino hotels)</t>
  </si>
  <si>
    <t>Support activities for agriculture and forestry</t>
  </si>
  <si>
    <t>Veterinary services</t>
  </si>
  <si>
    <t>Search, detection, and navigation instruments manufacturing</t>
  </si>
  <si>
    <t>722A00</t>
  </si>
  <si>
    <t>All other food and drinking places</t>
  </si>
  <si>
    <t>Limited-service restaurants</t>
  </si>
  <si>
    <t>Full-service restaurants</t>
  </si>
  <si>
    <t>52A000</t>
  </si>
  <si>
    <t>Monetary authorities and depository credit intermediation</t>
  </si>
  <si>
    <t>522A00</t>
  </si>
  <si>
    <t>Nondepository credit intermediation and related activities</t>
  </si>
  <si>
    <t>Postal service</t>
  </si>
  <si>
    <t>523A00</t>
  </si>
  <si>
    <t>Securities and commodity contracts intermediation and brokerage</t>
  </si>
  <si>
    <t>Other financial investment activities</t>
  </si>
  <si>
    <t>Insurance carriers</t>
  </si>
  <si>
    <t>517A00</t>
  </si>
  <si>
    <t>Satellite, telecommunications resellers, and all other telecommunications</t>
  </si>
  <si>
    <t>Business support services</t>
  </si>
  <si>
    <t>Wireless telecommunications carriers (except satellite)</t>
  </si>
  <si>
    <t>Couriers and messengers</t>
  </si>
  <si>
    <t>Child day care services</t>
  </si>
  <si>
    <t>Accounting, tax preparation, bookkeeping, and payroll services</t>
  </si>
  <si>
    <t>Specialized design services</t>
  </si>
  <si>
    <t>Investigation and security services</t>
  </si>
  <si>
    <t>Employment services</t>
  </si>
  <si>
    <t>4A0000</t>
  </si>
  <si>
    <t>Other retail</t>
  </si>
  <si>
    <t>Advertising, public relations, and related services</t>
  </si>
  <si>
    <t>Cut stone and stone product manufacturing</t>
  </si>
  <si>
    <t>Death care services</t>
  </si>
  <si>
    <t>Personal care services</t>
  </si>
  <si>
    <t>Dry-cleaning and laundry services</t>
  </si>
  <si>
    <t>Individual and family services</t>
  </si>
  <si>
    <t>624A00</t>
  </si>
  <si>
    <t>Community food, housing, and other relief services, including rehabilitation services</t>
  </si>
  <si>
    <t>Services to buildings and dwellings</t>
  </si>
  <si>
    <t>Private households</t>
  </si>
  <si>
    <t>Other support services</t>
  </si>
  <si>
    <t>Scientific research and development services</t>
  </si>
  <si>
    <t>Religious organizations</t>
  </si>
  <si>
    <t>813A00</t>
  </si>
  <si>
    <t>Grantmaking, giving, and social advocacy organizations</t>
  </si>
  <si>
    <t>813B00</t>
  </si>
  <si>
    <t>Civic, social, professional, and similar organizations</t>
  </si>
  <si>
    <t>[Millions of dollars]</t>
  </si>
  <si>
    <t>NOTE:  Detail may not add to total due to rounding.</t>
  </si>
  <si>
    <t>Producers' Value</t>
  </si>
  <si>
    <t>Purchasers' Value</t>
  </si>
  <si>
    <t>NIPA Line</t>
  </si>
  <si>
    <t>PCE Bridge Table, 2007</t>
  </si>
  <si>
    <t>PCE Category</t>
  </si>
  <si>
    <t>Musical instruments</t>
  </si>
  <si>
    <t>Educational books</t>
  </si>
  <si>
    <t>Electricity</t>
  </si>
  <si>
    <t>Motor vehicle maintenance and repair</t>
  </si>
  <si>
    <t>Food furnished to employees (including military)</t>
  </si>
  <si>
    <t>Life insurance</t>
  </si>
  <si>
    <t>Net household insurance</t>
  </si>
  <si>
    <t>Net motor vehicle and other transportation insurance</t>
  </si>
  <si>
    <t>Internet access</t>
  </si>
  <si>
    <t>Commercial and vocational schools</t>
  </si>
  <si>
    <t>Final consumption expenditures of nonprofit institutions serving households (NPISH)</t>
  </si>
  <si>
    <t>Column name</t>
  </si>
  <si>
    <t>This is the line number of the commodity's PCE category in published NIPA Table 2.4.5U. Personal Consumption Expenditures by Type of Product.</t>
  </si>
  <si>
    <t>These codes correspond to Input-Output detail codes for commodities.</t>
  </si>
  <si>
    <t>This is the description of the commodity.</t>
  </si>
  <si>
    <t>This is the producers' value (in millions of dollars) of the commodity for the PCE category.</t>
  </si>
  <si>
    <t>This is the total transportation delivery cost (in millions of dollars) of the commodity for the PCE category.</t>
  </si>
  <si>
    <t>This is the wholesale trade margin (in millions of dollars) of the commodity for the PCE category.</t>
  </si>
  <si>
    <t>This is the retail trade margin (in millions of dollars) of the commodity for the PCE category.</t>
  </si>
  <si>
    <t>This is the purchasers' value (in millions of dollars) of the commodity for the PCE category.</t>
  </si>
  <si>
    <t>This is the year to which the data refer.</t>
  </si>
  <si>
    <t>From NIPA Table 2.4.5U. Personal Consumption Expenditures by Type of Product</t>
  </si>
  <si>
    <t xml:space="preserve">      New motor vehicles </t>
  </si>
  <si>
    <t xml:space="preserve">      Net purchases of used motor vehicles </t>
  </si>
  <si>
    <t xml:space="preserve">      Motor vehicle parts and accessories</t>
  </si>
  <si>
    <t xml:space="preserve">      Furniture and furnishings </t>
  </si>
  <si>
    <t xml:space="preserve">      Household appliances</t>
  </si>
  <si>
    <t xml:space="preserve">      Glassware, tableware, and household utensils </t>
  </si>
  <si>
    <t xml:space="preserve">      Tools and equipment for house and garden</t>
  </si>
  <si>
    <t xml:space="preserve">      Video, audio, photographic, and information processing equipment and media</t>
  </si>
  <si>
    <t xml:space="preserve">      Sporting equipment, supplies, guns, and ammunition</t>
  </si>
  <si>
    <t xml:space="preserve">      Sports and recreational vehicles</t>
  </si>
  <si>
    <t xml:space="preserve">      Recreational books </t>
  </si>
  <si>
    <t xml:space="preserve">      Musical instruments </t>
  </si>
  <si>
    <t xml:space="preserve">      Jewelry and watches</t>
  </si>
  <si>
    <t xml:space="preserve">      Therapeutic appliances and equipment </t>
  </si>
  <si>
    <t xml:space="preserve">      Educational books</t>
  </si>
  <si>
    <t xml:space="preserve">      Luggage and similar personal items </t>
  </si>
  <si>
    <t xml:space="preserve">      Telephone and facsimile equipment </t>
  </si>
  <si>
    <t xml:space="preserve">      Food and nonalcoholic beverages purchased for off-premises consumption </t>
  </si>
  <si>
    <t xml:space="preserve">      Alcoholic beverages purchased for off-premises consumption </t>
  </si>
  <si>
    <t xml:space="preserve">      Food produced and consumed on farms</t>
  </si>
  <si>
    <t xml:space="preserve">        Women's and girls' clothing </t>
  </si>
  <si>
    <t xml:space="preserve">        Men's and boys' clothing</t>
  </si>
  <si>
    <t xml:space="preserve">        Children's and infants' clothing </t>
  </si>
  <si>
    <t xml:space="preserve">      Other clothing materials and footwear</t>
  </si>
  <si>
    <t xml:space="preserve">      Motor vehicle fuels, lubricants, and fluids</t>
  </si>
  <si>
    <t xml:space="preserve">      Fuel oil and other fuels</t>
  </si>
  <si>
    <t xml:space="preserve">      Pharmaceutical and other medical products</t>
  </si>
  <si>
    <t xml:space="preserve">      Recreational items </t>
  </si>
  <si>
    <t xml:space="preserve">      Household supplies </t>
  </si>
  <si>
    <t xml:space="preserve">      Personal care products</t>
  </si>
  <si>
    <t xml:space="preserve">      Tobacco</t>
  </si>
  <si>
    <t xml:space="preserve">      Magazines, newspapers, and stationery </t>
  </si>
  <si>
    <t xml:space="preserve">      Net expenditures abroad by U.S. residents</t>
  </si>
  <si>
    <t xml:space="preserve">        Rental of tenant-occupied nonfarm housing</t>
  </si>
  <si>
    <t xml:space="preserve">        Imputed rental of owner-occupied nonfarm housing</t>
  </si>
  <si>
    <t xml:space="preserve">        Rental value of farm dwellings</t>
  </si>
  <si>
    <t xml:space="preserve">        Group housing </t>
  </si>
  <si>
    <t xml:space="preserve">        Water supply and sanitation</t>
  </si>
  <si>
    <t xml:space="preserve">          Electricity</t>
  </si>
  <si>
    <t xml:space="preserve">          Natural gas</t>
  </si>
  <si>
    <t xml:space="preserve">        Physician services</t>
  </si>
  <si>
    <t xml:space="preserve">        Dental services</t>
  </si>
  <si>
    <t xml:space="preserve">        Paramedical services</t>
  </si>
  <si>
    <t xml:space="preserve">        Hospitals</t>
  </si>
  <si>
    <t xml:space="preserve">        Nursing homes</t>
  </si>
  <si>
    <t xml:space="preserve">        Motor vehicle maintenance and repair </t>
  </si>
  <si>
    <t xml:space="preserve">        Other motor vehicle services</t>
  </si>
  <si>
    <t xml:space="preserve">        Ground transportation</t>
  </si>
  <si>
    <t xml:space="preserve">        Air transportation</t>
  </si>
  <si>
    <t xml:space="preserve">        Water transportation </t>
  </si>
  <si>
    <t xml:space="preserve">      Membership clubs, sports centers, parks, theaters, and museums</t>
  </si>
  <si>
    <t xml:space="preserve">      Audio-video, photographic, and information processing equipment services</t>
  </si>
  <si>
    <t xml:space="preserve">      Gambling </t>
  </si>
  <si>
    <t xml:space="preserve">      Other recreational services</t>
  </si>
  <si>
    <t xml:space="preserve">        Purchased meals and beverages </t>
  </si>
  <si>
    <t xml:space="preserve">        Food furnished to employees (including military)</t>
  </si>
  <si>
    <t xml:space="preserve">      Accommodations</t>
  </si>
  <si>
    <t xml:space="preserve">        Financial services furnished without payment</t>
  </si>
  <si>
    <t xml:space="preserve">        Financial service charges, fees, and commissions</t>
  </si>
  <si>
    <t xml:space="preserve">        Life insurance</t>
  </si>
  <si>
    <t xml:space="preserve">        Net household insurance </t>
  </si>
  <si>
    <t xml:space="preserve">        Net health insurance </t>
  </si>
  <si>
    <t xml:space="preserve">        Net motor vehicle and other transportation insurance</t>
  </si>
  <si>
    <t xml:space="preserve">        Telecommunication services</t>
  </si>
  <si>
    <t xml:space="preserve">        Postal and delivery services</t>
  </si>
  <si>
    <t xml:space="preserve">        Internet access</t>
  </si>
  <si>
    <t xml:space="preserve">        Higher education</t>
  </si>
  <si>
    <t xml:space="preserve">        Nursery, elementary, and secondary schools</t>
  </si>
  <si>
    <t xml:space="preserve">        Commercial and vocational schools</t>
  </si>
  <si>
    <t xml:space="preserve">      Professional and other services </t>
  </si>
  <si>
    <t xml:space="preserve">      Personal care and clothing services</t>
  </si>
  <si>
    <t xml:space="preserve">      Social services and religious activities</t>
  </si>
  <si>
    <t xml:space="preserve">          Other social assistance, not elsewhere classified</t>
  </si>
  <si>
    <t xml:space="preserve">      Household maintenance </t>
  </si>
  <si>
    <t xml:space="preserve">        Foreign travel by U.S. residents</t>
  </si>
  <si>
    <t xml:space="preserve">        Less: Expenditures in the United States by nonresidents</t>
  </si>
  <si>
    <t xml:space="preserve">  Final consumption expenditures of nonprofit institutions serving households (NPISH) </t>
  </si>
  <si>
    <t xml:space="preserve">    Gross output of nonprofit institutions</t>
  </si>
  <si>
    <t xml:space="preserve">    Less: Receipts from sales of goods and services by nonprofit institutions </t>
  </si>
  <si>
    <t>Less: Expenditures in the United States by nonresidents</t>
  </si>
  <si>
    <t>This is the description of the PCE category.</t>
  </si>
  <si>
    <t xml:space="preserve">  PCE energy goods and services</t>
  </si>
  <si>
    <t xml:space="preserve">  PCE excluding food and energy</t>
  </si>
  <si>
    <t>The wholesale trade margin includes sales taxes and any state and local excise taxes, and federal excise taxes collected by wholesalers.</t>
  </si>
  <si>
    <t>The retail trade margin includes sales taxes and any state and local excise taxes, and federal excise taxes collected by retailers.</t>
  </si>
  <si>
    <t>The revised statistics reflect the incorporation of newly available and revised source data that are more complete than those used in the previously published statistics.</t>
  </si>
  <si>
    <t>The benchmark input-output accounts incorporate the definitional, classificatory, and statistical changes of the 2013 comprehensive revision of the NIPAs.</t>
  </si>
  <si>
    <t>The input-output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</si>
  <si>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</si>
  <si>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</si>
  <si>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</si>
  <si>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</si>
  <si>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</si>
  <si>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111CA</t>
  </si>
  <si>
    <t>1111A0</t>
  </si>
  <si>
    <t>Oilseed farming</t>
  </si>
  <si>
    <t>11111-2</t>
  </si>
  <si>
    <t>11113-6, 11119</t>
  </si>
  <si>
    <t>11211, 11213</t>
  </si>
  <si>
    <t>1122, 1124-5, 1129</t>
  </si>
  <si>
    <t>113FF</t>
  </si>
  <si>
    <t>Forestry and logging</t>
  </si>
  <si>
    <t>2122A0</t>
  </si>
  <si>
    <t>Iron, gold, silver, and other metal ore mining</t>
  </si>
  <si>
    <t>21221, 21222, 21229</t>
  </si>
  <si>
    <t>Copper, nickel, lead, and zinc mining</t>
  </si>
  <si>
    <t>Stone mining and quarrying</t>
  </si>
  <si>
    <t>21232, 21239</t>
  </si>
  <si>
    <t>Drilling oil and gas wells</t>
  </si>
  <si>
    <t>21311A</t>
  </si>
  <si>
    <t>Other support activities for mining</t>
  </si>
  <si>
    <t>213112-5</t>
  </si>
  <si>
    <t>*</t>
  </si>
  <si>
    <t>Nonresidential maintenance and repair</t>
  </si>
  <si>
    <t>†</t>
  </si>
  <si>
    <t>Residential maintenance and repair</t>
  </si>
  <si>
    <t>Health care structures</t>
  </si>
  <si>
    <t>Manufacturing structures</t>
  </si>
  <si>
    <t>Power and communication structures</t>
  </si>
  <si>
    <t>Educational and vocational structures</t>
  </si>
  <si>
    <t>Highways and streets</t>
  </si>
  <si>
    <t>2332A0</t>
  </si>
  <si>
    <t>Commercial structures, including farm structures</t>
  </si>
  <si>
    <t>2332B0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</si>
  <si>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</si>
  <si>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</si>
  <si>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</si>
  <si>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</si>
  <si>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</si>
  <si>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</si>
  <si>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</si>
  <si>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</si>
  <si>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32192, 32199</t>
  </si>
  <si>
    <t>Cement manufacturing</t>
  </si>
  <si>
    <t>Ready-mix concrete manufacturing</t>
  </si>
  <si>
    <t>Concrete pipe, brick, and block manufacturing</t>
  </si>
  <si>
    <t>Mineral wool manufacturing</t>
  </si>
  <si>
    <t>Miscellaneous nonmetallic mineral products</t>
  </si>
  <si>
    <t>33131A</t>
  </si>
  <si>
    <t>Alumina refining and primary aluminum production</t>
  </si>
  <si>
    <t>331311-2</t>
  </si>
  <si>
    <t>Secondary smelting and alloying of aluminum</t>
  </si>
  <si>
    <t>33131B</t>
  </si>
  <si>
    <t>Aluminum product manufacturing from purchased aluminum</t>
  </si>
  <si>
    <t>331315, 331316, 331319</t>
  </si>
  <si>
    <t>Primary smelting and refining of copper</t>
  </si>
  <si>
    <t>Primary smelting and refining of nonferrous metal (except copper and aluminum)</t>
  </si>
  <si>
    <t>Copper rolling, drawing, extruding and alloying</t>
  </si>
  <si>
    <t>Ferrous metal foundries</t>
  </si>
  <si>
    <t>33211A</t>
  </si>
  <si>
    <t>All other forging, stamping, and sintering</t>
  </si>
  <si>
    <t>332111-2, 332117</t>
  </si>
  <si>
    <t>Custom roll forming</t>
  </si>
  <si>
    <t>332115-6</t>
  </si>
  <si>
    <t>Ornamental and architectural metal products manufacturing</t>
  </si>
  <si>
    <t>Power boiler and heat exchanger manufacturing</t>
  </si>
  <si>
    <t>Metal tank (heavy gauge) manufacturing</t>
  </si>
  <si>
    <t>Machine shops</t>
  </si>
  <si>
    <t>Coating, engraving, heat treating and allied activities</t>
  </si>
  <si>
    <t>33291A</t>
  </si>
  <si>
    <t>Valve and fittings other than plumbing</t>
  </si>
  <si>
    <t>332911-2, 332919</t>
  </si>
  <si>
    <t>Plumbing fixture fitting and trim manufacturing</t>
  </si>
  <si>
    <t>Ball and roller bearing manufacturing</t>
  </si>
  <si>
    <t>332992-5</t>
  </si>
  <si>
    <t>Fabricated pipe and pipe fitting manufacturing</t>
  </si>
  <si>
    <t>332997-9</t>
  </si>
  <si>
    <t>Farm machinery and equipment manufacturing</t>
  </si>
  <si>
    <t>Construction machinery manufacturing</t>
  </si>
  <si>
    <t>Mining and oil and gas field machinery manufacturing</t>
  </si>
  <si>
    <t>33321, 333291-4, 333298</t>
  </si>
  <si>
    <t>Plastics and rubber industry machinery manufacturing</t>
  </si>
  <si>
    <t>Semiconductor machinery manufacturing</t>
  </si>
  <si>
    <t>333311, 333312, 333319</t>
  </si>
  <si>
    <t>33341A</t>
  </si>
  <si>
    <t>Air purification and ventilation equipment manufacturing</t>
  </si>
  <si>
    <t>333411-2</t>
  </si>
  <si>
    <t>Industrial mold manufacturing</t>
  </si>
  <si>
    <t>333512-3</t>
  </si>
  <si>
    <t>Special tool, die, jig, and fixture manufacturing</t>
  </si>
  <si>
    <t>33351B</t>
  </si>
  <si>
    <t>Cutting and machine tool accessory, rolling mill, and other metalworking machinery manufacturing</t>
  </si>
  <si>
    <t>333515, 333516, 333518</t>
  </si>
  <si>
    <t>Turbine and turbine generator set units manufacturing</t>
  </si>
  <si>
    <t>Speed changer, industrial high-speed drive, and gear manufacturing</t>
  </si>
  <si>
    <t>Mechanical power transmission equipment manufacturing</t>
  </si>
  <si>
    <t>33391A</t>
  </si>
  <si>
    <t>Pump and pumping equipment manufacturing</t>
  </si>
  <si>
    <t>333911, 333913</t>
  </si>
  <si>
    <t>Air and gas compressor manufacturing</t>
  </si>
  <si>
    <t>Material handling equipment manufacturing</t>
  </si>
  <si>
    <t>333992, 333997, 333999</t>
  </si>
  <si>
    <t>Packaging machinery manufacturing</t>
  </si>
  <si>
    <t>Industrial process furnace and oven manufacturing</t>
  </si>
  <si>
    <t>33399B</t>
  </si>
  <si>
    <t>Fluid power process machinery</t>
  </si>
  <si>
    <t>333995-6</t>
  </si>
  <si>
    <t>334113, 334119</t>
  </si>
  <si>
    <t>334411, 334412, 334414-7, 334419</t>
  </si>
  <si>
    <t>Semiconductor and related device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</si>
  <si>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</si>
  <si>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</si>
  <si>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</si>
  <si>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</si>
  <si>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</si>
  <si>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</si>
  <si>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334518-9</t>
  </si>
  <si>
    <t>Relay and industrial control manufacturing</t>
  </si>
  <si>
    <t>Communication and energy wire and cable manufacturing</t>
  </si>
  <si>
    <t>Wiring device manufacturing</t>
  </si>
  <si>
    <t>Carbon and graphite product manufacturing</t>
  </si>
  <si>
    <t>Heavy duty truck manufacturing</t>
  </si>
  <si>
    <t>Truck trailer manufacturing</t>
  </si>
  <si>
    <t>33633-4</t>
  </si>
  <si>
    <t>Motor vehicle metal stamping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</si>
  <si>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</si>
  <si>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</si>
  <si>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</si>
  <si>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</si>
  <si>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</si>
  <si>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</si>
  <si>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</si>
  <si>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</si>
  <si>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Military armored vehicle, tank, and tank component manufacturing</t>
  </si>
  <si>
    <t>Wood kitchen cabinet and countertop manufacturing</t>
  </si>
  <si>
    <t>337124, 337125, 337129</t>
  </si>
  <si>
    <t>337211, 337212, 337214</t>
  </si>
  <si>
    <t>Dental equipment and supplies manufacturing</t>
  </si>
  <si>
    <t>Dental laboratories</t>
  </si>
  <si>
    <t>Sign manufacturing</t>
  </si>
  <si>
    <t>311FT</t>
  </si>
  <si>
    <t>311222-3</t>
  </si>
  <si>
    <t>311511-2</t>
  </si>
  <si>
    <t>311611-3</t>
  </si>
  <si>
    <t>31182-3</t>
  </si>
  <si>
    <t>313TT</t>
  </si>
  <si>
    <t>315AL</t>
  </si>
  <si>
    <t>Pulp mills</t>
  </si>
  <si>
    <t>Paperboard mills</t>
  </si>
  <si>
    <t>Support activities for printing</t>
  </si>
  <si>
    <t>Asphalt paving mixture and block manufacturing</t>
  </si>
  <si>
    <t>Asphalt shingle and coating materials manufacturing</t>
  </si>
  <si>
    <t>Petrochemical manufacturing</t>
  </si>
  <si>
    <t>Synthetic dye and pigment manufacturing</t>
  </si>
  <si>
    <t>Plastics material and resin manufacturing</t>
  </si>
  <si>
    <t>3252A0</t>
  </si>
  <si>
    <t>Synthetic rubber and artificial and synthetic fibers and filaments manufacturing</t>
  </si>
  <si>
    <t>325212, 32522</t>
  </si>
  <si>
    <t>Medicinal and botanical manufacturing</t>
  </si>
  <si>
    <t>In-vitro diagnostic substance manufacturing</t>
  </si>
  <si>
    <t>Biological product (except diagnostic) manufacturing</t>
  </si>
  <si>
    <t>Printing ink manufacturing</t>
  </si>
  <si>
    <t>32592, 32599</t>
  </si>
  <si>
    <t>Plastics pipe, pipe fitting, and unlaminated profile shape manufacturing</t>
  </si>
  <si>
    <t>Laminated plastics plate, sheet (except packaging), and shape manufacturing</t>
  </si>
  <si>
    <t>Plastics bottle manufacturing</t>
  </si>
  <si>
    <t>44RT</t>
  </si>
  <si>
    <t>Motor vehicle and parts dealers</t>
  </si>
  <si>
    <t>442-4, 446-8, 451, 453-4</t>
  </si>
  <si>
    <t>Food and beverage stores</t>
  </si>
  <si>
    <t>General merchandise stores</t>
  </si>
  <si>
    <t>487OS</t>
  </si>
  <si>
    <t>487, 488</t>
  </si>
  <si>
    <t>Publishing industries, except internet (includes software)</t>
  </si>
  <si>
    <t>51114, 51119</t>
  </si>
  <si>
    <t>Cable and other subscription programming</t>
  </si>
  <si>
    <t>5174, 5719</t>
  </si>
  <si>
    <t>Data processing, internet publishing, and other information services</t>
  </si>
  <si>
    <t>Data processing, hosting, and related services</t>
  </si>
  <si>
    <t>51911-2, 51919</t>
  </si>
  <si>
    <t>521CI</t>
  </si>
  <si>
    <t>521, 5221</t>
  </si>
  <si>
    <t>5222-3</t>
  </si>
  <si>
    <t>5231-2</t>
  </si>
  <si>
    <t>Insurance agencies, brokerages, and related activities</t>
  </si>
  <si>
    <t>n/a</t>
  </si>
  <si>
    <t>532RL</t>
  </si>
  <si>
    <t>5322-3</t>
  </si>
  <si>
    <t>Lessors of nonfinancial intangible assets</t>
  </si>
  <si>
    <t>Custom computer programming services</t>
  </si>
  <si>
    <t>Computer systems design services</t>
  </si>
  <si>
    <t>54151A</t>
  </si>
  <si>
    <t>Other computer related services, including facilities management</t>
  </si>
  <si>
    <t>541513, 541519</t>
  </si>
  <si>
    <t>Architectural, engineering, and related services</t>
  </si>
  <si>
    <t>Management consulting services</t>
  </si>
  <si>
    <t>5416A0</t>
  </si>
  <si>
    <t>Environmental and other technical consulting services</t>
  </si>
  <si>
    <t>54162, 54169</t>
  </si>
  <si>
    <t>5419A0</t>
  </si>
  <si>
    <t>Marketing research and all other miscellaneous professional, scientific, and technical services</t>
  </si>
  <si>
    <t>54191, 54193, 54199</t>
  </si>
  <si>
    <t>Office administrative services</t>
  </si>
  <si>
    <t>Facilities support services</t>
  </si>
  <si>
    <t>6112-3</t>
  </si>
  <si>
    <t>6114-7</t>
  </si>
  <si>
    <t>Nursing and residential care facilities</t>
  </si>
  <si>
    <t>6231, 6233</t>
  </si>
  <si>
    <t>6232, 6239</t>
  </si>
  <si>
    <t>6242-3</t>
  </si>
  <si>
    <t>711AS</t>
  </si>
  <si>
    <t>7113-4</t>
  </si>
  <si>
    <t>7223-4</t>
  </si>
  <si>
    <t>Commercial and industrial machinery and equipment repair and maintenance</t>
  </si>
  <si>
    <t>8132, 8133</t>
  </si>
  <si>
    <t>8134, 8139</t>
  </si>
  <si>
    <t>Federal general government (defense)</t>
  </si>
  <si>
    <t>S00500</t>
  </si>
  <si>
    <t>Federal general government (nondefense)</t>
  </si>
  <si>
    <t>S00600</t>
  </si>
  <si>
    <t>GFE</t>
  </si>
  <si>
    <t>S00101</t>
  </si>
  <si>
    <t>Federal electric utilities</t>
  </si>
  <si>
    <t>S00102</t>
  </si>
  <si>
    <t>Other federal government enterprises</t>
  </si>
  <si>
    <t>GSLG</t>
  </si>
  <si>
    <t>S00700</t>
  </si>
  <si>
    <t>GSLE</t>
  </si>
  <si>
    <t>S00201</t>
  </si>
  <si>
    <t>State and local government passenger transit</t>
  </si>
  <si>
    <t>S00202</t>
  </si>
  <si>
    <t>State and local government electric utilities</t>
  </si>
  <si>
    <t>Used</t>
  </si>
  <si>
    <t>Scrap, used and secondhand goods</t>
  </si>
  <si>
    <t>‡</t>
  </si>
  <si>
    <t>Other</t>
  </si>
  <si>
    <t>Noncomparable imports and rest-of-the-world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</si>
  <si>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</si>
  <si>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</si>
  <si>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</si>
  <si>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Industry Codes and Aggregations in the Industry Economic Accounts</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</si>
  <si>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</si>
  <si>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</si>
  <si>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</si>
  <si>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</si>
  <si>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</si>
  <si>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GFG</t>
  </si>
  <si>
    <t>Federal general government</t>
  </si>
  <si>
    <t>5310HS</t>
  </si>
  <si>
    <t>Housing</t>
  </si>
  <si>
    <t>531ORE</t>
  </si>
  <si>
    <t>Other real estate</t>
  </si>
  <si>
    <t>New domestic autos</t>
  </si>
  <si>
    <t>New foreign autos</t>
  </si>
  <si>
    <t>New light trucks</t>
  </si>
  <si>
    <t>Used autos</t>
  </si>
  <si>
    <t>Used light trucks</t>
  </si>
  <si>
    <t>Tires</t>
  </si>
  <si>
    <t>Accessories and parts</t>
  </si>
  <si>
    <t>Furniture</t>
  </si>
  <si>
    <t>Clocks, lamps, lighting fixtures, and other household decorative items</t>
  </si>
  <si>
    <t>Carpets and other floor coverings</t>
  </si>
  <si>
    <t>Window coverings</t>
  </si>
  <si>
    <t>Major household appliances</t>
  </si>
  <si>
    <t>Small electric household appliances</t>
  </si>
  <si>
    <t>Dishes and flatware</t>
  </si>
  <si>
    <t>Nonelectric cookware and tableware</t>
  </si>
  <si>
    <t>Tools, hardware, and supplies</t>
  </si>
  <si>
    <t>Outdoor equipment and supplies</t>
  </si>
  <si>
    <t>Televisions</t>
  </si>
  <si>
    <t>Other video equipment</t>
  </si>
  <si>
    <t>Audio equipment</t>
  </si>
  <si>
    <t>Prerecorded and blank audio discs/tapes/digital files/downloads</t>
  </si>
  <si>
    <t>Video cassettes and discs, blank and prerecorded</t>
  </si>
  <si>
    <t>Photographic equipment</t>
  </si>
  <si>
    <t>Personal computers and peripheral equipment</t>
  </si>
  <si>
    <t>Computer software and accessories</t>
  </si>
  <si>
    <t>Calculators, typewriters, and other information processing equipment</t>
  </si>
  <si>
    <t>Sporting equipment, supplies, guns, and ammunition</t>
  </si>
  <si>
    <t>Motorcycles</t>
  </si>
  <si>
    <t>Bicycles and accessories</t>
  </si>
  <si>
    <t>Pleasure boats</t>
  </si>
  <si>
    <t>Pleasure aircraft</t>
  </si>
  <si>
    <t>Other recreational vehicles</t>
  </si>
  <si>
    <t>Recreational books</t>
  </si>
  <si>
    <t>Jewelry</t>
  </si>
  <si>
    <t>Watches</t>
  </si>
  <si>
    <t>Therapeutic medical equipment</t>
  </si>
  <si>
    <t>Corrective eyeglasses and contact lenses</t>
  </si>
  <si>
    <t>Luggage and similar personal items</t>
  </si>
  <si>
    <t>Telephone and facsimile equipment</t>
  </si>
  <si>
    <t>Cereals</t>
  </si>
  <si>
    <t>Bakery products</t>
  </si>
  <si>
    <t>Beef and veal</t>
  </si>
  <si>
    <t>Pork</t>
  </si>
  <si>
    <t>Other meats</t>
  </si>
  <si>
    <t>Poultry</t>
  </si>
  <si>
    <t>Fish and seafood</t>
  </si>
  <si>
    <t>Fresh milk</t>
  </si>
  <si>
    <t>Processed dairy products</t>
  </si>
  <si>
    <t>Eggs</t>
  </si>
  <si>
    <t>Fats and oils</t>
  </si>
  <si>
    <t>Fruit (fresh)</t>
  </si>
  <si>
    <t>Vegetables (fresh)</t>
  </si>
  <si>
    <t>Processed fruits and vegetables</t>
  </si>
  <si>
    <t>Sugar and sweets</t>
  </si>
  <si>
    <t>Food products, not elsewhere classified</t>
  </si>
  <si>
    <t>Coffee, tea, and other beverage materials</t>
  </si>
  <si>
    <t>Mineral waters, soft drinks, and vegetable juices</t>
  </si>
  <si>
    <t>Spirits</t>
  </si>
  <si>
    <t>Wine</t>
  </si>
  <si>
    <t>Beer</t>
  </si>
  <si>
    <t>Food produced and consumed on farms</t>
  </si>
  <si>
    <t>Women's and girls' clothing</t>
  </si>
  <si>
    <t>Men's and boys' clothing</t>
  </si>
  <si>
    <t>Children's and infants' clothing</t>
  </si>
  <si>
    <t>Clothing materials</t>
  </si>
  <si>
    <t>Standard clothing issued to military personnel</t>
  </si>
  <si>
    <t>Shoes and other footwear</t>
  </si>
  <si>
    <t>Gasoline and other motor fuel</t>
  </si>
  <si>
    <t>Lubricants and fluids</t>
  </si>
  <si>
    <t>Fuel oil</t>
  </si>
  <si>
    <t>Other fuels</t>
  </si>
  <si>
    <t>Pharmaceutical products</t>
  </si>
  <si>
    <t>Other medical products</t>
  </si>
  <si>
    <t>Games, toys, and hobbies</t>
  </si>
  <si>
    <t>Pets and related products</t>
  </si>
  <si>
    <t>Flowers, seeds, and potted plants</t>
  </si>
  <si>
    <t>Film and photographic supplies</t>
  </si>
  <si>
    <t>Household cleaning products</t>
  </si>
  <si>
    <t>Household paper products</t>
  </si>
  <si>
    <t>Household linens</t>
  </si>
  <si>
    <t>Sewing items</t>
  </si>
  <si>
    <t>Miscellaneous household products</t>
  </si>
  <si>
    <t>Hair, dental, shaving, and miscellaneous personal care products except electrical products</t>
  </si>
  <si>
    <t>Cosmetic/perfumes/bath/nail preparations and implements</t>
  </si>
  <si>
    <t>Electric appliances for personal care</t>
  </si>
  <si>
    <t>Tobacco</t>
  </si>
  <si>
    <t>Newspapers and periodicals</t>
  </si>
  <si>
    <t>Stationery and miscellaneous printed materials</t>
  </si>
  <si>
    <t>Government employees' expenditures abroad</t>
  </si>
  <si>
    <t>Private employees' expenditures abroad</t>
  </si>
  <si>
    <t>Less: Personal remittances in kind to nonresidents</t>
  </si>
  <si>
    <t>Tenant-occupied mobile homes</t>
  </si>
  <si>
    <t>Tenant-occupied stationary homes</t>
  </si>
  <si>
    <t>Tenant landlord durables</t>
  </si>
  <si>
    <t>Owner-occupied mobile homes</t>
  </si>
  <si>
    <t>Owner-occupied stationary homes</t>
  </si>
  <si>
    <t>Rental value of farm dwellings</t>
  </si>
  <si>
    <t>Group housing</t>
  </si>
  <si>
    <t>Water supply and sewage maintenance</t>
  </si>
  <si>
    <t>Garbage and trash collection</t>
  </si>
  <si>
    <t>Natural gas</t>
  </si>
  <si>
    <t>Physician services</t>
  </si>
  <si>
    <t>Dental services</t>
  </si>
  <si>
    <t>Home health care</t>
  </si>
  <si>
    <t>Medical laboratories</t>
  </si>
  <si>
    <t>Specialty outpatient care facilities and health and allied services</t>
  </si>
  <si>
    <t>All other professional medical services</t>
  </si>
  <si>
    <t>Nonprofit hospitals' services to households</t>
  </si>
  <si>
    <t>Proprietary hospitals</t>
  </si>
  <si>
    <t>Government hospitals</t>
  </si>
  <si>
    <t>Nonprofit nursing homes' services to households</t>
  </si>
  <si>
    <t>Proprietary and government nursing homes</t>
  </si>
  <si>
    <t>Auto leasing</t>
  </si>
  <si>
    <t>Truck leasing</t>
  </si>
  <si>
    <t>Motor vehicle rental</t>
  </si>
  <si>
    <t>Parking fees and tolls</t>
  </si>
  <si>
    <t>Railway transportation</t>
  </si>
  <si>
    <t>Intercity buses</t>
  </si>
  <si>
    <t>Taxicabs</t>
  </si>
  <si>
    <t>Intracity mass transit</t>
  </si>
  <si>
    <t>Other road transportation service</t>
  </si>
  <si>
    <t>Membership clubs and participant sports centers</t>
  </si>
  <si>
    <t>Amusement parks, campgrounds, and related recreational services</t>
  </si>
  <si>
    <t>Motion picture theaters</t>
  </si>
  <si>
    <t>Live entertainment, excluding sports</t>
  </si>
  <si>
    <t>Museums and libraries</t>
  </si>
  <si>
    <t>Cable and satellite television and radio services</t>
  </si>
  <si>
    <t>Photo processing</t>
  </si>
  <si>
    <t>Photo studios</t>
  </si>
  <si>
    <t>Repair of audio-visual, photographic, and information processing equipment</t>
  </si>
  <si>
    <t>Video media rental</t>
  </si>
  <si>
    <t>Casino gambling</t>
  </si>
  <si>
    <t>Lotteries</t>
  </si>
  <si>
    <t>Pari-mutuel net receipts</t>
  </si>
  <si>
    <t>Veterinary and other services for pets</t>
  </si>
  <si>
    <t>Package tours</t>
  </si>
  <si>
    <t>Maintenance and repair of recreational vehicles and sports equipment</t>
  </si>
  <si>
    <t>Elementary and secondary school lunches</t>
  </si>
  <si>
    <t>Higher education school lunches</t>
  </si>
  <si>
    <t>Meals at limited service eating places</t>
  </si>
  <si>
    <t>Meals at other eating places</t>
  </si>
  <si>
    <t>Meals at drinking places</t>
  </si>
  <si>
    <t>Alcohol in purchased meals</t>
  </si>
  <si>
    <t>Hotels and motels</t>
  </si>
  <si>
    <t>Housing at schools</t>
  </si>
  <si>
    <t>Commercial banks</t>
  </si>
  <si>
    <t>Other depository institutions and regulated investment companies</t>
  </si>
  <si>
    <t>Pension funds</t>
  </si>
  <si>
    <t>Financial service charges and fees</t>
  </si>
  <si>
    <t>Exchange-listed equities</t>
  </si>
  <si>
    <t>Other direct commissions</t>
  </si>
  <si>
    <t>Over-the-counter equity securities</t>
  </si>
  <si>
    <t>Other imputed commissions</t>
  </si>
  <si>
    <t>Mutual fund sales charges</t>
  </si>
  <si>
    <t>Portfolio management and investment advice services</t>
  </si>
  <si>
    <t>Trust, fiduciary, and custody activities</t>
  </si>
  <si>
    <t>Medical care and hospitalization</t>
  </si>
  <si>
    <t>Income loss</t>
  </si>
  <si>
    <t>Workers' compensation</t>
  </si>
  <si>
    <t>Land-line telephone services, local charges</t>
  </si>
  <si>
    <t>Land-line telephone services, long-distance charges</t>
  </si>
  <si>
    <t>Cellular telephone services</t>
  </si>
  <si>
    <t>First-class postal service (by U.S. Postal Service)</t>
  </si>
  <si>
    <t>Other delivery services (by non-U.S. postal facilities)</t>
  </si>
  <si>
    <t>Proprietary and public higher education</t>
  </si>
  <si>
    <t>Nonprofit private higher education services to households</t>
  </si>
  <si>
    <t>Day care and nursery schools</t>
  </si>
  <si>
    <t>Tax preparation and other related services</t>
  </si>
  <si>
    <t>Employment agency services</t>
  </si>
  <si>
    <t>Other personal business services</t>
  </si>
  <si>
    <t>Labor organization dues</t>
  </si>
  <si>
    <t>Professional association dues</t>
  </si>
  <si>
    <t>Funeral and burial services</t>
  </si>
  <si>
    <t>Hairdressing salons and personal grooming establishments</t>
  </si>
  <si>
    <t>Miscellaneous personal care services</t>
  </si>
  <si>
    <t>Laundry and drycleaning services</t>
  </si>
  <si>
    <t>Clothing repair, rental, and alterations</t>
  </si>
  <si>
    <t>Repair and hire of footwear</t>
  </si>
  <si>
    <t>Child care</t>
  </si>
  <si>
    <t>Homes for the elderly</t>
  </si>
  <si>
    <t>Residential mental health and substance abuse</t>
  </si>
  <si>
    <t>Vocational rehabilitation services</t>
  </si>
  <si>
    <t>Community food and housing/emergency/other relief services</t>
  </si>
  <si>
    <t>Other social assistance, not elsewhere classified</t>
  </si>
  <si>
    <t>Social advocacy and civic and social organizations</t>
  </si>
  <si>
    <t>Religious organizations' services to households</t>
  </si>
  <si>
    <t>Foundations and grantmaking and giving services to households</t>
  </si>
  <si>
    <t>Domestic services</t>
  </si>
  <si>
    <t>Moving, storage, and freight services</t>
  </si>
  <si>
    <t>Repair of furniture, furnishings, and floor coverings</t>
  </si>
  <si>
    <t>Repair of household appliances</t>
  </si>
  <si>
    <t>Other household services</t>
  </si>
  <si>
    <t>Passenger fares for foreign travel</t>
  </si>
  <si>
    <t>U.S. travel outside the United States</t>
  </si>
  <si>
    <t>U.S. student expenditures</t>
  </si>
  <si>
    <t>Note: As of November 20, 2014, the level of detail for the real estate industry has been expanded. This sector now includes a breakout of housing (5310HS) separate from other real estate (531ORE).</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</si>
  <si>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</si>
  <si>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ReadMe for file PCEBridge_2007_Detail.xls</t>
  </si>
  <si>
    <t>These bridge tables show the relationship between the private equipment (PCE) categories in the National Income and Product Accounts (NIPAs) and the commodities in the corresponding final use categories in the I-O accounts.  The bridge tables show the commodities included in each expenditure category and the value of the transactions in producers’ and purchasers’ prices as well as the associated transportation costs and trade margins.  The purchasers’ value is the NIPA expenditure value published in NIPA table 2.4.5.U.  The rows of the bridge table show the commodities included in the PCE category, the producers’ value of the commodity, and the transport costs and the trade margins (including sales taxes) that are required to move the commodity from producer to consumer.</t>
  </si>
  <si>
    <t>This file contains detailed estimates from the benchmark input-output (I-O) accounts of the commodity composition of NIPA Perconal Consumption Expenditures, released on November 20, 2014.  Statistics are consistent with the 2007 benchmark accounts.  Statistics were prepared with methodologies that are unique to the industry accounts, and are for industries defined according to the 2007 North American Industry Classification System (NAICS) and adjusted for redefinitions of secondary output. The "NAICS codes" tab contains a concordance of the Input-Output codes to the associated 2007 NAICS codes.</t>
  </si>
  <si>
    <t xml:space="preserve">  Furniture and furnishings \1\</t>
  </si>
  <si>
    <t xml:space="preserve">  Household appliances \2\</t>
  </si>
  <si>
    <t xml:space="preserve">  Glassware, tableware, and household utensils \3\</t>
  </si>
  <si>
    <t xml:space="preserve">  Motor vehicle parts and accessories</t>
  </si>
  <si>
    <t>i3ctotl1mv300</t>
  </si>
  <si>
    <t>% for CDG</t>
  </si>
  <si>
    <t>Portion</t>
  </si>
  <si>
    <t>Purchaser's Value</t>
  </si>
  <si>
    <t xml:space="preserve">  Autos</t>
  </si>
  <si>
    <t xml:space="preserve">  Light trucks</t>
  </si>
  <si>
    <t>USEEIO</t>
  </si>
  <si>
    <t>CDG?</t>
  </si>
  <si>
    <t xml:space="preserve">  Tools and equipment for house and garden</t>
  </si>
  <si>
    <t xml:space="preserve">  Video, audio, photographic, and information processing equipment and media</t>
  </si>
  <si>
    <t xml:space="preserve">  Sporting equipment, supplies, guns, and ammunition</t>
  </si>
  <si>
    <t xml:space="preserve">  Sports and recreational vehicles \4\</t>
  </si>
  <si>
    <t xml:space="preserve">  Recreational books</t>
  </si>
  <si>
    <t xml:space="preserve">  Musical instruments</t>
  </si>
  <si>
    <t xml:space="preserve">  Jewelry and watches</t>
  </si>
  <si>
    <t xml:space="preserve">  Therapeutic appliances and equipment</t>
  </si>
  <si>
    <t xml:space="preserve">  Educational books</t>
  </si>
  <si>
    <t xml:space="preserve">  Luggage and similar personal items</t>
  </si>
  <si>
    <t xml:space="preserve">  Telephone and facsimile equipment</t>
  </si>
  <si>
    <t>CDG Portion</t>
  </si>
  <si>
    <t>CDG Producer's Value</t>
  </si>
  <si>
    <t>CDG Purchaser's Value</t>
  </si>
  <si>
    <t>CNDG Portion</t>
  </si>
  <si>
    <t>CNDG Producer's Value</t>
  </si>
  <si>
    <t>CNDG Purchaser's Value</t>
  </si>
  <si>
    <t>CDG Transportation Costs</t>
  </si>
  <si>
    <t>CDG Wholesale</t>
  </si>
  <si>
    <t>CDG Retail</t>
  </si>
  <si>
    <t>CNDG Retail</t>
  </si>
  <si>
    <t>Grand Total</t>
  </si>
  <si>
    <t>Sum of CDG Producer's Value</t>
  </si>
  <si>
    <t>Sum of CDG Transportation Costs</t>
  </si>
  <si>
    <t>Sum of CDG Wholesale</t>
  </si>
  <si>
    <t>Sum of CDG Retail</t>
  </si>
  <si>
    <t>Sum of CNDG Producer's Value</t>
  </si>
  <si>
    <t>Sum of CDNG Transportation Costs</t>
  </si>
  <si>
    <t>Sum of CDNG Wholesale</t>
  </si>
  <si>
    <t>Sum of CNDG Retail</t>
  </si>
  <si>
    <t>3 digit code</t>
  </si>
  <si>
    <t>111</t>
  </si>
  <si>
    <t>112</t>
  </si>
  <si>
    <t>114</t>
  </si>
  <si>
    <t>115</t>
  </si>
  <si>
    <t>212</t>
  </si>
  <si>
    <t>221</t>
  </si>
  <si>
    <t>311</t>
  </si>
  <si>
    <t>312</t>
  </si>
  <si>
    <t>313</t>
  </si>
  <si>
    <t>314</t>
  </si>
  <si>
    <t>315</t>
  </si>
  <si>
    <t>316</t>
  </si>
  <si>
    <t>321</t>
  </si>
  <si>
    <t>322</t>
  </si>
  <si>
    <t>323</t>
  </si>
  <si>
    <t>324</t>
  </si>
  <si>
    <t>325</t>
  </si>
  <si>
    <t>326</t>
  </si>
  <si>
    <t>327</t>
  </si>
  <si>
    <t>331</t>
  </si>
  <si>
    <t>332</t>
  </si>
  <si>
    <t>333</t>
  </si>
  <si>
    <t>334</t>
  </si>
  <si>
    <t>335</t>
  </si>
  <si>
    <t>336</t>
  </si>
  <si>
    <t>337</t>
  </si>
  <si>
    <t>339</t>
  </si>
  <si>
    <t>481</t>
  </si>
  <si>
    <t>482</t>
  </si>
  <si>
    <t>483</t>
  </si>
  <si>
    <t>484</t>
  </si>
  <si>
    <t>485</t>
  </si>
  <si>
    <t>48A</t>
  </si>
  <si>
    <t>491</t>
  </si>
  <si>
    <t>492</t>
  </si>
  <si>
    <t>493</t>
  </si>
  <si>
    <t>511</t>
  </si>
  <si>
    <t>512</t>
  </si>
  <si>
    <t>515</t>
  </si>
  <si>
    <t>517</t>
  </si>
  <si>
    <t>519</t>
  </si>
  <si>
    <t>522</t>
  </si>
  <si>
    <t>523</t>
  </si>
  <si>
    <t>524</t>
  </si>
  <si>
    <t>525</t>
  </si>
  <si>
    <t>52A</t>
  </si>
  <si>
    <t>531</t>
  </si>
  <si>
    <t>532</t>
  </si>
  <si>
    <t>541</t>
  </si>
  <si>
    <t>561</t>
  </si>
  <si>
    <t>562</t>
  </si>
  <si>
    <t>611</t>
  </si>
  <si>
    <t>621</t>
  </si>
  <si>
    <t>622</t>
  </si>
  <si>
    <t>623</t>
  </si>
  <si>
    <t>624</t>
  </si>
  <si>
    <t>711</t>
  </si>
  <si>
    <t>712</t>
  </si>
  <si>
    <t>713</t>
  </si>
  <si>
    <t>721</t>
  </si>
  <si>
    <t>722</t>
  </si>
  <si>
    <t>811</t>
  </si>
  <si>
    <t>812</t>
  </si>
  <si>
    <t>813</t>
  </si>
  <si>
    <t>814</t>
  </si>
  <si>
    <t>S00</t>
  </si>
  <si>
    <t>CDG</t>
  </si>
  <si>
    <t>CDNG</t>
  </si>
  <si>
    <t>Count of CDG Producer's Value</t>
  </si>
  <si>
    <t>NIPA categories</t>
  </si>
  <si>
    <t>Sum of Producers' Value</t>
  </si>
  <si>
    <t>Sum of Transportation Costs</t>
  </si>
  <si>
    <t>Sum of Wholesale</t>
  </si>
  <si>
    <t>Sum of Retail</t>
  </si>
  <si>
    <t>Total</t>
  </si>
  <si>
    <t>Percent of Producer's</t>
  </si>
  <si>
    <t>'Motor vehicle and parts dealers'</t>
  </si>
  <si>
    <t xml:space="preserve">    'Motor vehicle and parts dealers'</t>
  </si>
  <si>
    <t xml:space="preserve">    'Food and beverage stores'</t>
  </si>
  <si>
    <t xml:space="preserve">    'General merchandise stores'</t>
  </si>
  <si>
    <t xml:space="preserve">    'Other retail'</t>
  </si>
  <si>
    <t>Percent of margin</t>
  </si>
  <si>
    <t xml:space="preserve">    'Air transportation'</t>
  </si>
  <si>
    <t xml:space="preserve">    'Rail transportation'</t>
  </si>
  <si>
    <t xml:space="preserve">    'Water transportation'</t>
  </si>
  <si>
    <t xml:space="preserve">    'Truck transportation'</t>
  </si>
  <si>
    <t>'1111A0'</t>
  </si>
  <si>
    <t>'Oilseed farming'</t>
  </si>
  <si>
    <t>'1111B0'</t>
  </si>
  <si>
    <t>'Grain farming'</t>
  </si>
  <si>
    <t>'111200'</t>
  </si>
  <si>
    <t>'Vegetable and melon farming'</t>
  </si>
  <si>
    <t>'111300'</t>
  </si>
  <si>
    <t>'Fruit and tree nut farming'</t>
  </si>
  <si>
    <t>'111400'</t>
  </si>
  <si>
    <t>'Greenhouse, nursery, and floriculture production'</t>
  </si>
  <si>
    <t>'111900'</t>
  </si>
  <si>
    <t>'Other crop farming'</t>
  </si>
  <si>
    <t>'112120'</t>
  </si>
  <si>
    <t>'Dairy cattle and milk production'</t>
  </si>
  <si>
    <t>'1121A0'</t>
  </si>
  <si>
    <t>'Beef cattle ranching and farming, including feedlots and dual-purpose ranching and farming'</t>
  </si>
  <si>
    <t>'112300'</t>
  </si>
  <si>
    <t>'Poultry and egg production'</t>
  </si>
  <si>
    <t>'112A00'</t>
  </si>
  <si>
    <t>'Animal production, except cattle and poultry and eggs'</t>
  </si>
  <si>
    <t>'113000'</t>
  </si>
  <si>
    <t>'Forestry and logging'</t>
  </si>
  <si>
    <t>'114000'</t>
  </si>
  <si>
    <t>'Fishing, hunting and trapping'</t>
  </si>
  <si>
    <t>'115000'</t>
  </si>
  <si>
    <t>'Support activities for agriculture and forestry'</t>
  </si>
  <si>
    <t>'211000'</t>
  </si>
  <si>
    <t>'Oil and gas extraction'</t>
  </si>
  <si>
    <t>'212100'</t>
  </si>
  <si>
    <t>'Coal mining'</t>
  </si>
  <si>
    <t>'212230'</t>
  </si>
  <si>
    <t>'Copper, nickel, lead, and zinc mining'</t>
  </si>
  <si>
    <t>'2122A0'</t>
  </si>
  <si>
    <t>'Iron, gold, silver, and other metal ore mining'</t>
  </si>
  <si>
    <t>'212310'</t>
  </si>
  <si>
    <t>'Stone mining and quarrying'</t>
  </si>
  <si>
    <t>'2123A0'</t>
  </si>
  <si>
    <t>'Other nonmetallic mineral mining and quarrying'</t>
  </si>
  <si>
    <t>'213111'</t>
  </si>
  <si>
    <t>'Drilling oil and gas wells'</t>
  </si>
  <si>
    <t>'21311A'</t>
  </si>
  <si>
    <t>'Other support activities for mining'</t>
  </si>
  <si>
    <t>'221100'</t>
  </si>
  <si>
    <t>'Electric power generation, transmission, and distribution'</t>
  </si>
  <si>
    <t>'221200'</t>
  </si>
  <si>
    <t>'Natural gas distribution'</t>
  </si>
  <si>
    <t>'221300'</t>
  </si>
  <si>
    <t>'Water, sewage and other systems'</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</si>
  <si>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</si>
  <si>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</si>
  <si>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</si>
  <si>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</si>
  <si>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</si>
  <si>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</si>
  <si>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</si>
  <si>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</si>
  <si>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</si>
  <si>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</si>
  <si>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</si>
  <si>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</si>
  <si>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'233293'</t>
  </si>
  <si>
    <t>'Highways and streets'</t>
  </si>
  <si>
    <t>'2332A0'</t>
  </si>
  <si>
    <t>'Commercial structures, including farm structures'</t>
  </si>
  <si>
    <t>'2332B0'</t>
  </si>
  <si>
    <t>'Other nonresidential structures'</t>
  </si>
  <si>
    <t>'233411'</t>
  </si>
  <si>
    <t>'Single-family residential structures'</t>
  </si>
  <si>
    <t>'233412'</t>
  </si>
  <si>
    <t>'Multifamily residential structures'</t>
  </si>
  <si>
    <t>'2334A0'</t>
  </si>
  <si>
    <t>'Other residential structures'</t>
  </si>
  <si>
    <t>'311111'</t>
  </si>
  <si>
    <t>'Dog and cat food manufacturing'</t>
  </si>
  <si>
    <t>'311119'</t>
  </si>
  <si>
    <t>'Other animal food manufacturing'</t>
  </si>
  <si>
    <t>'311210'</t>
  </si>
  <si>
    <t>'Flour milling and malt manufacturing'</t>
  </si>
  <si>
    <t>'311221'</t>
  </si>
  <si>
    <t>'Wet corn milling'</t>
  </si>
  <si>
    <t>'311225'</t>
  </si>
  <si>
    <t>'Fats and oils refining and blending'</t>
  </si>
  <si>
    <t>'31122A'</t>
  </si>
  <si>
    <t>'Soybean and other oilseed processing'</t>
  </si>
  <si>
    <t>'311230'</t>
  </si>
  <si>
    <t>'Breakfast cereal manufacturing'</t>
  </si>
  <si>
    <t>'311300'</t>
  </si>
  <si>
    <t>'Sugar and confectionery product manufacturing'</t>
  </si>
  <si>
    <t>'311410'</t>
  </si>
  <si>
    <t>'Frozen food manufacturing'</t>
  </si>
  <si>
    <t>'311420'</t>
  </si>
  <si>
    <t>'Fruit and vegetable canning, pickling, and drying'</t>
  </si>
  <si>
    <t>'311513'</t>
  </si>
  <si>
    <t>'Cheese manufacturing'</t>
  </si>
  <si>
    <t>'311514'</t>
  </si>
  <si>
    <t>'Dry, condensed, and evaporated dairy product manufacturing'</t>
  </si>
  <si>
    <t>'31151A'</t>
  </si>
  <si>
    <t>'Fluid milk and butter manufacturing'</t>
  </si>
  <si>
    <t>'311520'</t>
  </si>
  <si>
    <t>'Ice cream and frozen dessert manufacturing'</t>
  </si>
  <si>
    <t>'311615'</t>
  </si>
  <si>
    <t>'Poultry processing'</t>
  </si>
  <si>
    <t>'31161A'</t>
  </si>
  <si>
    <t>'Animal (except poultry) slaughtering, rendering, and processing'</t>
  </si>
  <si>
    <t>'311700'</t>
  </si>
  <si>
    <t>'Seafood product preparation and packaging'</t>
  </si>
  <si>
    <t>'311810'</t>
  </si>
  <si>
    <t>'Bread and bakery product manufacturing'</t>
  </si>
  <si>
    <t>'3118A0'</t>
  </si>
  <si>
    <t>'Cookie, cracker, pasta, and tortilla manufacturing'</t>
  </si>
  <si>
    <t>'311910'</t>
  </si>
  <si>
    <t>'Snack food manufacturing'</t>
  </si>
  <si>
    <t>'311920'</t>
  </si>
  <si>
    <t>'Coffee and tea manufacturing'</t>
  </si>
  <si>
    <t>'311930'</t>
  </si>
  <si>
    <t>'Flavoring syrup and concentrate manufacturing'</t>
  </si>
  <si>
    <t>'311940'</t>
  </si>
  <si>
    <t>'Seasoning and dressing manufacturing'</t>
  </si>
  <si>
    <t>'311990'</t>
  </si>
  <si>
    <t>'All other food manufacturing'</t>
  </si>
  <si>
    <t>'312110'</t>
  </si>
  <si>
    <t>'Soft drink and ice manufacturing'</t>
  </si>
  <si>
    <t>'312120'</t>
  </si>
  <si>
    <t>'Breweries'</t>
  </si>
  <si>
    <t>'312130'</t>
  </si>
  <si>
    <t>'Wineries'</t>
  </si>
  <si>
    <t>'312140'</t>
  </si>
  <si>
    <t>'Distilleries'</t>
  </si>
  <si>
    <t>'312200'</t>
  </si>
  <si>
    <t>'Tobacco product manufacturing'</t>
  </si>
  <si>
    <t>'313100'</t>
  </si>
  <si>
    <t>'Fiber, yarn, and thread mills'</t>
  </si>
  <si>
    <t>'313200'</t>
  </si>
  <si>
    <t>'Fabric mills'</t>
  </si>
  <si>
    <t>'313300'</t>
  </si>
  <si>
    <t>'Textile and fabric finishing and fabric coating mills'</t>
  </si>
  <si>
    <t>'314110'</t>
  </si>
  <si>
    <t>'Carpet and rug mills'</t>
  </si>
  <si>
    <t>'314120'</t>
  </si>
  <si>
    <t>'Curtain and linen mills'</t>
  </si>
  <si>
    <t>'314900'</t>
  </si>
  <si>
    <t>'Other textile product mills'</t>
  </si>
  <si>
    <t>'315000'</t>
  </si>
  <si>
    <t>'Apparel manufacturing'</t>
  </si>
  <si>
    <t>'316000'</t>
  </si>
  <si>
    <t>'Leather and allied product manufacturing'</t>
  </si>
  <si>
    <t>'321100'</t>
  </si>
  <si>
    <t>'Sawmills and wood preservation'</t>
  </si>
  <si>
    <t>'321200'</t>
  </si>
  <si>
    <t>'Veneer, plywood, and engineered wood product manufacturing'</t>
  </si>
  <si>
    <t>'321910'</t>
  </si>
  <si>
    <t>'Millwork'</t>
  </si>
  <si>
    <t>'3219A0'</t>
  </si>
  <si>
    <t>'All other wood product manufacturing'</t>
  </si>
  <si>
    <t>'322110'</t>
  </si>
  <si>
    <t>'Pulp mills'</t>
  </si>
  <si>
    <t>'322120'</t>
  </si>
  <si>
    <t>'Paper mills'</t>
  </si>
  <si>
    <t>'322130'</t>
  </si>
  <si>
    <t>'Paperboard mills'</t>
  </si>
  <si>
    <t>'322210'</t>
  </si>
  <si>
    <t>'Paperboard container manufacturing'</t>
  </si>
  <si>
    <t>'322220'</t>
  </si>
  <si>
    <t>'Paper bag and coated and treated paper manufacturing'</t>
  </si>
  <si>
    <t>'322230'</t>
  </si>
  <si>
    <t>'Stationery product manufacturing'</t>
  </si>
  <si>
    <t>'322291'</t>
  </si>
  <si>
    <t>'Sanitary paper product manufacturing'</t>
  </si>
  <si>
    <t>'322299'</t>
  </si>
  <si>
    <t>'All other converted paper product manufacturing'</t>
  </si>
  <si>
    <t>'323110'</t>
  </si>
  <si>
    <t>'Printing'</t>
  </si>
  <si>
    <t>'323120'</t>
  </si>
  <si>
    <t>'Support activities for printing'</t>
  </si>
  <si>
    <t>'324110'</t>
  </si>
  <si>
    <t>'Petroleum refineries'</t>
  </si>
  <si>
    <t>'324121'</t>
  </si>
  <si>
    <t>'Asphalt paving mixture and block manufacturing'</t>
  </si>
  <si>
    <t>'324122'</t>
  </si>
  <si>
    <t>'Asphalt shingle and coating materials manufacturing'</t>
  </si>
  <si>
    <t>'324190'</t>
  </si>
  <si>
    <t>'Other petroleum and coal products manufacturing'</t>
  </si>
  <si>
    <t>'325110'</t>
  </si>
  <si>
    <t>'Petrochemical manufacturing'</t>
  </si>
  <si>
    <t>'325120'</t>
  </si>
  <si>
    <t>'Industrial gas manufacturing'</t>
  </si>
  <si>
    <t>'325130'</t>
  </si>
  <si>
    <t>'Synthetic dye and pigment manufacturing'</t>
  </si>
  <si>
    <t>'325180'</t>
  </si>
  <si>
    <t>'Other basic inorganic chemical manufacturing'</t>
  </si>
  <si>
    <t>'325190'</t>
  </si>
  <si>
    <t>'Other basic organic chemical manufacturing'</t>
  </si>
  <si>
    <t>'325211'</t>
  </si>
  <si>
    <t>'Plastics material and resin manufacturing'</t>
  </si>
  <si>
    <t>'3252A0'</t>
  </si>
  <si>
    <t>'Synthetic rubber and artificial and synthetic fibers and filaments manufacturing'</t>
  </si>
  <si>
    <t>'325310'</t>
  </si>
  <si>
    <t>'Fertilizer manufacturing'</t>
  </si>
  <si>
    <t>'325320'</t>
  </si>
  <si>
    <t>'Pesticide and other agricultural chemical manufacturing'</t>
  </si>
  <si>
    <t>'325411'</t>
  </si>
  <si>
    <t>'Medicinal and botanical manufacturing'</t>
  </si>
  <si>
    <t>'325412'</t>
  </si>
  <si>
    <t>'Pharmaceutical preparation manufacturing'</t>
  </si>
  <si>
    <t>'325413'</t>
  </si>
  <si>
    <t>'In-vitro diagnostic substance manufacturing'</t>
  </si>
  <si>
    <t>'325414'</t>
  </si>
  <si>
    <t>'Biological product (except diagnostic) manufacturing'</t>
  </si>
  <si>
    <t>'325510'</t>
  </si>
  <si>
    <t>'Paint and coating manufacturing'</t>
  </si>
  <si>
    <t>'325520'</t>
  </si>
  <si>
    <t>'Adhesive manufacturing'</t>
  </si>
  <si>
    <t>'325610'</t>
  </si>
  <si>
    <t>'Soap and cleaning compound manufacturing'</t>
  </si>
  <si>
    <t>'325620'</t>
  </si>
  <si>
    <t>'Toilet preparation manufacturing'</t>
  </si>
  <si>
    <t>'325910'</t>
  </si>
  <si>
    <t>'Printing ink manufacturing'</t>
  </si>
  <si>
    <t>'3259A0'</t>
  </si>
  <si>
    <t>'All other chemical product and preparation manufacturing'</t>
  </si>
  <si>
    <t>'326110'</t>
  </si>
  <si>
    <t>'Plastics packaging materials and unlaminated film and sheet manufacturing'</t>
  </si>
  <si>
    <t>'326120'</t>
  </si>
  <si>
    <t>'Plastics pipe, pipe fitting, and unlaminated profile shape manufacturing'</t>
  </si>
  <si>
    <t>'326130'</t>
  </si>
  <si>
    <t>'Laminated plastics plate, sheet (except packaging), and shape manufacturing'</t>
  </si>
  <si>
    <t>'326140'</t>
  </si>
  <si>
    <t>'Polystyrene foam product manufacturing'</t>
  </si>
  <si>
    <t>'326150'</t>
  </si>
  <si>
    <t>'Urethane and other foam product (except polystyrene) manufacturing'</t>
  </si>
  <si>
    <t>'326160'</t>
  </si>
  <si>
    <t>'Plastics bottle manufacturing'</t>
  </si>
  <si>
    <t>'326190'</t>
  </si>
  <si>
    <t>'Other plastics product manufacturing'</t>
  </si>
  <si>
    <t>'326210'</t>
  </si>
  <si>
    <t>'Tire manufacturing'</t>
  </si>
  <si>
    <t>'326220'</t>
  </si>
  <si>
    <t>'Rubber and plastics hoses and belting manufacturing'</t>
  </si>
  <si>
    <t>'326290'</t>
  </si>
  <si>
    <t>'Other rubber product manufacturing'</t>
  </si>
  <si>
    <t>'327100'</t>
  </si>
  <si>
    <t>'Clay product and refractory manufacturing'</t>
  </si>
  <si>
    <t>'327200'</t>
  </si>
  <si>
    <t>'Glass and glass product manufacturing'</t>
  </si>
  <si>
    <t>'327310'</t>
  </si>
  <si>
    <t>'Cement manufacturing'</t>
  </si>
  <si>
    <t>'327320'</t>
  </si>
  <si>
    <t>'Ready-mix concrete manufacturing'</t>
  </si>
  <si>
    <t>'327330'</t>
  </si>
  <si>
    <t>'Concrete pipe, brick, and block manufacturing'</t>
  </si>
  <si>
    <t>'327390'</t>
  </si>
  <si>
    <t>'Other concrete product manufacturing'</t>
  </si>
  <si>
    <t>'327400'</t>
  </si>
  <si>
    <t>'Lime and gypsum product manufacturing'</t>
  </si>
  <si>
    <t>'327910'</t>
  </si>
  <si>
    <t>'Abrasive product manufacturing'</t>
  </si>
  <si>
    <t>'327991'</t>
  </si>
  <si>
    <t>'Cut stone and stone product manufacturing'</t>
  </si>
  <si>
    <t>'327992'</t>
  </si>
  <si>
    <t>'Ground or treated mineral and earth manufacturing'</t>
  </si>
  <si>
    <t>'327993'</t>
  </si>
  <si>
    <t>'Mineral wool manufacturing'</t>
  </si>
  <si>
    <t>'327999'</t>
  </si>
  <si>
    <t>'Miscellaneous nonmetallic mineral products'</t>
  </si>
  <si>
    <t>'331110'</t>
  </si>
  <si>
    <t>'Iron and steel mills and ferroalloy manufacturing'</t>
  </si>
  <si>
    <t>'331200'</t>
  </si>
  <si>
    <t>'Steel product manufacturing from purchased steel'</t>
  </si>
  <si>
    <t>'33131A'</t>
  </si>
  <si>
    <t>'Alumina refining and primary aluminum production'</t>
  </si>
  <si>
    <t>'33131B'</t>
  </si>
  <si>
    <t>'Aluminum product manufacturing from purchased aluminum'</t>
  </si>
  <si>
    <t>'331411'</t>
  </si>
  <si>
    <t>'Primary smelting and refining of copper'</t>
  </si>
  <si>
    <t>'331419'</t>
  </si>
  <si>
    <t>'Primary smelting and refining of nonferrous metal (except copper and aluminum)'</t>
  </si>
  <si>
    <t>'331420'</t>
  </si>
  <si>
    <t>'Copper rolling, drawing, extruding and alloying'</t>
  </si>
  <si>
    <t>'331490'</t>
  </si>
  <si>
    <t>'Nonferrous metal (except copper and aluminum) rolling, drawing, extruding and alloying'</t>
  </si>
  <si>
    <t>'331510'</t>
  </si>
  <si>
    <t>'Ferrous metal foundries'</t>
  </si>
  <si>
    <t>'331520'</t>
  </si>
  <si>
    <t>'Nonferrous metal foundries'</t>
  </si>
  <si>
    <t>'332114'</t>
  </si>
  <si>
    <t>'Custom roll forming'</t>
  </si>
  <si>
    <t>'33211A'</t>
  </si>
  <si>
    <t>'All other forging, stamping, and sintering'</t>
  </si>
  <si>
    <t>'33211B'</t>
  </si>
  <si>
    <t>'Crown and closure manufacturing and metal stamping'</t>
  </si>
  <si>
    <t>'332200'</t>
  </si>
  <si>
    <t>'Cutlery and handtool manufacturing'</t>
  </si>
  <si>
    <t>'332310'</t>
  </si>
  <si>
    <t>'Plate work and fabricated structural product manufacturing'</t>
  </si>
  <si>
    <t>'332320'</t>
  </si>
  <si>
    <t>'Ornamental and architectural metal products manufacturing'</t>
  </si>
  <si>
    <t>'332410'</t>
  </si>
  <si>
    <t>'Power boiler and heat exchanger manufacturing'</t>
  </si>
  <si>
    <t>'332420'</t>
  </si>
  <si>
    <t>'Metal tank (heavy gauge) manufacturing'</t>
  </si>
  <si>
    <t>'332430'</t>
  </si>
  <si>
    <t>'Metal can, box, and other metal container (light gauge) manufacturing'</t>
  </si>
  <si>
    <t>'332500'</t>
  </si>
  <si>
    <t>'Hardware manufacturing'</t>
  </si>
  <si>
    <t>'332600'</t>
  </si>
  <si>
    <t>'Spring and wire product manufacturing'</t>
  </si>
  <si>
    <t>'332710'</t>
  </si>
  <si>
    <t>'Machine shops'</t>
  </si>
  <si>
    <t>'332720'</t>
  </si>
  <si>
    <t>'Turned product and screw, nut, and bolt manufacturing'</t>
  </si>
  <si>
    <t>'332800'</t>
  </si>
  <si>
    <t>'Coating, engraving, heat treating and allied activities'</t>
  </si>
  <si>
    <t>'332913'</t>
  </si>
  <si>
    <t>'Plumbing fixture fitting and trim manufacturing'</t>
  </si>
  <si>
    <t>'33291A'</t>
  </si>
  <si>
    <t>'Valve and fittings other than plumbing'</t>
  </si>
  <si>
    <t>'332991'</t>
  </si>
  <si>
    <t>'Ball and roller bearing manufacturing'</t>
  </si>
  <si>
    <t>'332996'</t>
  </si>
  <si>
    <t>'Fabricated pipe and pipe fitting manufacturing'</t>
  </si>
  <si>
    <t>'33299A'</t>
  </si>
  <si>
    <t>'Ammunition, arms, ordnance, and accessories manufacturing'</t>
  </si>
  <si>
    <t>'33299B'</t>
  </si>
  <si>
    <t>'Other fabricated metal manufacturing'</t>
  </si>
  <si>
    <t>'333111'</t>
  </si>
  <si>
    <t>'Farm machinery and equipment manufacturing'</t>
  </si>
  <si>
    <t>'333112'</t>
  </si>
  <si>
    <t>'Lawn and garden equipment manufacturing'</t>
  </si>
  <si>
    <t>'333120'</t>
  </si>
  <si>
    <t>'Construction machinery manufacturing'</t>
  </si>
  <si>
    <t>'333130'</t>
  </si>
  <si>
    <t>'Mining and oil and gas field machinery manufacturing'</t>
  </si>
  <si>
    <t>'333220'</t>
  </si>
  <si>
    <t>'Plastics and rubber industry machinery manufacturing'</t>
  </si>
  <si>
    <t>'333295'</t>
  </si>
  <si>
    <t>'Semiconductor machinery manufacturing'</t>
  </si>
  <si>
    <t>'33329A'</t>
  </si>
  <si>
    <t>'Other industrial machinery manufacturing'</t>
  </si>
  <si>
    <t>'333313'</t>
  </si>
  <si>
    <t>'Office machinery manufacturing'</t>
  </si>
  <si>
    <t>'333314'</t>
  </si>
  <si>
    <t>'Optical instrument and lens manufacturing'</t>
  </si>
  <si>
    <t>'333315'</t>
  </si>
  <si>
    <t>'Photographic and photocopying equipment manufacturing'</t>
  </si>
  <si>
    <t>'33331A'</t>
  </si>
  <si>
    <t>'Vending, commercial laundry, and other commercial and service industry machinery manufacturing'</t>
  </si>
  <si>
    <t>'333414'</t>
  </si>
  <si>
    <t>'Heating equipment (except warm air furnaces) manufacturing'</t>
  </si>
  <si>
    <t>'333415'</t>
  </si>
  <si>
    <t>'Air conditioning, refrigeration, and warm air heating equipment manufacturing'</t>
  </si>
  <si>
    <t>'33341A'</t>
  </si>
  <si>
    <t>'Air purification and ventilation equipment manufacturing'</t>
  </si>
  <si>
    <t>'333511'</t>
  </si>
  <si>
    <t>'Industrial mold manufacturing'</t>
  </si>
  <si>
    <t>'333514'</t>
  </si>
  <si>
    <t>'Special tool, die, jig, and fixture manufacturing'</t>
  </si>
  <si>
    <t>'33351A'</t>
  </si>
  <si>
    <t>'Metal cutting and forming machine tool manufacturing'</t>
  </si>
  <si>
    <t>'33351B'</t>
  </si>
  <si>
    <t>'Cutting and machine tool accessory, rolling mill, and other metalworking machinery manufacturing'</t>
  </si>
  <si>
    <t>'333611'</t>
  </si>
  <si>
    <t>'Turbine and turbine generator set units manufacturing'</t>
  </si>
  <si>
    <t>'333612'</t>
  </si>
  <si>
    <t>'Speed changer, industrial high-speed drive, and gear manufacturing'</t>
  </si>
  <si>
    <t>'333613'</t>
  </si>
  <si>
    <t>'Mechanical power transmission equipment manufacturing'</t>
  </si>
  <si>
    <t>'333618'</t>
  </si>
  <si>
    <t>'Other engine equipment manufacturing'</t>
  </si>
  <si>
    <t>'333912'</t>
  </si>
  <si>
    <t>'Air and gas compressor manufacturing'</t>
  </si>
  <si>
    <t>'33391A'</t>
  </si>
  <si>
    <t>'Pump and pumping equipment manufacturing'</t>
  </si>
  <si>
    <t>'333920'</t>
  </si>
  <si>
    <t>'Material handling equipment manufacturing'</t>
  </si>
  <si>
    <t>'333991'</t>
  </si>
  <si>
    <t>'Power-driven handtool manufacturing'</t>
  </si>
  <si>
    <t>'333993'</t>
  </si>
  <si>
    <t>'Packaging machinery manufacturing'</t>
  </si>
  <si>
    <t>'333994'</t>
  </si>
  <si>
    <t>'Industrial process furnace and oven manufacturing'</t>
  </si>
  <si>
    <t>'33399A'</t>
  </si>
  <si>
    <t>'Other general purpose machinery manufacturing'</t>
  </si>
  <si>
    <t>'33399B'</t>
  </si>
  <si>
    <t>'Fluid power process machinery'</t>
  </si>
  <si>
    <t>'334111'</t>
  </si>
  <si>
    <t>'Electronic computer manufacturing'</t>
  </si>
  <si>
    <t>'334112'</t>
  </si>
  <si>
    <t>'Computer storage device manufacturing'</t>
  </si>
  <si>
    <t>'33411A'</t>
  </si>
  <si>
    <t>'Computer terminals and other computer peripheral equipment manufacturing'</t>
  </si>
  <si>
    <t>'334210'</t>
  </si>
  <si>
    <t>'Telephone apparatus manufacturing'</t>
  </si>
  <si>
    <t>'334220'</t>
  </si>
  <si>
    <t>'Broadcast and wireless communications equipment'</t>
  </si>
  <si>
    <t>'334290'</t>
  </si>
  <si>
    <t>'Other communications equipment manufacturing'</t>
  </si>
  <si>
    <t>'334300'</t>
  </si>
  <si>
    <t>'Audio and video equipment manufacturing'</t>
  </si>
  <si>
    <t>'334413'</t>
  </si>
  <si>
    <t>'Semiconductor and related device manufacturing'</t>
  </si>
  <si>
    <t>'334418'</t>
  </si>
  <si>
    <t>'Printed circuit assembly (electronic assembly) manufacturing'</t>
  </si>
  <si>
    <t>'33441A'</t>
  </si>
  <si>
    <t>'Other electronic component manufacturing'</t>
  </si>
  <si>
    <t>'334510'</t>
  </si>
  <si>
    <t>'Electromedical and electrotherapeutic apparatus manufacturing'</t>
  </si>
  <si>
    <t>'334511'</t>
  </si>
  <si>
    <t>'Search, detection, and navigation instruments manufacturing'</t>
  </si>
  <si>
    <t>'334512'</t>
  </si>
  <si>
    <t>'Automatic environmental control manufacturing'</t>
  </si>
  <si>
    <t>'334513'</t>
  </si>
  <si>
    <t>'Industrial process variable instruments manufacturing'</t>
  </si>
  <si>
    <t>'334514'</t>
  </si>
  <si>
    <t>'Totalizing fluid meter and counting device manufacturing'</t>
  </si>
  <si>
    <t>'334515'</t>
  </si>
  <si>
    <t>'Electricity and signal testing instruments manufacturing'</t>
  </si>
  <si>
    <t>'334516'</t>
  </si>
  <si>
    <t>'Analytical laboratory instrument manufacturing'</t>
  </si>
  <si>
    <t>'334517'</t>
  </si>
  <si>
    <t>'Irradiation apparatus manufacturing'</t>
  </si>
  <si>
    <t>'33451A'</t>
  </si>
  <si>
    <t>'Watch, clock, and other measuring and controlling device manufacturing'</t>
  </si>
  <si>
    <t>'334610'</t>
  </si>
  <si>
    <t>'Manufacturing and reproducing magnetic and optical media'</t>
  </si>
  <si>
    <t>'335110'</t>
  </si>
  <si>
    <t>'Electric lamp bulb and part manufacturing'</t>
  </si>
  <si>
    <t>'335120'</t>
  </si>
  <si>
    <t>'Lighting fixture manufacturing'</t>
  </si>
  <si>
    <t>'335210'</t>
  </si>
  <si>
    <t>'Small electrical appliance manufacturing'</t>
  </si>
  <si>
    <t>'335221'</t>
  </si>
  <si>
    <t>'Household cooking appliance manufacturing'</t>
  </si>
  <si>
    <t>'335222'</t>
  </si>
  <si>
    <t>'Household refrigerator and home freezer manufacturing'</t>
  </si>
  <si>
    <t>'335224'</t>
  </si>
  <si>
    <t>'Household laundry equipment manufacturing'</t>
  </si>
  <si>
    <t>'335228'</t>
  </si>
  <si>
    <t>'Other major household appliance manufacturing'</t>
  </si>
  <si>
    <t>'335311'</t>
  </si>
  <si>
    <t>'Power, distribution, and specialty transformer manufacturing'</t>
  </si>
  <si>
    <t>'335312'</t>
  </si>
  <si>
    <t>'Motor and generator manufacturing'</t>
  </si>
  <si>
    <t>'335313'</t>
  </si>
  <si>
    <t>'Switchgear and switchboard apparatus manufacturing'</t>
  </si>
  <si>
    <t>'335314'</t>
  </si>
  <si>
    <t>'Relay and industrial control manufacturing'</t>
  </si>
  <si>
    <t>'335911'</t>
  </si>
  <si>
    <t>'Storage battery manufacturing'</t>
  </si>
  <si>
    <t>'335912'</t>
  </si>
  <si>
    <t>'Primary battery manufacturing'</t>
  </si>
  <si>
    <t>'335920'</t>
  </si>
  <si>
    <t>'Communication and energy wire and cable manufacturing'</t>
  </si>
  <si>
    <t>'335930'</t>
  </si>
  <si>
    <t>'Wiring device manufacturing'</t>
  </si>
  <si>
    <t>'335991'</t>
  </si>
  <si>
    <t>'Carbon and graphite product manufacturing'</t>
  </si>
  <si>
    <t>'335999'</t>
  </si>
  <si>
    <t>'All other miscellaneous electrical equipment and component manufacturing'</t>
  </si>
  <si>
    <t>'336111'</t>
  </si>
  <si>
    <t>'Automobile manufacturing'</t>
  </si>
  <si>
    <t>'336112'</t>
  </si>
  <si>
    <t>'Light truck and utility vehicle manufacturing'</t>
  </si>
  <si>
    <t>'336120'</t>
  </si>
  <si>
    <t>'Heavy duty truck manufacturing'</t>
  </si>
  <si>
    <t>'336211'</t>
  </si>
  <si>
    <t>'Motor vehicle body manufacturing'</t>
  </si>
  <si>
    <t>'336212'</t>
  </si>
  <si>
    <t>'Truck trailer manufacturing'</t>
  </si>
  <si>
    <t>'336213'</t>
  </si>
  <si>
    <t>'Motor home manufacturing'</t>
  </si>
  <si>
    <t>'336214'</t>
  </si>
  <si>
    <t>'Travel trailer and camper manufacturing'</t>
  </si>
  <si>
    <t>'336310'</t>
  </si>
  <si>
    <t>'Motor vehicle gasoline engine and engine parts manufacturing'</t>
  </si>
  <si>
    <t>'336320'</t>
  </si>
  <si>
    <t>'Motor vehicle electrical and electronic equipment manufacturing'</t>
  </si>
  <si>
    <t>'336350'</t>
  </si>
  <si>
    <t>'Motor vehicle transmission and power train parts manufacturing'</t>
  </si>
  <si>
    <t>'336360'</t>
  </si>
  <si>
    <t>'Motor vehicle seating and interior trim manufacturing'</t>
  </si>
  <si>
    <t>'336370'</t>
  </si>
  <si>
    <t>'Motor vehicle metal stamping'</t>
  </si>
  <si>
    <t>'336390'</t>
  </si>
  <si>
    <t>'Other motor vehicle parts manufacturing'</t>
  </si>
  <si>
    <t>'3363A0'</t>
  </si>
  <si>
    <t>'Motor vehicle steering, suspension component (except spring), and brake systems manufacturing'</t>
  </si>
  <si>
    <t>'336411'</t>
  </si>
  <si>
    <t>'Aircraft manufacturing'</t>
  </si>
  <si>
    <t>'336412'</t>
  </si>
  <si>
    <t>'Aircraft engine and engine parts manufacturing'</t>
  </si>
  <si>
    <t>'336413'</t>
  </si>
  <si>
    <t>'Other aircraft parts and auxiliary equipment manufacturing'</t>
  </si>
  <si>
    <t>'336414'</t>
  </si>
  <si>
    <t>'Guided missile and space vehicle manufacturing'</t>
  </si>
  <si>
    <t>'33641A'</t>
  </si>
  <si>
    <t>'Propulsion units and parts for space vehicles and guided missiles'</t>
  </si>
  <si>
    <t>'336500'</t>
  </si>
  <si>
    <t>'Railroad rolling stock manufacturing'</t>
  </si>
  <si>
    <t>'336611'</t>
  </si>
  <si>
    <t>'Ship building and repairing'</t>
  </si>
  <si>
    <t>'336612'</t>
  </si>
  <si>
    <t>'Boat building'</t>
  </si>
  <si>
    <t>'336991'</t>
  </si>
  <si>
    <t>'Motorcycle, bicycle, and parts manufacturing'</t>
  </si>
  <si>
    <t>'336992'</t>
  </si>
  <si>
    <t>'Military armored vehicle, tank, and tank component manufacturing'</t>
  </si>
  <si>
    <t>'336999'</t>
  </si>
  <si>
    <t>'All other transportation equipment manufacturing'</t>
  </si>
  <si>
    <t>'337110'</t>
  </si>
  <si>
    <t>'Wood kitchen cabinet and countertop manufacturing'</t>
  </si>
  <si>
    <t>'337121'</t>
  </si>
  <si>
    <t>'Upholstered household furniture manufacturing'</t>
  </si>
  <si>
    <t>'337122'</t>
  </si>
  <si>
    <t>'Nonupholstered wood household furniture manufacturing'</t>
  </si>
  <si>
    <t>'337127'</t>
  </si>
  <si>
    <t>'Institutional furniture manufacturing'</t>
  </si>
  <si>
    <t>'33712A'</t>
  </si>
  <si>
    <t>'Other household nonupholstered furniture'</t>
  </si>
  <si>
    <t>'337215'</t>
  </si>
  <si>
    <t>'Showcase, partition, shelving, and locker manufacturing'</t>
  </si>
  <si>
    <t>'33721A'</t>
  </si>
  <si>
    <t>'Office furniture and custom architectural woodwork and millwork manufacturing'</t>
  </si>
  <si>
    <t>'337900'</t>
  </si>
  <si>
    <t>'Other furniture related product manufacturing'</t>
  </si>
  <si>
    <t>'339112'</t>
  </si>
  <si>
    <t>'Surgical and medical instrument manufacturing'</t>
  </si>
  <si>
    <t>'339113'</t>
  </si>
  <si>
    <t>'Surgical appliance and supplies manufacturing'</t>
  </si>
  <si>
    <t>'339114'</t>
  </si>
  <si>
    <t>'Dental equipment and supplies manufacturing'</t>
  </si>
  <si>
    <t>'339115'</t>
  </si>
  <si>
    <t>'Ophthalmic goods manufacturing'</t>
  </si>
  <si>
    <t>'339116'</t>
  </si>
  <si>
    <t>'Dental laboratories'</t>
  </si>
  <si>
    <t>'339910'</t>
  </si>
  <si>
    <t>'Jewelry and silverware manufacturing'</t>
  </si>
  <si>
    <t>'339920'</t>
  </si>
  <si>
    <t>'Sporting and athletic goods manufacturing'</t>
  </si>
  <si>
    <t>'339930'</t>
  </si>
  <si>
    <t>'Doll, toy, and game manufacturing'</t>
  </si>
  <si>
    <t>'339940'</t>
  </si>
  <si>
    <t>'Office supplies (except paper) manufacturing'</t>
  </si>
  <si>
    <t>'339950'</t>
  </si>
  <si>
    <t>'Sign manufacturing'</t>
  </si>
  <si>
    <t>'339990'</t>
  </si>
  <si>
    <t>'All other miscellaneous manufacturing'</t>
  </si>
  <si>
    <t>'420000'</t>
  </si>
  <si>
    <t>'Wholesale trade'</t>
  </si>
  <si>
    <t>'441000'</t>
  </si>
  <si>
    <t>'445000'</t>
  </si>
  <si>
    <t>'Food and beverage stores'</t>
  </si>
  <si>
    <t>'452000'</t>
  </si>
  <si>
    <t>'General merchandise stores'</t>
  </si>
  <si>
    <t>'481000'</t>
  </si>
  <si>
    <t>'Air transportation'</t>
  </si>
  <si>
    <t>'482000'</t>
  </si>
  <si>
    <t>'Rail transportation'</t>
  </si>
  <si>
    <t>'483000'</t>
  </si>
  <si>
    <t>'Water transportation'</t>
  </si>
  <si>
    <t>'484000'</t>
  </si>
  <si>
    <t>'Truck transportation'</t>
  </si>
  <si>
    <t>'485000'</t>
  </si>
  <si>
    <t>'Transit and ground passenger transportation'</t>
  </si>
  <si>
    <t>'486000'</t>
  </si>
  <si>
    <t>'Pipeline transportation'</t>
  </si>
  <si>
    <t>'48A000'</t>
  </si>
  <si>
    <t>'Scenic and sightseeing transportation and support activities for transportation'</t>
  </si>
  <si>
    <t>'491000'</t>
  </si>
  <si>
    <t>'Postal service'</t>
  </si>
  <si>
    <t>'492000'</t>
  </si>
  <si>
    <t>'Couriers and messengers'</t>
  </si>
  <si>
    <t>'493000'</t>
  </si>
  <si>
    <t>'Warehousing and storage'</t>
  </si>
  <si>
    <t>'4A0000'</t>
  </si>
  <si>
    <t>'Other retail'</t>
  </si>
  <si>
    <t>'511110'</t>
  </si>
  <si>
    <t>'Newspaper publishers'</t>
  </si>
  <si>
    <t>'511120'</t>
  </si>
  <si>
    <t>'Periodical Publishers'</t>
  </si>
  <si>
    <t>'511130'</t>
  </si>
  <si>
    <t>'Book publishers'</t>
  </si>
  <si>
    <t>'5111A0'</t>
  </si>
  <si>
    <t>'Directory, mailing list, and other publishers'</t>
  </si>
  <si>
    <t>'511200'</t>
  </si>
  <si>
    <t>'Software publishers'</t>
  </si>
  <si>
    <t>'512100'</t>
  </si>
  <si>
    <t>'Motion picture and video industries'</t>
  </si>
  <si>
    <t>'512200'</t>
  </si>
  <si>
    <t>'Sound recording industries'</t>
  </si>
  <si>
    <t>'515100'</t>
  </si>
  <si>
    <t>'Radio and television broadcasting'</t>
  </si>
  <si>
    <t>'515200'</t>
  </si>
  <si>
    <t>'Cable and other subscription programming'</t>
  </si>
  <si>
    <t>'517110'</t>
  </si>
  <si>
    <t>'Wired telecommunications carriers'</t>
  </si>
  <si>
    <t>'517210'</t>
  </si>
  <si>
    <t>'Wireless telecommunications carriers (except satellite)'</t>
  </si>
  <si>
    <t>'517A00'</t>
  </si>
  <si>
    <t>'Satellite, telecommunications resellers, and all other telecommunications'</t>
  </si>
  <si>
    <t>'518200'</t>
  </si>
  <si>
    <t>'Data processing, hosting, and related services'</t>
  </si>
  <si>
    <t>'519130'</t>
  </si>
  <si>
    <t>'Internet publishing and broadcasting and Web search portals'</t>
  </si>
  <si>
    <t>'5191A0'</t>
  </si>
  <si>
    <t>'News syndicates, libraries, archives and all other information services'</t>
  </si>
  <si>
    <t>'522A00'</t>
  </si>
  <si>
    <t>'Nondepository credit intermediation and related activities'</t>
  </si>
  <si>
    <t>'523900'</t>
  </si>
  <si>
    <t>'Other financial investment activities'</t>
  </si>
  <si>
    <t>'523A00'</t>
  </si>
  <si>
    <t>'Securities and commodity contracts intermediation and brokerage'</t>
  </si>
  <si>
    <t>'524100'</t>
  </si>
  <si>
    <t>'Insurance carriers'</t>
  </si>
  <si>
    <t>'524200'</t>
  </si>
  <si>
    <t>'Insurance agencies, brokerages, and related activities'</t>
  </si>
  <si>
    <t>'525000'</t>
  </si>
  <si>
    <t>'Funds, trusts, and other financial vehicles'</t>
  </si>
  <si>
    <t>'52A000'</t>
  </si>
  <si>
    <t>'Monetary authorities and depository credit intermediation'</t>
  </si>
  <si>
    <t>'5310HS'</t>
  </si>
  <si>
    <t>'Housing'</t>
  </si>
  <si>
    <t>'531ORE'</t>
  </si>
  <si>
    <t>'Other real estate'</t>
  </si>
  <si>
    <t>'532100'</t>
  </si>
  <si>
    <t>'Automotive equipment rental and leasing'</t>
  </si>
  <si>
    <t>'532400'</t>
  </si>
  <si>
    <t>'Commercial and industrial machinery and equipment rental and leasing'</t>
  </si>
  <si>
    <t>'532A00'</t>
  </si>
  <si>
    <t>'Consumer goods and general rental centers'</t>
  </si>
  <si>
    <t>'533000'</t>
  </si>
  <si>
    <t>'Lessors of nonfinancial intangible assets'</t>
  </si>
  <si>
    <t>'541100'</t>
  </si>
  <si>
    <t>'Legal services'</t>
  </si>
  <si>
    <t>'541200'</t>
  </si>
  <si>
    <t>'Accounting, tax preparation, bookkeeping, and payroll services'</t>
  </si>
  <si>
    <t>'541300'</t>
  </si>
  <si>
    <t>'Architectural, engineering, and related services'</t>
  </si>
  <si>
    <t>'541400'</t>
  </si>
  <si>
    <t>'Specialized design services'</t>
  </si>
  <si>
    <t>'541511'</t>
  </si>
  <si>
    <t>'Custom computer programming services'</t>
  </si>
  <si>
    <t>'541512'</t>
  </si>
  <si>
    <t>'Computer systems design services'</t>
  </si>
  <si>
    <t>'54151A'</t>
  </si>
  <si>
    <t>'Other computer related services, including facilities management'</t>
  </si>
  <si>
    <t>'541610'</t>
  </si>
  <si>
    <t>'Management consulting services'</t>
  </si>
  <si>
    <t>'5416A0'</t>
  </si>
  <si>
    <t>'Environmental and other technical consulting services'</t>
  </si>
  <si>
    <t>'541700'</t>
  </si>
  <si>
    <t>'Scientific research and development services'</t>
  </si>
  <si>
    <t>'541800'</t>
  </si>
  <si>
    <t>'Advertising, public relations, and related services'</t>
  </si>
  <si>
    <t>'541920'</t>
  </si>
  <si>
    <t>'Photographic services'</t>
  </si>
  <si>
    <t>'541940'</t>
  </si>
  <si>
    <t>'Veterinary services'</t>
  </si>
  <si>
    <t>'5419A0'</t>
  </si>
  <si>
    <t>'Marketing research and all other miscellaneous professional, scientific, and technical services'</t>
  </si>
  <si>
    <t>'550000'</t>
  </si>
  <si>
    <t>'Management of companies and enterprises'</t>
  </si>
  <si>
    <t>'561100'</t>
  </si>
  <si>
    <t>'Office administrative services'</t>
  </si>
  <si>
    <t>'561200'</t>
  </si>
  <si>
    <t>'Facilities support services'</t>
  </si>
  <si>
    <t>'561300'</t>
  </si>
  <si>
    <t>'Employment services'</t>
  </si>
  <si>
    <t>'561400'</t>
  </si>
  <si>
    <t>'Business support services'</t>
  </si>
  <si>
    <t>'561500'</t>
  </si>
  <si>
    <t>'Travel arrangement and reservation services'</t>
  </si>
  <si>
    <t>'561600'</t>
  </si>
  <si>
    <t>'Investigation and security services'</t>
  </si>
  <si>
    <t>'561700'</t>
  </si>
  <si>
    <t>'Services to buildings and dwellings'</t>
  </si>
  <si>
    <t>'561900'</t>
  </si>
  <si>
    <t>'Other support services'</t>
  </si>
  <si>
    <t>'562000'</t>
  </si>
  <si>
    <t>'Waste management and remediation services'</t>
  </si>
  <si>
    <t>'611100'</t>
  </si>
  <si>
    <t>'Elementary and secondary schools'</t>
  </si>
  <si>
    <t>'611A00'</t>
  </si>
  <si>
    <t>'Junior colleges, colleges, universities, and professional schools'</t>
  </si>
  <si>
    <t>'611B00'</t>
  </si>
  <si>
    <t>'Other educational services'</t>
  </si>
  <si>
    <t>'621100'</t>
  </si>
  <si>
    <t>'Offices of physicians'</t>
  </si>
  <si>
    <t>'621200'</t>
  </si>
  <si>
    <t>'Offices of dentists'</t>
  </si>
  <si>
    <t>'621300'</t>
  </si>
  <si>
    <t>'Offices of other health practitioners'</t>
  </si>
  <si>
    <t>'621400'</t>
  </si>
  <si>
    <t>'Outpatient care centers'</t>
  </si>
  <si>
    <t>'621500'</t>
  </si>
  <si>
    <t>'Medical and diagnostic laboratories'</t>
  </si>
  <si>
    <t>'621600'</t>
  </si>
  <si>
    <t>'Home health care services'</t>
  </si>
  <si>
    <t>'621900'</t>
  </si>
  <si>
    <t>'Other ambulatory health care services'</t>
  </si>
  <si>
    <t>'622000'</t>
  </si>
  <si>
    <t>'Hospitals'</t>
  </si>
  <si>
    <t>'623A00'</t>
  </si>
  <si>
    <t>'Nursing and community care facilities'</t>
  </si>
  <si>
    <t>'623B00'</t>
  </si>
  <si>
    <t>'Residential mental retardation, mental health, substance abuse and other facilities'</t>
  </si>
  <si>
    <t>'624100'</t>
  </si>
  <si>
    <t>'Individual and family services'</t>
  </si>
  <si>
    <t>'624400'</t>
  </si>
  <si>
    <t>'Child day care services'</t>
  </si>
  <si>
    <t>'624A00'</t>
  </si>
  <si>
    <t>'Community food, housing, and other relief services, including rehabilitation services'</t>
  </si>
  <si>
    <t>'711100'</t>
  </si>
  <si>
    <t>'Performing arts companies'</t>
  </si>
  <si>
    <t>'711200'</t>
  </si>
  <si>
    <t>'Spectator sports'</t>
  </si>
  <si>
    <t>'711500'</t>
  </si>
  <si>
    <t>'Independent artists, writers, and performers'</t>
  </si>
  <si>
    <t>'711A00'</t>
  </si>
  <si>
    <t>'Promoters of performing arts and sports and agents for public figures'</t>
  </si>
  <si>
    <t>'712000'</t>
  </si>
  <si>
    <t>'Museums, historical sites, zoos, and parks'</t>
  </si>
  <si>
    <t>'713100'</t>
  </si>
  <si>
    <t>'Amusement parks and arcades'</t>
  </si>
  <si>
    <t>'713200'</t>
  </si>
  <si>
    <t>'Gambling industries (except casino hotels)'</t>
  </si>
  <si>
    <t>'713900'</t>
  </si>
  <si>
    <t>'Other amusement and recreation industries'</t>
  </si>
  <si>
    <t>'721000'</t>
  </si>
  <si>
    <t>'Accommodation'</t>
  </si>
  <si>
    <t>'722110'</t>
  </si>
  <si>
    <t>'Full-service restaurants'</t>
  </si>
  <si>
    <t>'722211'</t>
  </si>
  <si>
    <t>'Limited-service restaurants'</t>
  </si>
  <si>
    <t>'722A00'</t>
  </si>
  <si>
    <t>'All other food and drinking places'</t>
  </si>
  <si>
    <t>'811100'</t>
  </si>
  <si>
    <t>'Automotive repair and maintenance'</t>
  </si>
  <si>
    <t>'811200'</t>
  </si>
  <si>
    <t>'Electronic and precision equipment repair and maintenance'</t>
  </si>
  <si>
    <t>'811300'</t>
  </si>
  <si>
    <t>'Commercial and industrial machinery and equipment repair and maintenance'</t>
  </si>
  <si>
    <t>'811400'</t>
  </si>
  <si>
    <t>'Personal and household goods repair and maintenance'</t>
  </si>
  <si>
    <t>'812100'</t>
  </si>
  <si>
    <t>'Personal care services'</t>
  </si>
  <si>
    <t>'812200'</t>
  </si>
  <si>
    <t>'Death care services'</t>
  </si>
  <si>
    <t>'812300'</t>
  </si>
  <si>
    <t>'Dry-cleaning and laundry services'</t>
  </si>
  <si>
    <t>'812900'</t>
  </si>
  <si>
    <t>'Other personal services'</t>
  </si>
  <si>
    <t>'813100'</t>
  </si>
  <si>
    <t>'Religious organizations'</t>
  </si>
  <si>
    <t>'813A00'</t>
  </si>
  <si>
    <t>'Grantmaking, giving, and social advocacy organizations'</t>
  </si>
  <si>
    <t>'813B00'</t>
  </si>
  <si>
    <t>'Civic, social, professional, and similar organizations'</t>
  </si>
  <si>
    <t>'814000'</t>
  </si>
  <si>
    <t>'Private households'</t>
  </si>
  <si>
    <t>'S00102'</t>
  </si>
  <si>
    <t>'Other federal government enterprises'</t>
  </si>
  <si>
    <t>'S00203'</t>
  </si>
  <si>
    <t>'Other state and local government enterprises'</t>
  </si>
  <si>
    <t>'S00300'</t>
  </si>
  <si>
    <t>'Noncomparable imports'</t>
  </si>
  <si>
    <t>'S00401'</t>
  </si>
  <si>
    <t>'Scrap'</t>
  </si>
  <si>
    <t>'S00402'</t>
  </si>
  <si>
    <t>'Used and secondhand goods'</t>
  </si>
  <si>
    <t>'S00500'</t>
  </si>
  <si>
    <t>'Federal general government (defense)'</t>
  </si>
  <si>
    <t>'S00600'</t>
  </si>
  <si>
    <t>'Federal general government (nondefense)'</t>
  </si>
  <si>
    <t>'S00700'</t>
  </si>
  <si>
    <t>'State and local general government'</t>
  </si>
  <si>
    <t>'S00900'</t>
  </si>
  <si>
    <t>'Rest of the world adjustment'</t>
  </si>
  <si>
    <t>Index</t>
  </si>
  <si>
    <t>Code</t>
  </si>
  <si>
    <t>STATIC</t>
  </si>
  <si>
    <t>LIVE PIVOT</t>
  </si>
  <si>
    <t>Code Sub</t>
  </si>
  <si>
    <t xml:space="preserve">    'Wholesale trade'</t>
  </si>
  <si>
    <t xml:space="preserve">    '441000'</t>
  </si>
  <si>
    <t xml:space="preserve">    '445000'</t>
  </si>
  <si>
    <t xml:space="preserve">    '452000'</t>
  </si>
  <si>
    <t xml:space="preserve">    '4A0000'</t>
  </si>
  <si>
    <t xml:space="preserve">   '481000'</t>
  </si>
  <si>
    <t xml:space="preserve">    '482000'</t>
  </si>
  <si>
    <t xml:space="preserve">    '483000'</t>
  </si>
  <si>
    <t xml:space="preserve">    '484000'</t>
  </si>
  <si>
    <t>sum</t>
  </si>
  <si>
    <t>2 Dig</t>
  </si>
  <si>
    <t>5 dig</t>
  </si>
  <si>
    <t>2 Dig code</t>
  </si>
  <si>
    <t>2 Dig abbrev</t>
  </si>
  <si>
    <t>5 Dig Code</t>
  </si>
  <si>
    <t>5 Dig Code (no spaces)</t>
  </si>
  <si>
    <t>6 Dig code</t>
  </si>
  <si>
    <t>389 Sector</t>
  </si>
  <si>
    <t>Matched 65 Sectors</t>
  </si>
  <si>
    <t>Matched 65 Sectors (no spaces)</t>
  </si>
  <si>
    <t>BEA Code Summary</t>
  </si>
  <si>
    <t>Private nonresidential</t>
  </si>
  <si>
    <t>BEA CODE</t>
  </si>
  <si>
    <t>Private nonresidential (no spaces)</t>
  </si>
  <si>
    <t>BEA code from summary use table</t>
  </si>
  <si>
    <t>BEA code from summary use table, no spaces</t>
  </si>
  <si>
    <t>Farms / Forest / Fish</t>
  </si>
  <si>
    <t xml:space="preserve">   Farms</t>
  </si>
  <si>
    <t>110C</t>
  </si>
  <si>
    <t xml:space="preserve">   Forestry, fishing, and related activities</t>
  </si>
  <si>
    <t>113F</t>
  </si>
  <si>
    <t xml:space="preserve">   Oil and gas extraction</t>
  </si>
  <si>
    <t xml:space="preserve">   Mining, except oil and gas</t>
  </si>
  <si>
    <t xml:space="preserve">   Support activities for mining</t>
  </si>
  <si>
    <t xml:space="preserve">  Utilities</t>
  </si>
  <si>
    <t xml:space="preserve">  Construction                                 </t>
  </si>
  <si>
    <t>513</t>
  </si>
  <si>
    <t>      Wood products</t>
  </si>
  <si>
    <t>Transport / Warehouse</t>
  </si>
  <si>
    <t>      Nonmetallic mineral products</t>
  </si>
  <si>
    <t>Publish / Broadcast / Internet</t>
  </si>
  <si>
    <t>      Primary metals</t>
  </si>
  <si>
    <t>5415</t>
  </si>
  <si>
    <t>Finance / Real Estate</t>
  </si>
  <si>
    <t>      Fabricated metal products</t>
  </si>
  <si>
    <t>23</t>
  </si>
  <si>
    <t>Professional services</t>
  </si>
  <si>
    <t>      Machinery</t>
  </si>
  <si>
    <t>514</t>
  </si>
  <si>
    <t>Education / Health / Social</t>
  </si>
  <si>
    <t>      Computer and electronic products</t>
  </si>
  <si>
    <t>61</t>
  </si>
  <si>
    <t>Entertainment / Food / Hotel</t>
  </si>
  <si>
    <t>      Electrical equipment, appliances, and components</t>
  </si>
  <si>
    <t>      Motor vehicles, bodies and trailers, and parts</t>
  </si>
  <si>
    <t>336M</t>
  </si>
  <si>
    <t>Other services</t>
  </si>
  <si>
    <t>      Other transportation equipment</t>
  </si>
  <si>
    <t>336O</t>
  </si>
  <si>
    <t>      Furniture and related products</t>
  </si>
  <si>
    <t>Scrap / Used</t>
  </si>
  <si>
    <t>      Miscellaneous manufacturing</t>
  </si>
  <si>
    <t>338A</t>
  </si>
  <si>
    <t>Adjustment</t>
  </si>
  <si>
    <t>      Food, beverage, and tobacco products</t>
  </si>
  <si>
    <t>311A</t>
  </si>
  <si>
    <t>445</t>
  </si>
  <si>
    <t>      Textile mills and textile product mills</t>
  </si>
  <si>
    <t>313T</t>
  </si>
  <si>
    <t>      Apparel and leather and allied products</t>
  </si>
  <si>
    <t>315A</t>
  </si>
  <si>
    <t>      Paper products</t>
  </si>
  <si>
    <t>      Printing and related support activities</t>
  </si>
  <si>
    <t>      Petroleum and coal products</t>
  </si>
  <si>
    <t>452</t>
  </si>
  <si>
    <t>      Chemical products</t>
  </si>
  <si>
    <t>      Plastics and rubber products</t>
  </si>
  <si>
    <t>HS</t>
  </si>
  <si>
    <t>Housing Services</t>
  </si>
  <si>
    <t xml:space="preserve">  Wholesale trade</t>
  </si>
  <si>
    <t xml:space="preserve">  Retail trade</t>
  </si>
  <si>
    <t>5411</t>
  </si>
  <si>
    <t>   Air transportation</t>
  </si>
  <si>
    <t>   Railroad transportation</t>
  </si>
  <si>
    <t>55</t>
  </si>
  <si>
    <t>   Water transportation</t>
  </si>
  <si>
    <t>   Truck transportation</t>
  </si>
  <si>
    <t>   Transit and ground passenger transportation</t>
  </si>
  <si>
    <t>   Pipeline transportation</t>
  </si>
  <si>
    <t xml:space="preserve">   Other transportation and support activities </t>
  </si>
  <si>
    <t>487S</t>
  </si>
  <si>
    <t>441</t>
  </si>
  <si>
    <t>   Warehousing and storage</t>
  </si>
  <si>
    <t>   Publishing industries (including software)</t>
  </si>
  <si>
    <t>   Motion picture and sound recording industries</t>
  </si>
  <si>
    <t>   Broadcasting and telecommunications</t>
  </si>
  <si>
    <t>211</t>
  </si>
  <si>
    <t>   Information and data processing services</t>
  </si>
  <si>
    <t>ORE</t>
  </si>
  <si>
    <t>Other Real Estate</t>
  </si>
  <si>
    <t>   Federal Reserve banks</t>
  </si>
  <si>
    <t>mismatch classification</t>
  </si>
  <si>
    <t>   Credit intermediation and related activities</t>
  </si>
  <si>
    <t>81</t>
  </si>
  <si>
    <t>52**</t>
  </si>
  <si>
    <t>   Securities, commodity contracts, and investments</t>
  </si>
  <si>
    <t>   Insurance carriers and related activities</t>
  </si>
  <si>
    <t>   Funds, trusts, and other financial vehicles</t>
  </si>
  <si>
    <t>   Real estate</t>
  </si>
  <si>
    <t>   Rental and leasing services and lessors of intangible assets</t>
  </si>
  <si>
    <t>486</t>
  </si>
  <si>
    <t>   Legal services</t>
  </si>
  <si>
    <t>   Computer systems design and related services</t>
  </si>
  <si>
    <t>   Miscellaneous professional, scientific, and technical services</t>
  </si>
  <si>
    <t xml:space="preserve">  Management of companies and enterprises</t>
  </si>
  <si>
    <t>   Administrative and support services</t>
  </si>
  <si>
    <t>   Waste management and remediation services</t>
  </si>
  <si>
    <t xml:space="preserve">  Educational services                         </t>
  </si>
  <si>
    <t>   Ambulatory health care services</t>
  </si>
  <si>
    <t>   Hospitals</t>
  </si>
  <si>
    <t>622H</t>
  </si>
  <si>
    <t>Hospitals and nursing and residential care facilities</t>
  </si>
  <si>
    <t>213</t>
  </si>
  <si>
    <t>   Nursing and residential care facilities</t>
  </si>
  <si>
    <t xml:space="preserve">   Social assistance                    </t>
  </si>
  <si>
    <t>   Performing arts, spectator sports, museums, and related activities</t>
  </si>
  <si>
    <t>711A</t>
  </si>
  <si>
    <t>   Amusements, gambling, and recreation industries</t>
  </si>
  <si>
    <t>22</t>
  </si>
  <si>
    <t>   Accommodation</t>
  </si>
  <si>
    <t>   Food services and drinking places</t>
  </si>
  <si>
    <t xml:space="preserve">  Other services, except government</t>
  </si>
  <si>
    <t>42</t>
  </si>
  <si>
    <t> 111CA</t>
  </si>
  <si>
    <t> 113FF</t>
  </si>
  <si>
    <t> 211</t>
  </si>
  <si>
    <t> 212</t>
  </si>
  <si>
    <t> 213</t>
  </si>
  <si>
    <t> 22</t>
  </si>
  <si>
    <t> 23</t>
  </si>
  <si>
    <t> 321</t>
  </si>
  <si>
    <t> 327</t>
  </si>
  <si>
    <t> 331</t>
  </si>
  <si>
    <t> 332</t>
  </si>
  <si>
    <t> 333</t>
  </si>
  <si>
    <t> 334</t>
  </si>
  <si>
    <t> 335</t>
  </si>
  <si>
    <t> 3361MV</t>
  </si>
  <si>
    <t> 3364OT</t>
  </si>
  <si>
    <t> 337</t>
  </si>
  <si>
    <t> 339</t>
  </si>
  <si>
    <t> 311FT</t>
  </si>
  <si>
    <t> 313TT</t>
  </si>
  <si>
    <t> 315AL</t>
  </si>
  <si>
    <t> 322</t>
  </si>
  <si>
    <t> 323</t>
  </si>
  <si>
    <t> 324</t>
  </si>
  <si>
    <t> 325</t>
  </si>
  <si>
    <t> 326</t>
  </si>
  <si>
    <t> 42</t>
  </si>
  <si>
    <t> 441</t>
  </si>
  <si>
    <t> 445</t>
  </si>
  <si>
    <t> 452</t>
  </si>
  <si>
    <t> 4A0</t>
  </si>
  <si>
    <t> 481</t>
  </si>
  <si>
    <t> 482</t>
  </si>
  <si>
    <t> 483</t>
  </si>
  <si>
    <t> 484</t>
  </si>
  <si>
    <t> 485</t>
  </si>
  <si>
    <t> 486</t>
  </si>
  <si>
    <t> 487OS</t>
  </si>
  <si>
    <t> 493</t>
  </si>
  <si>
    <t> 511</t>
  </si>
  <si>
    <t> 512</t>
  </si>
  <si>
    <t> 513</t>
  </si>
  <si>
    <t> 514</t>
  </si>
  <si>
    <t> 521CI</t>
  </si>
  <si>
    <t> 523</t>
  </si>
  <si>
    <t> 524</t>
  </si>
  <si>
    <t> 525</t>
  </si>
  <si>
    <t> 532RL</t>
  </si>
  <si>
    <t> 5411</t>
  </si>
  <si>
    <t> 5415</t>
  </si>
  <si>
    <t> 5412OP</t>
  </si>
  <si>
    <t> 55</t>
  </si>
  <si>
    <t> 561</t>
  </si>
  <si>
    <t> 562</t>
  </si>
  <si>
    <t> 61</t>
  </si>
  <si>
    <t> 621</t>
  </si>
  <si>
    <t> 622</t>
  </si>
  <si>
    <t> 623</t>
  </si>
  <si>
    <t> 624</t>
  </si>
  <si>
    <t> 711AS</t>
  </si>
  <si>
    <t> 713</t>
  </si>
  <si>
    <t> 721</t>
  </si>
  <si>
    <t> 722</t>
  </si>
  <si>
    <t> 81</t>
  </si>
  <si>
    <t>GFGD</t>
  </si>
  <si>
    <t>GFGN</t>
  </si>
  <si>
    <t> GFE</t>
  </si>
  <si>
    <t> GSLG</t>
  </si>
  <si>
    <t> GSLE</t>
  </si>
  <si>
    <t> Used</t>
  </si>
  <si>
    <t> Other</t>
  </si>
  <si>
    <t>Summary</t>
  </si>
  <si>
    <t>IOCode</t>
  </si>
  <si>
    <t>Name</t>
  </si>
  <si>
    <t>Noncomparable imports and rest-of-the-world adjustment [1]</t>
  </si>
  <si>
    <t>...</t>
  </si>
  <si>
    <t>Row Labels</t>
  </si>
  <si>
    <t>Average of CDG</t>
  </si>
  <si>
    <t>Average of CDNG</t>
  </si>
  <si>
    <t>(Multiple Items)</t>
  </si>
  <si>
    <t> 111CA Total</t>
  </si>
  <si>
    <t> 113FF Total</t>
  </si>
  <si>
    <t> 212 Total</t>
  </si>
  <si>
    <t> 22 Total</t>
  </si>
  <si>
    <t> 311FT Total</t>
  </si>
  <si>
    <t> 313TT Total</t>
  </si>
  <si>
    <t> 315AL Total</t>
  </si>
  <si>
    <t> 321 Total</t>
  </si>
  <si>
    <t> 322 Total</t>
  </si>
  <si>
    <t> 323 Total</t>
  </si>
  <si>
    <t> 324 Total</t>
  </si>
  <si>
    <t> 325 Total</t>
  </si>
  <si>
    <t> 326 Total</t>
  </si>
  <si>
    <t> 327 Total</t>
  </si>
  <si>
    <t> 331 Total</t>
  </si>
  <si>
    <t> 332 Total</t>
  </si>
  <si>
    <t> 333 Total</t>
  </si>
  <si>
    <t> 334 Total</t>
  </si>
  <si>
    <t> 335 Total</t>
  </si>
  <si>
    <t> 3361MV Total</t>
  </si>
  <si>
    <t> 3364OT Total</t>
  </si>
  <si>
    <t> 337 Total</t>
  </si>
  <si>
    <t> 339 Total</t>
  </si>
  <si>
    <t> 42 Total</t>
  </si>
  <si>
    <t> 441 Total</t>
  </si>
  <si>
    <t> 445 Total</t>
  </si>
  <si>
    <t> 452 Total</t>
  </si>
  <si>
    <t> 481 Total</t>
  </si>
  <si>
    <t> 482 Total</t>
  </si>
  <si>
    <t> 483 Total</t>
  </si>
  <si>
    <t> 484 Total</t>
  </si>
  <si>
    <t> 485 Total</t>
  </si>
  <si>
    <t> 487OS Total</t>
  </si>
  <si>
    <t> 493 Total</t>
  </si>
  <si>
    <t> 4A0 Total</t>
  </si>
  <si>
    <t> 511 Total</t>
  </si>
  <si>
    <t> 512 Total</t>
  </si>
  <si>
    <t> 513 Total</t>
  </si>
  <si>
    <t> 514 Total</t>
  </si>
  <si>
    <t> 521CI Total</t>
  </si>
  <si>
    <t> 523 Total</t>
  </si>
  <si>
    <t> 524 Total</t>
  </si>
  <si>
    <t> 525 Total</t>
  </si>
  <si>
    <t> 532RL Total</t>
  </si>
  <si>
    <t> 5411 Total</t>
  </si>
  <si>
    <t> 5412OP Total</t>
  </si>
  <si>
    <t> 561 Total</t>
  </si>
  <si>
    <t> 562 Total</t>
  </si>
  <si>
    <t> 61 Total</t>
  </si>
  <si>
    <t> 621 Total</t>
  </si>
  <si>
    <t> 622 Total</t>
  </si>
  <si>
    <t> 623 Total</t>
  </si>
  <si>
    <t> 624 Total</t>
  </si>
  <si>
    <t> 711AS Total</t>
  </si>
  <si>
    <t> 713 Total</t>
  </si>
  <si>
    <t> 721 Total</t>
  </si>
  <si>
    <t> 722 Total</t>
  </si>
  <si>
    <t> 81 Total</t>
  </si>
  <si>
    <t> GFE Total</t>
  </si>
  <si>
    <t> GSLE Total</t>
  </si>
  <si>
    <t> Other Total</t>
  </si>
  <si>
    <t> Used Total</t>
  </si>
  <si>
    <t>HS Total</t>
  </si>
  <si>
    <t>Line</t>
  </si>
  <si>
    <t/>
  </si>
  <si>
    <t>1</t>
  </si>
  <si>
    <t xml:space="preserve">        Personal consumption expenditures (PCE)</t>
  </si>
  <si>
    <t>2</t>
  </si>
  <si>
    <t>3</t>
  </si>
  <si>
    <t xml:space="preserve">    Durable goods</t>
  </si>
  <si>
    <t>4</t>
  </si>
  <si>
    <t>Durable</t>
  </si>
  <si>
    <t xml:space="preserve">        Motor vehicles and parts</t>
  </si>
  <si>
    <t>5</t>
  </si>
  <si>
    <t xml:space="preserve">        Furnishings and durable household equipment</t>
  </si>
  <si>
    <t>6</t>
  </si>
  <si>
    <t xml:space="preserve">        Recreational goods and vehicles</t>
  </si>
  <si>
    <t>7</t>
  </si>
  <si>
    <t xml:space="preserve">        Other durable goods</t>
  </si>
  <si>
    <t>8</t>
  </si>
  <si>
    <t xml:space="preserve">    Nondurable goods</t>
  </si>
  <si>
    <t>9</t>
  </si>
  <si>
    <t>Nondurable</t>
  </si>
  <si>
    <t xml:space="preserve">        Food and beverages purchased for off-premises consumption</t>
  </si>
  <si>
    <t>10</t>
  </si>
  <si>
    <t xml:space="preserve">        Clothing and footwear</t>
  </si>
  <si>
    <t>11</t>
  </si>
  <si>
    <t xml:space="preserve">        Gasoline and other energy goods</t>
  </si>
  <si>
    <t>12</t>
  </si>
  <si>
    <t xml:space="preserve">        Other nondurable goods</t>
  </si>
  <si>
    <t>13</t>
  </si>
  <si>
    <t>14</t>
  </si>
  <si>
    <t xml:space="preserve">    Household consumption expenditures (for services)</t>
  </si>
  <si>
    <t>15</t>
  </si>
  <si>
    <t xml:space="preserve">        Housing and utilities</t>
  </si>
  <si>
    <t>16</t>
  </si>
  <si>
    <t xml:space="preserve">        Health care</t>
  </si>
  <si>
    <t>17</t>
  </si>
  <si>
    <t xml:space="preserve">        Transportation services</t>
  </si>
  <si>
    <t>18</t>
  </si>
  <si>
    <t xml:space="preserve">        Recreation services</t>
  </si>
  <si>
    <t>19</t>
  </si>
  <si>
    <t xml:space="preserve">        Food services and accommodations</t>
  </si>
  <si>
    <t>20</t>
  </si>
  <si>
    <t xml:space="preserve">        Financial services and insurance</t>
  </si>
  <si>
    <t>21</t>
  </si>
  <si>
    <t xml:space="preserve">        Other services</t>
  </si>
  <si>
    <t>Nonprofits</t>
  </si>
  <si>
    <t xml:space="preserve">    Final consumption expenditures of nonprofit institutions serving households (NPISHs)1</t>
  </si>
  <si>
    <t xml:space="preserve">        Gross output of nonprofit institutions2</t>
  </si>
  <si>
    <t>24</t>
  </si>
  <si>
    <t xml:space="preserve">        Less: Receipts from sales of goods and services by nonprofit institutions3</t>
  </si>
  <si>
    <t>Addenda:</t>
  </si>
  <si>
    <t>25</t>
  </si>
  <si>
    <t xml:space="preserve">    PCE excluding food and energy4</t>
  </si>
  <si>
    <t>26</t>
  </si>
  <si>
    <t xml:space="preserve">    Energy goods and services5</t>
  </si>
  <si>
    <t>27</t>
  </si>
  <si>
    <t xml:space="preserve">    Market-based PCE6</t>
  </si>
  <si>
    <t>28</t>
  </si>
  <si>
    <t xml:space="preserve">    Market-based PCE excluding food and energy6</t>
  </si>
  <si>
    <t>2007</t>
  </si>
  <si>
    <t>Table 2.3.5. Personal Consumption Expenditures by Major Type of Product</t>
  </si>
  <si>
    <t>[Billions of dollars]</t>
  </si>
  <si>
    <t>Section 8 / Table 2.3.5</t>
  </si>
  <si>
    <t>CNDG</t>
  </si>
  <si>
    <t>CDG / CNDG</t>
  </si>
  <si>
    <t>Services Portion</t>
  </si>
  <si>
    <t>Services Producer's Value</t>
  </si>
  <si>
    <t>Services Retail</t>
  </si>
  <si>
    <t>Services Transportation Costs</t>
  </si>
  <si>
    <t>Services Wholesale</t>
  </si>
  <si>
    <t>CNDG Transportation Costs</t>
  </si>
  <si>
    <t>CNDG Wholesale</t>
  </si>
  <si>
    <t>Sum of CNDG Transportation Costs</t>
  </si>
  <si>
    <t>Sum of CNDG Wholesale</t>
  </si>
  <si>
    <t>Sum of Services Producer's Value</t>
  </si>
  <si>
    <t>Sum of Services Transportation Costs</t>
  </si>
  <si>
    <t>Sum of Services Wholesale</t>
  </si>
  <si>
    <t>Sum of Services Retail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</si>
</sst>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_(* #,##0_);_(* \(#,##0\);_(* &quot;-&quot;??_);_(@_)"/>
    <numFmt numFmtId="166" formatCode="0.0%"/>
    <numFmt numFmtId="167" formatCode="0.00000"/>
  </numFmts>
  <fonts count="29" x14ac:knownFonts="1">
    <font>
      <sz val="10"/>
      <name val="MS Sans Serif"/>
    </font>
    <font>
      <sz val="11"/>
      <color theme="1"/>
      <name val="Calibri"/>
      <family val="2"/>
      <scheme val="minor"/>
    </font>
    <font>
      <sz val="11"/>
      <color theme="1"/>
      <name val="Calibri"/>
      <family val="2"/>
      <scheme val="minor"/>
    </font>
    <font>
      <sz val="10"/>
      <name val="MS Sans Serif"/>
      <family val="2"/>
    </font>
    <font>
      <u/>
      <sz val="10"/>
      <color indexed="12"/>
      <name val="MS Sans Serif"/>
      <family val="2"/>
    </font>
    <font>
      <b/>
      <sz val="10"/>
      <name val="Arial"/>
      <family val="2"/>
    </font>
    <font>
      <sz val="10"/>
      <name val="Arial"/>
      <family val="2"/>
    </font>
    <font>
      <sz val="8"/>
      <name val="MS Sans Serif"/>
      <family val="2"/>
    </font>
    <font>
      <sz val="8"/>
      <name val="Arial"/>
      <family val="2"/>
    </font>
    <font>
      <sz val="8"/>
      <color indexed="8"/>
      <name val="Arial"/>
      <family val="2"/>
    </font>
    <font>
      <b/>
      <sz val="8"/>
      <name val="Arial"/>
      <family val="2"/>
    </font>
    <font>
      <u/>
      <sz val="8"/>
      <color indexed="12"/>
      <name val="Arial"/>
      <family val="2"/>
    </font>
    <font>
      <sz val="8"/>
      <color indexed="12"/>
      <name val="Arial"/>
      <family val="2"/>
    </font>
    <font>
      <sz val="10"/>
      <name val="Arial"/>
      <family val="2"/>
    </font>
    <font>
      <b/>
      <sz val="10"/>
      <name val="MS Sans Serif"/>
      <family val="2"/>
    </font>
    <font>
      <sz val="10"/>
      <color theme="1"/>
      <name val="MS Sans Serif"/>
      <family val="2"/>
    </font>
    <font>
      <sz val="10"/>
      <color theme="1"/>
      <name val="Arial"/>
      <family val="2"/>
    </font>
    <font>
      <sz val="8"/>
      <color rgb="FFFF0000"/>
      <name val="Arial"/>
      <family val="2"/>
    </font>
    <font>
      <u/>
      <sz val="10"/>
      <color indexed="12"/>
      <name val="Arial"/>
      <family val="2"/>
    </font>
    <font>
      <b/>
      <sz val="10"/>
      <name val="MS Sans Serif"/>
    </font>
    <font>
      <sz val="10"/>
      <name val="MS Sans Serif"/>
    </font>
    <font>
      <sz val="10"/>
      <color rgb="FFFF0000"/>
      <name val="MS Sans Serif"/>
    </font>
    <font>
      <sz val="9"/>
      <color indexed="81"/>
      <name val="Tahoma"/>
      <family val="2"/>
    </font>
    <font>
      <b/>
      <sz val="9"/>
      <color indexed="81"/>
      <name val="Tahoma"/>
      <family val="2"/>
    </font>
    <font>
      <b/>
      <sz val="11"/>
      <color theme="1"/>
      <name val="Calibri"/>
      <family val="2"/>
      <scheme val="minor"/>
    </font>
    <font>
      <b/>
      <sz val="9"/>
      <color theme="1"/>
      <name val="Calibri"/>
      <family val="2"/>
      <scheme val="minor"/>
    </font>
    <font>
      <b/>
      <sz val="10"/>
      <color indexed="9"/>
      <name val="Arial"/>
      <family val="2"/>
    </font>
    <font>
      <b/>
      <sz val="14"/>
      <name val="Arial"/>
      <family val="2"/>
    </font>
    <font>
      <sz val="13"/>
      <name val="Arial"/>
      <family val="2"/>
    </font>
  </fonts>
  <fills count="9">
    <fill>
      <patternFill patternType="none"/>
    </fill>
    <fill>
      <patternFill patternType="gray125"/>
    </fill>
    <fill>
      <patternFill patternType="solid">
        <fgColor theme="0" tint="-0.249977111117893"/>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92D050"/>
        <bgColor indexed="64"/>
      </patternFill>
    </fill>
    <fill>
      <patternFill patternType="solid">
        <fgColor indexed="56"/>
        <bgColor indexed="23"/>
      </patternFill>
    </fill>
  </fills>
  <borders count="29">
    <border>
      <left/>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9"/>
      </left>
      <right style="thin">
        <color indexed="9"/>
      </right>
      <top style="thin">
        <color indexed="9"/>
      </top>
      <bottom style="thin">
        <color indexed="9"/>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diagonal/>
    </border>
  </borders>
  <cellStyleXfs count="8">
    <xf numFmtId="0" fontId="0" fillId="0" borderId="0"/>
    <xf numFmtId="0" fontId="4" fillId="0" borderId="0" applyNumberFormat="0" applyFill="0" applyBorder="0" applyAlignment="0" applyProtection="0"/>
    <xf numFmtId="0" fontId="13" fillId="0" borderId="0"/>
    <xf numFmtId="0" fontId="2" fillId="0" borderId="0"/>
    <xf numFmtId="0" fontId="18" fillId="0" borderId="0" applyNumberFormat="0" applyFill="0" applyBorder="0" applyAlignment="0" applyProtection="0">
      <alignment vertical="top"/>
      <protection locked="0"/>
    </xf>
    <xf numFmtId="9" fontId="20" fillId="0" borderId="0" applyFont="0" applyFill="0" applyBorder="0" applyAlignment="0" applyProtection="0"/>
    <xf numFmtId="43" fontId="20" fillId="0" borderId="0" applyFont="0" applyFill="0" applyBorder="0" applyAlignment="0" applyProtection="0"/>
    <xf numFmtId="0" fontId="1" fillId="0" borderId="0"/>
  </cellStyleXfs>
  <cellXfs count="272">
    <xf numFmtId="0" fontId="0" fillId="0" borderId="0" xfId="0"/>
    <xf numFmtId="0" fontId="0" fillId="0" borderId="0" xfId="0" applyBorder="1"/>
    <xf numFmtId="0" fontId="0" fillId="0" borderId="0" xfId="0" applyBorder="1" applyAlignment="1">
      <alignment horizontal="center"/>
    </xf>
    <xf numFmtId="0" fontId="0" fillId="0" borderId="0" xfId="0" applyAlignment="1">
      <alignment horizontal="center"/>
    </xf>
    <xf numFmtId="0" fontId="6" fillId="0" borderId="0" xfId="0" applyFont="1"/>
    <xf numFmtId="0" fontId="0" fillId="0" borderId="0" xfId="0" applyNumberFormat="1"/>
    <xf numFmtId="0" fontId="0" fillId="0" borderId="2" xfId="0" applyNumberFormat="1" applyBorder="1"/>
    <xf numFmtId="0" fontId="0" fillId="0" borderId="3" xfId="0" applyNumberFormat="1" applyBorder="1"/>
    <xf numFmtId="0" fontId="8" fillId="0" borderId="0" xfId="0" applyFont="1" applyAlignment="1">
      <alignment horizontal="center" vertical="center"/>
    </xf>
    <xf numFmtId="0" fontId="9" fillId="0" borderId="0" xfId="0" applyFont="1" applyAlignment="1">
      <alignment horizontal="center" vertical="center"/>
    </xf>
    <xf numFmtId="49" fontId="0" fillId="0" borderId="5" xfId="0" applyNumberFormat="1" applyBorder="1"/>
    <xf numFmtId="0" fontId="0" fillId="0" borderId="0" xfId="0" applyNumberFormat="1" applyBorder="1"/>
    <xf numFmtId="0" fontId="10" fillId="0" borderId="0" xfId="0" applyFont="1" applyAlignment="1">
      <alignment horizontal="center" vertical="center"/>
    </xf>
    <xf numFmtId="0" fontId="8" fillId="0" borderId="0" xfId="0" applyFont="1" applyAlignment="1">
      <alignment vertical="center"/>
    </xf>
    <xf numFmtId="0" fontId="8" fillId="0" borderId="0" xfId="0" quotePrefix="1" applyFont="1" applyAlignment="1">
      <alignment horizontal="left" vertical="center" wrapText="1"/>
    </xf>
    <xf numFmtId="0" fontId="8" fillId="0" borderId="0" xfId="0" applyFont="1" applyAlignment="1">
      <alignment vertical="center" wrapText="1"/>
    </xf>
    <xf numFmtId="0" fontId="10" fillId="0" borderId="0" xfId="0" quotePrefix="1" applyFont="1" applyAlignment="1">
      <alignment horizontal="left" vertical="center"/>
    </xf>
    <xf numFmtId="0" fontId="8" fillId="0" borderId="0" xfId="0" applyFont="1" applyFill="1" applyAlignment="1">
      <alignment horizontal="left" vertical="center" wrapText="1"/>
    </xf>
    <xf numFmtId="0" fontId="11" fillId="0" borderId="0" xfId="1" applyFont="1" applyFill="1" applyAlignment="1">
      <alignment vertical="center"/>
    </xf>
    <xf numFmtId="0" fontId="12" fillId="0" borderId="0" xfId="1" applyFont="1" applyFill="1" applyAlignment="1">
      <alignment vertical="center"/>
    </xf>
    <xf numFmtId="0" fontId="10" fillId="0" borderId="0" xfId="0" applyFont="1" applyAlignment="1">
      <alignment vertical="center"/>
    </xf>
    <xf numFmtId="0" fontId="9" fillId="0" borderId="0" xfId="0" quotePrefix="1" applyFont="1" applyFill="1" applyAlignment="1">
      <alignment horizontal="left" vertical="center"/>
    </xf>
    <xf numFmtId="0" fontId="9" fillId="0" borderId="0" xfId="0" applyFont="1" applyFill="1" applyAlignment="1">
      <alignment horizontal="center" vertical="center"/>
    </xf>
    <xf numFmtId="0" fontId="8" fillId="0" borderId="0" xfId="1" applyFont="1" applyFill="1" applyAlignment="1">
      <alignment horizontal="center" vertical="center"/>
    </xf>
    <xf numFmtId="0" fontId="8" fillId="0" borderId="0" xfId="1" applyFont="1" applyAlignment="1">
      <alignment vertical="center"/>
    </xf>
    <xf numFmtId="0" fontId="8" fillId="0" borderId="0" xfId="0" applyNumberFormat="1" applyFont="1" applyAlignment="1">
      <alignment horizontal="left" vertical="top" wrapText="1"/>
    </xf>
    <xf numFmtId="0" fontId="0" fillId="0" borderId="9" xfId="0" quotePrefix="1" applyNumberFormat="1" applyBorder="1"/>
    <xf numFmtId="0" fontId="14" fillId="0" borderId="0" xfId="0" applyNumberFormat="1" applyFont="1" applyBorder="1"/>
    <xf numFmtId="0" fontId="3" fillId="2" borderId="13" xfId="0" quotePrefix="1" applyNumberFormat="1" applyFont="1" applyFill="1" applyBorder="1" applyAlignment="1">
      <alignment horizontal="center"/>
    </xf>
    <xf numFmtId="0" fontId="0" fillId="2" borderId="7" xfId="0" quotePrefix="1" applyNumberFormat="1" applyFill="1" applyBorder="1" applyAlignment="1">
      <alignment horizontal="center"/>
    </xf>
    <xf numFmtId="0" fontId="0" fillId="2" borderId="13" xfId="0" applyNumberFormat="1" applyFill="1" applyBorder="1" applyAlignment="1">
      <alignment horizontal="center"/>
    </xf>
    <xf numFmtId="0" fontId="0" fillId="2" borderId="13" xfId="0" applyFill="1" applyBorder="1" applyAlignment="1">
      <alignment horizontal="center"/>
    </xf>
    <xf numFmtId="0" fontId="3" fillId="0" borderId="1" xfId="0" applyFont="1" applyBorder="1"/>
    <xf numFmtId="0" fontId="15" fillId="0" borderId="0" xfId="0" applyFont="1" applyAlignment="1">
      <alignment horizontal="left"/>
    </xf>
    <xf numFmtId="0" fontId="3" fillId="0" borderId="0" xfId="0" applyFont="1"/>
    <xf numFmtId="0" fontId="3" fillId="0" borderId="0" xfId="0" applyFont="1" applyAlignment="1"/>
    <xf numFmtId="0" fontId="15" fillId="0" borderId="0" xfId="0" applyFont="1"/>
    <xf numFmtId="0" fontId="15" fillId="0" borderId="0" xfId="0" applyFont="1" applyAlignment="1"/>
    <xf numFmtId="0" fontId="14" fillId="0" borderId="0" xfId="0" applyFont="1" applyAlignment="1">
      <alignment horizontal="left"/>
    </xf>
    <xf numFmtId="0" fontId="14" fillId="0" borderId="1" xfId="0" applyFont="1" applyBorder="1" applyAlignment="1">
      <alignment horizontal="left" wrapText="1"/>
    </xf>
    <xf numFmtId="0" fontId="14" fillId="0" borderId="1" xfId="0" applyFont="1" applyBorder="1"/>
    <xf numFmtId="3" fontId="14" fillId="0" borderId="0" xfId="0" applyNumberFormat="1" applyFont="1" applyAlignment="1">
      <alignment horizontal="left"/>
    </xf>
    <xf numFmtId="3" fontId="14" fillId="0" borderId="0" xfId="0" applyNumberFormat="1" applyFont="1"/>
    <xf numFmtId="3" fontId="15" fillId="0" borderId="0" xfId="0" applyNumberFormat="1" applyFont="1" applyAlignment="1">
      <alignment horizontal="left"/>
    </xf>
    <xf numFmtId="3" fontId="15" fillId="0" borderId="0" xfId="0" applyNumberFormat="1" applyFont="1"/>
    <xf numFmtId="3" fontId="3" fillId="0" borderId="0" xfId="0" applyNumberFormat="1" applyFont="1"/>
    <xf numFmtId="0" fontId="0" fillId="0" borderId="9" xfId="0" quotePrefix="1" applyNumberFormat="1" applyBorder="1" applyAlignment="1">
      <alignment horizontal="left"/>
    </xf>
    <xf numFmtId="0" fontId="0" fillId="0" borderId="8" xfId="0" applyNumberFormat="1" applyBorder="1"/>
    <xf numFmtId="0" fontId="0" fillId="0" borderId="0" xfId="0" applyNumberFormat="1" applyAlignment="1">
      <alignment horizontal="left"/>
    </xf>
    <xf numFmtId="0" fontId="15" fillId="0" borderId="1" xfId="0" applyFont="1" applyBorder="1"/>
    <xf numFmtId="0" fontId="15" fillId="0" borderId="1" xfId="0" applyFont="1" applyBorder="1" applyAlignment="1"/>
    <xf numFmtId="0" fontId="0" fillId="0" borderId="5" xfId="0" applyNumberFormat="1" applyBorder="1"/>
    <xf numFmtId="0" fontId="0" fillId="0" borderId="1" xfId="0" applyNumberFormat="1" applyBorder="1"/>
    <xf numFmtId="0" fontId="0" fillId="0" borderId="9" xfId="0" applyNumberFormat="1" applyBorder="1"/>
    <xf numFmtId="0" fontId="0" fillId="0" borderId="11" xfId="0" applyNumberFormat="1" applyBorder="1"/>
    <xf numFmtId="0" fontId="0" fillId="2" borderId="7" xfId="0" applyNumberFormat="1" applyFill="1" applyBorder="1" applyAlignment="1">
      <alignment horizontal="center"/>
    </xf>
    <xf numFmtId="0" fontId="0" fillId="0" borderId="15" xfId="0" applyNumberFormat="1" applyBorder="1"/>
    <xf numFmtId="0" fontId="0" fillId="0" borderId="10" xfId="0" applyNumberFormat="1" applyBorder="1"/>
    <xf numFmtId="0" fontId="0" fillId="0" borderId="12" xfId="0" applyNumberFormat="1" applyBorder="1"/>
    <xf numFmtId="49" fontId="0" fillId="0" borderId="10" xfId="0" applyNumberFormat="1" applyBorder="1"/>
    <xf numFmtId="0" fontId="0" fillId="0" borderId="10" xfId="0" applyBorder="1"/>
    <xf numFmtId="0" fontId="0" fillId="0" borderId="12" xfId="0" applyBorder="1"/>
    <xf numFmtId="0" fontId="0" fillId="0" borderId="8" xfId="0" applyNumberFormat="1" applyBorder="1" applyAlignment="1">
      <alignment horizontal="left"/>
    </xf>
    <xf numFmtId="0" fontId="0" fillId="0" borderId="9" xfId="0" applyNumberFormat="1" applyBorder="1" applyAlignment="1">
      <alignment horizontal="left"/>
    </xf>
    <xf numFmtId="0" fontId="0" fillId="0" borderId="11" xfId="0" applyNumberFormat="1" applyBorder="1" applyAlignment="1">
      <alignment horizontal="left"/>
    </xf>
    <xf numFmtId="0" fontId="6" fillId="0" borderId="9" xfId="0" applyFont="1" applyBorder="1"/>
    <xf numFmtId="0" fontId="0" fillId="0" borderId="9" xfId="0" applyBorder="1"/>
    <xf numFmtId="0" fontId="0" fillId="0" borderId="11" xfId="0" applyBorder="1"/>
    <xf numFmtId="0" fontId="0" fillId="0" borderId="9" xfId="0" applyBorder="1" applyAlignment="1">
      <alignment horizontal="left"/>
    </xf>
    <xf numFmtId="0" fontId="0" fillId="0" borderId="11" xfId="0" applyBorder="1" applyAlignment="1">
      <alignment horizontal="left"/>
    </xf>
    <xf numFmtId="0" fontId="17" fillId="0" borderId="0" xfId="0" applyFont="1" applyFill="1" applyAlignment="1">
      <alignment horizontal="left" vertical="top" wrapText="1"/>
    </xf>
    <xf numFmtId="0" fontId="8" fillId="0" borderId="0" xfId="0" applyNumberFormat="1" applyFont="1" applyFill="1" applyAlignment="1">
      <alignment horizontal="left" vertical="top" wrapText="1"/>
    </xf>
    <xf numFmtId="0" fontId="11" fillId="0" borderId="0" xfId="1" applyFont="1" applyAlignment="1" applyProtection="1">
      <alignment vertical="center"/>
    </xf>
    <xf numFmtId="0" fontId="9" fillId="0" borderId="0" xfId="0" applyFont="1" applyAlignment="1">
      <alignment horizontal="left" vertical="top" wrapText="1"/>
    </xf>
    <xf numFmtId="0" fontId="8" fillId="0" borderId="0" xfId="0" applyNumberFormat="1" applyFont="1" applyAlignment="1">
      <alignment horizontal="left" vertical="center" wrapText="1"/>
    </xf>
    <xf numFmtId="0" fontId="2" fillId="0" borderId="0" xfId="3" applyAlignment="1">
      <alignment horizontal="center"/>
    </xf>
    <xf numFmtId="0" fontId="16" fillId="0" borderId="0" xfId="3" applyFont="1" applyFill="1" applyBorder="1"/>
    <xf numFmtId="0" fontId="2" fillId="0" borderId="0" xfId="3" applyAlignment="1"/>
    <xf numFmtId="0" fontId="16" fillId="0" borderId="0" xfId="3" applyFont="1" applyFill="1" applyBorder="1" applyAlignment="1">
      <alignment horizontal="left"/>
    </xf>
    <xf numFmtId="0" fontId="16" fillId="0" borderId="0" xfId="3" applyFont="1" applyFill="1" applyBorder="1" applyAlignment="1">
      <alignment horizontal="left" vertical="top"/>
    </xf>
    <xf numFmtId="0" fontId="16" fillId="0" borderId="0" xfId="3" applyFont="1" applyFill="1" applyBorder="1" applyAlignment="1">
      <alignment vertical="top"/>
    </xf>
    <xf numFmtId="0" fontId="6" fillId="0" borderId="0" xfId="3" applyFont="1" applyFill="1" applyBorder="1" applyAlignment="1">
      <alignment vertical="top" wrapText="1"/>
    </xf>
    <xf numFmtId="0" fontId="16" fillId="0" borderId="0" xfId="3" applyFont="1" applyFill="1" applyBorder="1" applyAlignment="1">
      <alignment horizontal="center"/>
    </xf>
    <xf numFmtId="0" fontId="6" fillId="0" borderId="14" xfId="3" applyFont="1" applyFill="1" applyBorder="1" applyAlignment="1">
      <alignment horizontal="center"/>
    </xf>
    <xf numFmtId="0" fontId="6" fillId="0" borderId="14" xfId="3" applyFont="1" applyFill="1" applyBorder="1" applyAlignment="1">
      <alignment horizontal="center" vertical="top" wrapText="1"/>
    </xf>
    <xf numFmtId="0" fontId="6" fillId="0" borderId="0" xfId="3" applyFont="1" applyFill="1" applyBorder="1"/>
    <xf numFmtId="0" fontId="5" fillId="0" borderId="0" xfId="3" applyFont="1" applyFill="1" applyBorder="1" applyAlignment="1">
      <alignment horizontal="left" vertical="top"/>
    </xf>
    <xf numFmtId="0" fontId="6" fillId="0" borderId="0" xfId="3" applyFont="1" applyFill="1" applyBorder="1" applyAlignment="1">
      <alignment horizontal="left" vertical="top"/>
    </xf>
    <xf numFmtId="0" fontId="6" fillId="0" borderId="3" xfId="3" applyFont="1" applyFill="1" applyBorder="1" applyAlignment="1">
      <alignment horizontal="left" vertical="top"/>
    </xf>
    <xf numFmtId="0" fontId="6" fillId="0" borderId="9" xfId="3" applyFont="1" applyFill="1" applyBorder="1" applyAlignment="1">
      <alignment horizontal="center"/>
    </xf>
    <xf numFmtId="0" fontId="6" fillId="0" borderId="10" xfId="3" applyFont="1" applyFill="1" applyBorder="1" applyAlignment="1">
      <alignment horizontal="left" vertical="top" wrapText="1"/>
    </xf>
    <xf numFmtId="0" fontId="6" fillId="0" borderId="0" xfId="3" applyFont="1" applyFill="1" applyBorder="1" applyAlignment="1">
      <alignment horizontal="left"/>
    </xf>
    <xf numFmtId="0" fontId="6" fillId="0" borderId="10" xfId="3" applyFont="1" applyFill="1" applyBorder="1" applyAlignment="1">
      <alignment horizontal="left" vertical="top"/>
    </xf>
    <xf numFmtId="0" fontId="6" fillId="0" borderId="0" xfId="3" applyFont="1" applyFill="1" applyBorder="1" applyAlignment="1">
      <alignment vertical="top"/>
    </xf>
    <xf numFmtId="0" fontId="16" fillId="0" borderId="10" xfId="3" applyFont="1" applyFill="1" applyBorder="1" applyAlignment="1">
      <alignment horizontal="left" vertical="top" wrapText="1"/>
    </xf>
    <xf numFmtId="0" fontId="6" fillId="0" borderId="10" xfId="3" applyFont="1" applyFill="1" applyBorder="1"/>
    <xf numFmtId="0" fontId="16" fillId="0" borderId="10" xfId="3" applyFont="1" applyFill="1" applyBorder="1" applyAlignment="1">
      <alignment horizontal="left" vertical="top"/>
    </xf>
    <xf numFmtId="0" fontId="6" fillId="0" borderId="9" xfId="4" applyFont="1" applyFill="1" applyBorder="1" applyAlignment="1" applyProtection="1">
      <alignment horizontal="center"/>
    </xf>
    <xf numFmtId="0" fontId="6" fillId="0" borderId="9" xfId="3" applyFont="1" applyFill="1" applyBorder="1" applyAlignment="1">
      <alignment horizontal="center" vertical="top"/>
    </xf>
    <xf numFmtId="0" fontId="6" fillId="0" borderId="9" xfId="3" applyFont="1" applyFill="1" applyBorder="1" applyAlignment="1">
      <alignment horizontal="center" vertical="top" wrapText="1"/>
    </xf>
    <xf numFmtId="0" fontId="6" fillId="0" borderId="10" xfId="3" quotePrefix="1" applyFont="1" applyFill="1" applyBorder="1" applyAlignment="1">
      <alignment horizontal="left" vertical="top"/>
    </xf>
    <xf numFmtId="3" fontId="6" fillId="0" borderId="10" xfId="3" applyNumberFormat="1" applyFont="1" applyFill="1" applyBorder="1" applyAlignment="1">
      <alignment horizontal="left" vertical="top"/>
    </xf>
    <xf numFmtId="0" fontId="5" fillId="0" borderId="0" xfId="3" applyFont="1" applyFill="1" applyBorder="1" applyAlignment="1">
      <alignment horizontal="left"/>
    </xf>
    <xf numFmtId="0" fontId="6" fillId="0" borderId="10" xfId="3" applyFont="1" applyFill="1" applyBorder="1" applyAlignment="1">
      <alignment vertical="top"/>
    </xf>
    <xf numFmtId="0" fontId="6" fillId="0" borderId="1" xfId="3" applyFont="1" applyFill="1" applyBorder="1" applyAlignment="1">
      <alignment horizontal="left"/>
    </xf>
    <xf numFmtId="0" fontId="6" fillId="0" borderId="1" xfId="3" applyFont="1" applyFill="1" applyBorder="1" applyAlignment="1">
      <alignment horizontal="left" vertical="top"/>
    </xf>
    <xf numFmtId="0" fontId="6" fillId="0" borderId="4" xfId="3" applyFont="1" applyFill="1" applyBorder="1" applyAlignment="1">
      <alignment horizontal="left" vertical="top"/>
    </xf>
    <xf numFmtId="0" fontId="6" fillId="0" borderId="11" xfId="4" applyFont="1" applyFill="1" applyBorder="1" applyAlignment="1" applyProtection="1">
      <alignment horizontal="center"/>
    </xf>
    <xf numFmtId="0" fontId="6" fillId="0" borderId="12" xfId="3" applyFont="1" applyFill="1" applyBorder="1" applyAlignment="1">
      <alignment horizontal="left" vertical="top"/>
    </xf>
    <xf numFmtId="0" fontId="6" fillId="0" borderId="0" xfId="3" applyFont="1" applyFill="1" applyBorder="1" applyAlignment="1">
      <alignment horizontal="center"/>
    </xf>
    <xf numFmtId="0" fontId="2" fillId="0" borderId="0" xfId="3" applyAlignment="1">
      <alignment wrapText="1"/>
    </xf>
    <xf numFmtId="0" fontId="6" fillId="0" borderId="0" xfId="3" applyFont="1" applyFill="1" applyBorder="1" applyAlignment="1">
      <alignment horizontal="center" vertical="top"/>
    </xf>
    <xf numFmtId="0" fontId="6" fillId="0" borderId="0" xfId="3" applyFont="1" applyFill="1" applyBorder="1" applyAlignment="1"/>
    <xf numFmtId="0" fontId="6" fillId="0" borderId="0" xfId="3" applyFont="1" applyFill="1" applyBorder="1" applyAlignment="1">
      <alignment wrapText="1"/>
    </xf>
    <xf numFmtId="0" fontId="16" fillId="0" borderId="0" xfId="3" applyFont="1" applyFill="1" applyBorder="1" applyAlignment="1"/>
    <xf numFmtId="3" fontId="0" fillId="0" borderId="0" xfId="0" applyNumberFormat="1" applyAlignment="1">
      <alignment horizontal="center"/>
    </xf>
    <xf numFmtId="164" fontId="0" fillId="0" borderId="0" xfId="0" applyNumberFormat="1"/>
    <xf numFmtId="0" fontId="19" fillId="0" borderId="3" xfId="0" applyNumberFormat="1" applyFont="1" applyBorder="1"/>
    <xf numFmtId="0" fontId="0" fillId="3" borderId="3" xfId="0" applyNumberFormat="1" applyFill="1" applyBorder="1"/>
    <xf numFmtId="0" fontId="0" fillId="4" borderId="3" xfId="0" applyNumberFormat="1" applyFill="1" applyBorder="1"/>
    <xf numFmtId="0" fontId="0" fillId="2" borderId="7" xfId="0" applyNumberFormat="1" applyFill="1" applyBorder="1" applyAlignment="1"/>
    <xf numFmtId="0" fontId="0" fillId="2" borderId="6" xfId="0" applyNumberFormat="1" applyFill="1" applyBorder="1" applyAlignment="1"/>
    <xf numFmtId="0" fontId="0" fillId="2" borderId="9" xfId="0" applyFill="1" applyBorder="1" applyAlignment="1">
      <alignment horizontal="center"/>
    </xf>
    <xf numFmtId="9" fontId="0" fillId="0" borderId="0" xfId="5" applyFont="1" applyAlignment="1">
      <alignment horizontal="center"/>
    </xf>
    <xf numFmtId="0" fontId="0" fillId="5" borderId="9" xfId="0" applyNumberFormat="1" applyFill="1" applyBorder="1"/>
    <xf numFmtId="0" fontId="0" fillId="5" borderId="10" xfId="0" applyNumberFormat="1" applyFill="1" applyBorder="1"/>
    <xf numFmtId="0" fontId="0" fillId="3" borderId="0" xfId="0" applyNumberFormat="1" applyFill="1" applyBorder="1"/>
    <xf numFmtId="0" fontId="3" fillId="2" borderId="0" xfId="0" applyNumberFormat="1" applyFont="1" applyFill="1" applyBorder="1" applyAlignment="1">
      <alignment horizontal="center"/>
    </xf>
    <xf numFmtId="0" fontId="3" fillId="2" borderId="8" xfId="0" applyNumberFormat="1" applyFont="1" applyFill="1" applyBorder="1" applyAlignment="1"/>
    <xf numFmtId="0" fontId="0" fillId="3" borderId="2" xfId="0" applyNumberFormat="1" applyFill="1" applyBorder="1"/>
    <xf numFmtId="0" fontId="0" fillId="0" borderId="3" xfId="0" applyNumberFormat="1" applyFill="1" applyBorder="1"/>
    <xf numFmtId="3" fontId="0" fillId="3" borderId="0" xfId="0" applyNumberFormat="1" applyFill="1" applyAlignment="1">
      <alignment horizontal="center"/>
    </xf>
    <xf numFmtId="164" fontId="0" fillId="3" borderId="0" xfId="0" applyNumberFormat="1" applyFill="1"/>
    <xf numFmtId="9" fontId="0" fillId="6" borderId="0" xfId="5" applyFont="1" applyFill="1" applyAlignment="1">
      <alignment horizontal="center"/>
    </xf>
    <xf numFmtId="0" fontId="3" fillId="2" borderId="13" xfId="0" applyNumberFormat="1" applyFont="1" applyFill="1" applyBorder="1" applyAlignment="1"/>
    <xf numFmtId="0" fontId="0" fillId="2" borderId="15" xfId="0" applyNumberFormat="1" applyFill="1" applyBorder="1" applyAlignment="1"/>
    <xf numFmtId="0" fontId="3" fillId="2" borderId="15" xfId="0" applyNumberFormat="1" applyFont="1" applyFill="1" applyBorder="1" applyAlignment="1"/>
    <xf numFmtId="0" fontId="0" fillId="3" borderId="5" xfId="0" applyNumberFormat="1" applyFill="1" applyBorder="1"/>
    <xf numFmtId="0" fontId="0" fillId="0" borderId="0" xfId="0" applyNumberFormat="1" applyFill="1" applyBorder="1"/>
    <xf numFmtId="0" fontId="19" fillId="0" borderId="0" xfId="0" applyNumberFormat="1" applyFont="1" applyBorder="1"/>
    <xf numFmtId="0" fontId="0" fillId="4" borderId="0" xfId="0" applyNumberFormat="1" applyFill="1" applyBorder="1"/>
    <xf numFmtId="0" fontId="3" fillId="2" borderId="10" xfId="0" applyNumberFormat="1" applyFont="1" applyFill="1" applyBorder="1" applyAlignment="1">
      <alignment horizontal="center"/>
    </xf>
    <xf numFmtId="0" fontId="0" fillId="0" borderId="9" xfId="0" applyNumberFormat="1" applyFill="1" applyBorder="1"/>
    <xf numFmtId="0" fontId="0" fillId="0" borderId="0" xfId="0" pivotButton="1"/>
    <xf numFmtId="0" fontId="0" fillId="0" borderId="0" xfId="0" pivotButton="1" applyAlignment="1">
      <alignment wrapText="1"/>
    </xf>
    <xf numFmtId="0" fontId="0" fillId="0" borderId="0" xfId="0" applyAlignment="1">
      <alignment wrapText="1"/>
    </xf>
    <xf numFmtId="165" fontId="0" fillId="0" borderId="0" xfId="0" applyNumberFormat="1"/>
    <xf numFmtId="165" fontId="0" fillId="0" borderId="0" xfId="6" applyNumberFormat="1" applyFont="1"/>
    <xf numFmtId="9" fontId="0" fillId="0" borderId="0" xfId="5" applyFont="1"/>
    <xf numFmtId="0" fontId="0" fillId="0" borderId="16" xfId="0" applyBorder="1" applyAlignment="1">
      <alignment wrapText="1"/>
    </xf>
    <xf numFmtId="0" fontId="0" fillId="0" borderId="17" xfId="0" applyBorder="1" applyAlignment="1">
      <alignment wrapText="1"/>
    </xf>
    <xf numFmtId="9" fontId="0" fillId="0" borderId="18" xfId="5" applyFont="1" applyBorder="1"/>
    <xf numFmtId="9" fontId="0" fillId="0" borderId="19" xfId="5" applyFont="1" applyBorder="1"/>
    <xf numFmtId="9" fontId="21" fillId="0" borderId="18" xfId="5" applyFont="1" applyBorder="1"/>
    <xf numFmtId="9" fontId="21" fillId="0" borderId="19" xfId="5" applyFont="1" applyBorder="1"/>
    <xf numFmtId="9" fontId="0" fillId="0" borderId="20" xfId="5" applyFont="1" applyBorder="1"/>
    <xf numFmtId="9" fontId="0" fillId="0" borderId="21" xfId="5" applyFont="1" applyBorder="1"/>
    <xf numFmtId="166" fontId="0" fillId="0" borderId="0" xfId="5" applyNumberFormat="1" applyFont="1"/>
    <xf numFmtId="9" fontId="0" fillId="0" borderId="0" xfId="0" applyNumberFormat="1"/>
    <xf numFmtId="0" fontId="0" fillId="0" borderId="0" xfId="6" applyNumberFormat="1" applyFont="1"/>
    <xf numFmtId="167" fontId="0" fillId="0" borderId="0" xfId="6" applyNumberFormat="1" applyFont="1"/>
    <xf numFmtId="9" fontId="0" fillId="0" borderId="0" xfId="6" applyNumberFormat="1" applyFont="1"/>
    <xf numFmtId="0" fontId="0" fillId="2" borderId="7" xfId="0" applyNumberFormat="1" applyFill="1" applyBorder="1" applyAlignment="1"/>
    <xf numFmtId="0" fontId="24" fillId="0" borderId="0" xfId="7" applyFont="1"/>
    <xf numFmtId="0" fontId="1" fillId="7" borderId="0" xfId="7" applyFill="1"/>
    <xf numFmtId="0" fontId="24" fillId="7" borderId="0" xfId="7" applyFont="1" applyFill="1" applyAlignment="1">
      <alignment horizontal="right"/>
    </xf>
    <xf numFmtId="3" fontId="25" fillId="0" borderId="15" xfId="7" quotePrefix="1" applyNumberFormat="1" applyFont="1" applyBorder="1" applyAlignment="1">
      <alignment horizontal="left"/>
    </xf>
    <xf numFmtId="0" fontId="24" fillId="0" borderId="0" xfId="7" applyFont="1" applyAlignment="1">
      <alignment horizontal="right"/>
    </xf>
    <xf numFmtId="3" fontId="25" fillId="0" borderId="5" xfId="7" quotePrefix="1" applyNumberFormat="1" applyFont="1" applyBorder="1" applyAlignment="1">
      <alignment horizontal="left"/>
    </xf>
    <xf numFmtId="0" fontId="24" fillId="0" borderId="2" xfId="7" applyFont="1" applyBorder="1"/>
    <xf numFmtId="0" fontId="1" fillId="0" borderId="0" xfId="7"/>
    <xf numFmtId="0" fontId="1" fillId="0" borderId="0" xfId="7" applyAlignment="1">
      <alignment horizontal="right"/>
    </xf>
    <xf numFmtId="0" fontId="1" fillId="0" borderId="0" xfId="7" applyBorder="1"/>
    <xf numFmtId="0" fontId="1" fillId="0" borderId="10" xfId="7" applyBorder="1"/>
    <xf numFmtId="0" fontId="1" fillId="0" borderId="0" xfId="7" applyBorder="1" applyAlignment="1">
      <alignment horizontal="right"/>
    </xf>
    <xf numFmtId="0" fontId="1" fillId="0" borderId="3" xfId="7" applyBorder="1"/>
    <xf numFmtId="0" fontId="26" fillId="8" borderId="22" xfId="7" applyFont="1" applyFill="1" applyBorder="1" applyAlignment="1">
      <alignment horizontal="center"/>
    </xf>
    <xf numFmtId="0" fontId="26" fillId="8" borderId="22" xfId="7" applyFont="1" applyFill="1" applyBorder="1" applyAlignment="1">
      <alignment horizontal="left"/>
    </xf>
    <xf numFmtId="0" fontId="26" fillId="8" borderId="0" xfId="7" applyFont="1" applyFill="1" applyBorder="1" applyAlignment="1">
      <alignment horizontal="left"/>
    </xf>
    <xf numFmtId="0" fontId="1" fillId="6" borderId="0" xfId="7" applyFill="1"/>
    <xf numFmtId="0" fontId="1" fillId="0" borderId="12" xfId="7" applyBorder="1"/>
    <xf numFmtId="0" fontId="1" fillId="0" borderId="1" xfId="7" applyBorder="1"/>
    <xf numFmtId="0" fontId="1" fillId="6" borderId="0" xfId="7" applyFill="1" applyAlignment="1">
      <alignment horizontal="right"/>
    </xf>
    <xf numFmtId="0" fontId="1" fillId="6" borderId="0" xfId="7" applyFill="1" applyBorder="1"/>
    <xf numFmtId="0" fontId="26" fillId="8" borderId="22" xfId="0" applyFont="1" applyFill="1" applyBorder="1" applyAlignment="1">
      <alignment horizontal="center"/>
    </xf>
    <xf numFmtId="0" fontId="5" fillId="0" borderId="10" xfId="0" applyFont="1" applyBorder="1"/>
    <xf numFmtId="0" fontId="5" fillId="0" borderId="0" xfId="0" applyFont="1"/>
    <xf numFmtId="0" fontId="0" fillId="0" borderId="0" xfId="0" applyAlignment="1">
      <alignment horizontal="left"/>
    </xf>
    <xf numFmtId="43" fontId="0" fillId="0" borderId="0" xfId="6" applyFont="1"/>
    <xf numFmtId="0" fontId="0" fillId="0" borderId="0" xfId="0" applyAlignment="1">
      <alignment horizontal="left" indent="1"/>
    </xf>
    <xf numFmtId="0" fontId="0" fillId="0" borderId="0" xfId="0"/>
    <xf numFmtId="0" fontId="19" fillId="0" borderId="0" xfId="0" applyFont="1"/>
    <xf numFmtId="0" fontId="0" fillId="2" borderId="0" xfId="0" applyFill="1" applyBorder="1" applyAlignment="1">
      <alignment horizontal="left"/>
    </xf>
    <xf numFmtId="9" fontId="0" fillId="0" borderId="0" xfId="5" applyFont="1" applyAlignment="1">
      <alignment horizontal="left"/>
    </xf>
    <xf numFmtId="0" fontId="0" fillId="0" borderId="18" xfId="0" applyNumberFormat="1" applyBorder="1"/>
    <xf numFmtId="0" fontId="0" fillId="0" borderId="19" xfId="0" applyNumberFormat="1" applyBorder="1"/>
    <xf numFmtId="0" fontId="3" fillId="2" borderId="18" xfId="0" applyNumberFormat="1" applyFont="1" applyFill="1" applyBorder="1" applyAlignment="1">
      <alignment horizontal="center"/>
    </xf>
    <xf numFmtId="0" fontId="3" fillId="2" borderId="19" xfId="0" applyNumberFormat="1" applyFont="1" applyFill="1" applyBorder="1" applyAlignment="1">
      <alignment horizontal="center"/>
    </xf>
    <xf numFmtId="0" fontId="3" fillId="2" borderId="24" xfId="0" applyNumberFormat="1" applyFont="1" applyFill="1" applyBorder="1" applyAlignment="1"/>
    <xf numFmtId="0" fontId="0" fillId="0" borderId="25" xfId="0" applyNumberFormat="1" applyFill="1" applyBorder="1"/>
    <xf numFmtId="0" fontId="0" fillId="0" borderId="19" xfId="0" applyNumberFormat="1" applyFill="1" applyBorder="1"/>
    <xf numFmtId="0" fontId="3" fillId="2" borderId="2" xfId="0" applyNumberFormat="1" applyFont="1" applyFill="1" applyBorder="1" applyAlignment="1"/>
    <xf numFmtId="0" fontId="0" fillId="2" borderId="26" xfId="0" applyNumberFormat="1" applyFill="1" applyBorder="1" applyAlignment="1"/>
    <xf numFmtId="0" fontId="0" fillId="2" borderId="27" xfId="0" applyNumberFormat="1" applyFill="1" applyBorder="1" applyAlignment="1">
      <alignment horizontal="center"/>
    </xf>
    <xf numFmtId="0" fontId="0" fillId="0" borderId="4" xfId="0" applyNumberFormat="1" applyBorder="1"/>
    <xf numFmtId="0" fontId="3" fillId="2" borderId="28" xfId="0" applyNumberFormat="1" applyFont="1" applyFill="1" applyBorder="1" applyAlignment="1">
      <alignment horizontal="center"/>
    </xf>
    <xf numFmtId="0" fontId="0" fillId="0" borderId="0" xfId="0" applyAlignment="1">
      <alignment horizontal="right"/>
    </xf>
    <xf numFmtId="0" fontId="0" fillId="0" borderId="0" xfId="0" applyFont="1"/>
    <xf numFmtId="0" fontId="0" fillId="0" borderId="15" xfId="0" applyBorder="1"/>
    <xf numFmtId="0" fontId="0" fillId="0" borderId="5" xfId="0" applyBorder="1"/>
    <xf numFmtId="165" fontId="0" fillId="0" borderId="5" xfId="6" applyNumberFormat="1" applyFont="1" applyBorder="1"/>
    <xf numFmtId="0" fontId="0" fillId="0" borderId="2" xfId="0" applyBorder="1"/>
    <xf numFmtId="165" fontId="0" fillId="0" borderId="0" xfId="6" applyNumberFormat="1" applyFont="1" applyBorder="1"/>
    <xf numFmtId="0" fontId="0" fillId="0" borderId="3" xfId="0" applyBorder="1"/>
    <xf numFmtId="165" fontId="0" fillId="0" borderId="0" xfId="0" applyNumberFormat="1" applyBorder="1"/>
    <xf numFmtId="165" fontId="0" fillId="0" borderId="1" xfId="0" applyNumberFormat="1" applyBorder="1"/>
    <xf numFmtId="0" fontId="0" fillId="0" borderId="5" xfId="0" applyBorder="1" applyAlignment="1">
      <alignment wrapText="1"/>
    </xf>
    <xf numFmtId="165" fontId="0" fillId="0" borderId="5" xfId="0" applyNumberFormat="1" applyBorder="1"/>
    <xf numFmtId="0" fontId="0" fillId="0" borderId="13" xfId="0" pivotButton="1" applyBorder="1" applyAlignment="1">
      <alignment wrapText="1"/>
    </xf>
    <xf numFmtId="0" fontId="0" fillId="0" borderId="8" xfId="0" applyBorder="1"/>
    <xf numFmtId="0" fontId="0" fillId="0" borderId="7" xfId="0" applyBorder="1"/>
    <xf numFmtId="0" fontId="0" fillId="0" borderId="23" xfId="0" applyBorder="1"/>
    <xf numFmtId="0" fontId="0" fillId="0" borderId="6" xfId="0" applyBorder="1"/>
    <xf numFmtId="0" fontId="0" fillId="0" borderId="13" xfId="0" applyBorder="1"/>
    <xf numFmtId="0" fontId="0" fillId="0" borderId="23" xfId="0" applyBorder="1" applyAlignment="1"/>
    <xf numFmtId="0" fontId="0" fillId="0" borderId="6" xfId="0" applyBorder="1" applyAlignment="1"/>
    <xf numFmtId="0" fontId="0" fillId="0" borderId="7" xfId="0" applyBorder="1" applyAlignment="1"/>
    <xf numFmtId="0" fontId="19" fillId="0" borderId="0" xfId="0" applyFont="1" applyFill="1" applyBorder="1" applyAlignment="1"/>
    <xf numFmtId="0" fontId="0" fillId="0" borderId="6" xfId="0" applyNumberFormat="1" applyBorder="1"/>
    <xf numFmtId="0" fontId="0" fillId="0" borderId="13" xfId="0" applyNumberFormat="1" applyBorder="1"/>
    <xf numFmtId="0" fontId="0" fillId="0" borderId="23" xfId="0" applyNumberFormat="1" applyBorder="1"/>
    <xf numFmtId="0" fontId="0" fillId="0" borderId="15" xfId="0" applyBorder="1" applyAlignment="1">
      <alignment wrapText="1"/>
    </xf>
    <xf numFmtId="0" fontId="0" fillId="0" borderId="2" xfId="0" applyBorder="1" applyAlignment="1">
      <alignment wrapText="1"/>
    </xf>
    <xf numFmtId="165" fontId="0" fillId="0" borderId="8" xfId="6" applyNumberFormat="1" applyFont="1" applyBorder="1"/>
    <xf numFmtId="165" fontId="0" fillId="0" borderId="15" xfId="6" applyNumberFormat="1" applyFont="1" applyBorder="1"/>
    <xf numFmtId="165" fontId="0" fillId="0" borderId="9" xfId="6" applyNumberFormat="1" applyFont="1" applyBorder="1"/>
    <xf numFmtId="165" fontId="0" fillId="0" borderId="10" xfId="6" applyNumberFormat="1" applyFont="1" applyBorder="1"/>
    <xf numFmtId="165" fontId="0" fillId="3" borderId="0" xfId="6" applyNumberFormat="1" applyFont="1" applyFill="1" applyBorder="1"/>
    <xf numFmtId="165" fontId="0" fillId="5" borderId="9" xfId="6" applyNumberFormat="1" applyFont="1" applyFill="1" applyBorder="1"/>
    <xf numFmtId="165" fontId="0" fillId="5" borderId="10" xfId="6" applyNumberFormat="1" applyFont="1" applyFill="1" applyBorder="1"/>
    <xf numFmtId="165" fontId="0" fillId="0" borderId="1" xfId="6" applyNumberFormat="1" applyFont="1" applyBorder="1"/>
    <xf numFmtId="165" fontId="0" fillId="0" borderId="11" xfId="6" applyNumberFormat="1" applyFont="1" applyBorder="1"/>
    <xf numFmtId="165" fontId="0" fillId="0" borderId="12" xfId="6" applyNumberFormat="1" applyFont="1" applyBorder="1"/>
    <xf numFmtId="165" fontId="0" fillId="3" borderId="2" xfId="6" applyNumberFormat="1" applyFont="1" applyFill="1" applyBorder="1"/>
    <xf numFmtId="165" fontId="0" fillId="3" borderId="3" xfId="6" applyNumberFormat="1" applyFont="1" applyFill="1" applyBorder="1"/>
    <xf numFmtId="165" fontId="0" fillId="0" borderId="3" xfId="6" applyNumberFormat="1" applyFont="1" applyFill="1" applyBorder="1"/>
    <xf numFmtId="165" fontId="0" fillId="0" borderId="3" xfId="6" applyNumberFormat="1" applyFont="1" applyBorder="1"/>
    <xf numFmtId="165" fontId="19" fillId="0" borderId="3" xfId="6" applyNumberFormat="1" applyFont="1" applyBorder="1"/>
    <xf numFmtId="165" fontId="0" fillId="4" borderId="3" xfId="6" applyNumberFormat="1" applyFont="1" applyFill="1" applyBorder="1"/>
    <xf numFmtId="165" fontId="3" fillId="2" borderId="0" xfId="6" applyNumberFormat="1" applyFont="1" applyFill="1" applyBorder="1" applyAlignment="1">
      <alignment horizontal="center"/>
    </xf>
    <xf numFmtId="165" fontId="3" fillId="2" borderId="8" xfId="6" applyNumberFormat="1" applyFont="1" applyFill="1" applyBorder="1" applyAlignment="1"/>
    <xf numFmtId="0" fontId="5" fillId="0" borderId="0" xfId="3" applyFont="1" applyFill="1" applyBorder="1" applyAlignment="1">
      <alignment horizontal="center" vertical="top"/>
    </xf>
    <xf numFmtId="0" fontId="5" fillId="0" borderId="0" xfId="3" applyFont="1" applyFill="1" applyBorder="1" applyAlignment="1">
      <alignment horizontal="center"/>
    </xf>
    <xf numFmtId="0" fontId="2" fillId="0" borderId="0" xfId="3" applyAlignment="1">
      <alignment horizontal="center"/>
    </xf>
    <xf numFmtId="0" fontId="16" fillId="0" borderId="0" xfId="3" applyFont="1" applyFill="1" applyBorder="1" applyAlignment="1">
      <alignment wrapText="1"/>
    </xf>
    <xf numFmtId="0" fontId="2" fillId="0" borderId="0" xfId="3" applyAlignment="1">
      <alignment wrapText="1"/>
    </xf>
    <xf numFmtId="0" fontId="6" fillId="0" borderId="14" xfId="3" applyFont="1" applyFill="1" applyBorder="1" applyAlignment="1">
      <alignment horizontal="center" vertical="top"/>
    </xf>
    <xf numFmtId="0" fontId="16" fillId="0" borderId="14" xfId="3" applyFont="1" applyFill="1" applyBorder="1" applyAlignment="1">
      <alignment horizontal="center"/>
    </xf>
    <xf numFmtId="0" fontId="6" fillId="0" borderId="0" xfId="3" applyFont="1" applyFill="1" applyBorder="1" applyAlignment="1">
      <alignment horizontal="left" wrapText="1"/>
    </xf>
    <xf numFmtId="0" fontId="2" fillId="0" borderId="0" xfId="3" applyAlignment="1">
      <alignment horizontal="left" wrapText="1"/>
    </xf>
    <xf numFmtId="0" fontId="0" fillId="2" borderId="7" xfId="0" applyNumberFormat="1" applyFill="1" applyBorder="1" applyAlignment="1"/>
    <xf numFmtId="0" fontId="0" fillId="2" borderId="6" xfId="0" applyNumberFormat="1" applyFill="1" applyBorder="1" applyAlignment="1"/>
    <xf numFmtId="0" fontId="0" fillId="2" borderId="15" xfId="0" applyNumberFormat="1" applyFill="1" applyBorder="1" applyAlignment="1">
      <alignment horizontal="center"/>
    </xf>
    <xf numFmtId="0" fontId="0" fillId="2" borderId="12" xfId="0" applyNumberFormat="1" applyFill="1" applyBorder="1" applyAlignment="1">
      <alignment horizontal="center"/>
    </xf>
    <xf numFmtId="0" fontId="3" fillId="2" borderId="8" xfId="0" applyNumberFormat="1" applyFont="1" applyFill="1" applyBorder="1" applyAlignment="1">
      <alignment horizontal="center"/>
    </xf>
    <xf numFmtId="0" fontId="3" fillId="2" borderId="11" xfId="0" applyNumberFormat="1" applyFont="1" applyFill="1" applyBorder="1" applyAlignment="1">
      <alignment horizontal="center"/>
    </xf>
    <xf numFmtId="0" fontId="3" fillId="2" borderId="13" xfId="0" applyNumberFormat="1" applyFont="1" applyFill="1" applyBorder="1" applyAlignment="1">
      <alignment horizontal="center"/>
    </xf>
    <xf numFmtId="165" fontId="3" fillId="2" borderId="8" xfId="6" applyNumberFormat="1" applyFont="1" applyFill="1" applyBorder="1" applyAlignment="1">
      <alignment horizontal="center"/>
    </xf>
    <xf numFmtId="165" fontId="3" fillId="2" borderId="11" xfId="6" applyNumberFormat="1" applyFont="1" applyFill="1" applyBorder="1" applyAlignment="1">
      <alignment horizontal="center"/>
    </xf>
    <xf numFmtId="0" fontId="27" fillId="0" borderId="0" xfId="0" applyFont="1"/>
    <xf numFmtId="0" fontId="0" fillId="0" borderId="0" xfId="0"/>
    <xf numFmtId="0" fontId="28" fillId="0" borderId="0" xfId="0" applyFont="1"/>
  </cellXfs>
  <cellStyles count="8">
    <cellStyle name="Comma" xfId="6" builtinId="3"/>
    <cellStyle name="Hyperlink" xfId="1" builtinId="8"/>
    <cellStyle name="Hyperlink 2" xfId="4" xr:uid="{00000000-0005-0000-0000-000001000000}"/>
    <cellStyle name="Normal" xfId="0" builtinId="0"/>
    <cellStyle name="Normal 2" xfId="2" xr:uid="{00000000-0005-0000-0000-000003000000}"/>
    <cellStyle name="Normal 3" xfId="3" xr:uid="{00000000-0005-0000-0000-000004000000}"/>
    <cellStyle name="Normal 4" xfId="7" xr:uid="{5F7082DA-EFBA-4316-A2A9-54D1E091E742}"/>
    <cellStyle name="Percent" xfId="5" builtinId="5"/>
  </cellStyles>
  <dxfs count="428">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numFmt numFmtId="168" formatCode="_(* #,##0.0_);_(* \(#,##0.0\);_(* &quot;-&quot;??_);_(@_)"/>
    </dxf>
    <dxf>
      <numFmt numFmtId="35" formatCode="_(* #,##0.00_);_(* \(#,##0.00\);_(* &quot;-&quot;??_);_(@_)"/>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wrapText="1"/>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5" formatCode="_(* #,##0_);_(* \(#,##0\);_(* &quot;-&quot;??_);_(@_)"/>
    </dxf>
    <dxf>
      <numFmt numFmtId="165" formatCode="_(* #,##0_);_(* \(#,##0\);_(* &quot;-&quot;??_);_(@_)"/>
    </dxf>
    <dxf>
      <numFmt numFmtId="168" formatCode="_(* #,##0.0_);_(* \(#,##0.0\);_(* &quot;-&quot;??_);_(@_)"/>
    </dxf>
    <dxf>
      <numFmt numFmtId="168" formatCode="_(* #,##0.0_);_(* \(#,##0.0\);_(* &quot;-&quot;??_);_(@_)"/>
    </dxf>
    <dxf>
      <numFmt numFmtId="165" formatCode="_(* #,##0_);_(* \(#,##0\);_(* &quot;-&quot;??_);_(@_)"/>
    </dxf>
    <dxf>
      <numFmt numFmtId="168" formatCode="_(* #,##0.0_);_(* \(#,##0.0\);_(* &quot;-&quot;??_);_(@_)"/>
    </dxf>
    <dxf>
      <numFmt numFmtId="35" formatCode="_(* #,##0.00_);_(* \(#,##0.00\);_(* &quot;-&quot;??_);_(@_)"/>
    </dxf>
    <dxf>
      <alignment wrapText="1"/>
    </dxf>
    <dxf>
      <alignment wrapText="1"/>
    </dxf>
    <dxf>
      <alignment wrapText="1"/>
    </dxf>
    <dxf>
      <alignment wrapText="1"/>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rm43/Box%20Sync/EGH%20Retreat%20Group%20Files/Fixed%20Assets/Combined%20CFC%20matrix%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rm43/Box%20Sync/EGH%20Retreat%20Group%20Files/Fixed%20Assets/Private/BEA%20Current-Cost%20Depreciation%20of%20Private%20Nonresidential%20Fixed%20Asse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89 Sectors"/>
      <sheetName val="Sheet1"/>
      <sheetName val="US_2007_use"/>
      <sheetName val="US_2013_use"/>
      <sheetName val="CFC vector"/>
      <sheetName val="CFC compare"/>
      <sheetName val="CFC prelim1 matrix 2007"/>
      <sheetName val="CFC final matrix 2007"/>
      <sheetName val="CFC prelim1 matrix 2013"/>
      <sheetName val="CFC final matrix 2013"/>
      <sheetName val="Private Residential"/>
      <sheetName val="Private Nonresidential Equipmen"/>
      <sheetName val="Private Nonres Str &amp; IP Produce"/>
      <sheetName val="Private Nonres Str &amp; IP Purchas"/>
      <sheetName val="Government Purchasers"/>
      <sheetName val="Government Producers"/>
    </sheetNames>
    <sheetDataSet>
      <sheetData sheetId="0"/>
      <sheetData sheetId="1" refreshError="1"/>
      <sheetData sheetId="2" refreshError="1"/>
      <sheetData sheetId="3" refreshError="1"/>
      <sheetData sheetId="4" refreshError="1"/>
      <sheetData sheetId="5" refreshError="1"/>
      <sheetData sheetId="6">
        <row r="5">
          <cell r="E5" t="str">
            <v>S00500</v>
          </cell>
          <cell r="F5" t="str">
            <v>S00600</v>
          </cell>
          <cell r="G5">
            <v>491000</v>
          </cell>
          <cell r="H5" t="str">
            <v>S00101</v>
          </cell>
          <cell r="I5" t="str">
            <v>S00102</v>
          </cell>
          <cell r="J5" t="str">
            <v>S00700</v>
          </cell>
          <cell r="K5" t="str">
            <v>S00201</v>
          </cell>
          <cell r="L5" t="str">
            <v>S00202</v>
          </cell>
          <cell r="M5" t="str">
            <v>S00203</v>
          </cell>
          <cell r="N5" t="str">
            <v>5310HS</v>
          </cell>
          <cell r="O5">
            <v>6240</v>
          </cell>
          <cell r="P5">
            <v>814000</v>
          </cell>
          <cell r="Q5" t="str">
            <v>110C</v>
          </cell>
          <cell r="R5" t="str">
            <v>113F</v>
          </cell>
          <cell r="S5">
            <v>2110</v>
          </cell>
          <cell r="T5">
            <v>2120</v>
          </cell>
          <cell r="U5">
            <v>2130</v>
          </cell>
          <cell r="V5">
            <v>2200</v>
          </cell>
          <cell r="W5">
            <v>2300</v>
          </cell>
          <cell r="X5">
            <v>3210</v>
          </cell>
          <cell r="Y5">
            <v>3270</v>
          </cell>
          <cell r="Z5">
            <v>3310</v>
          </cell>
          <cell r="AA5">
            <v>3320</v>
          </cell>
          <cell r="AB5">
            <v>3330</v>
          </cell>
          <cell r="AC5">
            <v>3340</v>
          </cell>
          <cell r="AD5">
            <v>3350</v>
          </cell>
          <cell r="AE5" t="str">
            <v>336M</v>
          </cell>
          <cell r="AF5" t="str">
            <v>336O</v>
          </cell>
          <cell r="AG5">
            <v>3370</v>
          </cell>
          <cell r="AH5" t="str">
            <v>338A</v>
          </cell>
          <cell r="AI5" t="str">
            <v>311A</v>
          </cell>
          <cell r="AJ5" t="str">
            <v>313T</v>
          </cell>
          <cell r="AK5" t="str">
            <v>315A</v>
          </cell>
          <cell r="AL5">
            <v>3220</v>
          </cell>
          <cell r="AM5">
            <v>3230</v>
          </cell>
          <cell r="AN5">
            <v>3240</v>
          </cell>
          <cell r="AO5">
            <v>3250</v>
          </cell>
          <cell r="AP5">
            <v>3260</v>
          </cell>
          <cell r="AQ5">
            <v>4200</v>
          </cell>
          <cell r="AR5" t="str">
            <v>44RT</v>
          </cell>
          <cell r="AS5">
            <v>4810</v>
          </cell>
          <cell r="AT5">
            <v>4820</v>
          </cell>
          <cell r="AU5">
            <v>4830</v>
          </cell>
          <cell r="AV5">
            <v>4840</v>
          </cell>
          <cell r="AW5">
            <v>4850</v>
          </cell>
          <cell r="AX5">
            <v>4860</v>
          </cell>
          <cell r="AY5" t="str">
            <v>487S</v>
          </cell>
          <cell r="AZ5">
            <v>4930</v>
          </cell>
          <cell r="BA5">
            <v>5110</v>
          </cell>
          <cell r="BB5">
            <v>5120</v>
          </cell>
          <cell r="BC5">
            <v>5130</v>
          </cell>
          <cell r="BD5">
            <v>5140</v>
          </cell>
          <cell r="BE5">
            <v>5210</v>
          </cell>
          <cell r="BF5">
            <v>5220</v>
          </cell>
          <cell r="BG5" t="str">
            <v>52**</v>
          </cell>
          <cell r="BH5">
            <v>5230</v>
          </cell>
          <cell r="BI5">
            <v>5240</v>
          </cell>
          <cell r="BJ5">
            <v>5250</v>
          </cell>
          <cell r="BK5">
            <v>5310</v>
          </cell>
          <cell r="BL5">
            <v>5320</v>
          </cell>
          <cell r="BM5">
            <v>5411</v>
          </cell>
          <cell r="BN5">
            <v>5415</v>
          </cell>
          <cell r="BO5">
            <v>5412</v>
          </cell>
          <cell r="BP5">
            <v>5500</v>
          </cell>
          <cell r="BQ5">
            <v>5610</v>
          </cell>
          <cell r="BR5">
            <v>5620</v>
          </cell>
          <cell r="BS5">
            <v>6100</v>
          </cell>
          <cell r="BT5">
            <v>6210</v>
          </cell>
          <cell r="BU5" t="str">
            <v>622H</v>
          </cell>
          <cell r="BV5">
            <v>6230</v>
          </cell>
          <cell r="BW5">
            <v>6240</v>
          </cell>
          <cell r="BX5" t="str">
            <v>711A</v>
          </cell>
          <cell r="BY5">
            <v>7130</v>
          </cell>
          <cell r="BZ5">
            <v>7210</v>
          </cell>
          <cell r="CA5">
            <v>7220</v>
          </cell>
          <cell r="CB5">
            <v>8100</v>
          </cell>
        </row>
        <row r="6">
          <cell r="D6" t="str">
            <v>Oilseed farming</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row>
        <row r="7">
          <cell r="D7" t="str">
            <v>Grain farming</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row>
        <row r="8">
          <cell r="D8" t="str">
            <v>Vegetable and melon farming</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row>
        <row r="9">
          <cell r="D9" t="str">
            <v>Fruit and tree nut farming</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row>
        <row r="10">
          <cell r="D10" t="str">
            <v>Greenhouse, nursery, and floriculture production</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row>
        <row r="11">
          <cell r="D11" t="str">
            <v>Other crop farming</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row>
        <row r="12">
          <cell r="D12" t="str">
            <v>Beef cattle ranching and farming, including feedlots and dual-purpose ranching and farming</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row>
        <row r="13">
          <cell r="D13" t="str">
            <v>Dairy cattle and milk production</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row>
        <row r="14">
          <cell r="D14" t="str">
            <v>Animal production, except cattle and poultry and eggs</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row>
        <row r="15">
          <cell r="D15" t="str">
            <v>Poultry and egg production</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row>
        <row r="16">
          <cell r="D16" t="str">
            <v>Forestry and logging</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row>
        <row r="17">
          <cell r="D17" t="str">
            <v>Fishing, hunting and trapping</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row>
        <row r="18">
          <cell r="D18" t="str">
            <v>Support activities for agriculture and forestry</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row>
        <row r="19">
          <cell r="D19" t="str">
            <v>Oil and gas extraction</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row>
        <row r="20">
          <cell r="D20" t="str">
            <v>Coal mining</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row>
        <row r="21">
          <cell r="D21" t="str">
            <v>Iron, gold, silver, and other metal ore mining</v>
          </cell>
          <cell r="E21">
            <v>0</v>
          </cell>
          <cell r="F21">
            <v>0</v>
          </cell>
          <cell r="G21">
            <v>0</v>
          </cell>
          <cell r="H21">
            <v>0</v>
          </cell>
          <cell r="I21">
            <v>0</v>
          </cell>
          <cell r="J21">
            <v>0</v>
          </cell>
          <cell r="K21">
            <v>0</v>
          </cell>
          <cell r="L21">
            <v>0</v>
          </cell>
          <cell r="M21">
            <v>0</v>
          </cell>
          <cell r="N21">
            <v>0</v>
          </cell>
          <cell r="O21">
            <v>2.3815543307882894E-2</v>
          </cell>
          <cell r="P21">
            <v>0</v>
          </cell>
          <cell r="Q21">
            <v>1.9131819790665923</v>
          </cell>
          <cell r="R21">
            <v>0.30960206300247761</v>
          </cell>
          <cell r="S21">
            <v>1.1272690499064568</v>
          </cell>
          <cell r="T21">
            <v>0.96056024675127671</v>
          </cell>
          <cell r="U21">
            <v>1.0955149921626131</v>
          </cell>
          <cell r="V21">
            <v>36.548920463164279</v>
          </cell>
          <cell r="W21">
            <v>3.4929463518228241</v>
          </cell>
          <cell r="X21">
            <v>0.57157303938918946</v>
          </cell>
          <cell r="Y21">
            <v>1.2145927087020276</v>
          </cell>
          <cell r="Z21">
            <v>3.5485159528745509</v>
          </cell>
          <cell r="AA21">
            <v>7.0494008191333366</v>
          </cell>
          <cell r="AB21">
            <v>1.6273954593719977</v>
          </cell>
          <cell r="AC21">
            <v>0.86529807351974508</v>
          </cell>
          <cell r="AD21">
            <v>0.59538858269707229</v>
          </cell>
          <cell r="AE21">
            <v>2.4133083885321329</v>
          </cell>
          <cell r="AF21">
            <v>0.64301966931283805</v>
          </cell>
          <cell r="AG21">
            <v>0.17464731759114122</v>
          </cell>
          <cell r="AH21">
            <v>0.65889669818476004</v>
          </cell>
          <cell r="AI21">
            <v>8.9149517115841626</v>
          </cell>
          <cell r="AJ21">
            <v>0.31754057743843855</v>
          </cell>
          <cell r="AK21">
            <v>0.15877028871921928</v>
          </cell>
          <cell r="AL21">
            <v>3.3976841785912928</v>
          </cell>
          <cell r="AM21">
            <v>0.31754057743843855</v>
          </cell>
          <cell r="AN21">
            <v>2.1751529554533042</v>
          </cell>
          <cell r="AO21">
            <v>9.3912625777418199</v>
          </cell>
          <cell r="AP21">
            <v>0.66683521262072099</v>
          </cell>
          <cell r="AQ21">
            <v>6.787429842746624</v>
          </cell>
          <cell r="AR21">
            <v>4.7075390605248515</v>
          </cell>
          <cell r="AS21">
            <v>0.35723314961824337</v>
          </cell>
          <cell r="AT21">
            <v>0.15877028871921928</v>
          </cell>
          <cell r="AU21">
            <v>0.46837235172169689</v>
          </cell>
          <cell r="AV21">
            <v>0.30960206300247761</v>
          </cell>
          <cell r="AW21">
            <v>7.1446629923648683E-2</v>
          </cell>
          <cell r="AX21">
            <v>0.9049906456995499</v>
          </cell>
          <cell r="AY21">
            <v>0.68271224149264287</v>
          </cell>
          <cell r="AZ21">
            <v>0.29372503413055567</v>
          </cell>
          <cell r="BA21">
            <v>0.10320068766749253</v>
          </cell>
          <cell r="BB21">
            <v>7.1446629923648683E-2</v>
          </cell>
          <cell r="BC21">
            <v>0.89705213126358896</v>
          </cell>
          <cell r="BD21">
            <v>7.9385144359609638E-2</v>
          </cell>
          <cell r="BE21">
            <v>7.9385144359609642E-3</v>
          </cell>
          <cell r="BF21">
            <v>1.4051170551650907</v>
          </cell>
          <cell r="BG21">
            <v>1.4130555696010516</v>
          </cell>
          <cell r="BH21">
            <v>0.11907771653941446</v>
          </cell>
          <cell r="BI21">
            <v>0.1984628608990241</v>
          </cell>
          <cell r="BJ21">
            <v>0</v>
          </cell>
          <cell r="BK21">
            <v>0.30166354856651661</v>
          </cell>
          <cell r="BL21">
            <v>4.0486423623400913</v>
          </cell>
          <cell r="BM21">
            <v>7.1446629923648683E-2</v>
          </cell>
          <cell r="BN21">
            <v>4.7631086615765789E-2</v>
          </cell>
          <cell r="BO21">
            <v>1.0796379632906912</v>
          </cell>
          <cell r="BP21">
            <v>0.52394195277342359</v>
          </cell>
          <cell r="BQ21">
            <v>0.87323658795570602</v>
          </cell>
          <cell r="BR21">
            <v>2.7387874804065326</v>
          </cell>
          <cell r="BS21">
            <v>7.1446629923648683E-2</v>
          </cell>
          <cell r="BT21">
            <v>0.1349547454113364</v>
          </cell>
          <cell r="BU21">
            <v>9.5262173231531577E-2</v>
          </cell>
          <cell r="BV21">
            <v>6.3508115487687714E-2</v>
          </cell>
          <cell r="BW21">
            <v>2.3815543307882894E-2</v>
          </cell>
          <cell r="BX21">
            <v>0.49218789502957977</v>
          </cell>
          <cell r="BY21">
            <v>0.32547909187439955</v>
          </cell>
          <cell r="BZ21">
            <v>2.5165090761996258</v>
          </cell>
          <cell r="CA21">
            <v>2.0243211811700457</v>
          </cell>
          <cell r="CB21">
            <v>0.79385144359609638</v>
          </cell>
        </row>
        <row r="22">
          <cell r="D22" t="str">
            <v>Copper, nickel, lead, and zinc mining</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row>
        <row r="23">
          <cell r="D23" t="str">
            <v>Stone mining and quarrying</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row>
        <row r="24">
          <cell r="D24" t="str">
            <v>Other nonmetallic mineral mining and quarrying</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row>
        <row r="25">
          <cell r="D25" t="str">
            <v>Drilling oil and gas wells</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43669.702844677486</v>
          </cell>
          <cell r="T25">
            <v>1438.3023790425138</v>
          </cell>
          <cell r="U25">
            <v>1431.0928433079648</v>
          </cell>
          <cell r="V25">
            <v>16.478938821826151</v>
          </cell>
          <cell r="W25">
            <v>15.449005145462017</v>
          </cell>
          <cell r="X25">
            <v>0</v>
          </cell>
          <cell r="Y25">
            <v>0.51496683818206723</v>
          </cell>
          <cell r="Z25">
            <v>2.0598673527282689</v>
          </cell>
          <cell r="AA25">
            <v>0</v>
          </cell>
          <cell r="AB25">
            <v>0</v>
          </cell>
          <cell r="AC25">
            <v>0</v>
          </cell>
          <cell r="AD25">
            <v>0</v>
          </cell>
          <cell r="AE25">
            <v>0</v>
          </cell>
          <cell r="AF25">
            <v>0</v>
          </cell>
          <cell r="AG25">
            <v>0</v>
          </cell>
          <cell r="AH25">
            <v>0</v>
          </cell>
          <cell r="AI25">
            <v>0</v>
          </cell>
          <cell r="AJ25">
            <v>0</v>
          </cell>
          <cell r="AK25">
            <v>0</v>
          </cell>
          <cell r="AL25">
            <v>0</v>
          </cell>
          <cell r="AM25">
            <v>0</v>
          </cell>
          <cell r="AN25">
            <v>4.1197347054565379</v>
          </cell>
          <cell r="AO25">
            <v>0.51496683818206723</v>
          </cell>
          <cell r="AP25">
            <v>0</v>
          </cell>
          <cell r="AQ25">
            <v>0</v>
          </cell>
          <cell r="AR25">
            <v>0</v>
          </cell>
          <cell r="AS25">
            <v>0</v>
          </cell>
          <cell r="AT25">
            <v>0</v>
          </cell>
          <cell r="AU25">
            <v>0</v>
          </cell>
          <cell r="AV25">
            <v>0</v>
          </cell>
          <cell r="AW25">
            <v>0</v>
          </cell>
          <cell r="AX25">
            <v>133.37641108915543</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12.874170954551682</v>
          </cell>
          <cell r="BP25">
            <v>0</v>
          </cell>
          <cell r="BQ25">
            <v>0</v>
          </cell>
          <cell r="BR25">
            <v>0</v>
          </cell>
          <cell r="BS25">
            <v>0</v>
          </cell>
          <cell r="BT25">
            <v>0</v>
          </cell>
          <cell r="BU25">
            <v>0</v>
          </cell>
          <cell r="BV25">
            <v>0</v>
          </cell>
          <cell r="BW25">
            <v>0</v>
          </cell>
          <cell r="BX25">
            <v>0</v>
          </cell>
          <cell r="BY25">
            <v>0</v>
          </cell>
          <cell r="BZ25">
            <v>0</v>
          </cell>
          <cell r="CA25">
            <v>0</v>
          </cell>
          <cell r="CB25">
            <v>0</v>
          </cell>
        </row>
        <row r="26">
          <cell r="D26" t="str">
            <v>Other support activities for mining</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41337.610761517215</v>
          </cell>
          <cell r="T26">
            <v>1436.6832404265128</v>
          </cell>
          <cell r="U26">
            <v>1476.1151212938053</v>
          </cell>
          <cell r="V26">
            <v>71.105961620651726</v>
          </cell>
          <cell r="W26">
            <v>21.720519190821172</v>
          </cell>
          <cell r="X26">
            <v>0</v>
          </cell>
          <cell r="Y26">
            <v>1.5815486485435966</v>
          </cell>
          <cell r="Z26">
            <v>2.3618693729354483</v>
          </cell>
          <cell r="AA26">
            <v>0.75912610619469023</v>
          </cell>
          <cell r="AB26">
            <v>2.3617256637168142</v>
          </cell>
          <cell r="AC26">
            <v>0</v>
          </cell>
          <cell r="AD26">
            <v>0</v>
          </cell>
          <cell r="AE26">
            <v>0</v>
          </cell>
          <cell r="AF26">
            <v>0</v>
          </cell>
          <cell r="AG26">
            <v>0</v>
          </cell>
          <cell r="AH26">
            <v>0</v>
          </cell>
          <cell r="AI26">
            <v>0</v>
          </cell>
          <cell r="AJ26">
            <v>0</v>
          </cell>
          <cell r="AK26">
            <v>0</v>
          </cell>
          <cell r="AL26">
            <v>0</v>
          </cell>
          <cell r="AM26">
            <v>0</v>
          </cell>
          <cell r="AN26">
            <v>29.521858214897446</v>
          </cell>
          <cell r="AO26">
            <v>1.66589599367634</v>
          </cell>
          <cell r="AP26">
            <v>0</v>
          </cell>
          <cell r="AQ26">
            <v>9.699944690265486</v>
          </cell>
          <cell r="AR26">
            <v>10.374723451327434</v>
          </cell>
          <cell r="AS26">
            <v>0</v>
          </cell>
          <cell r="AT26">
            <v>0</v>
          </cell>
          <cell r="AU26">
            <v>0</v>
          </cell>
          <cell r="AV26">
            <v>9.2782079646017692</v>
          </cell>
          <cell r="AW26">
            <v>0</v>
          </cell>
          <cell r="AX26">
            <v>207.86225041526939</v>
          </cell>
          <cell r="AY26">
            <v>0</v>
          </cell>
          <cell r="AZ26">
            <v>0</v>
          </cell>
          <cell r="BA26">
            <v>0</v>
          </cell>
          <cell r="BB26">
            <v>0</v>
          </cell>
          <cell r="BC26">
            <v>0</v>
          </cell>
          <cell r="BD26">
            <v>0</v>
          </cell>
          <cell r="BE26">
            <v>0</v>
          </cell>
          <cell r="BF26">
            <v>4.9764933628318584</v>
          </cell>
          <cell r="BG26">
            <v>4.9764933628318584</v>
          </cell>
          <cell r="BH26">
            <v>0.59043141592920356</v>
          </cell>
          <cell r="BI26">
            <v>0</v>
          </cell>
          <cell r="BJ26">
            <v>0</v>
          </cell>
          <cell r="BK26">
            <v>0</v>
          </cell>
          <cell r="BL26">
            <v>16.953816371681416</v>
          </cell>
          <cell r="BM26">
            <v>0</v>
          </cell>
          <cell r="BN26">
            <v>0</v>
          </cell>
          <cell r="BO26">
            <v>14.571902054297878</v>
          </cell>
          <cell r="BP26">
            <v>0.25304203539823011</v>
          </cell>
          <cell r="BQ26">
            <v>2.6147676991150441</v>
          </cell>
          <cell r="BR26">
            <v>0.25304203539823011</v>
          </cell>
          <cell r="BS26">
            <v>0</v>
          </cell>
          <cell r="BT26">
            <v>0</v>
          </cell>
          <cell r="BU26">
            <v>0</v>
          </cell>
          <cell r="BV26">
            <v>0</v>
          </cell>
          <cell r="BW26">
            <v>0</v>
          </cell>
          <cell r="BX26">
            <v>0</v>
          </cell>
          <cell r="BY26">
            <v>0</v>
          </cell>
          <cell r="BZ26">
            <v>0.16869469026548672</v>
          </cell>
          <cell r="CA26">
            <v>0</v>
          </cell>
          <cell r="CB26">
            <v>8.4347345132743362E-2</v>
          </cell>
        </row>
        <row r="27">
          <cell r="D27" t="str">
            <v>Electric power generation, transmission, and distribution</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row>
        <row r="28">
          <cell r="D28" t="str">
            <v>Natural gas distribution</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row>
        <row r="29">
          <cell r="D29" t="str">
            <v>Water, sewage and other systems</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row>
        <row r="30">
          <cell r="D30" t="str">
            <v>Nonresidential maintenance and repair</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row>
        <row r="31">
          <cell r="D31" t="str">
            <v>Residential maintenance and repair</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row>
        <row r="32">
          <cell r="D32" t="str">
            <v>Health care structures</v>
          </cell>
          <cell r="E32">
            <v>734.82677780672043</v>
          </cell>
          <cell r="F32">
            <v>900</v>
          </cell>
          <cell r="G32">
            <v>0</v>
          </cell>
          <cell r="H32">
            <v>0</v>
          </cell>
          <cell r="I32">
            <v>0</v>
          </cell>
          <cell r="J32">
            <v>3400</v>
          </cell>
          <cell r="K32">
            <v>0</v>
          </cell>
          <cell r="L32">
            <v>0</v>
          </cell>
          <cell r="M32">
            <v>0</v>
          </cell>
          <cell r="N32">
            <v>0</v>
          </cell>
          <cell r="O32">
            <v>159</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1</v>
          </cell>
          <cell r="AI32">
            <v>0</v>
          </cell>
          <cell r="AJ32">
            <v>0</v>
          </cell>
          <cell r="AK32">
            <v>0</v>
          </cell>
          <cell r="AL32">
            <v>0</v>
          </cell>
          <cell r="AM32">
            <v>0</v>
          </cell>
          <cell r="AN32">
            <v>0</v>
          </cell>
          <cell r="AO32">
            <v>0</v>
          </cell>
          <cell r="AP32">
            <v>0</v>
          </cell>
          <cell r="AQ32">
            <v>0</v>
          </cell>
          <cell r="AR32">
            <v>3</v>
          </cell>
          <cell r="AS32">
            <v>0</v>
          </cell>
          <cell r="AT32">
            <v>0</v>
          </cell>
          <cell r="AU32">
            <v>0</v>
          </cell>
          <cell r="AV32">
            <v>0</v>
          </cell>
          <cell r="AW32">
            <v>0</v>
          </cell>
          <cell r="AX32">
            <v>0</v>
          </cell>
          <cell r="AY32">
            <v>0</v>
          </cell>
          <cell r="AZ32">
            <v>0</v>
          </cell>
          <cell r="BA32">
            <v>0</v>
          </cell>
          <cell r="BB32">
            <v>0</v>
          </cell>
          <cell r="BC32">
            <v>0</v>
          </cell>
          <cell r="BD32">
            <v>0</v>
          </cell>
          <cell r="BE32">
            <v>0</v>
          </cell>
          <cell r="BF32">
            <v>793</v>
          </cell>
          <cell r="BG32">
            <v>793</v>
          </cell>
          <cell r="BH32">
            <v>1</v>
          </cell>
          <cell r="BI32">
            <v>359</v>
          </cell>
          <cell r="BJ32">
            <v>74</v>
          </cell>
          <cell r="BK32">
            <v>2277</v>
          </cell>
          <cell r="BL32">
            <v>0</v>
          </cell>
          <cell r="BM32">
            <v>0</v>
          </cell>
          <cell r="BN32">
            <v>0</v>
          </cell>
          <cell r="BO32">
            <v>88</v>
          </cell>
          <cell r="BP32">
            <v>29</v>
          </cell>
          <cell r="BQ32">
            <v>20</v>
          </cell>
          <cell r="BR32">
            <v>0</v>
          </cell>
          <cell r="BS32">
            <v>34</v>
          </cell>
          <cell r="BT32">
            <v>2422</v>
          </cell>
          <cell r="BU32">
            <v>10546</v>
          </cell>
          <cell r="BV32">
            <v>626</v>
          </cell>
          <cell r="BW32">
            <v>159</v>
          </cell>
          <cell r="BX32">
            <v>0</v>
          </cell>
          <cell r="BY32">
            <v>0</v>
          </cell>
          <cell r="BZ32">
            <v>2</v>
          </cell>
          <cell r="CA32">
            <v>0</v>
          </cell>
          <cell r="CB32">
            <v>73</v>
          </cell>
        </row>
        <row r="33">
          <cell r="D33" t="str">
            <v>Manufacturing structures</v>
          </cell>
          <cell r="E33">
            <v>2300</v>
          </cell>
          <cell r="F33">
            <v>303.16785840277242</v>
          </cell>
          <cell r="G33">
            <v>0</v>
          </cell>
          <cell r="H33">
            <v>0</v>
          </cell>
          <cell r="I33">
            <v>27.452805388714545</v>
          </cell>
          <cell r="J33">
            <v>0</v>
          </cell>
          <cell r="K33">
            <v>0</v>
          </cell>
          <cell r="L33">
            <v>0</v>
          </cell>
          <cell r="M33">
            <v>300</v>
          </cell>
          <cell r="N33">
            <v>0</v>
          </cell>
          <cell r="O33">
            <v>13</v>
          </cell>
          <cell r="P33">
            <v>0</v>
          </cell>
          <cell r="Q33">
            <v>0</v>
          </cell>
          <cell r="R33">
            <v>12</v>
          </cell>
          <cell r="S33">
            <v>2434</v>
          </cell>
          <cell r="T33">
            <v>592</v>
          </cell>
          <cell r="U33">
            <v>33</v>
          </cell>
          <cell r="V33">
            <v>227</v>
          </cell>
          <cell r="W33">
            <v>336</v>
          </cell>
          <cell r="X33">
            <v>593</v>
          </cell>
          <cell r="Y33">
            <v>905</v>
          </cell>
          <cell r="Z33">
            <v>1783</v>
          </cell>
          <cell r="AA33">
            <v>1452</v>
          </cell>
          <cell r="AB33">
            <v>1601</v>
          </cell>
          <cell r="AC33">
            <v>3429</v>
          </cell>
          <cell r="AD33">
            <v>566</v>
          </cell>
          <cell r="AE33">
            <v>1388</v>
          </cell>
          <cell r="AF33">
            <v>1464</v>
          </cell>
          <cell r="AG33">
            <v>282</v>
          </cell>
          <cell r="AH33">
            <v>842</v>
          </cell>
          <cell r="AI33">
            <v>3326</v>
          </cell>
          <cell r="AJ33">
            <v>632</v>
          </cell>
          <cell r="AK33">
            <v>234</v>
          </cell>
          <cell r="AL33">
            <v>1122</v>
          </cell>
          <cell r="AM33">
            <v>533</v>
          </cell>
          <cell r="AN33">
            <v>1445</v>
          </cell>
          <cell r="AO33">
            <v>3690</v>
          </cell>
          <cell r="AP33">
            <v>851</v>
          </cell>
          <cell r="AQ33">
            <v>546</v>
          </cell>
          <cell r="AR33">
            <v>248</v>
          </cell>
          <cell r="AS33">
            <v>0</v>
          </cell>
          <cell r="AT33">
            <v>6</v>
          </cell>
          <cell r="AU33">
            <v>30</v>
          </cell>
          <cell r="AV33">
            <v>450</v>
          </cell>
          <cell r="AW33">
            <v>16</v>
          </cell>
          <cell r="AX33">
            <v>0</v>
          </cell>
          <cell r="AY33">
            <v>11</v>
          </cell>
          <cell r="AZ33">
            <v>54</v>
          </cell>
          <cell r="BA33">
            <v>531</v>
          </cell>
          <cell r="BB33">
            <v>144</v>
          </cell>
          <cell r="BC33">
            <v>787</v>
          </cell>
          <cell r="BD33">
            <v>5</v>
          </cell>
          <cell r="BE33">
            <v>6</v>
          </cell>
          <cell r="BF33">
            <v>498</v>
          </cell>
          <cell r="BG33">
            <v>504</v>
          </cell>
          <cell r="BH33">
            <v>130</v>
          </cell>
          <cell r="BI33">
            <v>644</v>
          </cell>
          <cell r="BJ33">
            <v>0</v>
          </cell>
          <cell r="BK33">
            <v>2964</v>
          </cell>
          <cell r="BL33">
            <v>37</v>
          </cell>
          <cell r="BM33">
            <v>0</v>
          </cell>
          <cell r="BN33">
            <v>26</v>
          </cell>
          <cell r="BO33">
            <v>548</v>
          </cell>
          <cell r="BP33">
            <v>929</v>
          </cell>
          <cell r="BQ33">
            <v>5</v>
          </cell>
          <cell r="BR33">
            <v>99</v>
          </cell>
          <cell r="BS33">
            <v>0</v>
          </cell>
          <cell r="BT33">
            <v>9</v>
          </cell>
          <cell r="BU33">
            <v>2</v>
          </cell>
          <cell r="BV33">
            <v>3</v>
          </cell>
          <cell r="BW33">
            <v>13</v>
          </cell>
          <cell r="BX33">
            <v>11</v>
          </cell>
          <cell r="BY33">
            <v>13</v>
          </cell>
          <cell r="BZ33">
            <v>0</v>
          </cell>
          <cell r="CA33">
            <v>48</v>
          </cell>
          <cell r="CB33">
            <v>152</v>
          </cell>
        </row>
        <row r="34">
          <cell r="D34" t="str">
            <v>Power and communication structures</v>
          </cell>
          <cell r="E34">
            <v>320.00520969002343</v>
          </cell>
          <cell r="F34">
            <v>0</v>
          </cell>
          <cell r="G34">
            <v>0</v>
          </cell>
          <cell r="H34">
            <v>100</v>
          </cell>
          <cell r="I34">
            <v>0</v>
          </cell>
          <cell r="J34">
            <v>0</v>
          </cell>
          <cell r="K34">
            <v>0</v>
          </cell>
          <cell r="L34">
            <v>4100</v>
          </cell>
          <cell r="M34">
            <v>0</v>
          </cell>
          <cell r="N34">
            <v>0</v>
          </cell>
          <cell r="O34">
            <v>4</v>
          </cell>
          <cell r="P34">
            <v>0</v>
          </cell>
          <cell r="Q34">
            <v>55</v>
          </cell>
          <cell r="R34">
            <v>4</v>
          </cell>
          <cell r="S34">
            <v>530</v>
          </cell>
          <cell r="T34">
            <v>34</v>
          </cell>
          <cell r="U34">
            <v>27</v>
          </cell>
          <cell r="V34">
            <v>23845</v>
          </cell>
          <cell r="W34">
            <v>96</v>
          </cell>
          <cell r="X34">
            <v>0</v>
          </cell>
          <cell r="Y34">
            <v>1</v>
          </cell>
          <cell r="Z34">
            <v>0</v>
          </cell>
          <cell r="AA34">
            <v>0</v>
          </cell>
          <cell r="AB34">
            <v>1</v>
          </cell>
          <cell r="AC34">
            <v>5</v>
          </cell>
          <cell r="AD34">
            <v>0</v>
          </cell>
          <cell r="AE34">
            <v>0</v>
          </cell>
          <cell r="AF34">
            <v>1</v>
          </cell>
          <cell r="AG34">
            <v>0</v>
          </cell>
          <cell r="AH34">
            <v>0</v>
          </cell>
          <cell r="AI34">
            <v>0</v>
          </cell>
          <cell r="AJ34">
            <v>0</v>
          </cell>
          <cell r="AK34">
            <v>0</v>
          </cell>
          <cell r="AL34">
            <v>0</v>
          </cell>
          <cell r="AM34">
            <v>0</v>
          </cell>
          <cell r="AN34">
            <v>59</v>
          </cell>
          <cell r="AO34">
            <v>4</v>
          </cell>
          <cell r="AP34">
            <v>0</v>
          </cell>
          <cell r="AQ34">
            <v>14</v>
          </cell>
          <cell r="AR34">
            <v>5</v>
          </cell>
          <cell r="AS34">
            <v>0</v>
          </cell>
          <cell r="AT34">
            <v>20</v>
          </cell>
          <cell r="AU34">
            <v>0</v>
          </cell>
          <cell r="AV34">
            <v>1</v>
          </cell>
          <cell r="AW34">
            <v>0</v>
          </cell>
          <cell r="AX34">
            <v>2030</v>
          </cell>
          <cell r="AY34">
            <v>9</v>
          </cell>
          <cell r="AZ34">
            <v>2</v>
          </cell>
          <cell r="BA34">
            <v>3</v>
          </cell>
          <cell r="BB34">
            <v>0</v>
          </cell>
          <cell r="BC34">
            <v>11911</v>
          </cell>
          <cell r="BD34">
            <v>21</v>
          </cell>
          <cell r="BE34">
            <v>0</v>
          </cell>
          <cell r="BF34">
            <v>7</v>
          </cell>
          <cell r="BG34">
            <v>7</v>
          </cell>
          <cell r="BH34">
            <v>0</v>
          </cell>
          <cell r="BI34">
            <v>1</v>
          </cell>
          <cell r="BJ34">
            <v>0</v>
          </cell>
          <cell r="BK34">
            <v>28</v>
          </cell>
          <cell r="BL34">
            <v>0</v>
          </cell>
          <cell r="BM34">
            <v>0</v>
          </cell>
          <cell r="BN34">
            <v>6</v>
          </cell>
          <cell r="BO34">
            <v>10</v>
          </cell>
          <cell r="BP34">
            <v>37</v>
          </cell>
          <cell r="BQ34">
            <v>1</v>
          </cell>
          <cell r="BR34">
            <v>31</v>
          </cell>
          <cell r="BS34">
            <v>14</v>
          </cell>
          <cell r="BT34">
            <v>6</v>
          </cell>
          <cell r="BU34">
            <v>20</v>
          </cell>
          <cell r="BV34">
            <v>5</v>
          </cell>
          <cell r="BW34">
            <v>4</v>
          </cell>
          <cell r="BX34">
            <v>1</v>
          </cell>
          <cell r="BY34">
            <v>1</v>
          </cell>
          <cell r="BZ34">
            <v>0</v>
          </cell>
          <cell r="CA34">
            <v>0</v>
          </cell>
          <cell r="CB34">
            <v>11</v>
          </cell>
        </row>
        <row r="35">
          <cell r="D35" t="str">
            <v>Educational and vocational structures</v>
          </cell>
          <cell r="E35">
            <v>277.3378483980203</v>
          </cell>
          <cell r="F35">
            <v>400</v>
          </cell>
          <cell r="G35">
            <v>0</v>
          </cell>
          <cell r="H35">
            <v>0</v>
          </cell>
          <cell r="I35">
            <v>0</v>
          </cell>
          <cell r="J35">
            <v>28700</v>
          </cell>
          <cell r="K35">
            <v>0</v>
          </cell>
          <cell r="L35">
            <v>0</v>
          </cell>
          <cell r="M35">
            <v>0</v>
          </cell>
          <cell r="N35">
            <v>0</v>
          </cell>
          <cell r="O35">
            <v>109</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2</v>
          </cell>
          <cell r="AS35">
            <v>0</v>
          </cell>
          <cell r="AT35">
            <v>0</v>
          </cell>
          <cell r="AU35">
            <v>0</v>
          </cell>
          <cell r="AV35">
            <v>0</v>
          </cell>
          <cell r="AW35">
            <v>0</v>
          </cell>
          <cell r="AX35">
            <v>0</v>
          </cell>
          <cell r="AY35">
            <v>0</v>
          </cell>
          <cell r="AZ35">
            <v>0</v>
          </cell>
          <cell r="BA35">
            <v>0</v>
          </cell>
          <cell r="BB35">
            <v>0</v>
          </cell>
          <cell r="BC35">
            <v>0</v>
          </cell>
          <cell r="BD35">
            <v>32</v>
          </cell>
          <cell r="BE35">
            <v>0</v>
          </cell>
          <cell r="BF35">
            <v>0</v>
          </cell>
          <cell r="BG35">
            <v>0</v>
          </cell>
          <cell r="BH35">
            <v>0</v>
          </cell>
          <cell r="BI35">
            <v>0</v>
          </cell>
          <cell r="BJ35">
            <v>0</v>
          </cell>
          <cell r="BK35">
            <v>0</v>
          </cell>
          <cell r="BL35">
            <v>0</v>
          </cell>
          <cell r="BM35">
            <v>0</v>
          </cell>
          <cell r="BN35">
            <v>0</v>
          </cell>
          <cell r="BO35">
            <v>43</v>
          </cell>
          <cell r="BP35">
            <v>1</v>
          </cell>
          <cell r="BQ35">
            <v>0</v>
          </cell>
          <cell r="BR35">
            <v>0</v>
          </cell>
          <cell r="BS35">
            <v>5854</v>
          </cell>
          <cell r="BT35">
            <v>1</v>
          </cell>
          <cell r="BU35">
            <v>2</v>
          </cell>
          <cell r="BV35">
            <v>13</v>
          </cell>
          <cell r="BW35">
            <v>109</v>
          </cell>
          <cell r="BX35">
            <v>293</v>
          </cell>
          <cell r="BY35">
            <v>1</v>
          </cell>
          <cell r="BZ35">
            <v>1</v>
          </cell>
          <cell r="CA35">
            <v>0</v>
          </cell>
          <cell r="CB35">
            <v>384</v>
          </cell>
        </row>
        <row r="36">
          <cell r="D36" t="str">
            <v>Highways and streets</v>
          </cell>
          <cell r="E36">
            <v>493.04506381870272</v>
          </cell>
          <cell r="F36">
            <v>1000</v>
          </cell>
          <cell r="G36">
            <v>0</v>
          </cell>
          <cell r="H36">
            <v>0</v>
          </cell>
          <cell r="I36">
            <v>0</v>
          </cell>
          <cell r="J36">
            <v>40412.590799031474</v>
          </cell>
          <cell r="K36">
            <v>0</v>
          </cell>
          <cell r="L36">
            <v>0</v>
          </cell>
          <cell r="M36">
            <v>9187.4092009685319</v>
          </cell>
          <cell r="N36">
            <v>0</v>
          </cell>
          <cell r="O36">
            <v>2</v>
          </cell>
          <cell r="P36">
            <v>0</v>
          </cell>
          <cell r="Q36">
            <v>0</v>
          </cell>
          <cell r="R36">
            <v>74</v>
          </cell>
          <cell r="S36">
            <v>16</v>
          </cell>
          <cell r="T36">
            <v>19</v>
          </cell>
          <cell r="U36">
            <v>4</v>
          </cell>
          <cell r="V36">
            <v>40</v>
          </cell>
          <cell r="W36">
            <v>5</v>
          </cell>
          <cell r="X36">
            <v>2</v>
          </cell>
          <cell r="Y36">
            <v>1</v>
          </cell>
          <cell r="Z36">
            <v>5</v>
          </cell>
          <cell r="AA36">
            <v>2</v>
          </cell>
          <cell r="AB36">
            <v>2</v>
          </cell>
          <cell r="AC36">
            <v>5</v>
          </cell>
          <cell r="AD36">
            <v>1</v>
          </cell>
          <cell r="AE36">
            <v>1</v>
          </cell>
          <cell r="AF36">
            <v>1</v>
          </cell>
          <cell r="AG36">
            <v>0</v>
          </cell>
          <cell r="AH36">
            <v>1</v>
          </cell>
          <cell r="AI36">
            <v>6</v>
          </cell>
          <cell r="AJ36">
            <v>0</v>
          </cell>
          <cell r="AK36">
            <v>0</v>
          </cell>
          <cell r="AL36">
            <v>4</v>
          </cell>
          <cell r="AM36">
            <v>0</v>
          </cell>
          <cell r="AN36">
            <v>7</v>
          </cell>
          <cell r="AO36">
            <v>14</v>
          </cell>
          <cell r="AP36">
            <v>1</v>
          </cell>
          <cell r="AQ36">
            <v>10</v>
          </cell>
          <cell r="AR36">
            <v>23</v>
          </cell>
          <cell r="AS36">
            <v>36</v>
          </cell>
          <cell r="AT36">
            <v>6</v>
          </cell>
          <cell r="AU36">
            <v>1</v>
          </cell>
          <cell r="AV36">
            <v>3</v>
          </cell>
          <cell r="AW36">
            <v>46</v>
          </cell>
          <cell r="AX36">
            <v>6</v>
          </cell>
          <cell r="AY36">
            <v>20</v>
          </cell>
          <cell r="AZ36">
            <v>2</v>
          </cell>
          <cell r="BA36">
            <v>1</v>
          </cell>
          <cell r="BB36">
            <v>1</v>
          </cell>
          <cell r="BC36">
            <v>35</v>
          </cell>
          <cell r="BD36">
            <v>0</v>
          </cell>
          <cell r="BE36">
            <v>0</v>
          </cell>
          <cell r="BF36">
            <v>1</v>
          </cell>
          <cell r="BG36">
            <v>1</v>
          </cell>
          <cell r="BH36">
            <v>0</v>
          </cell>
          <cell r="BI36">
            <v>2</v>
          </cell>
          <cell r="BJ36">
            <v>0</v>
          </cell>
          <cell r="BK36">
            <v>67</v>
          </cell>
          <cell r="BL36">
            <v>1</v>
          </cell>
          <cell r="BM36">
            <v>0</v>
          </cell>
          <cell r="BN36">
            <v>0</v>
          </cell>
          <cell r="BO36">
            <v>27</v>
          </cell>
          <cell r="BP36">
            <v>1</v>
          </cell>
          <cell r="BQ36">
            <v>12</v>
          </cell>
          <cell r="BR36">
            <v>142</v>
          </cell>
          <cell r="BS36">
            <v>18</v>
          </cell>
          <cell r="BT36">
            <v>0</v>
          </cell>
          <cell r="BU36">
            <v>4</v>
          </cell>
          <cell r="BV36">
            <v>5</v>
          </cell>
          <cell r="BW36">
            <v>2</v>
          </cell>
          <cell r="BX36">
            <v>58</v>
          </cell>
          <cell r="BY36">
            <v>7</v>
          </cell>
          <cell r="BZ36">
            <v>5</v>
          </cell>
          <cell r="CA36">
            <v>1</v>
          </cell>
          <cell r="CB36">
            <v>23</v>
          </cell>
        </row>
        <row r="37">
          <cell r="D37" t="str">
            <v>Commercial structures, including farm structures</v>
          </cell>
          <cell r="E37">
            <v>2262.5553529564991</v>
          </cell>
          <cell r="F37">
            <v>1711.0169491525421</v>
          </cell>
          <cell r="G37">
            <v>81.237617274023279</v>
          </cell>
          <cell r="H37">
            <v>24.500068637744764</v>
          </cell>
          <cell r="I37">
            <v>283.24536493568996</v>
          </cell>
          <cell r="J37">
            <v>9100</v>
          </cell>
          <cell r="K37">
            <v>0</v>
          </cell>
          <cell r="L37">
            <v>0</v>
          </cell>
          <cell r="M37">
            <v>200</v>
          </cell>
          <cell r="N37">
            <v>0</v>
          </cell>
          <cell r="O37">
            <v>380</v>
          </cell>
          <cell r="P37">
            <v>0</v>
          </cell>
          <cell r="Q37">
            <v>0</v>
          </cell>
          <cell r="R37">
            <v>182</v>
          </cell>
          <cell r="S37">
            <v>352</v>
          </cell>
          <cell r="T37">
            <v>105</v>
          </cell>
          <cell r="U37">
            <v>111</v>
          </cell>
          <cell r="V37">
            <v>706</v>
          </cell>
          <cell r="W37">
            <v>1093</v>
          </cell>
          <cell r="X37">
            <v>56</v>
          </cell>
          <cell r="Y37">
            <v>70</v>
          </cell>
          <cell r="Z37">
            <v>168</v>
          </cell>
          <cell r="AA37">
            <v>164</v>
          </cell>
          <cell r="AB37">
            <v>302</v>
          </cell>
          <cell r="AC37">
            <v>555</v>
          </cell>
          <cell r="AD37">
            <v>217</v>
          </cell>
          <cell r="AE37">
            <v>101</v>
          </cell>
          <cell r="AF37">
            <v>87</v>
          </cell>
          <cell r="AG37">
            <v>37</v>
          </cell>
          <cell r="AH37">
            <v>81</v>
          </cell>
          <cell r="AI37">
            <v>283</v>
          </cell>
          <cell r="AJ37">
            <v>90</v>
          </cell>
          <cell r="AK37">
            <v>98</v>
          </cell>
          <cell r="AL37">
            <v>52</v>
          </cell>
          <cell r="AM37">
            <v>36</v>
          </cell>
          <cell r="AN37">
            <v>167</v>
          </cell>
          <cell r="AO37">
            <v>489</v>
          </cell>
          <cell r="AP37">
            <v>49</v>
          </cell>
          <cell r="AQ37">
            <v>4839</v>
          </cell>
          <cell r="AR37">
            <v>20315</v>
          </cell>
          <cell r="AS37">
            <v>518</v>
          </cell>
          <cell r="AT37">
            <v>19</v>
          </cell>
          <cell r="AU37">
            <v>11</v>
          </cell>
          <cell r="AV37">
            <v>156</v>
          </cell>
          <cell r="AW37">
            <v>204</v>
          </cell>
          <cell r="AX37">
            <v>335</v>
          </cell>
          <cell r="AY37">
            <v>543</v>
          </cell>
          <cell r="AZ37">
            <v>559</v>
          </cell>
          <cell r="BA37">
            <v>504</v>
          </cell>
          <cell r="BB37">
            <v>256</v>
          </cell>
          <cell r="BC37">
            <v>2538</v>
          </cell>
          <cell r="BD37">
            <v>245</v>
          </cell>
          <cell r="BE37">
            <v>183</v>
          </cell>
          <cell r="BF37">
            <v>6896</v>
          </cell>
          <cell r="BG37">
            <v>7079</v>
          </cell>
          <cell r="BH37">
            <v>1783</v>
          </cell>
          <cell r="BI37">
            <v>2860</v>
          </cell>
          <cell r="BJ37">
            <v>840</v>
          </cell>
          <cell r="BK37">
            <v>13620</v>
          </cell>
          <cell r="BL37">
            <v>478</v>
          </cell>
          <cell r="BM37">
            <v>543</v>
          </cell>
          <cell r="BN37">
            <v>498</v>
          </cell>
          <cell r="BO37">
            <v>1651</v>
          </cell>
          <cell r="BP37">
            <v>6077</v>
          </cell>
          <cell r="BQ37">
            <v>960</v>
          </cell>
          <cell r="BR37">
            <v>266</v>
          </cell>
          <cell r="BS37">
            <v>293</v>
          </cell>
          <cell r="BT37">
            <v>1571</v>
          </cell>
          <cell r="BU37">
            <v>121</v>
          </cell>
          <cell r="BV37">
            <v>401</v>
          </cell>
          <cell r="BW37">
            <v>380</v>
          </cell>
          <cell r="BX37">
            <v>272</v>
          </cell>
          <cell r="BY37">
            <v>355</v>
          </cell>
          <cell r="BZ37">
            <v>50</v>
          </cell>
          <cell r="CA37">
            <v>3249</v>
          </cell>
          <cell r="CB37">
            <v>2247</v>
          </cell>
        </row>
        <row r="38">
          <cell r="D38" t="str">
            <v>Other nonresidential structures</v>
          </cell>
          <cell r="E38">
            <v>4125.6967960406355</v>
          </cell>
          <cell r="F38">
            <v>5015.2340786432324</v>
          </cell>
          <cell r="G38">
            <v>0</v>
          </cell>
          <cell r="H38">
            <v>0</v>
          </cell>
          <cell r="I38">
            <v>454.14525756528104</v>
          </cell>
          <cell r="J38">
            <v>14281.113801452781</v>
          </cell>
          <cell r="K38">
            <v>8800</v>
          </cell>
          <cell r="L38">
            <v>0</v>
          </cell>
          <cell r="M38">
            <v>7518.8861985472158</v>
          </cell>
          <cell r="N38">
            <v>0</v>
          </cell>
          <cell r="O38">
            <v>301</v>
          </cell>
          <cell r="P38">
            <v>0</v>
          </cell>
          <cell r="Q38">
            <v>6149</v>
          </cell>
          <cell r="R38">
            <v>121</v>
          </cell>
          <cell r="S38">
            <v>36</v>
          </cell>
          <cell r="T38">
            <v>55</v>
          </cell>
          <cell r="U38">
            <v>3</v>
          </cell>
          <cell r="V38">
            <v>775</v>
          </cell>
          <cell r="W38">
            <v>255</v>
          </cell>
          <cell r="X38">
            <v>0</v>
          </cell>
          <cell r="Y38">
            <v>0</v>
          </cell>
          <cell r="Z38">
            <v>3</v>
          </cell>
          <cell r="AA38">
            <v>1</v>
          </cell>
          <cell r="AB38">
            <v>1</v>
          </cell>
          <cell r="AC38">
            <v>1</v>
          </cell>
          <cell r="AD38">
            <v>0</v>
          </cell>
          <cell r="AE38">
            <v>1</v>
          </cell>
          <cell r="AF38">
            <v>20</v>
          </cell>
          <cell r="AG38">
            <v>0</v>
          </cell>
          <cell r="AH38">
            <v>0</v>
          </cell>
          <cell r="AI38">
            <v>8</v>
          </cell>
          <cell r="AJ38">
            <v>0</v>
          </cell>
          <cell r="AK38">
            <v>0</v>
          </cell>
          <cell r="AL38">
            <v>1</v>
          </cell>
          <cell r="AM38">
            <v>0</v>
          </cell>
          <cell r="AN38">
            <v>5</v>
          </cell>
          <cell r="AO38">
            <v>9</v>
          </cell>
          <cell r="AP38">
            <v>1</v>
          </cell>
          <cell r="AQ38">
            <v>7</v>
          </cell>
          <cell r="AR38">
            <v>534</v>
          </cell>
          <cell r="AS38">
            <v>800</v>
          </cell>
          <cell r="AT38">
            <v>6434</v>
          </cell>
          <cell r="AU38">
            <v>118</v>
          </cell>
          <cell r="AV38">
            <v>27</v>
          </cell>
          <cell r="AW38">
            <v>359</v>
          </cell>
          <cell r="AX38">
            <v>24</v>
          </cell>
          <cell r="AY38">
            <v>560</v>
          </cell>
          <cell r="AZ38">
            <v>3</v>
          </cell>
          <cell r="BA38">
            <v>0</v>
          </cell>
          <cell r="BB38">
            <v>568</v>
          </cell>
          <cell r="BC38">
            <v>1097</v>
          </cell>
          <cell r="BD38">
            <v>0</v>
          </cell>
          <cell r="BE38">
            <v>0</v>
          </cell>
          <cell r="BF38">
            <v>4</v>
          </cell>
          <cell r="BG38">
            <v>4</v>
          </cell>
          <cell r="BH38">
            <v>416</v>
          </cell>
          <cell r="BI38">
            <v>13</v>
          </cell>
          <cell r="BJ38">
            <v>0</v>
          </cell>
          <cell r="BK38">
            <v>7261</v>
          </cell>
          <cell r="BL38">
            <v>6</v>
          </cell>
          <cell r="BM38">
            <v>2</v>
          </cell>
          <cell r="BN38">
            <v>3</v>
          </cell>
          <cell r="BO38">
            <v>14</v>
          </cell>
          <cell r="BP38">
            <v>9</v>
          </cell>
          <cell r="BQ38">
            <v>176</v>
          </cell>
          <cell r="BR38">
            <v>1019</v>
          </cell>
          <cell r="BS38">
            <v>353</v>
          </cell>
          <cell r="BT38">
            <v>10</v>
          </cell>
          <cell r="BU38">
            <v>12</v>
          </cell>
          <cell r="BV38">
            <v>77</v>
          </cell>
          <cell r="BW38">
            <v>301</v>
          </cell>
          <cell r="BX38">
            <v>1280</v>
          </cell>
          <cell r="BY38">
            <v>2829</v>
          </cell>
          <cell r="BZ38">
            <v>7507</v>
          </cell>
          <cell r="CA38">
            <v>434</v>
          </cell>
          <cell r="CB38">
            <v>6719</v>
          </cell>
        </row>
        <row r="39">
          <cell r="D39" t="str">
            <v>Single-family residential structures</v>
          </cell>
          <cell r="E39">
            <v>1500</v>
          </cell>
          <cell r="F39">
            <v>0</v>
          </cell>
          <cell r="G39">
            <v>0</v>
          </cell>
          <cell r="H39">
            <v>0</v>
          </cell>
          <cell r="I39">
            <v>0</v>
          </cell>
          <cell r="J39">
            <v>0</v>
          </cell>
          <cell r="K39">
            <v>0</v>
          </cell>
          <cell r="L39">
            <v>0</v>
          </cell>
          <cell r="M39">
            <v>277.13108421323716</v>
          </cell>
          <cell r="N39">
            <v>121710.35693687921</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row>
        <row r="40">
          <cell r="D40" t="str">
            <v>Multifamily residential structures</v>
          </cell>
          <cell r="E40">
            <v>726.53034644438651</v>
          </cell>
          <cell r="F40">
            <v>0</v>
          </cell>
          <cell r="G40">
            <v>0</v>
          </cell>
          <cell r="H40">
            <v>0</v>
          </cell>
          <cell r="I40">
            <v>0</v>
          </cell>
          <cell r="J40">
            <v>0</v>
          </cell>
          <cell r="K40">
            <v>0</v>
          </cell>
          <cell r="L40">
            <v>0</v>
          </cell>
          <cell r="M40">
            <v>1959.6188514035537</v>
          </cell>
          <cell r="N40">
            <v>23651.643063120795</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row>
        <row r="41">
          <cell r="D41" t="str">
            <v>Other residential structures</v>
          </cell>
          <cell r="E41">
            <v>160.00260484501172</v>
          </cell>
          <cell r="F41">
            <v>0</v>
          </cell>
          <cell r="G41">
            <v>0</v>
          </cell>
          <cell r="H41">
            <v>0</v>
          </cell>
          <cell r="I41">
            <v>0</v>
          </cell>
          <cell r="J41">
            <v>0</v>
          </cell>
          <cell r="K41">
            <v>0</v>
          </cell>
          <cell r="L41">
            <v>0</v>
          </cell>
          <cell r="M41">
            <v>1163.2500643832088</v>
          </cell>
          <cell r="N41">
            <v>87628</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row>
        <row r="42">
          <cell r="D42" t="str">
            <v>Sawmills and wood preservation</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row>
        <row r="43">
          <cell r="D43" t="str">
            <v>Veneer, plywood, and engineered wood product manufacturing</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row>
        <row r="44">
          <cell r="D44" t="str">
            <v>Millwork</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row>
        <row r="45">
          <cell r="D45" t="str">
            <v>All other wood product manufacturing</v>
          </cell>
          <cell r="E45">
            <v>0</v>
          </cell>
          <cell r="F45">
            <v>27.412280701754373</v>
          </cell>
          <cell r="G45">
            <v>1.7459066210134777</v>
          </cell>
          <cell r="H45">
            <v>0.52653971750105744</v>
          </cell>
          <cell r="I45">
            <v>6.0873272088290147</v>
          </cell>
          <cell r="J45">
            <v>0</v>
          </cell>
          <cell r="K45">
            <v>0</v>
          </cell>
          <cell r="L45">
            <v>0</v>
          </cell>
          <cell r="M45">
            <v>0</v>
          </cell>
          <cell r="N45">
            <v>6345.2109466510483</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row>
        <row r="46">
          <cell r="D46" t="str">
            <v>Clay product and refractory manufacturing</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row>
        <row r="47">
          <cell r="D47" t="str">
            <v>Glass and glass product manufacturing</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row>
        <row r="48">
          <cell r="D48" t="str">
            <v>Cement manufacturing</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row>
        <row r="49">
          <cell r="D49" t="str">
            <v>Ready-mix concrete manufacturing</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row>
        <row r="50">
          <cell r="D50" t="str">
            <v>Concrete pipe, brick, and block manufacturing</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row>
        <row r="51">
          <cell r="D51" t="str">
            <v>Other concrete product manufacturing</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row>
        <row r="52">
          <cell r="D52" t="str">
            <v>Lime and gypsum product manufacturing</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row>
        <row r="53">
          <cell r="D53" t="str">
            <v>Abrasive product manufacturing</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row>
        <row r="54">
          <cell r="D54" t="str">
            <v>Cut stone and stone product manufacturing</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row>
        <row r="55">
          <cell r="D55" t="str">
            <v>Ground or treated mineral and earth manufacturing</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row>
        <row r="56">
          <cell r="D56" t="str">
            <v>Mineral wool manufacturing</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row>
        <row r="57">
          <cell r="D57" t="str">
            <v>Miscellaneous nonmetallic mineral products</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row>
        <row r="58">
          <cell r="D58" t="str">
            <v>Iron and steel mills and ferroalloy manufacturing</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row>
        <row r="59">
          <cell r="D59" t="str">
            <v>Steel product manufacturing from purchased steel</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row>
        <row r="60">
          <cell r="D60" t="str">
            <v>Alumina refining and primary aluminum production</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row>
        <row r="61">
          <cell r="D61" t="str">
            <v>Aluminum product manufacturing from purchased aluminum</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row>
        <row r="62">
          <cell r="D62" t="str">
            <v>Primary smelting and refining of copper</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row>
        <row r="63">
          <cell r="D63" t="str">
            <v>Primary smelting and refining of nonferrous metal (except copper and aluminum)</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row>
        <row r="64">
          <cell r="D64" t="str">
            <v>Copper rolling, drawing, extruding and alloying</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row>
        <row r="65">
          <cell r="D65" t="str">
            <v>Nonferrous metal (except copper and aluminum) rolling, drawing, extruding and alloying</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row>
        <row r="66">
          <cell r="D66" t="str">
            <v>Ferrous metal foundries</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row>
        <row r="67">
          <cell r="D67" t="str">
            <v>Nonferrous metal foundries</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row>
        <row r="68">
          <cell r="D68" t="str">
            <v>All other forging, stamping, and sintering</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row>
        <row r="69">
          <cell r="D69" t="str">
            <v>Custom roll forming</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row>
        <row r="70">
          <cell r="D70" t="str">
            <v>Crown and closure manufacturing and metal stamping</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row>
        <row r="71">
          <cell r="D71" t="str">
            <v>Cutlery and handtool manufacturing</v>
          </cell>
          <cell r="E71">
            <v>1.4763705590194387</v>
          </cell>
          <cell r="F71">
            <v>1.0964912280701751</v>
          </cell>
          <cell r="G71">
            <v>6.983626484053912E-2</v>
          </cell>
          <cell r="H71">
            <v>2.1061588700042301E-2</v>
          </cell>
          <cell r="I71">
            <v>0.24349308835316061</v>
          </cell>
          <cell r="J71">
            <v>19.33097084039867</v>
          </cell>
          <cell r="K71">
            <v>0</v>
          </cell>
          <cell r="L71">
            <v>0.64200173480374179</v>
          </cell>
          <cell r="M71">
            <v>5.253258876097993</v>
          </cell>
          <cell r="N71">
            <v>0</v>
          </cell>
          <cell r="O71">
            <v>5.1626358436025852E-2</v>
          </cell>
          <cell r="P71">
            <v>0</v>
          </cell>
          <cell r="Q71">
            <v>2.6185222909615447</v>
          </cell>
          <cell r="R71">
            <v>0.45758897511338231</v>
          </cell>
          <cell r="S71">
            <v>1.4927343937126198</v>
          </cell>
          <cell r="T71">
            <v>1.2866937199278663</v>
          </cell>
          <cell r="U71">
            <v>1.4543296117632003</v>
          </cell>
          <cell r="V71">
            <v>48.708277973178255</v>
          </cell>
          <cell r="W71">
            <v>4.7114922817151585</v>
          </cell>
          <cell r="X71">
            <v>2.4019620276767064</v>
          </cell>
          <cell r="Y71">
            <v>3.01163851072825</v>
          </cell>
          <cell r="Z71">
            <v>4.9833526082638917</v>
          </cell>
          <cell r="AA71">
            <v>9.4622132395976557</v>
          </cell>
          <cell r="AB71">
            <v>2.5145799055633891</v>
          </cell>
          <cell r="AC71">
            <v>8.4836448025966611</v>
          </cell>
          <cell r="AD71">
            <v>1.1449951598376438</v>
          </cell>
          <cell r="AE71">
            <v>3.6436792379243204</v>
          </cell>
          <cell r="AF71">
            <v>0.93087998497537905</v>
          </cell>
          <cell r="AG71">
            <v>0.74322129241029855</v>
          </cell>
          <cell r="AH71">
            <v>1.3542581923286772</v>
          </cell>
          <cell r="AI71">
            <v>15.916208114457552</v>
          </cell>
          <cell r="AJ71">
            <v>2.5952946213106491</v>
          </cell>
          <cell r="AK71">
            <v>0.69387023070614096</v>
          </cell>
          <cell r="AL71">
            <v>9.6520327895240037</v>
          </cell>
          <cell r="AM71">
            <v>3.4029464862047019</v>
          </cell>
          <cell r="AN71">
            <v>5.8001226871553726</v>
          </cell>
          <cell r="AO71">
            <v>16.019456479746299</v>
          </cell>
          <cell r="AP71">
            <v>6.5650925842228167</v>
          </cell>
          <cell r="AQ71">
            <v>10.665129898386645</v>
          </cell>
          <cell r="AR71">
            <v>7.5187101399907768</v>
          </cell>
          <cell r="AS71">
            <v>0.48061469511286214</v>
          </cell>
          <cell r="AT71">
            <v>0.24569454644726277</v>
          </cell>
          <cell r="AU71">
            <v>0.62541208706066276</v>
          </cell>
          <cell r="AV71">
            <v>0.44661337306407561</v>
          </cell>
          <cell r="AW71">
            <v>0.10812161670683021</v>
          </cell>
          <cell r="AX71">
            <v>1.1990072539385548</v>
          </cell>
          <cell r="AY71">
            <v>0.97042445578307146</v>
          </cell>
          <cell r="AZ71">
            <v>0.40910622061622259</v>
          </cell>
          <cell r="BA71">
            <v>1.1486946713169615</v>
          </cell>
          <cell r="BB71">
            <v>0.11899493071254445</v>
          </cell>
          <cell r="BC71">
            <v>1.2614513467912529</v>
          </cell>
          <cell r="BD71">
            <v>0.22304893296228734</v>
          </cell>
          <cell r="BE71">
            <v>1.9676708080514017E-2</v>
          </cell>
          <cell r="BF71">
            <v>2.5506335250186778</v>
          </cell>
          <cell r="BG71">
            <v>2.5703102330991916</v>
          </cell>
          <cell r="BH71">
            <v>0.20092581770025852</v>
          </cell>
          <cell r="BI71">
            <v>0.33997471427294274</v>
          </cell>
          <cell r="BJ71">
            <v>1.9783045929638301E-4</v>
          </cell>
          <cell r="BK71">
            <v>0.48981331757582164</v>
          </cell>
          <cell r="BL71">
            <v>6.4682232080526214</v>
          </cell>
          <cell r="BM71">
            <v>0.10187906926253848</v>
          </cell>
          <cell r="BN71">
            <v>7.9740183331204806E-2</v>
          </cell>
          <cell r="BO71">
            <v>2.4794569205926775</v>
          </cell>
          <cell r="BP71">
            <v>0.9041492471511533</v>
          </cell>
          <cell r="BQ71">
            <v>1.2544906585296132</v>
          </cell>
          <cell r="BR71">
            <v>3.691778071471473</v>
          </cell>
          <cell r="BS71">
            <v>0.15476559147418031</v>
          </cell>
          <cell r="BT71">
            <v>0.20372507423882563</v>
          </cell>
          <cell r="BU71">
            <v>0.15042801369609021</v>
          </cell>
          <cell r="BV71">
            <v>0.14084375422453019</v>
          </cell>
          <cell r="BW71">
            <v>5.1626358436025852E-2</v>
          </cell>
          <cell r="BX71">
            <v>0.72640036399815588</v>
          </cell>
          <cell r="BY71">
            <v>0.51697142363850834</v>
          </cell>
          <cell r="BZ71">
            <v>3.390273742646984</v>
          </cell>
          <cell r="CA71">
            <v>3.4429465651509137</v>
          </cell>
          <cell r="CB71">
            <v>1.5372260986664052</v>
          </cell>
        </row>
        <row r="72">
          <cell r="D72" t="str">
            <v>Plate work and fabricated structural product manufacturing</v>
          </cell>
          <cell r="E72">
            <v>0</v>
          </cell>
          <cell r="F72">
            <v>1.6447368421052624</v>
          </cell>
          <cell r="G72">
            <v>0.10475439726080868</v>
          </cell>
          <cell r="H72">
            <v>3.1592383050063448E-2</v>
          </cell>
          <cell r="I72">
            <v>0.3652396325297409</v>
          </cell>
          <cell r="J72">
            <v>0</v>
          </cell>
          <cell r="K72">
            <v>0</v>
          </cell>
          <cell r="L72">
            <v>0</v>
          </cell>
          <cell r="M72">
            <v>0</v>
          </cell>
          <cell r="N72">
            <v>0</v>
          </cell>
          <cell r="O72">
            <v>1.8506345755170146E-2</v>
          </cell>
          <cell r="P72">
            <v>0</v>
          </cell>
          <cell r="Q72">
            <v>1.4866764423320018</v>
          </cell>
          <cell r="R72">
            <v>0.24058249481721192</v>
          </cell>
          <cell r="S72">
            <v>0.87596703241138696</v>
          </cell>
          <cell r="T72">
            <v>0.74642261212519589</v>
          </cell>
          <cell r="U72">
            <v>0.85129190473782679</v>
          </cell>
          <cell r="V72">
            <v>28.401071952267785</v>
          </cell>
          <cell r="W72">
            <v>2.7142640440916215</v>
          </cell>
          <cell r="X72">
            <v>0.44415229812408352</v>
          </cell>
          <cell r="Y72">
            <v>0.94382363351367748</v>
          </cell>
          <cell r="Z72">
            <v>2.7574455175203516</v>
          </cell>
          <cell r="AA72">
            <v>5.4778783435303637</v>
          </cell>
          <cell r="AB72">
            <v>1.26460029326996</v>
          </cell>
          <cell r="AC72">
            <v>0.67239722910451527</v>
          </cell>
          <cell r="AD72">
            <v>0.46265864387925365</v>
          </cell>
          <cell r="AE72">
            <v>1.8753097031905748</v>
          </cell>
          <cell r="AF72">
            <v>0.49967133538959396</v>
          </cell>
          <cell r="AG72">
            <v>0.13571320220458108</v>
          </cell>
          <cell r="AH72">
            <v>0.51200889922637405</v>
          </cell>
          <cell r="AI72">
            <v>6.9275420943520247</v>
          </cell>
          <cell r="AJ72">
            <v>0.24675127673560196</v>
          </cell>
          <cell r="AK72">
            <v>0.12337563836780098</v>
          </cell>
          <cell r="AL72">
            <v>2.6402386610709407</v>
          </cell>
          <cell r="AM72">
            <v>0.24675127673560196</v>
          </cell>
          <cell r="AN72">
            <v>1.6902462456388734</v>
          </cell>
          <cell r="AO72">
            <v>7.2976690094554275</v>
          </cell>
          <cell r="AP72">
            <v>0.51817768114476415</v>
          </cell>
          <cell r="AQ72">
            <v>5.2743085402234922</v>
          </cell>
          <cell r="AR72">
            <v>3.6580876776052991</v>
          </cell>
          <cell r="AS72">
            <v>0.2775951863275522</v>
          </cell>
          <cell r="AT72">
            <v>0.12337563836780098</v>
          </cell>
          <cell r="AU72">
            <v>0.36395813318501286</v>
          </cell>
          <cell r="AV72">
            <v>0.24058249481721192</v>
          </cell>
          <cell r="AW72">
            <v>5.551903726551044E-2</v>
          </cell>
          <cell r="AX72">
            <v>0.70324113869646554</v>
          </cell>
          <cell r="AY72">
            <v>0.53051524498154423</v>
          </cell>
          <cell r="AZ72">
            <v>0.2282449309804318</v>
          </cell>
          <cell r="BA72">
            <v>8.0194164939070639E-2</v>
          </cell>
          <cell r="BB72">
            <v>5.551903726551044E-2</v>
          </cell>
          <cell r="BC72">
            <v>0.69707235677807555</v>
          </cell>
          <cell r="BD72">
            <v>6.168781918390049E-2</v>
          </cell>
          <cell r="BE72">
            <v>6.1687819183900488E-3</v>
          </cell>
          <cell r="BF72">
            <v>1.0918743995550386</v>
          </cell>
          <cell r="BG72">
            <v>1.0980431814734286</v>
          </cell>
          <cell r="BH72">
            <v>9.2531728775850738E-2</v>
          </cell>
          <cell r="BI72">
            <v>0.15421954795975121</v>
          </cell>
          <cell r="BJ72">
            <v>0</v>
          </cell>
          <cell r="BK72">
            <v>0.23441371289882185</v>
          </cell>
          <cell r="BL72">
            <v>3.146078778378925</v>
          </cell>
          <cell r="BM72">
            <v>5.551903726551044E-2</v>
          </cell>
          <cell r="BN72">
            <v>3.7012691510340291E-2</v>
          </cell>
          <cell r="BO72">
            <v>0.83895434090104659</v>
          </cell>
          <cell r="BP72">
            <v>0.40713960661374321</v>
          </cell>
          <cell r="BQ72">
            <v>0.67856601102290537</v>
          </cell>
          <cell r="BR72">
            <v>2.1282297618445667</v>
          </cell>
          <cell r="BS72">
            <v>5.551903726551044E-2</v>
          </cell>
          <cell r="BT72">
            <v>0.10486929261263082</v>
          </cell>
          <cell r="BU72">
            <v>7.4025383020680582E-2</v>
          </cell>
          <cell r="BV72">
            <v>4.9350255347120391E-2</v>
          </cell>
          <cell r="BW72">
            <v>1.8506345755170146E-2</v>
          </cell>
          <cell r="BX72">
            <v>0.38246447894018304</v>
          </cell>
          <cell r="BY72">
            <v>0.25292005865399197</v>
          </cell>
          <cell r="BZ72">
            <v>1.9555038681296455</v>
          </cell>
          <cell r="CA72">
            <v>1.5730393891894625</v>
          </cell>
          <cell r="CB72">
            <v>0.61687819183900483</v>
          </cell>
        </row>
        <row r="73">
          <cell r="D73" t="str">
            <v>Ornamental and architectural metal products manufacturing</v>
          </cell>
          <cell r="E73">
            <v>0</v>
          </cell>
          <cell r="F73">
            <v>0</v>
          </cell>
          <cell r="G73">
            <v>0</v>
          </cell>
          <cell r="H73">
            <v>0</v>
          </cell>
          <cell r="I73">
            <v>0</v>
          </cell>
          <cell r="J73">
            <v>0</v>
          </cell>
          <cell r="K73">
            <v>0</v>
          </cell>
          <cell r="L73">
            <v>0</v>
          </cell>
          <cell r="M73">
            <v>0</v>
          </cell>
          <cell r="N73">
            <v>0</v>
          </cell>
          <cell r="O73">
            <v>6.2800222480659348E-2</v>
          </cell>
          <cell r="P73">
            <v>0</v>
          </cell>
          <cell r="Q73">
            <v>5.0449512059463011</v>
          </cell>
          <cell r="R73">
            <v>0.81640289224857154</v>
          </cell>
          <cell r="S73">
            <v>2.9725438640845425</v>
          </cell>
          <cell r="T73">
            <v>2.532942306719927</v>
          </cell>
          <cell r="U73">
            <v>2.8888102341103301</v>
          </cell>
          <cell r="V73">
            <v>96.377408100318547</v>
          </cell>
          <cell r="W73">
            <v>9.2106992971633712</v>
          </cell>
          <cell r="X73">
            <v>1.5072053395358243</v>
          </cell>
          <cell r="Y73">
            <v>3.2028113465136268</v>
          </cell>
          <cell r="Z73">
            <v>9.3572331496182422</v>
          </cell>
          <cell r="AA73">
            <v>18.588865854275166</v>
          </cell>
          <cell r="AB73">
            <v>4.291348536178389</v>
          </cell>
          <cell r="AC73">
            <v>2.2817414167972898</v>
          </cell>
          <cell r="AD73">
            <v>1.5700055620164837</v>
          </cell>
          <cell r="AE73">
            <v>6.3637558780401475</v>
          </cell>
          <cell r="AF73">
            <v>1.6956060069778025</v>
          </cell>
          <cell r="AG73">
            <v>0.46053496485816858</v>
          </cell>
          <cell r="AH73">
            <v>1.7374728219649087</v>
          </cell>
          <cell r="AI73">
            <v>23.508216615260149</v>
          </cell>
          <cell r="AJ73">
            <v>0.83733629974212465</v>
          </cell>
          <cell r="AK73">
            <v>0.41866814987106232</v>
          </cell>
          <cell r="AL73">
            <v>8.9594984072407335</v>
          </cell>
          <cell r="AM73">
            <v>0.83733629974212465</v>
          </cell>
          <cell r="AN73">
            <v>5.7357536532335542</v>
          </cell>
          <cell r="AO73">
            <v>24.764221064873336</v>
          </cell>
          <cell r="AP73">
            <v>1.7584062294584617</v>
          </cell>
          <cell r="AQ73">
            <v>17.898063406987916</v>
          </cell>
          <cell r="AR73">
            <v>12.413510643676998</v>
          </cell>
          <cell r="AS73">
            <v>0.94200333720989027</v>
          </cell>
          <cell r="AT73">
            <v>0.41866814987106232</v>
          </cell>
          <cell r="AU73">
            <v>1.2350710421196338</v>
          </cell>
          <cell r="AV73">
            <v>0.81640289224857154</v>
          </cell>
          <cell r="AW73">
            <v>0.18840066744197803</v>
          </cell>
          <cell r="AX73">
            <v>2.3864084542650552</v>
          </cell>
          <cell r="AY73">
            <v>1.8002730444455679</v>
          </cell>
          <cell r="AZ73">
            <v>0.77453607726146534</v>
          </cell>
          <cell r="BA73">
            <v>0.2721342974161905</v>
          </cell>
          <cell r="BB73">
            <v>0.18840066744197803</v>
          </cell>
          <cell r="BC73">
            <v>2.3654750467715022</v>
          </cell>
          <cell r="BD73">
            <v>0.20933407493553116</v>
          </cell>
          <cell r="BE73">
            <v>2.0933407493553116E-2</v>
          </cell>
          <cell r="BF73">
            <v>3.7052131263589017</v>
          </cell>
          <cell r="BG73">
            <v>3.7261465338524546</v>
          </cell>
          <cell r="BH73">
            <v>0.31400111240329676</v>
          </cell>
          <cell r="BI73">
            <v>0.52333518733882789</v>
          </cell>
          <cell r="BJ73">
            <v>0</v>
          </cell>
          <cell r="BK73">
            <v>0.79546948475501844</v>
          </cell>
          <cell r="BL73">
            <v>10.676037821712089</v>
          </cell>
          <cell r="BM73">
            <v>0.18840066744197803</v>
          </cell>
          <cell r="BN73">
            <v>0.1256004449613187</v>
          </cell>
          <cell r="BO73">
            <v>2.8469434191232237</v>
          </cell>
          <cell r="BP73">
            <v>1.3816048945745056</v>
          </cell>
          <cell r="BQ73">
            <v>2.3026748242908428</v>
          </cell>
          <cell r="BR73">
            <v>7.2220255852758255</v>
          </cell>
          <cell r="BS73">
            <v>0.18840066744197803</v>
          </cell>
          <cell r="BT73">
            <v>0.35586792739040296</v>
          </cell>
          <cell r="BU73">
            <v>0.25120088992263739</v>
          </cell>
          <cell r="BV73">
            <v>0.16746725994842493</v>
          </cell>
          <cell r="BW73">
            <v>6.2800222480659348E-2</v>
          </cell>
          <cell r="BX73">
            <v>1.2978712646002932</v>
          </cell>
          <cell r="BY73">
            <v>0.85826970723567775</v>
          </cell>
          <cell r="BZ73">
            <v>6.6358901754563382</v>
          </cell>
          <cell r="CA73">
            <v>5.3380189108560447</v>
          </cell>
          <cell r="CB73">
            <v>2.0933407493553116</v>
          </cell>
        </row>
        <row r="74">
          <cell r="D74" t="str">
            <v>Power boiler and heat exchanger manufacturing</v>
          </cell>
          <cell r="E74">
            <v>0</v>
          </cell>
          <cell r="F74">
            <v>27.960526315789462</v>
          </cell>
          <cell r="G74">
            <v>1.7808247534337476</v>
          </cell>
          <cell r="H74">
            <v>0.53707051185107857</v>
          </cell>
          <cell r="I74">
            <v>6.2090737530055948</v>
          </cell>
          <cell r="J74">
            <v>0</v>
          </cell>
          <cell r="K74">
            <v>0</v>
          </cell>
          <cell r="L74">
            <v>0</v>
          </cell>
          <cell r="M74">
            <v>0</v>
          </cell>
          <cell r="N74">
            <v>0</v>
          </cell>
          <cell r="O74">
            <v>0.40531931030995605</v>
          </cell>
          <cell r="P74">
            <v>0</v>
          </cell>
          <cell r="Q74">
            <v>32.56065126156647</v>
          </cell>
          <cell r="R74">
            <v>5.269151034029429</v>
          </cell>
          <cell r="S74">
            <v>19.18511402133792</v>
          </cell>
          <cell r="T74">
            <v>16.347878849168229</v>
          </cell>
          <cell r="U74">
            <v>18.644688274257977</v>
          </cell>
          <cell r="V74">
            <v>622.03003488901254</v>
          </cell>
          <cell r="W74">
            <v>59.446832178793557</v>
          </cell>
          <cell r="X74">
            <v>9.7276634474389461</v>
          </cell>
          <cell r="Y74">
            <v>20.67128482580776</v>
          </cell>
          <cell r="Z74">
            <v>60.392577236183449</v>
          </cell>
          <cell r="AA74">
            <v>119.97451585174699</v>
          </cell>
          <cell r="AB74">
            <v>27.696819537846995</v>
          </cell>
          <cell r="AC74">
            <v>14.726601607928403</v>
          </cell>
          <cell r="AD74">
            <v>10.132982757748902</v>
          </cell>
          <cell r="AE74">
            <v>41.072356778075545</v>
          </cell>
          <cell r="AF74">
            <v>10.943621378368814</v>
          </cell>
          <cell r="AG74">
            <v>2.9723416089396775</v>
          </cell>
          <cell r="AH74">
            <v>11.213834251908784</v>
          </cell>
          <cell r="AI74">
            <v>151.72452849269354</v>
          </cell>
          <cell r="AJ74">
            <v>5.404257470799414</v>
          </cell>
          <cell r="AK74">
            <v>2.702128735399707</v>
          </cell>
          <cell r="AL74">
            <v>57.825554937553733</v>
          </cell>
          <cell r="AM74">
            <v>5.404257470799414</v>
          </cell>
          <cell r="AN74">
            <v>37.019163674975985</v>
          </cell>
          <cell r="AO74">
            <v>159.83091469889266</v>
          </cell>
          <cell r="AP74">
            <v>11.34894068867877</v>
          </cell>
          <cell r="AQ74">
            <v>115.51600343833748</v>
          </cell>
          <cell r="AR74">
            <v>80.118117004601316</v>
          </cell>
          <cell r="AS74">
            <v>6.0797896546493408</v>
          </cell>
          <cell r="AT74">
            <v>2.702128735399707</v>
          </cell>
          <cell r="AU74">
            <v>7.9712797694291355</v>
          </cell>
          <cell r="AV74">
            <v>5.269151034029429</v>
          </cell>
          <cell r="AW74">
            <v>1.2159579309298683</v>
          </cell>
          <cell r="AX74">
            <v>15.402133791778329</v>
          </cell>
          <cell r="AY74">
            <v>11.61915356221874</v>
          </cell>
          <cell r="AZ74">
            <v>4.998938160489458</v>
          </cell>
          <cell r="BA74">
            <v>1.7563836780098097</v>
          </cell>
          <cell r="BB74">
            <v>1.2159579309298683</v>
          </cell>
          <cell r="BC74">
            <v>15.267027355008345</v>
          </cell>
          <cell r="BD74">
            <v>1.3510643676998535</v>
          </cell>
          <cell r="BE74">
            <v>0.13510643676998535</v>
          </cell>
          <cell r="BF74">
            <v>23.913839308287407</v>
          </cell>
          <cell r="BG74">
            <v>24.048945745057392</v>
          </cell>
          <cell r="BH74">
            <v>2.0265965515497801</v>
          </cell>
          <cell r="BI74">
            <v>3.3776609192496339</v>
          </cell>
          <cell r="BJ74">
            <v>0</v>
          </cell>
          <cell r="BK74">
            <v>5.1340445972594431</v>
          </cell>
          <cell r="BL74">
            <v>68.904282752692524</v>
          </cell>
          <cell r="BM74">
            <v>1.2159579309298683</v>
          </cell>
          <cell r="BN74">
            <v>0.8106386206199121</v>
          </cell>
          <cell r="BO74">
            <v>18.374475400718008</v>
          </cell>
          <cell r="BP74">
            <v>8.9170248268190324</v>
          </cell>
          <cell r="BQ74">
            <v>14.861708044698389</v>
          </cell>
          <cell r="BR74">
            <v>46.611720685644947</v>
          </cell>
          <cell r="BS74">
            <v>1.2159579309298683</v>
          </cell>
          <cell r="BT74">
            <v>2.2968094250897511</v>
          </cell>
          <cell r="BU74">
            <v>1.6212772412398242</v>
          </cell>
          <cell r="BV74">
            <v>1.0808514941598828</v>
          </cell>
          <cell r="BW74">
            <v>0.40531931030995605</v>
          </cell>
          <cell r="BX74">
            <v>8.3765990797390923</v>
          </cell>
          <cell r="BY74">
            <v>5.539363907569399</v>
          </cell>
          <cell r="BZ74">
            <v>42.828740456085356</v>
          </cell>
          <cell r="CA74">
            <v>34.452141376346262</v>
          </cell>
          <cell r="CB74">
            <v>13.510643676998535</v>
          </cell>
        </row>
        <row r="75">
          <cell r="D75" t="str">
            <v>Metal tank (heavy gauge) manufacturing</v>
          </cell>
          <cell r="E75">
            <v>0</v>
          </cell>
          <cell r="F75">
            <v>0</v>
          </cell>
          <cell r="G75">
            <v>0</v>
          </cell>
          <cell r="H75">
            <v>0</v>
          </cell>
          <cell r="I75">
            <v>0</v>
          </cell>
          <cell r="J75">
            <v>1.8707391135869684</v>
          </cell>
          <cell r="K75">
            <v>0</v>
          </cell>
          <cell r="L75">
            <v>6.2129200142297593E-2</v>
          </cell>
          <cell r="M75">
            <v>0.5083798912352897</v>
          </cell>
          <cell r="N75">
            <v>0</v>
          </cell>
          <cell r="O75">
            <v>0.57020781716134905</v>
          </cell>
          <cell r="P75">
            <v>0</v>
          </cell>
          <cell r="Q75">
            <v>45.806694645295039</v>
          </cell>
          <cell r="R75">
            <v>7.4127016230975373</v>
          </cell>
          <cell r="S75">
            <v>26.989836678970523</v>
          </cell>
          <cell r="T75">
            <v>22.99838195884108</v>
          </cell>
          <cell r="U75">
            <v>26.229559589422056</v>
          </cell>
          <cell r="V75">
            <v>875.07893007028372</v>
          </cell>
          <cell r="W75">
            <v>83.630479850331199</v>
          </cell>
          <cell r="X75">
            <v>13.684987611872376</v>
          </cell>
          <cell r="Y75">
            <v>29.080598675228803</v>
          </cell>
          <cell r="Z75">
            <v>84.960964757041012</v>
          </cell>
          <cell r="AA75">
            <v>168.78151387975933</v>
          </cell>
          <cell r="AB75">
            <v>38.964200839358853</v>
          </cell>
          <cell r="AC75">
            <v>20.717550690195683</v>
          </cell>
          <cell r="AD75">
            <v>14.255195429033726</v>
          </cell>
          <cell r="AE75">
            <v>57.781058805683372</v>
          </cell>
          <cell r="AF75">
            <v>15.395611063356425</v>
          </cell>
          <cell r="AG75">
            <v>4.1815239925165599</v>
          </cell>
          <cell r="AH75">
            <v>15.775749608130656</v>
          </cell>
          <cell r="AI75">
            <v>213.44779289073165</v>
          </cell>
          <cell r="AJ75">
            <v>7.602770895484654</v>
          </cell>
          <cell r="AK75">
            <v>3.801385447742327</v>
          </cell>
          <cell r="AL75">
            <v>81.349648581685798</v>
          </cell>
          <cell r="AM75">
            <v>7.602770895484654</v>
          </cell>
          <cell r="AN75">
            <v>52.078980634069879</v>
          </cell>
          <cell r="AO75">
            <v>224.85194923395863</v>
          </cell>
          <cell r="AP75">
            <v>15.965818880517773</v>
          </cell>
          <cell r="AQ75">
            <v>162.50922789098448</v>
          </cell>
          <cell r="AR75">
            <v>112.71107852556</v>
          </cell>
          <cell r="AS75">
            <v>8.5531172574202365</v>
          </cell>
          <cell r="AT75">
            <v>3.801385447742327</v>
          </cell>
          <cell r="AU75">
            <v>11.214087070839865</v>
          </cell>
          <cell r="AV75">
            <v>7.4127016230975373</v>
          </cell>
          <cell r="AW75">
            <v>1.710623451484047</v>
          </cell>
          <cell r="AX75">
            <v>21.667897052131263</v>
          </cell>
          <cell r="AY75">
            <v>16.345957425292006</v>
          </cell>
          <cell r="AZ75">
            <v>7.0325630783233049</v>
          </cell>
          <cell r="BA75">
            <v>2.4709005410325124</v>
          </cell>
          <cell r="BB75">
            <v>1.710623451484047</v>
          </cell>
          <cell r="BC75">
            <v>21.477827779744146</v>
          </cell>
          <cell r="BD75">
            <v>1.9006927238711635</v>
          </cell>
          <cell r="BE75">
            <v>0.19006927238711635</v>
          </cell>
          <cell r="BF75">
            <v>33.642261212519593</v>
          </cell>
          <cell r="BG75">
            <v>33.832330484906706</v>
          </cell>
          <cell r="BH75">
            <v>2.8510390858067454</v>
          </cell>
          <cell r="BI75">
            <v>4.7517318096779091</v>
          </cell>
          <cell r="BJ75">
            <v>0</v>
          </cell>
          <cell r="BK75">
            <v>7.2226323507104215</v>
          </cell>
          <cell r="BL75">
            <v>96.935328917429345</v>
          </cell>
          <cell r="BM75">
            <v>1.710623451484047</v>
          </cell>
          <cell r="BN75">
            <v>1.1404156343226981</v>
          </cell>
          <cell r="BO75">
            <v>25.849421044647823</v>
          </cell>
          <cell r="BP75">
            <v>12.54457197754968</v>
          </cell>
          <cell r="BQ75">
            <v>20.9076199625828</v>
          </cell>
          <cell r="BR75">
            <v>65.573898973555146</v>
          </cell>
          <cell r="BS75">
            <v>1.710623451484047</v>
          </cell>
          <cell r="BT75">
            <v>3.2311776305809778</v>
          </cell>
          <cell r="BU75">
            <v>2.2808312686453962</v>
          </cell>
          <cell r="BV75">
            <v>1.5205541790969308</v>
          </cell>
          <cell r="BW75">
            <v>0.57020781716134905</v>
          </cell>
          <cell r="BX75">
            <v>11.784294888001213</v>
          </cell>
          <cell r="BY75">
            <v>7.7928401678717707</v>
          </cell>
          <cell r="BZ75">
            <v>60.251959346715886</v>
          </cell>
          <cell r="CA75">
            <v>48.467664458714673</v>
          </cell>
          <cell r="CB75">
            <v>19.006927238711636</v>
          </cell>
        </row>
        <row r="76">
          <cell r="D76" t="str">
            <v>Metal can, box, and other metal container (light gauge) manufacturing</v>
          </cell>
          <cell r="E76">
            <v>1.4763705590194387</v>
          </cell>
          <cell r="F76">
            <v>8.7719298245614006</v>
          </cell>
          <cell r="G76">
            <v>0.55869011872431296</v>
          </cell>
          <cell r="H76">
            <v>0.16849270960033841</v>
          </cell>
          <cell r="I76">
            <v>1.9479447068252849</v>
          </cell>
          <cell r="J76">
            <v>23.072449067572609</v>
          </cell>
          <cell r="K76">
            <v>0</v>
          </cell>
          <cell r="L76">
            <v>0.76626013508833679</v>
          </cell>
          <cell r="M76">
            <v>6.2700186585685724</v>
          </cell>
          <cell r="N76">
            <v>0</v>
          </cell>
          <cell r="O76">
            <v>2.7152753198159477E-2</v>
          </cell>
          <cell r="P76">
            <v>0</v>
          </cell>
          <cell r="Q76">
            <v>2.1812711735854782</v>
          </cell>
          <cell r="R76">
            <v>0.35298579157607324</v>
          </cell>
          <cell r="S76">
            <v>1.2852303180462152</v>
          </cell>
          <cell r="T76">
            <v>1.095161045659099</v>
          </cell>
          <cell r="U76">
            <v>1.249026647115336</v>
          </cell>
          <cell r="V76">
            <v>41.670425241442082</v>
          </cell>
          <cell r="W76">
            <v>3.9824038023967234</v>
          </cell>
          <cell r="X76">
            <v>0.65166607675582744</v>
          </cell>
          <cell r="Y76">
            <v>1.3847904131061335</v>
          </cell>
          <cell r="Z76">
            <v>4.0457602265257622</v>
          </cell>
          <cell r="AA76">
            <v>8.0372149466552063</v>
          </cell>
          <cell r="AB76">
            <v>1.8554381352075644</v>
          </cell>
          <cell r="AC76">
            <v>0.98655003286646104</v>
          </cell>
          <cell r="AD76">
            <v>0.67881882995398701</v>
          </cell>
          <cell r="AE76">
            <v>2.7514789907468273</v>
          </cell>
          <cell r="AF76">
            <v>0.73312433635030594</v>
          </cell>
          <cell r="AG76">
            <v>0.19912019011983617</v>
          </cell>
          <cell r="AH76">
            <v>0.75122617181574558</v>
          </cell>
          <cell r="AI76">
            <v>10.164180613844366</v>
          </cell>
          <cell r="AJ76">
            <v>0.36203670930879306</v>
          </cell>
          <cell r="AK76">
            <v>0.18101835465439653</v>
          </cell>
          <cell r="AL76">
            <v>3.8737927896040856</v>
          </cell>
          <cell r="AM76">
            <v>0.36203670930879306</v>
          </cell>
          <cell r="AN76">
            <v>2.4799514587652323</v>
          </cell>
          <cell r="AO76">
            <v>10.707235677807555</v>
          </cell>
          <cell r="AP76">
            <v>0.7602770895484654</v>
          </cell>
          <cell r="AQ76">
            <v>7.7385346614754518</v>
          </cell>
          <cell r="AR76">
            <v>5.3671942155028569</v>
          </cell>
          <cell r="AS76">
            <v>0.40729129797239216</v>
          </cell>
          <cell r="AT76">
            <v>0.18101835465439653</v>
          </cell>
          <cell r="AU76">
            <v>0.53400414623046977</v>
          </cell>
          <cell r="AV76">
            <v>0.35298579157607324</v>
          </cell>
          <cell r="AW76">
            <v>8.145825959447843E-2</v>
          </cell>
          <cell r="AX76">
            <v>1.0318046215300603</v>
          </cell>
          <cell r="AY76">
            <v>0.77837892501390504</v>
          </cell>
          <cell r="AZ76">
            <v>0.33488395611063354</v>
          </cell>
          <cell r="BA76">
            <v>0.11766193052535774</v>
          </cell>
          <cell r="BB76">
            <v>8.145825959447843E-2</v>
          </cell>
          <cell r="BC76">
            <v>1.0227537037973404</v>
          </cell>
          <cell r="BD76">
            <v>9.0509177327198265E-2</v>
          </cell>
          <cell r="BE76">
            <v>9.0509177327198261E-3</v>
          </cell>
          <cell r="BF76">
            <v>1.6020124386914092</v>
          </cell>
          <cell r="BG76">
            <v>1.611063356424129</v>
          </cell>
          <cell r="BH76">
            <v>0.1357637659907974</v>
          </cell>
          <cell r="BI76">
            <v>0.22627294331799566</v>
          </cell>
          <cell r="BJ76">
            <v>0</v>
          </cell>
          <cell r="BK76">
            <v>0.34393487384335342</v>
          </cell>
          <cell r="BL76">
            <v>4.6159680436871113</v>
          </cell>
          <cell r="BM76">
            <v>8.145825959447843E-2</v>
          </cell>
          <cell r="BN76">
            <v>5.4305506396318953E-2</v>
          </cell>
          <cell r="BO76">
            <v>1.2309248116498963</v>
          </cell>
          <cell r="BP76">
            <v>0.59736057035950851</v>
          </cell>
          <cell r="BQ76">
            <v>0.99560095059918086</v>
          </cell>
          <cell r="BR76">
            <v>3.12256661778834</v>
          </cell>
          <cell r="BS76">
            <v>8.145825959447843E-2</v>
          </cell>
          <cell r="BT76">
            <v>0.15386560145623704</v>
          </cell>
          <cell r="BU76">
            <v>0.10861101279263791</v>
          </cell>
          <cell r="BV76">
            <v>7.2407341861758609E-2</v>
          </cell>
          <cell r="BW76">
            <v>2.7152753198159477E-2</v>
          </cell>
          <cell r="BX76">
            <v>0.56115689942862923</v>
          </cell>
          <cell r="BY76">
            <v>0.37108762704151288</v>
          </cell>
          <cell r="BZ76">
            <v>2.869140921272185</v>
          </cell>
          <cell r="CA76">
            <v>2.3079840218435557</v>
          </cell>
          <cell r="CB76">
            <v>0.90509177327198265</v>
          </cell>
        </row>
        <row r="77">
          <cell r="D77" t="str">
            <v>Hardware manufacturing</v>
          </cell>
          <cell r="E77">
            <v>0</v>
          </cell>
          <cell r="F77">
            <v>0</v>
          </cell>
          <cell r="G77">
            <v>0</v>
          </cell>
          <cell r="H77">
            <v>0</v>
          </cell>
          <cell r="I77">
            <v>0</v>
          </cell>
          <cell r="J77">
            <v>0</v>
          </cell>
          <cell r="K77">
            <v>0</v>
          </cell>
          <cell r="L77">
            <v>0</v>
          </cell>
          <cell r="M77">
            <v>0</v>
          </cell>
          <cell r="N77">
            <v>0</v>
          </cell>
          <cell r="O77">
            <v>3.7164382868989231E-2</v>
          </cell>
          <cell r="P77">
            <v>0</v>
          </cell>
          <cell r="Q77">
            <v>2.9855387571421348</v>
          </cell>
          <cell r="R77">
            <v>0.48313697729686</v>
          </cell>
          <cell r="S77">
            <v>1.7591141224654903</v>
          </cell>
          <cell r="T77">
            <v>1.4989634423825657</v>
          </cell>
          <cell r="U77">
            <v>1.7095616119735046</v>
          </cell>
          <cell r="V77">
            <v>57.03493957627547</v>
          </cell>
          <cell r="W77">
            <v>5.4507761541184205</v>
          </cell>
          <cell r="X77">
            <v>0.89194518885574148</v>
          </cell>
          <cell r="Y77">
            <v>1.8953835263184509</v>
          </cell>
          <cell r="Z77">
            <v>5.5374930474793951</v>
          </cell>
          <cell r="AA77">
            <v>11.000657329220813</v>
          </cell>
          <cell r="AB77">
            <v>2.5395661627142641</v>
          </cell>
          <cell r="AC77">
            <v>1.3503059109066087</v>
          </cell>
          <cell r="AD77">
            <v>0.92910957172473074</v>
          </cell>
          <cell r="AE77">
            <v>3.7659907973909088</v>
          </cell>
          <cell r="AF77">
            <v>1.0034383374627092</v>
          </cell>
          <cell r="AG77">
            <v>0.27253880770592104</v>
          </cell>
          <cell r="AH77">
            <v>1.0282145927087021</v>
          </cell>
          <cell r="AI77">
            <v>13.911867320624969</v>
          </cell>
          <cell r="AJ77">
            <v>0.49552510491985641</v>
          </cell>
          <cell r="AK77">
            <v>0.2477625524599282</v>
          </cell>
          <cell r="AL77">
            <v>5.3021186226424639</v>
          </cell>
          <cell r="AM77">
            <v>0.49552510491985641</v>
          </cell>
          <cell r="AN77">
            <v>3.3943469687010164</v>
          </cell>
          <cell r="AO77">
            <v>14.655154978004754</v>
          </cell>
          <cell r="AP77">
            <v>1.0406027203316985</v>
          </cell>
          <cell r="AQ77">
            <v>10.59184911766193</v>
          </cell>
          <cell r="AR77">
            <v>7.3461596804368714</v>
          </cell>
          <cell r="AS77">
            <v>0.55746574303483842</v>
          </cell>
          <cell r="AT77">
            <v>0.2477625524599282</v>
          </cell>
          <cell r="AU77">
            <v>0.73089952975678818</v>
          </cell>
          <cell r="AV77">
            <v>0.48313697729686</v>
          </cell>
          <cell r="AW77">
            <v>0.11149314860696768</v>
          </cell>
          <cell r="AX77">
            <v>1.4122465490215907</v>
          </cell>
          <cell r="AY77">
            <v>1.0653789755776912</v>
          </cell>
          <cell r="AZ77">
            <v>0.4583607220508672</v>
          </cell>
          <cell r="BA77">
            <v>0.16104565909895333</v>
          </cell>
          <cell r="BB77">
            <v>0.11149314860696768</v>
          </cell>
          <cell r="BC77">
            <v>1.3998584213985943</v>
          </cell>
          <cell r="BD77">
            <v>0.1238812762299641</v>
          </cell>
          <cell r="BE77">
            <v>1.238812762299641E-2</v>
          </cell>
          <cell r="BF77">
            <v>2.1926985892703645</v>
          </cell>
          <cell r="BG77">
            <v>2.2050867168933608</v>
          </cell>
          <cell r="BH77">
            <v>0.18582191434494616</v>
          </cell>
          <cell r="BI77">
            <v>0.30970319057491025</v>
          </cell>
          <cell r="BJ77">
            <v>0</v>
          </cell>
          <cell r="BK77">
            <v>0.4707488496738636</v>
          </cell>
          <cell r="BL77">
            <v>6.3179450877281695</v>
          </cell>
          <cell r="BM77">
            <v>0.11149314860696768</v>
          </cell>
          <cell r="BN77">
            <v>7.4328765737978461E-2</v>
          </cell>
          <cell r="BO77">
            <v>1.6847853567275117</v>
          </cell>
          <cell r="BP77">
            <v>0.81761642311776306</v>
          </cell>
          <cell r="BQ77">
            <v>1.3626940385296051</v>
          </cell>
          <cell r="BR77">
            <v>4.2739040299337612</v>
          </cell>
          <cell r="BS77">
            <v>0.11149314860696768</v>
          </cell>
          <cell r="BT77">
            <v>0.21059816959093897</v>
          </cell>
          <cell r="BU77">
            <v>0.14865753147595692</v>
          </cell>
          <cell r="BV77">
            <v>9.9105020983971281E-2</v>
          </cell>
          <cell r="BW77">
            <v>3.7164382868989231E-2</v>
          </cell>
          <cell r="BX77">
            <v>0.76806391262577745</v>
          </cell>
          <cell r="BY77">
            <v>0.50791323254285281</v>
          </cell>
          <cell r="BZ77">
            <v>3.9270364564898621</v>
          </cell>
          <cell r="CA77">
            <v>3.1589725438640848</v>
          </cell>
          <cell r="CB77">
            <v>1.238812762299641</v>
          </cell>
        </row>
        <row r="78">
          <cell r="D78" t="str">
            <v>Spring and wire product manufacturing</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row>
        <row r="79">
          <cell r="D79" t="str">
            <v>Machine shops</v>
          </cell>
          <cell r="E79">
            <v>0</v>
          </cell>
          <cell r="F79">
            <v>309.75877192982443</v>
          </cell>
          <cell r="G79">
            <v>19.728744817452299</v>
          </cell>
          <cell r="H79">
            <v>5.949898807761949</v>
          </cell>
          <cell r="I79">
            <v>68.786797459767868</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row>
        <row r="80">
          <cell r="D80" t="str">
            <v>Turned product and screw, nut, and bolt manufacturing</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row>
        <row r="81">
          <cell r="D81" t="str">
            <v>Coating, engraving, heat treating and allied activities</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row>
        <row r="82">
          <cell r="D82" t="str">
            <v>Valve and fittings other than plumbing</v>
          </cell>
          <cell r="E82">
            <v>160.92439093311884</v>
          </cell>
          <cell r="F82">
            <v>0.54824561403508754</v>
          </cell>
          <cell r="G82">
            <v>3.491813242026956E-2</v>
          </cell>
          <cell r="H82">
            <v>1.0530794350021151E-2</v>
          </cell>
          <cell r="I82">
            <v>0.1217465441765803</v>
          </cell>
          <cell r="J82">
            <v>87.301158634058524</v>
          </cell>
          <cell r="K82">
            <v>0</v>
          </cell>
          <cell r="L82">
            <v>2.8993626733072206</v>
          </cell>
          <cell r="M82">
            <v>23.724394924313518</v>
          </cell>
          <cell r="N82">
            <v>0</v>
          </cell>
          <cell r="O82">
            <v>0.37240228548313697</v>
          </cell>
          <cell r="P82">
            <v>0</v>
          </cell>
          <cell r="Q82">
            <v>29.916316933812006</v>
          </cell>
          <cell r="R82">
            <v>4.8412297112807812</v>
          </cell>
          <cell r="S82">
            <v>17.627041512868484</v>
          </cell>
          <cell r="T82">
            <v>15.020225514486524</v>
          </cell>
          <cell r="U82">
            <v>17.1305051322243</v>
          </cell>
          <cell r="V82">
            <v>571.51337412145426</v>
          </cell>
          <cell r="W82">
            <v>54.619001870860089</v>
          </cell>
          <cell r="X82">
            <v>8.9376548515952869</v>
          </cell>
          <cell r="Y82">
            <v>18.992516559639988</v>
          </cell>
          <cell r="Z82">
            <v>55.487940536987409</v>
          </cell>
          <cell r="AA82">
            <v>110.23107650300855</v>
          </cell>
          <cell r="AB82">
            <v>25.44748950801436</v>
          </cell>
          <cell r="AC82">
            <v>13.530616372553977</v>
          </cell>
          <cell r="AD82">
            <v>9.3100571370784255</v>
          </cell>
          <cell r="AE82">
            <v>37.736764928957882</v>
          </cell>
          <cell r="AF82">
            <v>10.054861708044699</v>
          </cell>
          <cell r="AG82">
            <v>2.7309500935430044</v>
          </cell>
          <cell r="AH82">
            <v>10.303129898366789</v>
          </cell>
          <cell r="AI82">
            <v>139.40258886585428</v>
          </cell>
          <cell r="AJ82">
            <v>4.9653638064418262</v>
          </cell>
          <cell r="AK82">
            <v>2.4826819032209131</v>
          </cell>
          <cell r="AL82">
            <v>53.129392728927542</v>
          </cell>
          <cell r="AM82">
            <v>4.9653638064418262</v>
          </cell>
          <cell r="AN82">
            <v>34.012742074126514</v>
          </cell>
          <cell r="AO82">
            <v>146.85063457551701</v>
          </cell>
          <cell r="AP82">
            <v>10.427263993527836</v>
          </cell>
          <cell r="AQ82">
            <v>106.13465136269404</v>
          </cell>
          <cell r="AR82">
            <v>73.611518430500084</v>
          </cell>
          <cell r="AS82">
            <v>5.5860342822470548</v>
          </cell>
          <cell r="AT82">
            <v>2.4826819032209131</v>
          </cell>
          <cell r="AU82">
            <v>7.3239116145016938</v>
          </cell>
          <cell r="AV82">
            <v>4.8412297112807812</v>
          </cell>
          <cell r="AW82">
            <v>1.1172068564494109</v>
          </cell>
          <cell r="AX82">
            <v>14.151286848359206</v>
          </cell>
          <cell r="AY82">
            <v>10.675532183849928</v>
          </cell>
          <cell r="AZ82">
            <v>4.5929615209586894</v>
          </cell>
          <cell r="BA82">
            <v>1.6137432370935936</v>
          </cell>
          <cell r="BB82">
            <v>1.1172068564494109</v>
          </cell>
          <cell r="BC82">
            <v>14.027152753198159</v>
          </cell>
          <cell r="BD82">
            <v>1.2413409516104565</v>
          </cell>
          <cell r="BE82">
            <v>0.12413409516104566</v>
          </cell>
          <cell r="BF82">
            <v>21.971734843505082</v>
          </cell>
          <cell r="BG82">
            <v>22.095868938666129</v>
          </cell>
          <cell r="BH82">
            <v>1.8620114274156849</v>
          </cell>
          <cell r="BI82">
            <v>3.1033523790261417</v>
          </cell>
          <cell r="BJ82">
            <v>0</v>
          </cell>
          <cell r="BK82">
            <v>4.7170956161197353</v>
          </cell>
          <cell r="BL82">
            <v>63.308388532133286</v>
          </cell>
          <cell r="BM82">
            <v>1.1172068564494109</v>
          </cell>
          <cell r="BN82">
            <v>0.74480457096627395</v>
          </cell>
          <cell r="BO82">
            <v>16.88223694190221</v>
          </cell>
          <cell r="BP82">
            <v>8.1928502806290133</v>
          </cell>
          <cell r="BQ82">
            <v>13.654750467715022</v>
          </cell>
          <cell r="BR82">
            <v>42.826262830560751</v>
          </cell>
          <cell r="BS82">
            <v>1.1172068564494109</v>
          </cell>
          <cell r="BT82">
            <v>2.1102796177377763</v>
          </cell>
          <cell r="BU82">
            <v>1.4896091419325479</v>
          </cell>
          <cell r="BV82">
            <v>0.9930727612883653</v>
          </cell>
          <cell r="BW82">
            <v>0.37240228548313697</v>
          </cell>
          <cell r="BX82">
            <v>7.6963138999848315</v>
          </cell>
          <cell r="BY82">
            <v>5.0894979016028721</v>
          </cell>
          <cell r="BZ82">
            <v>39.350508166051476</v>
          </cell>
          <cell r="CA82">
            <v>31.654194266066643</v>
          </cell>
          <cell r="CB82">
            <v>12.413409516104567</v>
          </cell>
        </row>
        <row r="83">
          <cell r="D83" t="str">
            <v>Plumbing fixture fitting and trim manufacturing</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row>
        <row r="84">
          <cell r="D84" t="str">
            <v>Ball and roller bearing manufacturing</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row>
        <row r="85">
          <cell r="D85" t="str">
            <v>Ammunition, arms, ordnance, and accessories manufacturing</v>
          </cell>
          <cell r="E85">
            <v>1821.8100165967003</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row>
        <row r="86">
          <cell r="D86" t="str">
            <v>Fabricated pipe and pipe fitting manufacturing</v>
          </cell>
          <cell r="E86">
            <v>0.73818527950971935</v>
          </cell>
          <cell r="F86">
            <v>0</v>
          </cell>
          <cell r="G86">
            <v>0</v>
          </cell>
          <cell r="H86">
            <v>0</v>
          </cell>
          <cell r="I86">
            <v>0</v>
          </cell>
          <cell r="J86">
            <v>3.1178985226449467</v>
          </cell>
          <cell r="K86">
            <v>0</v>
          </cell>
          <cell r="L86">
            <v>0.1035486669038293</v>
          </cell>
          <cell r="M86">
            <v>0.84729981872548277</v>
          </cell>
          <cell r="N86">
            <v>0</v>
          </cell>
          <cell r="O86">
            <v>0.11801587702887192</v>
          </cell>
          <cell r="P86">
            <v>0</v>
          </cell>
          <cell r="Q86">
            <v>9.4806087879860446</v>
          </cell>
          <cell r="R86">
            <v>1.5342064013753351</v>
          </cell>
          <cell r="S86">
            <v>5.5860848460332715</v>
          </cell>
          <cell r="T86">
            <v>4.7599737068311683</v>
          </cell>
          <cell r="U86">
            <v>5.4287303433281089</v>
          </cell>
          <cell r="V86">
            <v>181.11503261364211</v>
          </cell>
          <cell r="W86">
            <v>17.308995297567883</v>
          </cell>
          <cell r="X86">
            <v>2.8323810486929264</v>
          </cell>
          <cell r="Y86">
            <v>6.0188097284724682</v>
          </cell>
          <cell r="Z86">
            <v>17.584365677301918</v>
          </cell>
          <cell r="AA86">
            <v>34.932699600546094</v>
          </cell>
          <cell r="AB86">
            <v>8.0644182636395811</v>
          </cell>
          <cell r="AC86">
            <v>4.2879101987156805</v>
          </cell>
          <cell r="AD86">
            <v>2.9503969257217983</v>
          </cell>
          <cell r="AE86">
            <v>11.958942205592356</v>
          </cell>
          <cell r="AF86">
            <v>3.1864286797795423</v>
          </cell>
          <cell r="AG86">
            <v>0.8654497648783942</v>
          </cell>
          <cell r="AH86">
            <v>3.2651059311321236</v>
          </cell>
          <cell r="AI86">
            <v>44.177276634474396</v>
          </cell>
          <cell r="AJ86">
            <v>1.5735450270516258</v>
          </cell>
          <cell r="AK86">
            <v>0.7867725135258129</v>
          </cell>
          <cell r="AL86">
            <v>16.836931789452397</v>
          </cell>
          <cell r="AM86">
            <v>1.5735450270516258</v>
          </cell>
          <cell r="AN86">
            <v>10.778783435303636</v>
          </cell>
          <cell r="AO86">
            <v>46.537594175051829</v>
          </cell>
          <cell r="AP86">
            <v>3.3044445568084142</v>
          </cell>
          <cell r="AQ86">
            <v>33.6345249532285</v>
          </cell>
          <cell r="AR86">
            <v>23.327805026040352</v>
          </cell>
          <cell r="AS86">
            <v>1.7702381554330791</v>
          </cell>
          <cell r="AT86">
            <v>0.7867725135258129</v>
          </cell>
          <cell r="AU86">
            <v>2.3209789149011479</v>
          </cell>
          <cell r="AV86">
            <v>1.5342064013753351</v>
          </cell>
          <cell r="AW86">
            <v>0.3540476310866158</v>
          </cell>
          <cell r="AX86">
            <v>4.4846033270971333</v>
          </cell>
          <cell r="AY86">
            <v>3.3831218081609955</v>
          </cell>
          <cell r="AZ86">
            <v>1.4555291500227538</v>
          </cell>
          <cell r="BA86">
            <v>0.51140213379177835</v>
          </cell>
          <cell r="BB86">
            <v>0.3540476310866158</v>
          </cell>
          <cell r="BC86">
            <v>4.4452647014208431</v>
          </cell>
          <cell r="BD86">
            <v>0.39338625676290645</v>
          </cell>
          <cell r="BE86">
            <v>3.9338625676290644E-2</v>
          </cell>
          <cell r="BF86">
            <v>6.9629367447034438</v>
          </cell>
          <cell r="BG86">
            <v>7.002275370379734</v>
          </cell>
          <cell r="BH86">
            <v>0.59007938514435965</v>
          </cell>
          <cell r="BI86">
            <v>0.98346564190726604</v>
          </cell>
          <cell r="BJ86">
            <v>0</v>
          </cell>
          <cell r="BK86">
            <v>1.4948677756990445</v>
          </cell>
          <cell r="BL86">
            <v>20.062699094908229</v>
          </cell>
          <cell r="BM86">
            <v>0.3540476310866158</v>
          </cell>
          <cell r="BN86">
            <v>0.23603175405774385</v>
          </cell>
          <cell r="BO86">
            <v>5.3500530919755276</v>
          </cell>
          <cell r="BP86">
            <v>2.5963492946351825</v>
          </cell>
          <cell r="BQ86">
            <v>4.3272488243919707</v>
          </cell>
          <cell r="BR86">
            <v>13.571825858320272</v>
          </cell>
          <cell r="BS86">
            <v>0.3540476310866158</v>
          </cell>
          <cell r="BT86">
            <v>0.66875663649694095</v>
          </cell>
          <cell r="BU86">
            <v>0.4720635081154877</v>
          </cell>
          <cell r="BV86">
            <v>0.31470900541032515</v>
          </cell>
          <cell r="BW86">
            <v>0.11801587702887192</v>
          </cell>
          <cell r="BX86">
            <v>2.4389947919300199</v>
          </cell>
          <cell r="BY86">
            <v>1.6128836527279165</v>
          </cell>
          <cell r="BZ86">
            <v>12.470344339384134</v>
          </cell>
          <cell r="CA86">
            <v>10.031349547454115</v>
          </cell>
          <cell r="CB86">
            <v>3.9338625676290642</v>
          </cell>
        </row>
        <row r="87">
          <cell r="D87" t="str">
            <v>Other fabricated metal manufacturing</v>
          </cell>
          <cell r="E87">
            <v>2.2145558385291579</v>
          </cell>
          <cell r="F87">
            <v>98.684210526315752</v>
          </cell>
          <cell r="G87">
            <v>6.2852638356485198</v>
          </cell>
          <cell r="H87">
            <v>1.8955429830038066</v>
          </cell>
          <cell r="I87">
            <v>21.914377951784452</v>
          </cell>
          <cell r="J87">
            <v>743.93058750308444</v>
          </cell>
          <cell r="K87">
            <v>0</v>
          </cell>
          <cell r="L87">
            <v>24.706711923253675</v>
          </cell>
          <cell r="M87">
            <v>202.16573674790018</v>
          </cell>
          <cell r="N87">
            <v>0</v>
          </cell>
          <cell r="O87">
            <v>6.8716185467967844E-2</v>
          </cell>
          <cell r="P87">
            <v>0</v>
          </cell>
          <cell r="Q87">
            <v>5.5202002325934165</v>
          </cell>
          <cell r="R87">
            <v>0.89331041108358189</v>
          </cell>
          <cell r="S87">
            <v>3.2525661121504776</v>
          </cell>
          <cell r="T87">
            <v>2.771552813874703</v>
          </cell>
          <cell r="U87">
            <v>3.1609445315265203</v>
          </cell>
          <cell r="V87">
            <v>105.45643929817464</v>
          </cell>
          <cell r="W87">
            <v>10.078373868635282</v>
          </cell>
          <cell r="X87">
            <v>1.649188451231228</v>
          </cell>
          <cell r="Y87">
            <v>3.5045254588663597</v>
          </cell>
          <cell r="Z87">
            <v>10.238711634727208</v>
          </cell>
          <cell r="AA87">
            <v>20.339990898518479</v>
          </cell>
          <cell r="AB87">
            <v>4.6956060069778021</v>
          </cell>
          <cell r="AC87">
            <v>2.4966880720028315</v>
          </cell>
          <cell r="AD87">
            <v>1.7179046366991959</v>
          </cell>
          <cell r="AE87">
            <v>6.9632401274207405</v>
          </cell>
          <cell r="AF87">
            <v>1.8553370076351317</v>
          </cell>
          <cell r="AG87">
            <v>0.5039186934317641</v>
          </cell>
          <cell r="AH87">
            <v>1.9011477979471101</v>
          </cell>
          <cell r="AI87">
            <v>25.72275876017596</v>
          </cell>
          <cell r="AJ87">
            <v>0.91621580623957111</v>
          </cell>
          <cell r="AK87">
            <v>0.45810790311978555</v>
          </cell>
          <cell r="AL87">
            <v>9.8035091267634122</v>
          </cell>
          <cell r="AM87">
            <v>0.91621580623957111</v>
          </cell>
          <cell r="AN87">
            <v>6.2760782727410627</v>
          </cell>
          <cell r="AO87">
            <v>27.097082469535316</v>
          </cell>
          <cell r="AP87">
            <v>1.9240531931030995</v>
          </cell>
          <cell r="AQ87">
            <v>19.584112858370833</v>
          </cell>
          <cell r="AR87">
            <v>13.582899327501643</v>
          </cell>
          <cell r="AS87">
            <v>1.0307427820195176</v>
          </cell>
          <cell r="AT87">
            <v>0.45810790311978555</v>
          </cell>
          <cell r="AU87">
            <v>1.3514183142033676</v>
          </cell>
          <cell r="AV87">
            <v>0.89331041108358189</v>
          </cell>
          <cell r="AW87">
            <v>0.2061485564039035</v>
          </cell>
          <cell r="AX87">
            <v>2.6112150477827778</v>
          </cell>
          <cell r="AY87">
            <v>1.969863983415078</v>
          </cell>
          <cell r="AZ87">
            <v>0.84749962077160335</v>
          </cell>
          <cell r="BA87">
            <v>0.29777013702786065</v>
          </cell>
          <cell r="BB87">
            <v>0.2061485564039035</v>
          </cell>
          <cell r="BC87">
            <v>2.5883096526267884</v>
          </cell>
          <cell r="BD87">
            <v>0.22905395155989278</v>
          </cell>
          <cell r="BE87">
            <v>2.2905395155989279E-2</v>
          </cell>
          <cell r="BF87">
            <v>4.0542549426101022</v>
          </cell>
          <cell r="BG87">
            <v>4.0771603377660917</v>
          </cell>
          <cell r="BH87">
            <v>0.34358092733983919</v>
          </cell>
          <cell r="BI87">
            <v>0.57263487889973197</v>
          </cell>
          <cell r="BJ87">
            <v>0</v>
          </cell>
          <cell r="BK87">
            <v>0.87040501592759256</v>
          </cell>
          <cell r="BL87">
            <v>11.681751529554532</v>
          </cell>
          <cell r="BM87">
            <v>0.2061485564039035</v>
          </cell>
          <cell r="BN87">
            <v>0.13743237093593569</v>
          </cell>
          <cell r="BO87">
            <v>3.1151337412145419</v>
          </cell>
          <cell r="BP87">
            <v>1.5117560802952925</v>
          </cell>
          <cell r="BQ87">
            <v>2.5195934671588205</v>
          </cell>
          <cell r="BR87">
            <v>7.9023613288163013</v>
          </cell>
          <cell r="BS87">
            <v>0.2061485564039035</v>
          </cell>
          <cell r="BT87">
            <v>0.38939171765181774</v>
          </cell>
          <cell r="BU87">
            <v>0.27486474187187138</v>
          </cell>
          <cell r="BV87">
            <v>0.18324316124791423</v>
          </cell>
          <cell r="BW87">
            <v>6.8716185467967844E-2</v>
          </cell>
          <cell r="BX87">
            <v>1.4201344996713352</v>
          </cell>
          <cell r="BY87">
            <v>0.93912120139556043</v>
          </cell>
          <cell r="BZ87">
            <v>7.2610102644486014</v>
          </cell>
          <cell r="CA87">
            <v>5.840875764777266</v>
          </cell>
          <cell r="CB87">
            <v>2.2905395155989279</v>
          </cell>
        </row>
        <row r="88">
          <cell r="D88" t="str">
            <v>Farm machinery and equipment manufacturing</v>
          </cell>
          <cell r="E88">
            <v>0.73818527950971935</v>
          </cell>
          <cell r="F88">
            <v>64.692982456140314</v>
          </cell>
          <cell r="G88">
            <v>4.1203396255918081</v>
          </cell>
          <cell r="H88">
            <v>1.2426337333024955</v>
          </cell>
          <cell r="I88">
            <v>14.366092212836474</v>
          </cell>
          <cell r="J88">
            <v>194.55686781304468</v>
          </cell>
          <cell r="K88">
            <v>0</v>
          </cell>
          <cell r="L88">
            <v>6.4614368147989492</v>
          </cell>
          <cell r="M88">
            <v>52.871508688470122</v>
          </cell>
          <cell r="N88">
            <v>0</v>
          </cell>
          <cell r="O88">
            <v>18.39502805276291</v>
          </cell>
          <cell r="P88">
            <v>0</v>
          </cell>
          <cell r="Q88">
            <v>10237.008966430503</v>
          </cell>
          <cell r="R88">
            <v>829.3784577627855</v>
          </cell>
          <cell r="S88">
            <v>8.5748465931912872</v>
          </cell>
          <cell r="T88">
            <v>12.364713368184704</v>
          </cell>
          <cell r="U88">
            <v>9.066025915790167</v>
          </cell>
          <cell r="V88">
            <v>16.962597862811982</v>
          </cell>
          <cell r="W88">
            <v>145.01194442331484</v>
          </cell>
          <cell r="X88">
            <v>5.02998780045501</v>
          </cell>
          <cell r="Y88">
            <v>3.8252003033400377</v>
          </cell>
          <cell r="Z88">
            <v>3.9155593656236607</v>
          </cell>
          <cell r="AA88">
            <v>3.8605338316866575</v>
          </cell>
          <cell r="AB88">
            <v>11.743790972121435</v>
          </cell>
          <cell r="AC88">
            <v>34.035246793497969</v>
          </cell>
          <cell r="AD88">
            <v>4.3673546770417753</v>
          </cell>
          <cell r="AE88">
            <v>58.161116423225295</v>
          </cell>
          <cell r="AF88">
            <v>10.993685911174124</v>
          </cell>
          <cell r="AG88">
            <v>0.78311187312473207</v>
          </cell>
          <cell r="AH88">
            <v>20.910603632032714</v>
          </cell>
          <cell r="AI88">
            <v>129.92952157903778</v>
          </cell>
          <cell r="AJ88">
            <v>0.87347093540835508</v>
          </cell>
          <cell r="AK88">
            <v>0.51203468627386328</v>
          </cell>
          <cell r="AL88">
            <v>3.6143624913449175</v>
          </cell>
          <cell r="AM88">
            <v>3.1625671799268029</v>
          </cell>
          <cell r="AN88">
            <v>2.9517293679316827</v>
          </cell>
          <cell r="AO88">
            <v>34.381644469380475</v>
          </cell>
          <cell r="AP88">
            <v>2.2890962445184475</v>
          </cell>
          <cell r="AQ88">
            <v>414.4021236151857</v>
          </cell>
          <cell r="AR88">
            <v>320.0258995676943</v>
          </cell>
          <cell r="AS88">
            <v>3.3734049919219231</v>
          </cell>
          <cell r="AT88">
            <v>30.511243364436677</v>
          </cell>
          <cell r="AU88">
            <v>5.8432193610076162</v>
          </cell>
          <cell r="AV88">
            <v>22.921082132612352</v>
          </cell>
          <cell r="AW88">
            <v>3.2529262422104255</v>
          </cell>
          <cell r="AX88">
            <v>5.3010649873058791</v>
          </cell>
          <cell r="AY88">
            <v>26.33503449379964</v>
          </cell>
          <cell r="AZ88">
            <v>23.19043555279827</v>
          </cell>
          <cell r="BA88">
            <v>4.3071153021860269</v>
          </cell>
          <cell r="BB88">
            <v>10.48165122490026</v>
          </cell>
          <cell r="BC88">
            <v>15.120083088792905</v>
          </cell>
          <cell r="BD88">
            <v>4.0360381153351579</v>
          </cell>
          <cell r="BE88">
            <v>0.30119687427874309</v>
          </cell>
          <cell r="BF88">
            <v>187.01382727102364</v>
          </cell>
          <cell r="BG88">
            <v>187.31502414530237</v>
          </cell>
          <cell r="BH88">
            <v>8.9965222171815267</v>
          </cell>
          <cell r="BI88">
            <v>10.692489036895381</v>
          </cell>
          <cell r="BJ88">
            <v>0.18071812456724587</v>
          </cell>
          <cell r="BK88">
            <v>113.00915231123221</v>
          </cell>
          <cell r="BL88">
            <v>260.8703155916927</v>
          </cell>
          <cell r="BM88">
            <v>5.6625012364403702</v>
          </cell>
          <cell r="BN88">
            <v>0.60239374855748617</v>
          </cell>
          <cell r="BO88">
            <v>122.57333769812885</v>
          </cell>
          <cell r="BP88">
            <v>10.316574623089251</v>
          </cell>
          <cell r="BQ88">
            <v>356.0411574703831</v>
          </cell>
          <cell r="BR88">
            <v>13.5405445359564</v>
          </cell>
          <cell r="BS88">
            <v>47.148901864545387</v>
          </cell>
          <cell r="BT88">
            <v>14.763860680577158</v>
          </cell>
          <cell r="BU88">
            <v>11.847464840992096</v>
          </cell>
          <cell r="BV88">
            <v>7.5206575332156849</v>
          </cell>
          <cell r="BW88">
            <v>18.39502805276291</v>
          </cell>
          <cell r="BX88">
            <v>34.845591229301029</v>
          </cell>
          <cell r="BY88">
            <v>148.87997627116556</v>
          </cell>
          <cell r="BZ88">
            <v>48.365280401582453</v>
          </cell>
          <cell r="CA88">
            <v>27.57515551926123</v>
          </cell>
          <cell r="CB88">
            <v>80.51750759271988</v>
          </cell>
        </row>
        <row r="89">
          <cell r="D89" t="str">
            <v>Lawn and garden equipment manufacturing</v>
          </cell>
          <cell r="E89">
            <v>1.4763705590194387</v>
          </cell>
          <cell r="F89">
            <v>0.54824561403508754</v>
          </cell>
          <cell r="G89">
            <v>3.491813242026956E-2</v>
          </cell>
          <cell r="H89">
            <v>1.0530794350021151E-2</v>
          </cell>
          <cell r="I89">
            <v>0.1217465441765803</v>
          </cell>
          <cell r="J89">
            <v>75.453144248007732</v>
          </cell>
          <cell r="K89">
            <v>0</v>
          </cell>
          <cell r="L89">
            <v>2.5058777390726696</v>
          </cell>
          <cell r="M89">
            <v>20.504655613156682</v>
          </cell>
          <cell r="N89">
            <v>0</v>
          </cell>
          <cell r="O89">
            <v>36.887599327376442</v>
          </cell>
          <cell r="P89">
            <v>0</v>
          </cell>
          <cell r="Q89">
            <v>276.23027465462098</v>
          </cell>
          <cell r="R89">
            <v>22.8532427709453</v>
          </cell>
          <cell r="S89">
            <v>18.586039763922319</v>
          </cell>
          <cell r="T89">
            <v>32.620396320353457</v>
          </cell>
          <cell r="U89">
            <v>28.542846780309276</v>
          </cell>
          <cell r="V89">
            <v>51.301262817765178</v>
          </cell>
          <cell r="W89">
            <v>122.23165946783607</v>
          </cell>
          <cell r="X89">
            <v>15.836064492729731</v>
          </cell>
          <cell r="Y89">
            <v>12.042995153153747</v>
          </cell>
          <cell r="Z89">
            <v>12.327475353621946</v>
          </cell>
          <cell r="AA89">
            <v>10.051633749876355</v>
          </cell>
          <cell r="AB89">
            <v>13.84470308945234</v>
          </cell>
          <cell r="AC89">
            <v>107.15420884302154</v>
          </cell>
          <cell r="AD89">
            <v>13.74987635596294</v>
          </cell>
          <cell r="AE89">
            <v>183.11042236803061</v>
          </cell>
          <cell r="AF89">
            <v>34.611757723630852</v>
          </cell>
          <cell r="AG89">
            <v>2.4654950707243892</v>
          </cell>
          <cell r="AH89">
            <v>38.499653796696229</v>
          </cell>
          <cell r="AI89">
            <v>47.413366744699793</v>
          </cell>
          <cell r="AJ89">
            <v>2.749975271192588</v>
          </cell>
          <cell r="AK89">
            <v>1.6120544693197929</v>
          </cell>
          <cell r="AL89">
            <v>11.379208018727951</v>
          </cell>
          <cell r="AM89">
            <v>9.9568070163869571</v>
          </cell>
          <cell r="AN89">
            <v>9.2930198819611594</v>
          </cell>
          <cell r="AO89">
            <v>53.577104421510768</v>
          </cell>
          <cell r="AP89">
            <v>7.2068317451943686</v>
          </cell>
          <cell r="AQ89">
            <v>265.98898743776584</v>
          </cell>
          <cell r="AR89">
            <v>580.71891588908306</v>
          </cell>
          <cell r="AS89">
            <v>10.620594150812753</v>
          </cell>
          <cell r="AT89">
            <v>96.05948102476178</v>
          </cell>
          <cell r="AU89">
            <v>18.396386296943518</v>
          </cell>
          <cell r="AV89">
            <v>72.163144185433083</v>
          </cell>
          <cell r="AW89">
            <v>10.241287216855156</v>
          </cell>
          <cell r="AX89">
            <v>16.689505094134326</v>
          </cell>
          <cell r="AY89">
            <v>78.706188796201658</v>
          </cell>
          <cell r="AZ89">
            <v>37.266906261334036</v>
          </cell>
          <cell r="BA89">
            <v>13.560222888984141</v>
          </cell>
          <cell r="BB89">
            <v>32.999703254311058</v>
          </cell>
          <cell r="BC89">
            <v>47.60302021167859</v>
          </cell>
          <cell r="BD89">
            <v>12.706782287579545</v>
          </cell>
          <cell r="BE89">
            <v>0.94826733489399584</v>
          </cell>
          <cell r="BF89">
            <v>309.13515117544267</v>
          </cell>
          <cell r="BG89">
            <v>310.08341851033668</v>
          </cell>
          <cell r="BH89">
            <v>19.913614032773914</v>
          </cell>
          <cell r="BI89">
            <v>33.663490388736854</v>
          </cell>
          <cell r="BJ89">
            <v>0.56896040093639755</v>
          </cell>
          <cell r="BK89">
            <v>137.1194566256718</v>
          </cell>
          <cell r="BL89">
            <v>236.78235352303076</v>
          </cell>
          <cell r="BM89">
            <v>17.827425896007121</v>
          </cell>
          <cell r="BN89">
            <v>1.8965346697879917</v>
          </cell>
          <cell r="BO89">
            <v>99.947377097827157</v>
          </cell>
          <cell r="BP89">
            <v>26.172178443074287</v>
          </cell>
          <cell r="BQ89">
            <v>126.40403574136965</v>
          </cell>
          <cell r="BR89">
            <v>23.706683372349897</v>
          </cell>
          <cell r="BS89">
            <v>131.61950608328664</v>
          </cell>
          <cell r="BT89">
            <v>44.378911273039009</v>
          </cell>
          <cell r="BU89">
            <v>33.094529987800456</v>
          </cell>
          <cell r="BV89">
            <v>15.267104091793334</v>
          </cell>
          <cell r="BW89">
            <v>36.887599327376442</v>
          </cell>
          <cell r="BX89">
            <v>86.576807675821826</v>
          </cell>
          <cell r="BY89">
            <v>214.30841768604307</v>
          </cell>
          <cell r="BZ89">
            <v>118.62824359523889</v>
          </cell>
          <cell r="CA89">
            <v>80.507896732500242</v>
          </cell>
          <cell r="CB89">
            <v>116.82653565894029</v>
          </cell>
        </row>
        <row r="90">
          <cell r="D90" t="str">
            <v>Construction machinery manufacturing</v>
          </cell>
          <cell r="E90">
            <v>62.745748758326158</v>
          </cell>
          <cell r="F90">
            <v>0.54824561403508754</v>
          </cell>
          <cell r="G90">
            <v>3.491813242026956E-2</v>
          </cell>
          <cell r="H90">
            <v>1.0530794350021151E-2</v>
          </cell>
          <cell r="I90">
            <v>0.1217465441765803</v>
          </cell>
          <cell r="J90">
            <v>1469.1537838702991</v>
          </cell>
          <cell r="K90">
            <v>0</v>
          </cell>
          <cell r="L90">
            <v>48.79213184508437</v>
          </cell>
          <cell r="M90">
            <v>399.24767458344746</v>
          </cell>
          <cell r="N90">
            <v>0</v>
          </cell>
          <cell r="O90">
            <v>0.67634444528124982</v>
          </cell>
          <cell r="P90">
            <v>0</v>
          </cell>
          <cell r="Q90">
            <v>49.693866511568849</v>
          </cell>
          <cell r="R90">
            <v>475.16893724504672</v>
          </cell>
          <cell r="S90">
            <v>65.824059773008855</v>
          </cell>
          <cell r="T90">
            <v>937.93121301744623</v>
          </cell>
          <cell r="U90">
            <v>275.39447084237293</v>
          </cell>
          <cell r="V90">
            <v>290.46898690460898</v>
          </cell>
          <cell r="W90">
            <v>7684.2117076037202</v>
          </cell>
          <cell r="X90">
            <v>47.805627215524183</v>
          </cell>
          <cell r="Y90">
            <v>462.85026077955217</v>
          </cell>
          <cell r="Z90">
            <v>49.283087822648902</v>
          </cell>
          <cell r="AA90">
            <v>32.244226428993038</v>
          </cell>
          <cell r="AB90">
            <v>99.450349351831989</v>
          </cell>
          <cell r="AC90">
            <v>52.117242901145332</v>
          </cell>
          <cell r="AD90">
            <v>7.241443762712434</v>
          </cell>
          <cell r="AE90">
            <v>53.630753735553007</v>
          </cell>
          <cell r="AF90">
            <v>24.45595200049738</v>
          </cell>
          <cell r="AG90">
            <v>4.8599193156575584</v>
          </cell>
          <cell r="AH90">
            <v>12.14408927366831</v>
          </cell>
          <cell r="AI90">
            <v>54.463040291093513</v>
          </cell>
          <cell r="AJ90">
            <v>9.3019230335534413</v>
          </cell>
          <cell r="AK90">
            <v>1.4621747660144402</v>
          </cell>
          <cell r="AL90">
            <v>24.742144372381251</v>
          </cell>
          <cell r="AM90">
            <v>15.621346728019295</v>
          </cell>
          <cell r="AN90">
            <v>51.779301148917895</v>
          </cell>
          <cell r="AO90">
            <v>67.735505930008145</v>
          </cell>
          <cell r="AP90">
            <v>14.054290378838612</v>
          </cell>
          <cell r="AQ90">
            <v>1529.7740786660311</v>
          </cell>
          <cell r="AR90">
            <v>178.17882227013385</v>
          </cell>
          <cell r="AS90">
            <v>12.794466329014703</v>
          </cell>
          <cell r="AT90">
            <v>51.454525933195036</v>
          </cell>
          <cell r="AU90">
            <v>19.298284511354666</v>
          </cell>
          <cell r="AV90">
            <v>89.677839458520566</v>
          </cell>
          <cell r="AW90">
            <v>4.5661767229816199</v>
          </cell>
          <cell r="AX90">
            <v>56.879968625078831</v>
          </cell>
          <cell r="AY90">
            <v>27.421093822745028</v>
          </cell>
          <cell r="AZ90">
            <v>7.3436549586725324</v>
          </cell>
          <cell r="BA90">
            <v>8.076077535282824</v>
          </cell>
          <cell r="BB90">
            <v>2.8039065664521353E-2</v>
          </cell>
          <cell r="BC90">
            <v>176.68308226451646</v>
          </cell>
          <cell r="BD90">
            <v>8.3825733525130062</v>
          </cell>
          <cell r="BE90">
            <v>1.9435809452471129</v>
          </cell>
          <cell r="BF90">
            <v>972.71078669914766</v>
          </cell>
          <cell r="BG90">
            <v>974.65436764439482</v>
          </cell>
          <cell r="BH90">
            <v>27.623444538935559</v>
          </cell>
          <cell r="BI90">
            <v>4.6022269502645763</v>
          </cell>
          <cell r="BJ90">
            <v>0</v>
          </cell>
          <cell r="BK90">
            <v>71.077262490096302</v>
          </cell>
          <cell r="BL90">
            <v>2460.5418402323435</v>
          </cell>
          <cell r="BM90">
            <v>2.6703872061448908E-3</v>
          </cell>
          <cell r="BN90">
            <v>1.3086275016611089</v>
          </cell>
          <cell r="BO90">
            <v>33.856080649201701</v>
          </cell>
          <cell r="BP90">
            <v>22.653302865699466</v>
          </cell>
          <cell r="BQ90">
            <v>695.91482351437503</v>
          </cell>
          <cell r="BR90">
            <v>209.64518191113612</v>
          </cell>
          <cell r="BS90">
            <v>3.9258825049833264</v>
          </cell>
          <cell r="BT90">
            <v>6.0083712138260047E-2</v>
          </cell>
          <cell r="BU90">
            <v>5.2572082978966668</v>
          </cell>
          <cell r="BV90">
            <v>0.82989170963458103</v>
          </cell>
          <cell r="BW90">
            <v>0.67634444528124982</v>
          </cell>
          <cell r="BX90">
            <v>5.1664151328877406</v>
          </cell>
          <cell r="BY90">
            <v>14.22132734987278</v>
          </cell>
          <cell r="BZ90">
            <v>3.9632679258693551</v>
          </cell>
          <cell r="CA90">
            <v>1.5796718030848154</v>
          </cell>
          <cell r="CB90">
            <v>94.061693369357727</v>
          </cell>
        </row>
        <row r="91">
          <cell r="D91" t="str">
            <v>Mining and oil and gas field machinery manufacturing</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1348.9527654867259</v>
          </cell>
          <cell r="T91">
            <v>536.05154867256647</v>
          </cell>
          <cell r="U91">
            <v>838.26991150442484</v>
          </cell>
          <cell r="V91">
            <v>363.4341261061947</v>
          </cell>
          <cell r="W91">
            <v>46.876935840707972</v>
          </cell>
          <cell r="X91">
            <v>0</v>
          </cell>
          <cell r="Y91">
            <v>7.1694137168141596</v>
          </cell>
          <cell r="Z91">
            <v>2.7574668141592924</v>
          </cell>
          <cell r="AA91">
            <v>4.9634402654867262</v>
          </cell>
          <cell r="AB91">
            <v>15.441814159292036</v>
          </cell>
          <cell r="AC91">
            <v>0</v>
          </cell>
          <cell r="AD91">
            <v>0</v>
          </cell>
          <cell r="AE91">
            <v>0</v>
          </cell>
          <cell r="AF91">
            <v>0</v>
          </cell>
          <cell r="AG91">
            <v>0</v>
          </cell>
          <cell r="AH91">
            <v>0</v>
          </cell>
          <cell r="AI91">
            <v>0</v>
          </cell>
          <cell r="AJ91">
            <v>0</v>
          </cell>
          <cell r="AK91">
            <v>0</v>
          </cell>
          <cell r="AL91">
            <v>0</v>
          </cell>
          <cell r="AM91">
            <v>0</v>
          </cell>
          <cell r="AN91">
            <v>167.65398230088496</v>
          </cell>
          <cell r="AO91">
            <v>7.7209070796460182</v>
          </cell>
          <cell r="AP91">
            <v>0</v>
          </cell>
          <cell r="AQ91">
            <v>63.42173672566372</v>
          </cell>
          <cell r="AR91">
            <v>67.833683628318596</v>
          </cell>
          <cell r="AS91">
            <v>0</v>
          </cell>
          <cell r="AT91">
            <v>0</v>
          </cell>
          <cell r="AU91">
            <v>0</v>
          </cell>
          <cell r="AV91">
            <v>60.664269911504434</v>
          </cell>
          <cell r="AW91">
            <v>0</v>
          </cell>
          <cell r="AX91">
            <v>537.70602876106204</v>
          </cell>
          <cell r="AY91">
            <v>0</v>
          </cell>
          <cell r="AZ91">
            <v>0</v>
          </cell>
          <cell r="BA91">
            <v>0</v>
          </cell>
          <cell r="BB91">
            <v>0</v>
          </cell>
          <cell r="BC91">
            <v>0</v>
          </cell>
          <cell r="BD91">
            <v>0</v>
          </cell>
          <cell r="BE91">
            <v>0</v>
          </cell>
          <cell r="BF91">
            <v>32.538108407079648</v>
          </cell>
          <cell r="BG91">
            <v>32.538108407079648</v>
          </cell>
          <cell r="BH91">
            <v>3.8604535398230091</v>
          </cell>
          <cell r="BI91">
            <v>0</v>
          </cell>
          <cell r="BJ91">
            <v>0</v>
          </cell>
          <cell r="BK91">
            <v>0</v>
          </cell>
          <cell r="BL91">
            <v>110.85016592920356</v>
          </cell>
          <cell r="BM91">
            <v>0</v>
          </cell>
          <cell r="BN91">
            <v>0</v>
          </cell>
          <cell r="BO91">
            <v>15.993307522123896</v>
          </cell>
          <cell r="BP91">
            <v>1.6544800884955753</v>
          </cell>
          <cell r="BQ91">
            <v>17.096294247787611</v>
          </cell>
          <cell r="BR91">
            <v>1.6544800884955753</v>
          </cell>
          <cell r="BS91">
            <v>0</v>
          </cell>
          <cell r="BT91">
            <v>0</v>
          </cell>
          <cell r="BU91">
            <v>0</v>
          </cell>
          <cell r="BV91">
            <v>0</v>
          </cell>
          <cell r="BW91">
            <v>0</v>
          </cell>
          <cell r="BX91">
            <v>0</v>
          </cell>
          <cell r="BY91">
            <v>0</v>
          </cell>
          <cell r="BZ91">
            <v>1.1029867256637169</v>
          </cell>
          <cell r="CA91">
            <v>0</v>
          </cell>
          <cell r="CB91">
            <v>0.55149336283185846</v>
          </cell>
        </row>
        <row r="92">
          <cell r="D92" t="str">
            <v>Other industrial machinery manufacturing</v>
          </cell>
          <cell r="E92">
            <v>9.5964086336263517</v>
          </cell>
          <cell r="F92">
            <v>10.416666666666663</v>
          </cell>
          <cell r="G92">
            <v>0.66344451598512166</v>
          </cell>
          <cell r="H92">
            <v>0.20008509265040184</v>
          </cell>
          <cell r="I92">
            <v>2.3131843393550255</v>
          </cell>
          <cell r="J92">
            <v>158.38924495036329</v>
          </cell>
          <cell r="K92">
            <v>0</v>
          </cell>
          <cell r="L92">
            <v>5.2602722787145284</v>
          </cell>
          <cell r="M92">
            <v>43.042830791254524</v>
          </cell>
          <cell r="N92">
            <v>0</v>
          </cell>
          <cell r="O92">
            <v>2.3578300222007171</v>
          </cell>
          <cell r="P92">
            <v>0</v>
          </cell>
          <cell r="Q92">
            <v>0</v>
          </cell>
          <cell r="R92">
            <v>13.203848124324017</v>
          </cell>
          <cell r="S92">
            <v>0</v>
          </cell>
          <cell r="T92">
            <v>2.8293960266408607</v>
          </cell>
          <cell r="U92">
            <v>0</v>
          </cell>
          <cell r="V92">
            <v>159.86087550520864</v>
          </cell>
          <cell r="W92">
            <v>20.277338190926169</v>
          </cell>
          <cell r="X92">
            <v>523.43826492855919</v>
          </cell>
          <cell r="Y92">
            <v>447.98770421813629</v>
          </cell>
          <cell r="Z92">
            <v>95.727898901349121</v>
          </cell>
          <cell r="AA92">
            <v>52.343826492855925</v>
          </cell>
          <cell r="AB92">
            <v>116.00523709227529</v>
          </cell>
          <cell r="AC92">
            <v>2327.6497979165483</v>
          </cell>
          <cell r="AD92">
            <v>113.17584106563443</v>
          </cell>
          <cell r="AE92">
            <v>126.85125519439859</v>
          </cell>
          <cell r="AF92">
            <v>22.635168213126885</v>
          </cell>
          <cell r="AG92">
            <v>163.16183753628962</v>
          </cell>
          <cell r="AH92">
            <v>150.42955541640578</v>
          </cell>
          <cell r="AI92">
            <v>1320.8563784368419</v>
          </cell>
          <cell r="AJ92">
            <v>693.20202652701084</v>
          </cell>
          <cell r="AK92">
            <v>154.20208345192691</v>
          </cell>
          <cell r="AL92">
            <v>1646.7084875049809</v>
          </cell>
          <cell r="AM92">
            <v>949.73393294244897</v>
          </cell>
          <cell r="AN92">
            <v>933.22912278704393</v>
          </cell>
          <cell r="AO92">
            <v>1152.9788808561507</v>
          </cell>
          <cell r="AP92">
            <v>1810.8134570501509</v>
          </cell>
          <cell r="AQ92">
            <v>517.30790687083743</v>
          </cell>
          <cell r="AR92">
            <v>353.6745033301076</v>
          </cell>
          <cell r="AS92">
            <v>1.8862640177605738</v>
          </cell>
          <cell r="AT92">
            <v>0.94313200888028692</v>
          </cell>
          <cell r="AU92">
            <v>0.47156600444014346</v>
          </cell>
          <cell r="AV92">
            <v>4.2440940399612908</v>
          </cell>
          <cell r="AW92">
            <v>3.3009620310810042</v>
          </cell>
          <cell r="AX92">
            <v>0</v>
          </cell>
          <cell r="AY92">
            <v>13.67541412876416</v>
          </cell>
          <cell r="AZ92">
            <v>2.8293960266408607</v>
          </cell>
          <cell r="BA92">
            <v>321.13644902373767</v>
          </cell>
          <cell r="BB92">
            <v>4.2440940399612908</v>
          </cell>
          <cell r="BC92">
            <v>19.805772186486024</v>
          </cell>
          <cell r="BD92">
            <v>36.310582341891049</v>
          </cell>
          <cell r="BE92">
            <v>2.8293960266408607</v>
          </cell>
          <cell r="BF92">
            <v>188.15483577161723</v>
          </cell>
          <cell r="BG92">
            <v>190.98423179825809</v>
          </cell>
          <cell r="BH92">
            <v>11.789150111003586</v>
          </cell>
          <cell r="BI92">
            <v>21.220470199806456</v>
          </cell>
          <cell r="BJ92">
            <v>0</v>
          </cell>
          <cell r="BK92">
            <v>14.146980133204304</v>
          </cell>
          <cell r="BL92">
            <v>333.86873114362157</v>
          </cell>
          <cell r="BM92">
            <v>0.47156600444014346</v>
          </cell>
          <cell r="BN92">
            <v>5.1872260488415778</v>
          </cell>
          <cell r="BO92">
            <v>325.38054306369901</v>
          </cell>
          <cell r="BP92">
            <v>65.076108612739802</v>
          </cell>
          <cell r="BQ92">
            <v>18.862640177605737</v>
          </cell>
          <cell r="BR92">
            <v>23.10673421756703</v>
          </cell>
          <cell r="BS92">
            <v>4.7156600444014343</v>
          </cell>
          <cell r="BT92">
            <v>3.3009620310810042</v>
          </cell>
          <cell r="BU92">
            <v>4.2440940399612908</v>
          </cell>
          <cell r="BV92">
            <v>16.504810155405021</v>
          </cell>
          <cell r="BW92">
            <v>2.3578300222007171</v>
          </cell>
          <cell r="BX92">
            <v>15.090112142084591</v>
          </cell>
          <cell r="BY92">
            <v>4.2440940399612908</v>
          </cell>
          <cell r="BZ92">
            <v>9.9028860932430121</v>
          </cell>
          <cell r="CA92">
            <v>237.66926623783232</v>
          </cell>
          <cell r="CB92">
            <v>143.3560653498036</v>
          </cell>
        </row>
        <row r="93">
          <cell r="D93" t="str">
            <v>Plastics and rubber industry machinery manufacturing</v>
          </cell>
          <cell r="E93">
            <v>0.73818527950971935</v>
          </cell>
          <cell r="F93">
            <v>0.54824561403508754</v>
          </cell>
          <cell r="G93">
            <v>3.491813242026956E-2</v>
          </cell>
          <cell r="H93">
            <v>1.0530794350021151E-2</v>
          </cell>
          <cell r="I93">
            <v>0.1217465441765803</v>
          </cell>
          <cell r="J93">
            <v>0</v>
          </cell>
          <cell r="K93">
            <v>0</v>
          </cell>
          <cell r="L93">
            <v>0</v>
          </cell>
          <cell r="M93">
            <v>0</v>
          </cell>
          <cell r="N93">
            <v>0</v>
          </cell>
          <cell r="O93">
            <v>0.55245631012694263</v>
          </cell>
          <cell r="P93">
            <v>0</v>
          </cell>
          <cell r="Q93">
            <v>0</v>
          </cell>
          <cell r="R93">
            <v>3.0937553367108785</v>
          </cell>
          <cell r="S93">
            <v>0</v>
          </cell>
          <cell r="T93">
            <v>0.66294757215233113</v>
          </cell>
          <cell r="U93">
            <v>0</v>
          </cell>
          <cell r="V93">
            <v>37.456537826606706</v>
          </cell>
          <cell r="W93">
            <v>4.751124267091706</v>
          </cell>
          <cell r="X93">
            <v>122.64530084818125</v>
          </cell>
          <cell r="Y93">
            <v>104.96669892411909</v>
          </cell>
          <cell r="Z93">
            <v>22.429726191153868</v>
          </cell>
          <cell r="AA93">
            <v>12.264530084818125</v>
          </cell>
          <cell r="AB93">
            <v>27.180850458245576</v>
          </cell>
          <cell r="AC93">
            <v>545.38486935731771</v>
          </cell>
          <cell r="AD93">
            <v>26.517902886093243</v>
          </cell>
          <cell r="AE93">
            <v>29.722149484829512</v>
          </cell>
          <cell r="AF93">
            <v>5.3035805772186491</v>
          </cell>
          <cell r="AG93">
            <v>38.22997666078443</v>
          </cell>
          <cell r="AH93">
            <v>35.246712586098937</v>
          </cell>
          <cell r="AI93">
            <v>309.48602493311324</v>
          </cell>
          <cell r="AJ93">
            <v>162.42215517732112</v>
          </cell>
          <cell r="AK93">
            <v>36.130642682302046</v>
          </cell>
          <cell r="AL93">
            <v>385.83548699265668</v>
          </cell>
          <cell r="AM93">
            <v>222.52940171913247</v>
          </cell>
          <cell r="AN93">
            <v>218.66220754824388</v>
          </cell>
          <cell r="AO93">
            <v>270.15113565207491</v>
          </cell>
          <cell r="AP93">
            <v>424.28644617749188</v>
          </cell>
          <cell r="AQ93">
            <v>121.20891444185121</v>
          </cell>
          <cell r="AR93">
            <v>82.868446519041385</v>
          </cell>
          <cell r="AS93">
            <v>0.44196504810155407</v>
          </cell>
          <cell r="AT93">
            <v>0.22098252405077703</v>
          </cell>
          <cell r="AU93">
            <v>0.11049126202538852</v>
          </cell>
          <cell r="AV93">
            <v>0.99442135822849664</v>
          </cell>
          <cell r="AW93">
            <v>0.77343883417771964</v>
          </cell>
          <cell r="AX93">
            <v>0</v>
          </cell>
          <cell r="AY93">
            <v>3.2042465987362672</v>
          </cell>
          <cell r="AZ93">
            <v>0.66294757215233113</v>
          </cell>
          <cell r="BA93">
            <v>75.244549439289585</v>
          </cell>
          <cell r="BB93">
            <v>0.99442135822849664</v>
          </cell>
          <cell r="BC93">
            <v>4.6406330050663174</v>
          </cell>
          <cell r="BD93">
            <v>8.5078271759549153</v>
          </cell>
          <cell r="BE93">
            <v>0.66294757215233113</v>
          </cell>
          <cell r="BF93">
            <v>44.086013548130019</v>
          </cell>
          <cell r="BG93">
            <v>44.748961120282353</v>
          </cell>
          <cell r="BH93">
            <v>2.7622815506347131</v>
          </cell>
          <cell r="BI93">
            <v>4.9721067911424832</v>
          </cell>
          <cell r="BJ93">
            <v>0</v>
          </cell>
          <cell r="BK93">
            <v>3.3147378607616553</v>
          </cell>
          <cell r="BL93">
            <v>78.227813513975065</v>
          </cell>
          <cell r="BM93">
            <v>0.11049126202538852</v>
          </cell>
          <cell r="BN93">
            <v>1.2154038822792737</v>
          </cell>
          <cell r="BO93">
            <v>76.238970797518078</v>
          </cell>
          <cell r="BP93">
            <v>15.247794159503615</v>
          </cell>
          <cell r="BQ93">
            <v>4.419650481015541</v>
          </cell>
          <cell r="BR93">
            <v>5.4140718392440377</v>
          </cell>
          <cell r="BS93">
            <v>1.1049126202538853</v>
          </cell>
          <cell r="BT93">
            <v>0.77343883417771964</v>
          </cell>
          <cell r="BU93">
            <v>0.99442135822849664</v>
          </cell>
          <cell r="BV93">
            <v>3.867194170888598</v>
          </cell>
          <cell r="BW93">
            <v>0.55245631012694263</v>
          </cell>
          <cell r="BX93">
            <v>3.5357203848124326</v>
          </cell>
          <cell r="BY93">
            <v>0.99442135822849664</v>
          </cell>
          <cell r="BZ93">
            <v>2.3203165025331587</v>
          </cell>
          <cell r="CA93">
            <v>55.687596060795812</v>
          </cell>
          <cell r="CB93">
            <v>33.58934365571811</v>
          </cell>
        </row>
        <row r="94">
          <cell r="D94" t="str">
            <v>Semiconductor machinery manufacturing</v>
          </cell>
          <cell r="E94">
            <v>0</v>
          </cell>
          <cell r="F94">
            <v>0</v>
          </cell>
          <cell r="G94">
            <v>0</v>
          </cell>
          <cell r="H94">
            <v>0</v>
          </cell>
          <cell r="I94">
            <v>0</v>
          </cell>
          <cell r="J94">
            <v>0</v>
          </cell>
          <cell r="K94">
            <v>0</v>
          </cell>
          <cell r="L94">
            <v>0</v>
          </cell>
          <cell r="M94">
            <v>0</v>
          </cell>
          <cell r="N94">
            <v>0</v>
          </cell>
          <cell r="O94">
            <v>0.85358911595605391</v>
          </cell>
          <cell r="P94">
            <v>0</v>
          </cell>
          <cell r="Q94">
            <v>0</v>
          </cell>
          <cell r="R94">
            <v>4.7800990493539022</v>
          </cell>
          <cell r="S94">
            <v>0</v>
          </cell>
          <cell r="T94">
            <v>1.0243069391472648</v>
          </cell>
          <cell r="U94">
            <v>0</v>
          </cell>
          <cell r="V94">
            <v>57.873342061820459</v>
          </cell>
          <cell r="W94">
            <v>7.3408663972220642</v>
          </cell>
          <cell r="X94">
            <v>189.49678374224396</v>
          </cell>
          <cell r="Y94">
            <v>162.18193203165026</v>
          </cell>
          <cell r="Z94">
            <v>34.655718107815787</v>
          </cell>
          <cell r="AA94">
            <v>18.949678374224398</v>
          </cell>
          <cell r="AB94">
            <v>41.996584505037852</v>
          </cell>
          <cell r="AC94">
            <v>842.6631752718165</v>
          </cell>
          <cell r="AD94">
            <v>40.972277565890586</v>
          </cell>
          <cell r="AE94">
            <v>45.923094438435704</v>
          </cell>
          <cell r="AF94">
            <v>8.1944555131781183</v>
          </cell>
          <cell r="AG94">
            <v>59.068366824158936</v>
          </cell>
          <cell r="AH94">
            <v>54.458985597996239</v>
          </cell>
          <cell r="AI94">
            <v>478.18062275858142</v>
          </cell>
          <cell r="AJ94">
            <v>250.95520009107986</v>
          </cell>
          <cell r="AK94">
            <v>55.824728183525927</v>
          </cell>
          <cell r="AL94">
            <v>596.14663858370807</v>
          </cell>
          <cell r="AM94">
            <v>343.82569590709852</v>
          </cell>
          <cell r="AN94">
            <v>337.85057209540616</v>
          </cell>
          <cell r="AO94">
            <v>417.40507770251037</v>
          </cell>
          <cell r="AP94">
            <v>655.55644105424938</v>
          </cell>
          <cell r="AQ94">
            <v>187.27745204075825</v>
          </cell>
          <cell r="AR94">
            <v>128.03836739340809</v>
          </cell>
          <cell r="AS94">
            <v>0.68287129276484315</v>
          </cell>
          <cell r="AT94">
            <v>0.34143564638242158</v>
          </cell>
          <cell r="AU94">
            <v>0.17071782319121079</v>
          </cell>
          <cell r="AV94">
            <v>1.5364604087208971</v>
          </cell>
          <cell r="AW94">
            <v>1.1950247623384755</v>
          </cell>
          <cell r="AX94">
            <v>0</v>
          </cell>
          <cell r="AY94">
            <v>4.9508168725451132</v>
          </cell>
          <cell r="AZ94">
            <v>1.0243069391472648</v>
          </cell>
          <cell r="BA94">
            <v>116.25883759321455</v>
          </cell>
          <cell r="BB94">
            <v>1.5364604087208971</v>
          </cell>
          <cell r="BC94">
            <v>7.1701485740308533</v>
          </cell>
          <cell r="BD94">
            <v>13.145272385723231</v>
          </cell>
          <cell r="BE94">
            <v>1.0243069391472648</v>
          </cell>
          <cell r="BF94">
            <v>68.116411453293111</v>
          </cell>
          <cell r="BG94">
            <v>69.140718392440377</v>
          </cell>
          <cell r="BH94">
            <v>4.2679455797802701</v>
          </cell>
          <cell r="BI94">
            <v>7.6823020436044853</v>
          </cell>
          <cell r="BJ94">
            <v>0</v>
          </cell>
          <cell r="BK94">
            <v>5.1215346957363233</v>
          </cell>
          <cell r="BL94">
            <v>120.86821881937723</v>
          </cell>
          <cell r="BM94">
            <v>0.17071782319121079</v>
          </cell>
          <cell r="BN94">
            <v>1.8778960551033186</v>
          </cell>
          <cell r="BO94">
            <v>117.79529800193545</v>
          </cell>
          <cell r="BP94">
            <v>23.559059600387087</v>
          </cell>
          <cell r="BQ94">
            <v>6.8287129276484313</v>
          </cell>
          <cell r="BR94">
            <v>8.3651733363693292</v>
          </cell>
          <cell r="BS94">
            <v>1.7071782319121078</v>
          </cell>
          <cell r="BT94">
            <v>1.1950247623384755</v>
          </cell>
          <cell r="BU94">
            <v>1.5364604087208971</v>
          </cell>
          <cell r="BV94">
            <v>5.9751238116923773</v>
          </cell>
          <cell r="BW94">
            <v>0.85358911595605391</v>
          </cell>
          <cell r="BX94">
            <v>5.4629703421187452</v>
          </cell>
          <cell r="BY94">
            <v>1.5364604087208971</v>
          </cell>
          <cell r="BZ94">
            <v>3.5850742870154266</v>
          </cell>
          <cell r="CA94">
            <v>86.041782888370236</v>
          </cell>
          <cell r="CB94">
            <v>51.898218250128082</v>
          </cell>
        </row>
        <row r="95">
          <cell r="D95" t="str">
            <v>Vending, commercial laundry, and other commercial and service industry machinery manufacturing</v>
          </cell>
          <cell r="E95">
            <v>163.13894677164797</v>
          </cell>
          <cell r="F95">
            <v>0.54824561403508754</v>
          </cell>
          <cell r="G95">
            <v>3.491813242026956E-2</v>
          </cell>
          <cell r="H95">
            <v>1.0530794350021151E-2</v>
          </cell>
          <cell r="I95">
            <v>0.1217465441765803</v>
          </cell>
          <cell r="J95">
            <v>302.43615669655986</v>
          </cell>
          <cell r="K95">
            <v>0</v>
          </cell>
          <cell r="L95">
            <v>10.044220689671443</v>
          </cell>
          <cell r="M95">
            <v>82.188082416371842</v>
          </cell>
          <cell r="N95">
            <v>0</v>
          </cell>
          <cell r="O95">
            <v>23.47204187948817</v>
          </cell>
          <cell r="P95">
            <v>0</v>
          </cell>
          <cell r="Q95">
            <v>12.225623172478798</v>
          </cell>
          <cell r="R95">
            <v>6.4318371093162892</v>
          </cell>
          <cell r="S95">
            <v>7.0672489366648623</v>
          </cell>
          <cell r="T95">
            <v>17.236285841946412</v>
          </cell>
          <cell r="U95">
            <v>9.0702844970347005</v>
          </cell>
          <cell r="V95">
            <v>212.63855795268876</v>
          </cell>
          <cell r="W95">
            <v>91.071688671984504</v>
          </cell>
          <cell r="X95">
            <v>19.858540881204135</v>
          </cell>
          <cell r="Y95">
            <v>19.520375992627429</v>
          </cell>
          <cell r="Z95">
            <v>11.445772882626958</v>
          </cell>
          <cell r="AA95">
            <v>11.859738280604791</v>
          </cell>
          <cell r="AB95">
            <v>31.839722417158985</v>
          </cell>
          <cell r="AC95">
            <v>79.03591366591921</v>
          </cell>
          <cell r="AD95">
            <v>10.3880513675463</v>
          </cell>
          <cell r="AE95">
            <v>11.064686807260863</v>
          </cell>
          <cell r="AF95">
            <v>5.7788253630800339</v>
          </cell>
          <cell r="AG95">
            <v>7.640138017826386</v>
          </cell>
          <cell r="AH95">
            <v>23.987749458459046</v>
          </cell>
          <cell r="AI95">
            <v>319.77854386448428</v>
          </cell>
          <cell r="AJ95">
            <v>23.953303214210138</v>
          </cell>
          <cell r="AK95">
            <v>6.7288247763675004</v>
          </cell>
          <cell r="AL95">
            <v>55.050124626198851</v>
          </cell>
          <cell r="AM95">
            <v>31.178233642111689</v>
          </cell>
          <cell r="AN95">
            <v>45.455368333012203</v>
          </cell>
          <cell r="AO95">
            <v>104.1194336655774</v>
          </cell>
          <cell r="AP95">
            <v>56.149108095229096</v>
          </cell>
          <cell r="AQ95">
            <v>537.86353222844912</v>
          </cell>
          <cell r="AR95">
            <v>930.82236646504839</v>
          </cell>
          <cell r="AS95">
            <v>38.619343601166747</v>
          </cell>
          <cell r="AT95">
            <v>13.373552978948943</v>
          </cell>
          <cell r="AU95">
            <v>2.7557211284239118</v>
          </cell>
          <cell r="AV95">
            <v>11.775448634745906</v>
          </cell>
          <cell r="AW95">
            <v>9.6748393234565331</v>
          </cell>
          <cell r="AX95">
            <v>42.228387127155706</v>
          </cell>
          <cell r="AY95">
            <v>83.595189713349896</v>
          </cell>
          <cell r="AZ95">
            <v>7.296158125783454</v>
          </cell>
          <cell r="BA95">
            <v>32.710387637470419</v>
          </cell>
          <cell r="BB95">
            <v>19.93498873748619</v>
          </cell>
          <cell r="BC95">
            <v>18.618861092243872</v>
          </cell>
          <cell r="BD95">
            <v>11.245766525856723</v>
          </cell>
          <cell r="BE95">
            <v>0.98746830183132006</v>
          </cell>
          <cell r="BF95">
            <v>110.26961403702322</v>
          </cell>
          <cell r="BG95">
            <v>111.25708233885453</v>
          </cell>
          <cell r="BH95">
            <v>28.956174778360026</v>
          </cell>
          <cell r="BI95">
            <v>41.069424322078746</v>
          </cell>
          <cell r="BJ95">
            <v>3.7604194793656544E-2</v>
          </cell>
          <cell r="BK95">
            <v>67.727934623384726</v>
          </cell>
          <cell r="BL95">
            <v>273.21760480343704</v>
          </cell>
          <cell r="BM95">
            <v>6.4801710174784466</v>
          </cell>
          <cell r="BN95">
            <v>4.9098601797788382</v>
          </cell>
          <cell r="BO95">
            <v>70.557212548294615</v>
          </cell>
          <cell r="BP95">
            <v>18.272628124932908</v>
          </cell>
          <cell r="BQ95">
            <v>261.2956300728132</v>
          </cell>
          <cell r="BR95">
            <v>157.61707462144668</v>
          </cell>
          <cell r="BS95">
            <v>70.403736999302566</v>
          </cell>
          <cell r="BT95">
            <v>30.316090524398625</v>
          </cell>
          <cell r="BU95">
            <v>49.654793631506692</v>
          </cell>
          <cell r="BV95">
            <v>41.979563668935072</v>
          </cell>
          <cell r="BW95">
            <v>23.47204187948817</v>
          </cell>
          <cell r="BX95">
            <v>55.610322646011298</v>
          </cell>
          <cell r="BY95">
            <v>398.37388483524006</v>
          </cell>
          <cell r="BZ95">
            <v>232.19803821595548</v>
          </cell>
          <cell r="CA95">
            <v>1996.6234499534514</v>
          </cell>
          <cell r="CB95">
            <v>881.94506951445783</v>
          </cell>
        </row>
        <row r="96">
          <cell r="D96" t="str">
            <v>Office machinery manufacturing</v>
          </cell>
          <cell r="E96">
            <v>0</v>
          </cell>
          <cell r="F96">
            <v>9.8684210526315752</v>
          </cell>
          <cell r="G96">
            <v>0.62852638356485213</v>
          </cell>
          <cell r="H96">
            <v>0.18955429830038067</v>
          </cell>
          <cell r="I96">
            <v>2.1914377951784454</v>
          </cell>
          <cell r="J96">
            <v>505.0995606684815</v>
          </cell>
          <cell r="K96">
            <v>0</v>
          </cell>
          <cell r="L96">
            <v>16.77488403842035</v>
          </cell>
          <cell r="M96">
            <v>137.26257063352821</v>
          </cell>
          <cell r="N96">
            <v>0</v>
          </cell>
          <cell r="O96">
            <v>18.637700837293504</v>
          </cell>
          <cell r="P96">
            <v>0</v>
          </cell>
          <cell r="Q96">
            <v>0.46594252093233762</v>
          </cell>
          <cell r="R96">
            <v>1.8637700837293505</v>
          </cell>
          <cell r="S96">
            <v>2.7956551255940258</v>
          </cell>
          <cell r="T96">
            <v>0</v>
          </cell>
          <cell r="U96">
            <v>2.3297126046616881</v>
          </cell>
          <cell r="V96">
            <v>226.44806517311608</v>
          </cell>
          <cell r="W96">
            <v>47.526137135098438</v>
          </cell>
          <cell r="X96">
            <v>1.3978275627970129</v>
          </cell>
          <cell r="Y96">
            <v>2.7956551255940258</v>
          </cell>
          <cell r="Z96">
            <v>0.93188504186467525</v>
          </cell>
          <cell r="AA96">
            <v>8.3869653767820775</v>
          </cell>
          <cell r="AB96">
            <v>8.8529078977144149</v>
          </cell>
          <cell r="AC96">
            <v>49.855849739760124</v>
          </cell>
          <cell r="AD96">
            <v>3.727540167458701</v>
          </cell>
          <cell r="AE96">
            <v>9.3188504186467522</v>
          </cell>
          <cell r="AF96">
            <v>1.8637700837293505</v>
          </cell>
          <cell r="AG96">
            <v>1.3978275627970129</v>
          </cell>
          <cell r="AH96">
            <v>5.5913102511880517</v>
          </cell>
          <cell r="AI96">
            <v>7.9210228558497393</v>
          </cell>
          <cell r="AJ96">
            <v>1.8637700837293505</v>
          </cell>
          <cell r="AK96">
            <v>0.93188504186467525</v>
          </cell>
          <cell r="AL96">
            <v>0.93188504186467525</v>
          </cell>
          <cell r="AM96">
            <v>39.605114279248696</v>
          </cell>
          <cell r="AN96">
            <v>5.1253677302557135</v>
          </cell>
          <cell r="AO96">
            <v>7.455080334917402</v>
          </cell>
          <cell r="AP96">
            <v>11.182620502376103</v>
          </cell>
          <cell r="AQ96">
            <v>400.24462548087803</v>
          </cell>
          <cell r="AR96">
            <v>395.58520027155464</v>
          </cell>
          <cell r="AS96">
            <v>0.93188504186467525</v>
          </cell>
          <cell r="AT96">
            <v>0.46594252093233762</v>
          </cell>
          <cell r="AU96">
            <v>0.46594252093233762</v>
          </cell>
          <cell r="AV96">
            <v>12.114505544240778</v>
          </cell>
          <cell r="AW96">
            <v>1.8637700837293505</v>
          </cell>
          <cell r="AX96">
            <v>1.8637700837293505</v>
          </cell>
          <cell r="AY96">
            <v>15.842045711699479</v>
          </cell>
          <cell r="AZ96">
            <v>3.727540167458701</v>
          </cell>
          <cell r="BA96">
            <v>18.171758316361167</v>
          </cell>
          <cell r="BB96">
            <v>1.3978275627970129</v>
          </cell>
          <cell r="BC96">
            <v>94.586331749264531</v>
          </cell>
          <cell r="BD96">
            <v>11.648563023308441</v>
          </cell>
          <cell r="BE96">
            <v>6.9891378139850646</v>
          </cell>
          <cell r="BF96">
            <v>643.46662140755825</v>
          </cell>
          <cell r="BG96">
            <v>650.4557592215433</v>
          </cell>
          <cell r="BH96">
            <v>84.801538809685454</v>
          </cell>
          <cell r="BI96">
            <v>157.48857207513012</v>
          </cell>
          <cell r="BJ96">
            <v>0.93188504186467525</v>
          </cell>
          <cell r="BK96">
            <v>249.74519121973296</v>
          </cell>
          <cell r="BL96">
            <v>92.722561665535181</v>
          </cell>
          <cell r="BM96">
            <v>31.21814890246662</v>
          </cell>
          <cell r="BN96">
            <v>23.297126046616881</v>
          </cell>
          <cell r="BO96">
            <v>108.09866485630234</v>
          </cell>
          <cell r="BP96">
            <v>47.0601946141661</v>
          </cell>
          <cell r="BQ96">
            <v>183.58135324734101</v>
          </cell>
          <cell r="BR96">
            <v>1.3978275627970129</v>
          </cell>
          <cell r="BS96">
            <v>53.583389907218823</v>
          </cell>
          <cell r="BT96">
            <v>34.479746548992985</v>
          </cell>
          <cell r="BU96">
            <v>38.673229237384021</v>
          </cell>
          <cell r="BV96">
            <v>19.103643358225842</v>
          </cell>
          <cell r="BW96">
            <v>18.637700837293504</v>
          </cell>
          <cell r="BX96">
            <v>23.763068567549219</v>
          </cell>
          <cell r="BY96">
            <v>13.046390586105453</v>
          </cell>
          <cell r="BZ96">
            <v>19.103643358225842</v>
          </cell>
          <cell r="CA96">
            <v>16.773930753564155</v>
          </cell>
          <cell r="CB96">
            <v>40.071056800181033</v>
          </cell>
        </row>
        <row r="97">
          <cell r="D97" t="str">
            <v>Optical instrument and lens manufacturing</v>
          </cell>
          <cell r="E97">
            <v>323.3251524252571</v>
          </cell>
          <cell r="F97">
            <v>0</v>
          </cell>
          <cell r="G97">
            <v>0</v>
          </cell>
          <cell r="H97">
            <v>0</v>
          </cell>
          <cell r="I97">
            <v>0</v>
          </cell>
          <cell r="J97">
            <v>18.707391135869685</v>
          </cell>
          <cell r="K97">
            <v>0</v>
          </cell>
          <cell r="L97">
            <v>0.6212920014229758</v>
          </cell>
          <cell r="M97">
            <v>5.083798912352897</v>
          </cell>
          <cell r="N97">
            <v>0</v>
          </cell>
          <cell r="O97">
            <v>14.541011150145106</v>
          </cell>
          <cell r="P97">
            <v>0</v>
          </cell>
          <cell r="Q97">
            <v>1.7107071941347183</v>
          </cell>
          <cell r="R97">
            <v>0.42767679853367957</v>
          </cell>
          <cell r="S97">
            <v>16.251718344279823</v>
          </cell>
          <cell r="T97">
            <v>2.993737589735757</v>
          </cell>
          <cell r="U97">
            <v>5.1321215824041548</v>
          </cell>
          <cell r="V97">
            <v>85.963036505269599</v>
          </cell>
          <cell r="W97">
            <v>47.899801435772112</v>
          </cell>
          <cell r="X97">
            <v>2.1383839926683978</v>
          </cell>
          <cell r="Y97">
            <v>4.2767679853367957</v>
          </cell>
          <cell r="Z97">
            <v>4.2767679853367957</v>
          </cell>
          <cell r="AA97">
            <v>11.974950358943028</v>
          </cell>
          <cell r="AB97">
            <v>27.798991904689171</v>
          </cell>
          <cell r="AC97">
            <v>105.63616923781885</v>
          </cell>
          <cell r="AD97">
            <v>6.4151519780051931</v>
          </cell>
          <cell r="AE97">
            <v>22.666870322285018</v>
          </cell>
          <cell r="AF97">
            <v>11.974950358943028</v>
          </cell>
          <cell r="AG97">
            <v>2.1383839926683978</v>
          </cell>
          <cell r="AH97">
            <v>16.251718344279823</v>
          </cell>
          <cell r="AI97">
            <v>13.685657553077746</v>
          </cell>
          <cell r="AJ97">
            <v>3.4214143882694366</v>
          </cell>
          <cell r="AK97">
            <v>2.1383839926683978</v>
          </cell>
          <cell r="AL97">
            <v>7.6981823736062323</v>
          </cell>
          <cell r="AM97">
            <v>31.220406292958607</v>
          </cell>
          <cell r="AN97">
            <v>13.257980754544066</v>
          </cell>
          <cell r="AO97">
            <v>56.88101420497938</v>
          </cell>
          <cell r="AP97">
            <v>9.4088895677409496</v>
          </cell>
          <cell r="AQ97">
            <v>351.55032839468458</v>
          </cell>
          <cell r="AR97">
            <v>111.19596761875668</v>
          </cell>
          <cell r="AS97">
            <v>11.547273560409348</v>
          </cell>
          <cell r="AT97">
            <v>2.993737589735757</v>
          </cell>
          <cell r="AU97">
            <v>0.85535359706735914</v>
          </cell>
          <cell r="AV97">
            <v>8.1258591721399114</v>
          </cell>
          <cell r="AW97">
            <v>2.1383839926683978</v>
          </cell>
          <cell r="AX97">
            <v>3.8490911868031161</v>
          </cell>
          <cell r="AY97">
            <v>8.9812127692072714</v>
          </cell>
          <cell r="AZ97">
            <v>2.1383839926683978</v>
          </cell>
          <cell r="BA97">
            <v>47.899801435772112</v>
          </cell>
          <cell r="BB97">
            <v>31.220406292958607</v>
          </cell>
          <cell r="BC97">
            <v>113.76202840995876</v>
          </cell>
          <cell r="BD97">
            <v>17.534748739880861</v>
          </cell>
          <cell r="BE97">
            <v>2.1383839926683978</v>
          </cell>
          <cell r="BF97">
            <v>91.522834886207434</v>
          </cell>
          <cell r="BG97">
            <v>93.661218878875829</v>
          </cell>
          <cell r="BH97">
            <v>39.7739422636322</v>
          </cell>
          <cell r="BI97">
            <v>127.02000916450284</v>
          </cell>
          <cell r="BJ97">
            <v>0.42767679853367957</v>
          </cell>
          <cell r="BK97">
            <v>67.572934168321368</v>
          </cell>
          <cell r="BL97">
            <v>57.736367802046743</v>
          </cell>
          <cell r="BM97">
            <v>70.994348556590808</v>
          </cell>
          <cell r="BN97">
            <v>47.044447838704755</v>
          </cell>
          <cell r="BO97">
            <v>264.73193829234765</v>
          </cell>
          <cell r="BP97">
            <v>126.59233236596916</v>
          </cell>
          <cell r="BQ97">
            <v>114.18970520849244</v>
          </cell>
          <cell r="BR97">
            <v>3.4214143882694366</v>
          </cell>
          <cell r="BS97">
            <v>18.817779135481899</v>
          </cell>
          <cell r="BT97">
            <v>133.00748434397434</v>
          </cell>
          <cell r="BU97">
            <v>57.308691003513061</v>
          </cell>
          <cell r="BV97">
            <v>19.245455934015581</v>
          </cell>
          <cell r="BW97">
            <v>14.541011150145106</v>
          </cell>
          <cell r="BX97">
            <v>8.5535359706735914</v>
          </cell>
          <cell r="BY97">
            <v>1.7107071941347183</v>
          </cell>
          <cell r="BZ97">
            <v>5.987475179471514</v>
          </cell>
          <cell r="CA97">
            <v>2.993737589735757</v>
          </cell>
          <cell r="CB97">
            <v>77.837177333129688</v>
          </cell>
        </row>
        <row r="98">
          <cell r="D98" t="str">
            <v>Photographic and photocopying equipment manufacturing</v>
          </cell>
          <cell r="E98">
            <v>2.2145558385291579</v>
          </cell>
          <cell r="F98">
            <v>0.54824561403508754</v>
          </cell>
          <cell r="G98">
            <v>3.491813242026956E-2</v>
          </cell>
          <cell r="H98">
            <v>1.0530794350021151E-2</v>
          </cell>
          <cell r="I98">
            <v>0.1217465441765803</v>
          </cell>
          <cell r="J98">
            <v>91.042636861232452</v>
          </cell>
          <cell r="K98">
            <v>0</v>
          </cell>
          <cell r="L98">
            <v>3.0236210735918156</v>
          </cell>
          <cell r="M98">
            <v>24.741154706784094</v>
          </cell>
          <cell r="N98">
            <v>0</v>
          </cell>
          <cell r="O98">
            <v>7.5301664884679997</v>
          </cell>
          <cell r="P98">
            <v>0</v>
          </cell>
          <cell r="Q98">
            <v>0.88590193981976473</v>
          </cell>
          <cell r="R98">
            <v>0.22147548495494118</v>
          </cell>
          <cell r="S98">
            <v>8.4160684282877654</v>
          </cell>
          <cell r="T98">
            <v>1.5503283946845883</v>
          </cell>
          <cell r="U98">
            <v>2.6577058194592942</v>
          </cell>
          <cell r="V98">
            <v>44.516572475943178</v>
          </cell>
          <cell r="W98">
            <v>24.805254314953412</v>
          </cell>
          <cell r="X98">
            <v>1.1073774247747059</v>
          </cell>
          <cell r="Y98">
            <v>2.2147548495494118</v>
          </cell>
          <cell r="Z98">
            <v>2.2147548495494118</v>
          </cell>
          <cell r="AA98">
            <v>6.2013135787383531</v>
          </cell>
          <cell r="AB98">
            <v>14.395906522071177</v>
          </cell>
          <cell r="AC98">
            <v>54.704444783870471</v>
          </cell>
          <cell r="AD98">
            <v>3.322132274324118</v>
          </cell>
          <cell r="AE98">
            <v>11.738200702611882</v>
          </cell>
          <cell r="AF98">
            <v>6.2013135787383531</v>
          </cell>
          <cell r="AG98">
            <v>1.1073774247747059</v>
          </cell>
          <cell r="AH98">
            <v>8.4160684282877654</v>
          </cell>
          <cell r="AI98">
            <v>7.0872155185581178</v>
          </cell>
          <cell r="AJ98">
            <v>1.7718038796395295</v>
          </cell>
          <cell r="AK98">
            <v>1.1073774247747059</v>
          </cell>
          <cell r="AL98">
            <v>3.9865587291889413</v>
          </cell>
          <cell r="AM98">
            <v>16.167710401710707</v>
          </cell>
          <cell r="AN98">
            <v>6.8657400336031769</v>
          </cell>
          <cell r="AO98">
            <v>29.456239499007179</v>
          </cell>
          <cell r="AP98">
            <v>4.8724606690087064</v>
          </cell>
          <cell r="AQ98">
            <v>182.05284863296166</v>
          </cell>
          <cell r="AR98">
            <v>57.58362608828471</v>
          </cell>
          <cell r="AS98">
            <v>5.9798380937834121</v>
          </cell>
          <cell r="AT98">
            <v>1.5503283946845883</v>
          </cell>
          <cell r="AU98">
            <v>0.44295096990988236</v>
          </cell>
          <cell r="AV98">
            <v>4.2080342141438827</v>
          </cell>
          <cell r="AW98">
            <v>1.1073774247747059</v>
          </cell>
          <cell r="AX98">
            <v>1.9932793645944706</v>
          </cell>
          <cell r="AY98">
            <v>4.6509851840537646</v>
          </cell>
          <cell r="AZ98">
            <v>1.1073774247747059</v>
          </cell>
          <cell r="BA98">
            <v>24.805254314953412</v>
          </cell>
          <cell r="BB98">
            <v>16.167710401710707</v>
          </cell>
          <cell r="BC98">
            <v>58.912478998014358</v>
          </cell>
          <cell r="BD98">
            <v>9.0804948831525891</v>
          </cell>
          <cell r="BE98">
            <v>1.1073774247747059</v>
          </cell>
          <cell r="BF98">
            <v>47.39575378035741</v>
          </cell>
          <cell r="BG98">
            <v>48.503131205132114</v>
          </cell>
          <cell r="BH98">
            <v>20.59722010080953</v>
          </cell>
          <cell r="BI98">
            <v>65.778219031617525</v>
          </cell>
          <cell r="BJ98">
            <v>0.22147548495494118</v>
          </cell>
          <cell r="BK98">
            <v>34.993126622880709</v>
          </cell>
          <cell r="BL98">
            <v>29.899190468917059</v>
          </cell>
          <cell r="BM98">
            <v>36.764930502520237</v>
          </cell>
          <cell r="BN98">
            <v>24.362303345043529</v>
          </cell>
          <cell r="BO98">
            <v>137.0933251871086</v>
          </cell>
          <cell r="BP98">
            <v>65.556743546662588</v>
          </cell>
          <cell r="BQ98">
            <v>59.133954482969294</v>
          </cell>
          <cell r="BR98">
            <v>1.7718038796395295</v>
          </cell>
          <cell r="BS98">
            <v>9.7449213380174129</v>
          </cell>
          <cell r="BT98">
            <v>68.878875820986707</v>
          </cell>
          <cell r="BU98">
            <v>29.677714983962119</v>
          </cell>
          <cell r="BV98">
            <v>9.966396822972353</v>
          </cell>
          <cell r="BW98">
            <v>7.5301664884679997</v>
          </cell>
          <cell r="BX98">
            <v>4.4295096990988236</v>
          </cell>
          <cell r="BY98">
            <v>0.88590193981976473</v>
          </cell>
          <cell r="BZ98">
            <v>3.1006567893691765</v>
          </cell>
          <cell r="CA98">
            <v>1.5503283946845883</v>
          </cell>
          <cell r="CB98">
            <v>40.308538261799292</v>
          </cell>
        </row>
        <row r="99">
          <cell r="D99" t="str">
            <v>Air purification and ventilation equipment manufacturing</v>
          </cell>
          <cell r="E99">
            <v>0</v>
          </cell>
          <cell r="F99">
            <v>0</v>
          </cell>
          <cell r="G99">
            <v>0</v>
          </cell>
          <cell r="H99">
            <v>0</v>
          </cell>
          <cell r="I99">
            <v>0</v>
          </cell>
          <cell r="J99">
            <v>2.4943188181159575</v>
          </cell>
          <cell r="K99">
            <v>0</v>
          </cell>
          <cell r="L99">
            <v>8.2838933523063457E-2</v>
          </cell>
          <cell r="M99">
            <v>0.67783985498038613</v>
          </cell>
          <cell r="N99">
            <v>0</v>
          </cell>
          <cell r="O99">
            <v>1.1385750933885415</v>
          </cell>
          <cell r="P99">
            <v>0</v>
          </cell>
          <cell r="Q99">
            <v>9.4589315450740354</v>
          </cell>
          <cell r="R99">
            <v>11.911247130833971</v>
          </cell>
          <cell r="S99">
            <v>12.392951978036816</v>
          </cell>
          <cell r="T99">
            <v>37.791934830550431</v>
          </cell>
          <cell r="U99">
            <v>25.486565552005043</v>
          </cell>
          <cell r="V99">
            <v>56.928754669427072</v>
          </cell>
          <cell r="W99">
            <v>65.030154372384004</v>
          </cell>
          <cell r="X99">
            <v>31.704937215896308</v>
          </cell>
          <cell r="Y99">
            <v>70.854403888563851</v>
          </cell>
          <cell r="Z99">
            <v>59.118322156712729</v>
          </cell>
          <cell r="AA99">
            <v>47.426031774607317</v>
          </cell>
          <cell r="AB99">
            <v>63.059543633826905</v>
          </cell>
          <cell r="AC99">
            <v>88.940231333543366</v>
          </cell>
          <cell r="AD99">
            <v>27.063054142850714</v>
          </cell>
          <cell r="AE99">
            <v>117.53598271749404</v>
          </cell>
          <cell r="AF99">
            <v>23.472163463702238</v>
          </cell>
          <cell r="AG99">
            <v>12.086412529816824</v>
          </cell>
          <cell r="AH99">
            <v>40.550789864530358</v>
          </cell>
          <cell r="AI99">
            <v>207.96511994239165</v>
          </cell>
          <cell r="AJ99">
            <v>10.466132589225438</v>
          </cell>
          <cell r="AK99">
            <v>5.8680408659255594</v>
          </cell>
          <cell r="AL99">
            <v>95.990638642603187</v>
          </cell>
          <cell r="AM99">
            <v>28.333003285476394</v>
          </cell>
          <cell r="AN99">
            <v>119.94450695350827</v>
          </cell>
          <cell r="AO99">
            <v>243.43611323641929</v>
          </cell>
          <cell r="AP99">
            <v>40.069085017327517</v>
          </cell>
          <cell r="AQ99">
            <v>193.64534857554347</v>
          </cell>
          <cell r="AR99">
            <v>161.98420270939286</v>
          </cell>
          <cell r="AS99">
            <v>19.793690085062334</v>
          </cell>
          <cell r="AT99">
            <v>4.0725955263513214</v>
          </cell>
          <cell r="AU99">
            <v>1.6202799405913859</v>
          </cell>
          <cell r="AV99">
            <v>16.115216706422434</v>
          </cell>
          <cell r="AW99">
            <v>2.4523155857599352</v>
          </cell>
          <cell r="AX99">
            <v>13.662901120662497</v>
          </cell>
          <cell r="AY99">
            <v>15.502137809982449</v>
          </cell>
          <cell r="AZ99">
            <v>9.3713488455826095</v>
          </cell>
          <cell r="BA99">
            <v>12.349160628291102</v>
          </cell>
          <cell r="BB99">
            <v>0.91961834465997572</v>
          </cell>
          <cell r="BC99">
            <v>7.7072775552455113</v>
          </cell>
          <cell r="BD99">
            <v>1.357531842117107</v>
          </cell>
          <cell r="BE99">
            <v>0.61307889643998381</v>
          </cell>
          <cell r="BF99">
            <v>21.063639227688014</v>
          </cell>
          <cell r="BG99">
            <v>21.676718124127998</v>
          </cell>
          <cell r="BH99">
            <v>1.0947837436428283</v>
          </cell>
          <cell r="BI99">
            <v>3.6346820288941899</v>
          </cell>
          <cell r="BJ99">
            <v>0</v>
          </cell>
          <cell r="BK99">
            <v>16.334173455150999</v>
          </cell>
          <cell r="BL99">
            <v>38.580179125973267</v>
          </cell>
          <cell r="BM99">
            <v>8.7582699491426261E-2</v>
          </cell>
          <cell r="BN99">
            <v>0.83203564516854944</v>
          </cell>
          <cell r="BO99">
            <v>16.115216706422434</v>
          </cell>
          <cell r="BP99">
            <v>6.4373284126198298</v>
          </cell>
          <cell r="BQ99">
            <v>12.743282776002522</v>
          </cell>
          <cell r="BR99">
            <v>15.545929159728161</v>
          </cell>
          <cell r="BS99">
            <v>2.4961069355056482</v>
          </cell>
          <cell r="BT99">
            <v>1.9706107385570908</v>
          </cell>
          <cell r="BU99">
            <v>4.0725955263513214</v>
          </cell>
          <cell r="BV99">
            <v>6.1745803141455511</v>
          </cell>
          <cell r="BW99">
            <v>1.1385750933885415</v>
          </cell>
          <cell r="BX99">
            <v>1.0947837436428283</v>
          </cell>
          <cell r="BY99">
            <v>3.4595166299113371</v>
          </cell>
          <cell r="BZ99">
            <v>3.7222647283856163</v>
          </cell>
          <cell r="CA99">
            <v>9.721679643548315</v>
          </cell>
          <cell r="CB99">
            <v>33.631756604707682</v>
          </cell>
        </row>
        <row r="100">
          <cell r="D100" t="str">
            <v>Heating equipment (except warm air furnaces) manufacturing</v>
          </cell>
          <cell r="E100">
            <v>0</v>
          </cell>
          <cell r="F100">
            <v>0</v>
          </cell>
          <cell r="G100">
            <v>0</v>
          </cell>
          <cell r="H100">
            <v>0</v>
          </cell>
          <cell r="I100">
            <v>0</v>
          </cell>
          <cell r="J100">
            <v>0</v>
          </cell>
          <cell r="K100">
            <v>0</v>
          </cell>
          <cell r="L100">
            <v>0</v>
          </cell>
          <cell r="M100">
            <v>0</v>
          </cell>
          <cell r="N100">
            <v>0</v>
          </cell>
          <cell r="O100">
            <v>3.3154807447079826E-2</v>
          </cell>
          <cell r="P100">
            <v>0</v>
          </cell>
          <cell r="Q100">
            <v>0.27543993879112472</v>
          </cell>
          <cell r="R100">
            <v>0.34685029329252742</v>
          </cell>
          <cell r="S100">
            <v>0.36087732721244581</v>
          </cell>
          <cell r="T100">
            <v>1.100484570262688</v>
          </cell>
          <cell r="U100">
            <v>0.74215761285386384</v>
          </cell>
          <cell r="V100">
            <v>1.6577403723539912</v>
          </cell>
          <cell r="W100">
            <v>1.8936495791889822</v>
          </cell>
          <cell r="X100">
            <v>0.92323386891099202</v>
          </cell>
          <cell r="Y100">
            <v>2.0632491711298138</v>
          </cell>
          <cell r="Z100">
            <v>1.7214996174445294</v>
          </cell>
          <cell r="AA100">
            <v>1.3810252486610559</v>
          </cell>
          <cell r="AB100">
            <v>1.836266258607498</v>
          </cell>
          <cell r="AC100">
            <v>2.5899005355776588</v>
          </cell>
          <cell r="AD100">
            <v>0.78806426931905127</v>
          </cell>
          <cell r="AE100">
            <v>3.4225962764600868</v>
          </cell>
          <cell r="AF100">
            <v>0.68349910737056874</v>
          </cell>
          <cell r="AG100">
            <v>0.35195103289977048</v>
          </cell>
          <cell r="AH100">
            <v>1.1808212190767662</v>
          </cell>
          <cell r="AI100">
            <v>6.0558530986993109</v>
          </cell>
          <cell r="AJ100">
            <v>0.30476919153277227</v>
          </cell>
          <cell r="AK100">
            <v>0.17087477684264218</v>
          </cell>
          <cell r="AL100">
            <v>2.7952053047691914</v>
          </cell>
          <cell r="AM100">
            <v>0.82504463147156337</v>
          </cell>
          <cell r="AN100">
            <v>3.4927314460596786</v>
          </cell>
          <cell r="AO100">
            <v>7.0887528691660284</v>
          </cell>
          <cell r="AP100">
            <v>1.1667941851568477</v>
          </cell>
          <cell r="AQ100">
            <v>5.6388676358071921</v>
          </cell>
          <cell r="AR100">
            <v>4.7169089517980103</v>
          </cell>
          <cell r="AS100">
            <v>0.57638357561846465</v>
          </cell>
          <cell r="AT100">
            <v>0.11859219586840092</v>
          </cell>
          <cell r="AU100">
            <v>4.7181841366998212E-2</v>
          </cell>
          <cell r="AV100">
            <v>0.46926804386636062</v>
          </cell>
          <cell r="AW100">
            <v>7.1410354501402706E-2</v>
          </cell>
          <cell r="AX100">
            <v>0.39785768936495791</v>
          </cell>
          <cell r="AY100">
            <v>0.45141545524100996</v>
          </cell>
          <cell r="AZ100">
            <v>0.27288956898750316</v>
          </cell>
          <cell r="BA100">
            <v>0.35960214231063503</v>
          </cell>
          <cell r="BB100">
            <v>2.6778882938026011E-2</v>
          </cell>
          <cell r="BC100">
            <v>0.2244325427186942</v>
          </cell>
          <cell r="BD100">
            <v>3.9530731956133637E-2</v>
          </cell>
          <cell r="BE100">
            <v>1.7852588625350677E-2</v>
          </cell>
          <cell r="BF100">
            <v>0.61336393777097675</v>
          </cell>
          <cell r="BG100">
            <v>0.63121652639632742</v>
          </cell>
          <cell r="BH100">
            <v>3.1879622545269062E-2</v>
          </cell>
          <cell r="BI100">
            <v>0.1058403468502933</v>
          </cell>
          <cell r="BJ100">
            <v>0</v>
          </cell>
          <cell r="BK100">
            <v>0.47564396837541439</v>
          </cell>
          <cell r="BL100">
            <v>1.1234378984952818</v>
          </cell>
          <cell r="BM100">
            <v>2.550369803621525E-3</v>
          </cell>
          <cell r="BN100">
            <v>2.4228513134404488E-2</v>
          </cell>
          <cell r="BO100">
            <v>0.46926804386636062</v>
          </cell>
          <cell r="BP100">
            <v>0.1874521805661821</v>
          </cell>
          <cell r="BQ100">
            <v>0.37107880642693192</v>
          </cell>
          <cell r="BR100">
            <v>0.45269064014282068</v>
          </cell>
          <cell r="BS100">
            <v>7.268553940321347E-2</v>
          </cell>
          <cell r="BT100">
            <v>5.7383320581484314E-2</v>
          </cell>
          <cell r="BU100">
            <v>0.11859219586840092</v>
          </cell>
          <cell r="BV100">
            <v>0.17980107115531752</v>
          </cell>
          <cell r="BW100">
            <v>3.3154807447079826E-2</v>
          </cell>
          <cell r="BX100">
            <v>3.1879622545269062E-2</v>
          </cell>
          <cell r="BY100">
            <v>0.10073960724305024</v>
          </cell>
          <cell r="BZ100">
            <v>0.10839071665391481</v>
          </cell>
          <cell r="CA100">
            <v>0.28309104820198927</v>
          </cell>
          <cell r="CB100">
            <v>0.97934200459066556</v>
          </cell>
        </row>
        <row r="101">
          <cell r="D101" t="str">
            <v>Air conditioning, refrigeration, and warm air heating equipment manufacturing</v>
          </cell>
          <cell r="E101">
            <v>143.20794422488555</v>
          </cell>
          <cell r="F101">
            <v>0</v>
          </cell>
          <cell r="G101">
            <v>0</v>
          </cell>
          <cell r="H101">
            <v>0</v>
          </cell>
          <cell r="I101">
            <v>0</v>
          </cell>
          <cell r="J101">
            <v>124.71594090579789</v>
          </cell>
          <cell r="K101">
            <v>0</v>
          </cell>
          <cell r="L101">
            <v>4.1419466761531725</v>
          </cell>
          <cell r="M101">
            <v>33.891992749019309</v>
          </cell>
          <cell r="N101">
            <v>0</v>
          </cell>
          <cell r="O101">
            <v>17.147699252619269</v>
          </cell>
          <cell r="P101">
            <v>0</v>
          </cell>
          <cell r="Q101">
            <v>8.3160218610035521</v>
          </cell>
          <cell r="R101">
            <v>4.531285328619119</v>
          </cell>
          <cell r="S101">
            <v>5.4328817111518619</v>
          </cell>
          <cell r="T101">
            <v>13.103020784787089</v>
          </cell>
          <cell r="U101">
            <v>6.9175226230545821</v>
          </cell>
          <cell r="V101">
            <v>159.28459533727028</v>
          </cell>
          <cell r="W101">
            <v>67.749327459245833</v>
          </cell>
          <cell r="X101">
            <v>4.5813434769732684</v>
          </cell>
          <cell r="Y101">
            <v>5.9464706160194716</v>
          </cell>
          <cell r="Z101">
            <v>7.3862489212797939</v>
          </cell>
          <cell r="AA101">
            <v>9.0490135237540521</v>
          </cell>
          <cell r="AB101">
            <v>21.926241495836152</v>
          </cell>
          <cell r="AC101">
            <v>11.594109255500539</v>
          </cell>
          <cell r="AD101">
            <v>5.579699928565188</v>
          </cell>
          <cell r="AE101">
            <v>5.1817188567469117</v>
          </cell>
          <cell r="AF101">
            <v>3.8496414161273331</v>
          </cell>
          <cell r="AG101">
            <v>2.5178863759838963</v>
          </cell>
          <cell r="AH101">
            <v>15.032989490165397</v>
          </cell>
          <cell r="AI101">
            <v>218.35313891910209</v>
          </cell>
          <cell r="AJ101">
            <v>4.2843508144974951</v>
          </cell>
          <cell r="AK101">
            <v>2.0179496933946912</v>
          </cell>
          <cell r="AL101">
            <v>9.3450389848014002</v>
          </cell>
          <cell r="AM101">
            <v>3.5389965313731562</v>
          </cell>
          <cell r="AN101">
            <v>16.068074268309203</v>
          </cell>
          <cell r="AO101">
            <v>57.447628579434223</v>
          </cell>
          <cell r="AP101">
            <v>6.0902550062598184</v>
          </cell>
          <cell r="AQ101">
            <v>388.38428548568851</v>
          </cell>
          <cell r="AR101">
            <v>689.3584359359694</v>
          </cell>
          <cell r="AS101">
            <v>29.38552958094936</v>
          </cell>
          <cell r="AT101">
            <v>9.7199439523461955</v>
          </cell>
          <cell r="AU101">
            <v>2.0771093232677762</v>
          </cell>
          <cell r="AV101">
            <v>8.2580567442408146</v>
          </cell>
          <cell r="AW101">
            <v>7.2187436258136817</v>
          </cell>
          <cell r="AX101">
            <v>32.223162323206367</v>
          </cell>
          <cell r="AY101">
            <v>62.74021435088256</v>
          </cell>
          <cell r="AZ101">
            <v>5.2736057845704796</v>
          </cell>
          <cell r="BA101">
            <v>17.908222671608499</v>
          </cell>
          <cell r="BB101">
            <v>14.920737884765185</v>
          </cell>
          <cell r="BC101">
            <v>11.103274054430269</v>
          </cell>
          <cell r="BD101">
            <v>7.468711967108284</v>
          </cell>
          <cell r="BE101">
            <v>0.4984197690027154</v>
          </cell>
          <cell r="BF101">
            <v>61.139093493296301</v>
          </cell>
          <cell r="BG101">
            <v>61.637513262299017</v>
          </cell>
          <cell r="BH101">
            <v>19.401965065030158</v>
          </cell>
          <cell r="BI101">
            <v>26.373774176722211</v>
          </cell>
          <cell r="BJ101">
            <v>0</v>
          </cell>
          <cell r="BK101">
            <v>43.785093992914483</v>
          </cell>
          <cell r="BL101">
            <v>198.54096238476754</v>
          </cell>
          <cell r="BM101">
            <v>3.9888750656082124</v>
          </cell>
          <cell r="BN101">
            <v>2.9905186140162923</v>
          </cell>
          <cell r="BO101">
            <v>43.933751524390445</v>
          </cell>
          <cell r="BP101">
            <v>11.280430543573383</v>
          </cell>
          <cell r="BQ101">
            <v>193.21361982371764</v>
          </cell>
          <cell r="BR101">
            <v>120.02847191494119</v>
          </cell>
          <cell r="BS101">
            <v>51.443097757857799</v>
          </cell>
          <cell r="BT101">
            <v>21.889513169284264</v>
          </cell>
          <cell r="BU101">
            <v>36.540562836130484</v>
          </cell>
          <cell r="BV101">
            <v>31.068563772206041</v>
          </cell>
          <cell r="BW101">
            <v>17.147699252619269</v>
          </cell>
          <cell r="BX101">
            <v>41.088534214200983</v>
          </cell>
          <cell r="BY101">
            <v>302.1791295501115</v>
          </cell>
          <cell r="BZ101">
            <v>176.13602099655304</v>
          </cell>
          <cell r="CA101">
            <v>1516.4374248394604</v>
          </cell>
          <cell r="CB101">
            <v>667.7406776103486</v>
          </cell>
        </row>
        <row r="102">
          <cell r="D102" t="str">
            <v>Industrial mold manufacturing</v>
          </cell>
          <cell r="E102">
            <v>0</v>
          </cell>
          <cell r="F102">
            <v>0</v>
          </cell>
          <cell r="G102">
            <v>0</v>
          </cell>
          <cell r="H102">
            <v>0</v>
          </cell>
          <cell r="I102">
            <v>0</v>
          </cell>
          <cell r="J102">
            <v>0</v>
          </cell>
          <cell r="K102">
            <v>0</v>
          </cell>
          <cell r="L102">
            <v>0</v>
          </cell>
          <cell r="M102">
            <v>0</v>
          </cell>
          <cell r="N102">
            <v>0</v>
          </cell>
          <cell r="O102">
            <v>0</v>
          </cell>
          <cell r="P102">
            <v>0</v>
          </cell>
          <cell r="Q102">
            <v>11.69800780014757</v>
          </cell>
          <cell r="R102">
            <v>0.19827131864656899</v>
          </cell>
          <cell r="S102">
            <v>15.068620217139244</v>
          </cell>
          <cell r="T102">
            <v>8.1291240645093286</v>
          </cell>
          <cell r="U102">
            <v>7.3360387899230526</v>
          </cell>
          <cell r="V102">
            <v>14.473806261199536</v>
          </cell>
          <cell r="W102">
            <v>44.809318014124592</v>
          </cell>
          <cell r="X102">
            <v>7.3360387899230526</v>
          </cell>
          <cell r="Y102">
            <v>44.809318014124592</v>
          </cell>
          <cell r="Z102">
            <v>446.11046695478024</v>
          </cell>
          <cell r="AA102">
            <v>763.34457678929061</v>
          </cell>
          <cell r="AB102">
            <v>554.16833561716032</v>
          </cell>
          <cell r="AC102">
            <v>219.48634974175187</v>
          </cell>
          <cell r="AD102">
            <v>158.02224096131548</v>
          </cell>
          <cell r="AE102">
            <v>1238.9974702224097</v>
          </cell>
          <cell r="AF102">
            <v>211.35722567724255</v>
          </cell>
          <cell r="AG102">
            <v>45.800674607357436</v>
          </cell>
          <cell r="AH102">
            <v>146.72077579846106</v>
          </cell>
          <cell r="AI102">
            <v>21.215031095182884</v>
          </cell>
          <cell r="AJ102">
            <v>4.1636976915779487</v>
          </cell>
          <cell r="AK102">
            <v>4.5602403288710871</v>
          </cell>
          <cell r="AL102">
            <v>29.740697796985348</v>
          </cell>
          <cell r="AM102">
            <v>1.784441867819121</v>
          </cell>
          <cell r="AN102">
            <v>6.7412248339833454</v>
          </cell>
          <cell r="AO102">
            <v>35.490566037735853</v>
          </cell>
          <cell r="AP102">
            <v>214.92610941288078</v>
          </cell>
          <cell r="AQ102">
            <v>362.83651312322127</v>
          </cell>
          <cell r="AR102">
            <v>27.559713291873091</v>
          </cell>
          <cell r="AS102">
            <v>4.5602403288710871</v>
          </cell>
          <cell r="AT102">
            <v>31.128597027511333</v>
          </cell>
          <cell r="AU102">
            <v>0</v>
          </cell>
          <cell r="AV102">
            <v>4.1636976915779487</v>
          </cell>
          <cell r="AW102">
            <v>2.5775271424053967</v>
          </cell>
          <cell r="AX102">
            <v>0</v>
          </cell>
          <cell r="AY102">
            <v>3.1723410983451039</v>
          </cell>
          <cell r="AZ102">
            <v>0</v>
          </cell>
          <cell r="BA102">
            <v>3.1723410983451039</v>
          </cell>
          <cell r="BB102">
            <v>0</v>
          </cell>
          <cell r="BC102">
            <v>8.7239380204490367</v>
          </cell>
          <cell r="BD102">
            <v>0</v>
          </cell>
          <cell r="BE102">
            <v>1.586170549172552</v>
          </cell>
          <cell r="BF102">
            <v>224.24486138926954</v>
          </cell>
          <cell r="BG102">
            <v>225.83103193844209</v>
          </cell>
          <cell r="BH102">
            <v>0.19827131864656899</v>
          </cell>
          <cell r="BI102">
            <v>44.809318014124592</v>
          </cell>
          <cell r="BJ102">
            <v>0</v>
          </cell>
          <cell r="BK102">
            <v>1.586170549172552</v>
          </cell>
          <cell r="BL102">
            <v>33.507852851270158</v>
          </cell>
          <cell r="BM102">
            <v>0</v>
          </cell>
          <cell r="BN102">
            <v>0.19827131864656899</v>
          </cell>
          <cell r="BO102">
            <v>23.197744281648571</v>
          </cell>
          <cell r="BP102">
            <v>5.5515969221039319</v>
          </cell>
          <cell r="BQ102">
            <v>6.5429535153367766</v>
          </cell>
          <cell r="BR102">
            <v>0</v>
          </cell>
          <cell r="BS102">
            <v>0.19827131864656899</v>
          </cell>
          <cell r="BT102">
            <v>0</v>
          </cell>
          <cell r="BU102">
            <v>0</v>
          </cell>
          <cell r="BV102">
            <v>0</v>
          </cell>
          <cell r="BW102">
            <v>0</v>
          </cell>
          <cell r="BX102">
            <v>3.3706124169916727</v>
          </cell>
          <cell r="BY102">
            <v>0</v>
          </cell>
          <cell r="BZ102">
            <v>0</v>
          </cell>
          <cell r="CA102">
            <v>0</v>
          </cell>
          <cell r="CB102">
            <v>81.489511963739858</v>
          </cell>
        </row>
        <row r="103">
          <cell r="D103" t="str">
            <v>Metal cutting and forming machine tool manufacturing</v>
          </cell>
          <cell r="E103">
            <v>3.6909263975485969</v>
          </cell>
          <cell r="F103">
            <v>16.447368421052623</v>
          </cell>
          <cell r="G103">
            <v>1.0475439726080866</v>
          </cell>
          <cell r="H103">
            <v>0.31592383050063449</v>
          </cell>
          <cell r="I103">
            <v>3.652396325297409</v>
          </cell>
          <cell r="J103">
            <v>518.81831416811917</v>
          </cell>
          <cell r="K103">
            <v>0</v>
          </cell>
          <cell r="L103">
            <v>17.230498172797198</v>
          </cell>
          <cell r="M103">
            <v>140.99068983592034</v>
          </cell>
          <cell r="N103">
            <v>0</v>
          </cell>
          <cell r="O103">
            <v>0</v>
          </cell>
          <cell r="P103">
            <v>0</v>
          </cell>
          <cell r="Q103">
            <v>15.023119356312145</v>
          </cell>
          <cell r="R103">
            <v>0.25462914163240924</v>
          </cell>
          <cell r="S103">
            <v>19.351814764063104</v>
          </cell>
          <cell r="T103">
            <v>10.439794806928779</v>
          </cell>
          <cell r="U103">
            <v>9.4212782403991415</v>
          </cell>
          <cell r="V103">
            <v>18.587927339165873</v>
          </cell>
          <cell r="W103">
            <v>57.546186008924487</v>
          </cell>
          <cell r="X103">
            <v>9.4212782403991415</v>
          </cell>
          <cell r="Y103">
            <v>57.546186008924487</v>
          </cell>
          <cell r="Z103">
            <v>572.91556867292081</v>
          </cell>
          <cell r="AA103">
            <v>980.3221952847756</v>
          </cell>
          <cell r="AB103">
            <v>711.68845086258386</v>
          </cell>
          <cell r="AC103">
            <v>281.874459787077</v>
          </cell>
          <cell r="AD103">
            <v>202.93942588103016</v>
          </cell>
          <cell r="AE103">
            <v>1591.1775060609252</v>
          </cell>
          <cell r="AF103">
            <v>271.43466498014823</v>
          </cell>
          <cell r="AG103">
            <v>58.819331717086534</v>
          </cell>
          <cell r="AH103">
            <v>188.42556480798282</v>
          </cell>
          <cell r="AI103">
            <v>27.245318154667789</v>
          </cell>
          <cell r="AJ103">
            <v>5.3472119742805937</v>
          </cell>
          <cell r="AK103">
            <v>5.8564702575454124</v>
          </cell>
          <cell r="AL103">
            <v>38.194371244861387</v>
          </cell>
          <cell r="AM103">
            <v>2.2916622746916833</v>
          </cell>
          <cell r="AN103">
            <v>8.6573908155019144</v>
          </cell>
          <cell r="AO103">
            <v>45.578616352201252</v>
          </cell>
          <cell r="AP103">
            <v>276.01798952953163</v>
          </cell>
          <cell r="AQ103">
            <v>465.97132918730892</v>
          </cell>
          <cell r="AR103">
            <v>35.393450686904885</v>
          </cell>
          <cell r="AS103">
            <v>5.8564702575454124</v>
          </cell>
          <cell r="AT103">
            <v>39.976775236288248</v>
          </cell>
          <cell r="AU103">
            <v>0</v>
          </cell>
          <cell r="AV103">
            <v>5.3472119742805937</v>
          </cell>
          <cell r="AW103">
            <v>3.3101788412213202</v>
          </cell>
          <cell r="AX103">
            <v>0</v>
          </cell>
          <cell r="AY103">
            <v>4.0740662661185478</v>
          </cell>
          <cell r="AZ103">
            <v>0</v>
          </cell>
          <cell r="BA103">
            <v>4.0740662661185478</v>
          </cell>
          <cell r="BB103">
            <v>0</v>
          </cell>
          <cell r="BC103">
            <v>11.203682231826006</v>
          </cell>
          <cell r="BD103">
            <v>0</v>
          </cell>
          <cell r="BE103">
            <v>2.0370331330592739</v>
          </cell>
          <cell r="BF103">
            <v>287.98555918625487</v>
          </cell>
          <cell r="BG103">
            <v>290.02259231931413</v>
          </cell>
          <cell r="BH103">
            <v>0.25462914163240924</v>
          </cell>
          <cell r="BI103">
            <v>57.546186008924487</v>
          </cell>
          <cell r="BJ103">
            <v>0</v>
          </cell>
          <cell r="BK103">
            <v>2.0370331330592739</v>
          </cell>
          <cell r="BL103">
            <v>43.032324935877163</v>
          </cell>
          <cell r="BM103">
            <v>0</v>
          </cell>
          <cell r="BN103">
            <v>0.25462914163240924</v>
          </cell>
          <cell r="BO103">
            <v>29.791609570991881</v>
          </cell>
          <cell r="BP103">
            <v>7.1296159657074583</v>
          </cell>
          <cell r="BQ103">
            <v>8.4027616738695041</v>
          </cell>
          <cell r="BR103">
            <v>0</v>
          </cell>
          <cell r="BS103">
            <v>0.25462914163240924</v>
          </cell>
          <cell r="BT103">
            <v>0</v>
          </cell>
          <cell r="BU103">
            <v>0</v>
          </cell>
          <cell r="BV103">
            <v>0</v>
          </cell>
          <cell r="BW103">
            <v>0</v>
          </cell>
          <cell r="BX103">
            <v>4.3286954077509572</v>
          </cell>
          <cell r="BY103">
            <v>0</v>
          </cell>
          <cell r="BZ103">
            <v>0</v>
          </cell>
          <cell r="CA103">
            <v>0</v>
          </cell>
          <cell r="CB103">
            <v>104.6525772109202</v>
          </cell>
        </row>
        <row r="104">
          <cell r="D104" t="str">
            <v>Special tool, die, jig, and fixture manufacturing</v>
          </cell>
          <cell r="E104">
            <v>0</v>
          </cell>
          <cell r="F104">
            <v>0</v>
          </cell>
          <cell r="G104">
            <v>0</v>
          </cell>
          <cell r="H104">
            <v>0</v>
          </cell>
          <cell r="I104">
            <v>0</v>
          </cell>
          <cell r="J104">
            <v>0</v>
          </cell>
          <cell r="K104">
            <v>0</v>
          </cell>
          <cell r="L104">
            <v>0</v>
          </cell>
          <cell r="M104">
            <v>0</v>
          </cell>
          <cell r="N104">
            <v>0</v>
          </cell>
          <cell r="O104">
            <v>0</v>
          </cell>
          <cell r="P104">
            <v>0</v>
          </cell>
          <cell r="Q104">
            <v>15.879273391658762</v>
          </cell>
          <cell r="R104">
            <v>0.26914022697726714</v>
          </cell>
          <cell r="S104">
            <v>20.454657250272302</v>
          </cell>
          <cell r="T104">
            <v>11.034749306067953</v>
          </cell>
          <cell r="U104">
            <v>9.9581883981588835</v>
          </cell>
          <cell r="V104">
            <v>19.6472365693405</v>
          </cell>
          <cell r="W104">
            <v>60.825691296862374</v>
          </cell>
          <cell r="X104">
            <v>9.9581883981588835</v>
          </cell>
          <cell r="Y104">
            <v>60.825691296862374</v>
          </cell>
          <cell r="Z104">
            <v>605.56551069885109</v>
          </cell>
          <cell r="AA104">
            <v>1036.1898738624784</v>
          </cell>
          <cell r="AB104">
            <v>752.24693440146166</v>
          </cell>
          <cell r="AC104">
            <v>297.93823126383472</v>
          </cell>
          <cell r="AD104">
            <v>214.50476090088191</v>
          </cell>
          <cell r="AE104">
            <v>1681.8572783809423</v>
          </cell>
          <cell r="AF104">
            <v>286.90348195776676</v>
          </cell>
          <cell r="AG104">
            <v>62.171392431748707</v>
          </cell>
          <cell r="AH104">
            <v>199.16376796317769</v>
          </cell>
          <cell r="AI104">
            <v>28.798004286567583</v>
          </cell>
          <cell r="AJ104">
            <v>5.6519447665226101</v>
          </cell>
          <cell r="AK104">
            <v>6.190225220477144</v>
          </cell>
          <cell r="AL104">
            <v>40.371034046590069</v>
          </cell>
          <cell r="AM104">
            <v>2.4222620427954045</v>
          </cell>
          <cell r="AN104">
            <v>9.1507677172270832</v>
          </cell>
          <cell r="AO104">
            <v>48.176100628930818</v>
          </cell>
          <cell r="AP104">
            <v>291.74800604335758</v>
          </cell>
          <cell r="AQ104">
            <v>492.52661536839884</v>
          </cell>
          <cell r="AR104">
            <v>37.410491549840131</v>
          </cell>
          <cell r="AS104">
            <v>6.190225220477144</v>
          </cell>
          <cell r="AT104">
            <v>42.255015635430944</v>
          </cell>
          <cell r="AU104">
            <v>0</v>
          </cell>
          <cell r="AV104">
            <v>5.6519447665226101</v>
          </cell>
          <cell r="AW104">
            <v>3.498822950704473</v>
          </cell>
          <cell r="AX104">
            <v>0</v>
          </cell>
          <cell r="AY104">
            <v>4.3062436316362742</v>
          </cell>
          <cell r="AZ104">
            <v>0</v>
          </cell>
          <cell r="BA104">
            <v>4.3062436316362742</v>
          </cell>
          <cell r="BB104">
            <v>0</v>
          </cell>
          <cell r="BC104">
            <v>11.842169986999753</v>
          </cell>
          <cell r="BD104">
            <v>0</v>
          </cell>
          <cell r="BE104">
            <v>2.1531218158181371</v>
          </cell>
          <cell r="BF104">
            <v>304.39759671128911</v>
          </cell>
          <cell r="BG104">
            <v>306.55071852710722</v>
          </cell>
          <cell r="BH104">
            <v>0.26914022697726714</v>
          </cell>
          <cell r="BI104">
            <v>60.825691296862374</v>
          </cell>
          <cell r="BJ104">
            <v>0</v>
          </cell>
          <cell r="BK104">
            <v>2.1531218158181371</v>
          </cell>
          <cell r="BL104">
            <v>45.484698359158145</v>
          </cell>
          <cell r="BM104">
            <v>0</v>
          </cell>
          <cell r="BN104">
            <v>0.26914022697726714</v>
          </cell>
          <cell r="BO104">
            <v>31.489406556340256</v>
          </cell>
          <cell r="BP104">
            <v>7.5359263553634799</v>
          </cell>
          <cell r="BQ104">
            <v>8.8816274902498158</v>
          </cell>
          <cell r="BR104">
            <v>0</v>
          </cell>
          <cell r="BS104">
            <v>0.26914022697726714</v>
          </cell>
          <cell r="BT104">
            <v>0</v>
          </cell>
          <cell r="BU104">
            <v>0</v>
          </cell>
          <cell r="BV104">
            <v>0</v>
          </cell>
          <cell r="BW104">
            <v>0</v>
          </cell>
          <cell r="BX104">
            <v>4.5753838586135416</v>
          </cell>
          <cell r="BY104">
            <v>0</v>
          </cell>
          <cell r="BZ104">
            <v>0</v>
          </cell>
          <cell r="CA104">
            <v>0</v>
          </cell>
          <cell r="CB104">
            <v>110.6166332876568</v>
          </cell>
        </row>
        <row r="105">
          <cell r="D105" t="str">
            <v>Cutting and machine tool accessory, rolling mill, and other metalworking machinery manufacturing</v>
          </cell>
          <cell r="E105">
            <v>0</v>
          </cell>
          <cell r="F105">
            <v>0</v>
          </cell>
          <cell r="G105">
            <v>0</v>
          </cell>
          <cell r="H105">
            <v>0</v>
          </cell>
          <cell r="I105">
            <v>0</v>
          </cell>
          <cell r="J105">
            <v>0</v>
          </cell>
          <cell r="K105">
            <v>0</v>
          </cell>
          <cell r="L105">
            <v>0</v>
          </cell>
          <cell r="M105">
            <v>0</v>
          </cell>
          <cell r="N105">
            <v>0</v>
          </cell>
          <cell r="O105">
            <v>0</v>
          </cell>
          <cell r="P105">
            <v>0</v>
          </cell>
          <cell r="Q105">
            <v>4.6476933347387659</v>
          </cell>
          <cell r="R105">
            <v>7.8774463300657044E-2</v>
          </cell>
          <cell r="S105">
            <v>5.9868592108499357</v>
          </cell>
          <cell r="T105">
            <v>3.2297529953269386</v>
          </cell>
          <cell r="U105">
            <v>2.9146551421243108</v>
          </cell>
          <cell r="V105">
            <v>5.750535820947964</v>
          </cell>
          <cell r="W105">
            <v>17.803028705948492</v>
          </cell>
          <cell r="X105">
            <v>2.9146551421243108</v>
          </cell>
          <cell r="Y105">
            <v>17.803028705948492</v>
          </cell>
          <cell r="Z105">
            <v>177.24254242647834</v>
          </cell>
          <cell r="AA105">
            <v>303.28168370752962</v>
          </cell>
          <cell r="AB105">
            <v>220.17462492533645</v>
          </cell>
          <cell r="AC105">
            <v>87.20333087382734</v>
          </cell>
          <cell r="AD105">
            <v>62.783247250623667</v>
          </cell>
          <cell r="AE105">
            <v>492.26162116580588</v>
          </cell>
          <cell r="AF105">
            <v>83.973577878500407</v>
          </cell>
          <cell r="AG105">
            <v>18.196901022451776</v>
          </cell>
          <cell r="AH105">
            <v>58.293102842486213</v>
          </cell>
          <cell r="AI105">
            <v>8.4288675731703044</v>
          </cell>
          <cell r="AJ105">
            <v>1.6542637293137978</v>
          </cell>
          <cell r="AK105">
            <v>1.811812655915112</v>
          </cell>
          <cell r="AL105">
            <v>11.816169495098556</v>
          </cell>
          <cell r="AM105">
            <v>0.70897016970591342</v>
          </cell>
          <cell r="AN105">
            <v>2.6783317522223395</v>
          </cell>
          <cell r="AO105">
            <v>14.10062893081761</v>
          </cell>
          <cell r="AP105">
            <v>85.391518217912235</v>
          </cell>
          <cell r="AQ105">
            <v>144.15726784020239</v>
          </cell>
          <cell r="AR105">
            <v>10.949650398791329</v>
          </cell>
          <cell r="AS105">
            <v>1.811812655915112</v>
          </cell>
          <cell r="AT105">
            <v>12.367590738203155</v>
          </cell>
          <cell r="AU105">
            <v>0</v>
          </cell>
          <cell r="AV105">
            <v>1.6542637293137978</v>
          </cell>
          <cell r="AW105">
            <v>1.0240680229085415</v>
          </cell>
          <cell r="AX105">
            <v>0</v>
          </cell>
          <cell r="AY105">
            <v>1.2603914128105127</v>
          </cell>
          <cell r="AZ105">
            <v>0</v>
          </cell>
          <cell r="BA105">
            <v>1.2603914128105127</v>
          </cell>
          <cell r="BB105">
            <v>0</v>
          </cell>
          <cell r="BC105">
            <v>3.4660763852289098</v>
          </cell>
          <cell r="BD105">
            <v>0</v>
          </cell>
          <cell r="BE105">
            <v>0.63019570640525635</v>
          </cell>
          <cell r="BF105">
            <v>89.093917993043121</v>
          </cell>
          <cell r="BG105">
            <v>89.724113699448381</v>
          </cell>
          <cell r="BH105">
            <v>7.8774463300657044E-2</v>
          </cell>
          <cell r="BI105">
            <v>17.803028705948492</v>
          </cell>
          <cell r="BJ105">
            <v>0</v>
          </cell>
          <cell r="BK105">
            <v>0.63019570640525635</v>
          </cell>
          <cell r="BL105">
            <v>13.31288429781104</v>
          </cell>
          <cell r="BM105">
            <v>0</v>
          </cell>
          <cell r="BN105">
            <v>7.8774463300657044E-2</v>
          </cell>
          <cell r="BO105">
            <v>9.2166122061768743</v>
          </cell>
          <cell r="BP105">
            <v>2.2056849724183971</v>
          </cell>
          <cell r="BQ105">
            <v>2.5995572889216825</v>
          </cell>
          <cell r="BR105">
            <v>0</v>
          </cell>
          <cell r="BS105">
            <v>7.8774463300657044E-2</v>
          </cell>
          <cell r="BT105">
            <v>0</v>
          </cell>
          <cell r="BU105">
            <v>0</v>
          </cell>
          <cell r="BV105">
            <v>0</v>
          </cell>
          <cell r="BW105">
            <v>0</v>
          </cell>
          <cell r="BX105">
            <v>1.3391658761111698</v>
          </cell>
          <cell r="BY105">
            <v>0</v>
          </cell>
          <cell r="BZ105">
            <v>0</v>
          </cell>
          <cell r="CA105">
            <v>0</v>
          </cell>
          <cell r="CB105">
            <v>32.376304416570044</v>
          </cell>
        </row>
        <row r="106">
          <cell r="D106" t="str">
            <v>Turbine and turbine generator set units manufacturing</v>
          </cell>
          <cell r="E106">
            <v>42.814746211563715</v>
          </cell>
          <cell r="F106">
            <v>63.048245614035061</v>
          </cell>
          <cell r="G106">
            <v>4.0155852283309992</v>
          </cell>
          <cell r="H106">
            <v>1.211041350252432</v>
          </cell>
          <cell r="I106">
            <v>14.000852580306734</v>
          </cell>
          <cell r="J106">
            <v>135.3167958827907</v>
          </cell>
          <cell r="K106">
            <v>0</v>
          </cell>
          <cell r="L106">
            <v>4.4940121436261924</v>
          </cell>
          <cell r="M106">
            <v>36.772812132685949</v>
          </cell>
          <cell r="N106">
            <v>0</v>
          </cell>
          <cell r="O106">
            <v>0.57176718461943643</v>
          </cell>
          <cell r="P106">
            <v>0</v>
          </cell>
          <cell r="Q106">
            <v>54.317882538846462</v>
          </cell>
          <cell r="R106">
            <v>9.7200421385304185</v>
          </cell>
          <cell r="S106">
            <v>28.588359230971822</v>
          </cell>
          <cell r="T106">
            <v>23.442454569396894</v>
          </cell>
          <cell r="U106">
            <v>11.435343692388729</v>
          </cell>
          <cell r="V106">
            <v>2369.974980247564</v>
          </cell>
          <cell r="W106">
            <v>29.731893600210693</v>
          </cell>
          <cell r="X106">
            <v>5.7176718461943645</v>
          </cell>
          <cell r="Y106">
            <v>10.291809323149856</v>
          </cell>
          <cell r="Z106">
            <v>34.306031077166189</v>
          </cell>
          <cell r="AA106">
            <v>15.437713984724784</v>
          </cell>
          <cell r="AB106">
            <v>85.765077692915469</v>
          </cell>
          <cell r="AC106">
            <v>10.863576507769292</v>
          </cell>
          <cell r="AD106">
            <v>9.7200421385304185</v>
          </cell>
          <cell r="AE106">
            <v>66.896760600474067</v>
          </cell>
          <cell r="AF106">
            <v>5.7176718461943645</v>
          </cell>
          <cell r="AG106">
            <v>3.4306031077166184</v>
          </cell>
          <cell r="AH106">
            <v>4.0023702923360549</v>
          </cell>
          <cell r="AI106">
            <v>30.875427969449568</v>
          </cell>
          <cell r="AJ106">
            <v>2.2870687384777457</v>
          </cell>
          <cell r="AK106">
            <v>0.57176718461943643</v>
          </cell>
          <cell r="AL106">
            <v>39.451935738741113</v>
          </cell>
          <cell r="AM106">
            <v>1.7153015538583092</v>
          </cell>
          <cell r="AN106">
            <v>101.77455886225968</v>
          </cell>
          <cell r="AO106">
            <v>67.468527785093499</v>
          </cell>
          <cell r="AP106">
            <v>6.8612062154332367</v>
          </cell>
          <cell r="AQ106">
            <v>42.882538846457734</v>
          </cell>
          <cell r="AR106">
            <v>24.585988938635765</v>
          </cell>
          <cell r="AS106">
            <v>1.7153015538583092</v>
          </cell>
          <cell r="AT106">
            <v>13.722412430866473</v>
          </cell>
          <cell r="AU106">
            <v>4.0023702923360549</v>
          </cell>
          <cell r="AV106">
            <v>33.162496707927311</v>
          </cell>
          <cell r="AW106">
            <v>21.155385830919148</v>
          </cell>
          <cell r="AX106">
            <v>68.612062154332378</v>
          </cell>
          <cell r="AY106">
            <v>5.145904661574928</v>
          </cell>
          <cell r="AZ106">
            <v>4.0023702923360549</v>
          </cell>
          <cell r="BA106">
            <v>1.1435343692388729</v>
          </cell>
          <cell r="BB106">
            <v>0</v>
          </cell>
          <cell r="BC106">
            <v>129.21938372399262</v>
          </cell>
          <cell r="BD106">
            <v>0</v>
          </cell>
          <cell r="BE106">
            <v>1.1435343692388729</v>
          </cell>
          <cell r="BF106">
            <v>133.22175401632867</v>
          </cell>
          <cell r="BG106">
            <v>134.36528838556754</v>
          </cell>
          <cell r="BH106">
            <v>2.2870687384777457</v>
          </cell>
          <cell r="BI106">
            <v>35.44956544640506</v>
          </cell>
          <cell r="BJ106">
            <v>0</v>
          </cell>
          <cell r="BK106">
            <v>7.4329734000526733</v>
          </cell>
          <cell r="BL106">
            <v>59.463787200421386</v>
          </cell>
          <cell r="BM106">
            <v>0.57176718461943643</v>
          </cell>
          <cell r="BN106">
            <v>0.57176718461943643</v>
          </cell>
          <cell r="BO106">
            <v>2.8588359230971823</v>
          </cell>
          <cell r="BP106">
            <v>29.160126415591257</v>
          </cell>
          <cell r="BQ106">
            <v>6.2894390308138011</v>
          </cell>
          <cell r="BR106">
            <v>48.028443508032659</v>
          </cell>
          <cell r="BS106">
            <v>1.7153015538583092</v>
          </cell>
          <cell r="BT106">
            <v>1.7153015538583092</v>
          </cell>
          <cell r="BU106">
            <v>5.145904661574928</v>
          </cell>
          <cell r="BV106">
            <v>0.57176718461943643</v>
          </cell>
          <cell r="BW106">
            <v>0.57176718461943643</v>
          </cell>
          <cell r="BX106">
            <v>2.2870687384777457</v>
          </cell>
          <cell r="BY106">
            <v>5.145904661574928</v>
          </cell>
          <cell r="BZ106">
            <v>4.0023702923360549</v>
          </cell>
          <cell r="CA106">
            <v>4.0023702923360549</v>
          </cell>
          <cell r="CB106">
            <v>12.578878061627602</v>
          </cell>
        </row>
        <row r="107">
          <cell r="D107" t="str">
            <v>Speed changer, industrial high-speed drive, and gear manufacturing</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row>
        <row r="108">
          <cell r="D108" t="str">
            <v>Mechanical power transmission equipment manufacturing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row>
        <row r="109">
          <cell r="D109" t="str">
            <v>Other engine equipment manufacturing</v>
          </cell>
          <cell r="E109">
            <v>0</v>
          </cell>
          <cell r="F109">
            <v>3.8377192982456125</v>
          </cell>
          <cell r="G109">
            <v>0.24442692694188692</v>
          </cell>
          <cell r="H109">
            <v>7.3715560450148043E-2</v>
          </cell>
          <cell r="I109">
            <v>0.85222580923606217</v>
          </cell>
          <cell r="J109">
            <v>273.75149028822631</v>
          </cell>
          <cell r="K109">
            <v>0</v>
          </cell>
          <cell r="L109">
            <v>9.0915729541562129</v>
          </cell>
          <cell r="M109">
            <v>74.392924084097388</v>
          </cell>
          <cell r="N109">
            <v>0</v>
          </cell>
          <cell r="O109">
            <v>0.22500219471512597</v>
          </cell>
          <cell r="P109">
            <v>0</v>
          </cell>
          <cell r="Q109">
            <v>21.375208497936967</v>
          </cell>
          <cell r="R109">
            <v>3.8250373101571418</v>
          </cell>
          <cell r="S109">
            <v>11.250109735756299</v>
          </cell>
          <cell r="T109">
            <v>9.2250899833201654</v>
          </cell>
          <cell r="U109">
            <v>4.5000438943025198</v>
          </cell>
          <cell r="V109">
            <v>932.63409709419716</v>
          </cell>
          <cell r="W109">
            <v>11.70011412518655</v>
          </cell>
          <cell r="X109">
            <v>2.2500219471512599</v>
          </cell>
          <cell r="Y109">
            <v>4.0500395048722675</v>
          </cell>
          <cell r="Z109">
            <v>13.500131682907558</v>
          </cell>
          <cell r="AA109">
            <v>6.0750592573084017</v>
          </cell>
          <cell r="AB109">
            <v>33.750329207268898</v>
          </cell>
          <cell r="AC109">
            <v>4.2750416995873932</v>
          </cell>
          <cell r="AD109">
            <v>3.8250373101571418</v>
          </cell>
          <cell r="AE109">
            <v>26.32525678166974</v>
          </cell>
          <cell r="AF109">
            <v>2.2500219471512599</v>
          </cell>
          <cell r="AG109">
            <v>1.3500131682907559</v>
          </cell>
          <cell r="AH109">
            <v>1.5750153630058819</v>
          </cell>
          <cell r="AI109">
            <v>12.150118514616803</v>
          </cell>
          <cell r="AJ109">
            <v>0.9000087788605039</v>
          </cell>
          <cell r="AK109">
            <v>0.22500219471512597</v>
          </cell>
          <cell r="AL109">
            <v>15.525151435343693</v>
          </cell>
          <cell r="AM109">
            <v>0.67500658414537795</v>
          </cell>
          <cell r="AN109">
            <v>40.050390659292425</v>
          </cell>
          <cell r="AO109">
            <v>26.550258976384864</v>
          </cell>
          <cell r="AP109">
            <v>2.7000263365815118</v>
          </cell>
          <cell r="AQ109">
            <v>16.875164603634449</v>
          </cell>
          <cell r="AR109">
            <v>9.6750943727504168</v>
          </cell>
          <cell r="AS109">
            <v>0.67500658414537795</v>
          </cell>
          <cell r="AT109">
            <v>5.4000526731630236</v>
          </cell>
          <cell r="AU109">
            <v>1.5750153630058819</v>
          </cell>
          <cell r="AV109">
            <v>13.050127293477306</v>
          </cell>
          <cell r="AW109">
            <v>8.3250812044596607</v>
          </cell>
          <cell r="AX109">
            <v>27.000263365815115</v>
          </cell>
          <cell r="AY109">
            <v>2.0250197524361337</v>
          </cell>
          <cell r="AZ109">
            <v>1.5750153630058819</v>
          </cell>
          <cell r="BA109">
            <v>0.45000438943025195</v>
          </cell>
          <cell r="BB109">
            <v>0</v>
          </cell>
          <cell r="BC109">
            <v>50.850496005618467</v>
          </cell>
          <cell r="BD109">
            <v>0</v>
          </cell>
          <cell r="BE109">
            <v>0.45000438943025195</v>
          </cell>
          <cell r="BF109">
            <v>52.425511368624349</v>
          </cell>
          <cell r="BG109">
            <v>52.875515758054604</v>
          </cell>
          <cell r="BH109">
            <v>0.9000087788605039</v>
          </cell>
          <cell r="BI109">
            <v>13.950136072337811</v>
          </cell>
          <cell r="BJ109">
            <v>0</v>
          </cell>
          <cell r="BK109">
            <v>2.9250285312966375</v>
          </cell>
          <cell r="BL109">
            <v>23.4002282503731</v>
          </cell>
          <cell r="BM109">
            <v>0.22500219471512597</v>
          </cell>
          <cell r="BN109">
            <v>0.22500219471512597</v>
          </cell>
          <cell r="BO109">
            <v>1.12501097357563</v>
          </cell>
          <cell r="BP109">
            <v>11.475111930471424</v>
          </cell>
          <cell r="BQ109">
            <v>2.4750241418663856</v>
          </cell>
          <cell r="BR109">
            <v>18.900184356070582</v>
          </cell>
          <cell r="BS109">
            <v>0.67500658414537795</v>
          </cell>
          <cell r="BT109">
            <v>0.67500658414537795</v>
          </cell>
          <cell r="BU109">
            <v>2.0250197524361337</v>
          </cell>
          <cell r="BV109">
            <v>0.22500219471512597</v>
          </cell>
          <cell r="BW109">
            <v>0.22500219471512597</v>
          </cell>
          <cell r="BX109">
            <v>0.9000087788605039</v>
          </cell>
          <cell r="BY109">
            <v>2.0250197524361337</v>
          </cell>
          <cell r="BZ109">
            <v>1.5750153630058819</v>
          </cell>
          <cell r="CA109">
            <v>1.5750153630058819</v>
          </cell>
          <cell r="CB109">
            <v>4.9500482837327713</v>
          </cell>
        </row>
        <row r="110">
          <cell r="D110" t="str">
            <v>Pump and pumping equipment manufacturing</v>
          </cell>
          <cell r="E110">
            <v>187.49906099546874</v>
          </cell>
          <cell r="F110">
            <v>4.9342105263157876</v>
          </cell>
          <cell r="G110">
            <v>0.31426319178242607</v>
          </cell>
          <cell r="H110">
            <v>9.4777149150190337E-2</v>
          </cell>
          <cell r="I110">
            <v>1.0957188975892227</v>
          </cell>
          <cell r="J110">
            <v>288.71740319692208</v>
          </cell>
          <cell r="K110">
            <v>0</v>
          </cell>
          <cell r="L110">
            <v>9.5886065552945947</v>
          </cell>
          <cell r="M110">
            <v>78.459963213979705</v>
          </cell>
          <cell r="N110">
            <v>0</v>
          </cell>
          <cell r="O110">
            <v>4.9593109562980606</v>
          </cell>
          <cell r="P110">
            <v>0</v>
          </cell>
          <cell r="Q110">
            <v>18.570785218910377</v>
          </cell>
          <cell r="R110">
            <v>22.453192718911911</v>
          </cell>
          <cell r="S110">
            <v>266.29748538810315</v>
          </cell>
          <cell r="T110">
            <v>167.52679515905226</v>
          </cell>
          <cell r="U110">
            <v>198.46886161335445</v>
          </cell>
          <cell r="V110">
            <v>194.77262033307611</v>
          </cell>
          <cell r="W110">
            <v>138.2036037174191</v>
          </cell>
          <cell r="X110">
            <v>58.514461602900091</v>
          </cell>
          <cell r="Y110">
            <v>131.33889360187436</v>
          </cell>
          <cell r="Z110">
            <v>109.33043131004234</v>
          </cell>
          <cell r="AA110">
            <v>88.593122267953646</v>
          </cell>
          <cell r="AB110">
            <v>121.30292196174648</v>
          </cell>
          <cell r="AC110">
            <v>163.95969205948822</v>
          </cell>
          <cell r="AD110">
            <v>50.224861167718686</v>
          </cell>
          <cell r="AE110">
            <v>214.92814697649968</v>
          </cell>
          <cell r="AF110">
            <v>43.390092401704642</v>
          </cell>
          <cell r="AG110">
            <v>22.437827377173953</v>
          </cell>
          <cell r="AH110">
            <v>76.386419384036259</v>
          </cell>
          <cell r="AI110">
            <v>415.34225402704544</v>
          </cell>
          <cell r="AJ110">
            <v>19.778589512226514</v>
          </cell>
          <cell r="AK110">
            <v>11.025221770920192</v>
          </cell>
          <cell r="AL110">
            <v>176.34459858951038</v>
          </cell>
          <cell r="AM110">
            <v>52.204035034165912</v>
          </cell>
          <cell r="AN110">
            <v>251.3372530464724</v>
          </cell>
          <cell r="AO110">
            <v>454.26143718170931</v>
          </cell>
          <cell r="AP110">
            <v>74.003609864720616</v>
          </cell>
          <cell r="AQ110">
            <v>429.35364912121673</v>
          </cell>
          <cell r="AR110">
            <v>423.18311413970258</v>
          </cell>
          <cell r="AS110">
            <v>40.995020205940136</v>
          </cell>
          <cell r="AT110">
            <v>9.0503324778058971</v>
          </cell>
          <cell r="AU110">
            <v>3.2864096431616669</v>
          </cell>
          <cell r="AV110">
            <v>41.660302136203278</v>
          </cell>
          <cell r="AW110">
            <v>5.6802999308823336</v>
          </cell>
          <cell r="AX110">
            <v>127.08447572583776</v>
          </cell>
          <cell r="AY110">
            <v>38.779161061901341</v>
          </cell>
          <cell r="AZ110">
            <v>17.951296111565124</v>
          </cell>
          <cell r="BA110">
            <v>25.50882680375722</v>
          </cell>
          <cell r="BB110">
            <v>4.1841000477324837</v>
          </cell>
          <cell r="BC110">
            <v>15.881259908385461</v>
          </cell>
          <cell r="BD110">
            <v>3.7275721745780954</v>
          </cell>
          <cell r="BE110">
            <v>1.2005648603456023</v>
          </cell>
          <cell r="BF110">
            <v>54.476317509943762</v>
          </cell>
          <cell r="BG110">
            <v>55.676882370289363</v>
          </cell>
          <cell r="BH110">
            <v>5.9507992690584839</v>
          </cell>
          <cell r="BI110">
            <v>11.053884070555391</v>
          </cell>
          <cell r="BJ110">
            <v>0</v>
          </cell>
          <cell r="BK110">
            <v>37.117340517169978</v>
          </cell>
          <cell r="BL110">
            <v>123.52495305739804</v>
          </cell>
          <cell r="BM110">
            <v>0.82854636674999549</v>
          </cell>
          <cell r="BN110">
            <v>2.0175872207921275</v>
          </cell>
          <cell r="BO110">
            <v>39.597580905621427</v>
          </cell>
          <cell r="BP110">
            <v>13.907248799125577</v>
          </cell>
          <cell r="BQ110">
            <v>58.781644671763928</v>
          </cell>
          <cell r="BR110">
            <v>48.73160803132</v>
          </cell>
          <cell r="BS110">
            <v>13.202519934018625</v>
          </cell>
          <cell r="BT110">
            <v>7.269578340256829</v>
          </cell>
          <cell r="BU110">
            <v>13.565969280948366</v>
          </cell>
          <cell r="BV110">
            <v>16.475632619283051</v>
          </cell>
          <cell r="BW110">
            <v>4.9593109562980606</v>
          </cell>
          <cell r="BX110">
            <v>8.8934287685417353</v>
          </cell>
          <cell r="BY110">
            <v>57.145469385098913</v>
          </cell>
          <cell r="BZ110">
            <v>36.540691734563083</v>
          </cell>
          <cell r="CA110">
            <v>272.84498754623394</v>
          </cell>
          <cell r="CB110">
            <v>173.71889665300966</v>
          </cell>
        </row>
        <row r="111">
          <cell r="D111" t="str">
            <v>Air and gas compressor manufacturing</v>
          </cell>
          <cell r="E111">
            <v>11.81096447215551</v>
          </cell>
          <cell r="F111">
            <v>0.54824561403508754</v>
          </cell>
          <cell r="G111">
            <v>3.491813242026956E-2</v>
          </cell>
          <cell r="H111">
            <v>1.0530794350021151E-2</v>
          </cell>
          <cell r="I111">
            <v>0.1217465441765803</v>
          </cell>
          <cell r="J111">
            <v>0</v>
          </cell>
          <cell r="K111">
            <v>0</v>
          </cell>
          <cell r="L111">
            <v>0</v>
          </cell>
          <cell r="M111">
            <v>0</v>
          </cell>
          <cell r="N111">
            <v>0</v>
          </cell>
          <cell r="O111">
            <v>2.4011881722849813</v>
          </cell>
          <cell r="P111">
            <v>0</v>
          </cell>
          <cell r="Q111">
            <v>19.948332508213689</v>
          </cell>
          <cell r="R111">
            <v>25.120122417750572</v>
          </cell>
          <cell r="S111">
            <v>26.136009721409604</v>
          </cell>
          <cell r="T111">
            <v>79.700976641613025</v>
          </cell>
          <cell r="U111">
            <v>53.749673702686884</v>
          </cell>
          <cell r="V111">
            <v>120.05940861424907</v>
          </cell>
          <cell r="W111">
            <v>137.14478599396912</v>
          </cell>
          <cell r="X111">
            <v>66.863855259012553</v>
          </cell>
          <cell r="Y111">
            <v>149.4277870291192</v>
          </cell>
          <cell r="Z111">
            <v>124.67707817633556</v>
          </cell>
          <cell r="AA111">
            <v>100.01872271479364</v>
          </cell>
          <cell r="AB111">
            <v>132.98888338809127</v>
          </cell>
          <cell r="AC111">
            <v>187.56973761195371</v>
          </cell>
          <cell r="AD111">
            <v>57.074395787389172</v>
          </cell>
          <cell r="AE111">
            <v>247.87650209280343</v>
          </cell>
          <cell r="AF111">
            <v>49.501417705567306</v>
          </cell>
          <cell r="AG111">
            <v>25.489535982717491</v>
          </cell>
          <cell r="AH111">
            <v>85.519240289842017</v>
          </cell>
          <cell r="AI111">
            <v>438.58625500697599</v>
          </cell>
          <cell r="AJ111">
            <v>22.072460506773481</v>
          </cell>
          <cell r="AK111">
            <v>12.375354426391826</v>
          </cell>
          <cell r="AL111">
            <v>202.43863360187225</v>
          </cell>
          <cell r="AM111">
            <v>59.752644133399336</v>
          </cell>
          <cell r="AN111">
            <v>252.95593861109859</v>
          </cell>
          <cell r="AO111">
            <v>513.39250191277733</v>
          </cell>
          <cell r="AP111">
            <v>84.503352986182989</v>
          </cell>
          <cell r="AQ111">
            <v>408.38669607093027</v>
          </cell>
          <cell r="AR111">
            <v>341.61519420315943</v>
          </cell>
          <cell r="AS111">
            <v>41.743732841261981</v>
          </cell>
          <cell r="AT111">
            <v>8.5888653854808936</v>
          </cell>
          <cell r="AU111">
            <v>3.4170754759440118</v>
          </cell>
          <cell r="AV111">
            <v>33.986047976956655</v>
          </cell>
          <cell r="AW111">
            <v>5.1717899095368827</v>
          </cell>
          <cell r="AX111">
            <v>28.814258067419775</v>
          </cell>
          <cell r="AY111">
            <v>32.693100499572438</v>
          </cell>
          <cell r="AZ111">
            <v>19.763625725730229</v>
          </cell>
          <cell r="BA111">
            <v>26.043656330167874</v>
          </cell>
          <cell r="BB111">
            <v>1.9394212160763309</v>
          </cell>
          <cell r="BC111">
            <v>16.254196858544489</v>
          </cell>
          <cell r="BD111">
            <v>2.8629551284936312</v>
          </cell>
          <cell r="BE111">
            <v>1.2929474773842207</v>
          </cell>
          <cell r="BF111">
            <v>44.421981187272152</v>
          </cell>
          <cell r="BG111">
            <v>45.71492866465637</v>
          </cell>
          <cell r="BH111">
            <v>2.308834781043251</v>
          </cell>
          <cell r="BI111">
            <v>7.6653314730635937</v>
          </cell>
          <cell r="BJ111">
            <v>0</v>
          </cell>
          <cell r="BK111">
            <v>34.447814933165304</v>
          </cell>
          <cell r="BL111">
            <v>81.363337683964176</v>
          </cell>
          <cell r="BM111">
            <v>0.18470678248346009</v>
          </cell>
          <cell r="BN111">
            <v>1.7547144335928708</v>
          </cell>
          <cell r="BO111">
            <v>33.986047976956655</v>
          </cell>
          <cell r="BP111">
            <v>13.575948512534318</v>
          </cell>
          <cell r="BQ111">
            <v>26.874836851343442</v>
          </cell>
          <cell r="BR111">
            <v>32.785453890814168</v>
          </cell>
          <cell r="BS111">
            <v>5.2641433007786125</v>
          </cell>
          <cell r="BT111">
            <v>4.1559026058778521</v>
          </cell>
          <cell r="BU111">
            <v>8.5888653854808936</v>
          </cell>
          <cell r="BV111">
            <v>13.021828165083937</v>
          </cell>
          <cell r="BW111">
            <v>2.4011881722849813</v>
          </cell>
          <cell r="BX111">
            <v>2.308834781043251</v>
          </cell>
          <cell r="BY111">
            <v>7.2959179080966736</v>
          </cell>
          <cell r="BZ111">
            <v>7.8500382555470543</v>
          </cell>
          <cell r="CA111">
            <v>20.502452855664071</v>
          </cell>
          <cell r="CB111">
            <v>70.927404473648679</v>
          </cell>
        </row>
        <row r="112">
          <cell r="D112" t="str">
            <v>Material handling equipment manufacturing</v>
          </cell>
          <cell r="E112">
            <v>42.814746211563715</v>
          </cell>
          <cell r="F112">
            <v>7.6754385964912251</v>
          </cell>
          <cell r="G112">
            <v>0.48885385388377384</v>
          </cell>
          <cell r="H112">
            <v>0.14743112090029609</v>
          </cell>
          <cell r="I112">
            <v>1.7044516184721243</v>
          </cell>
          <cell r="J112">
            <v>381.00719946721256</v>
          </cell>
          <cell r="K112">
            <v>0</v>
          </cell>
          <cell r="L112">
            <v>12.653647095647942</v>
          </cell>
          <cell r="M112">
            <v>103.540037848254</v>
          </cell>
          <cell r="N112">
            <v>0</v>
          </cell>
          <cell r="O112">
            <v>5.5907504182030818</v>
          </cell>
          <cell r="P112">
            <v>0</v>
          </cell>
          <cell r="Q112">
            <v>55.828886661783962</v>
          </cell>
          <cell r="R112">
            <v>158.13519155318198</v>
          </cell>
          <cell r="S112">
            <v>73.298578751948071</v>
          </cell>
          <cell r="T112">
            <v>380.45694997071053</v>
          </cell>
          <cell r="U112">
            <v>180.54962671583883</v>
          </cell>
          <cell r="V112">
            <v>334.17334686189372</v>
          </cell>
          <cell r="W112">
            <v>1946.9033551922064</v>
          </cell>
          <cell r="X112">
            <v>161.84844045951488</v>
          </cell>
          <cell r="Y112">
            <v>437.48793299405725</v>
          </cell>
          <cell r="Z112">
            <v>293.30444133903484</v>
          </cell>
          <cell r="AA112">
            <v>233.74307619688577</v>
          </cell>
          <cell r="AB112">
            <v>322.83821496882166</v>
          </cell>
          <cell r="AC112">
            <v>436.57126930726758</v>
          </cell>
          <cell r="AD112">
            <v>131.00710362394989</v>
          </cell>
          <cell r="AE112">
            <v>573.69120645754674</v>
          </cell>
          <cell r="AF112">
            <v>117.49343764597901</v>
          </cell>
          <cell r="AG112">
            <v>58.854142166361214</v>
          </cell>
          <cell r="AH112">
            <v>196.57405914824801</v>
          </cell>
          <cell r="AI112">
            <v>1006.4676747672744</v>
          </cell>
          <cell r="AJ112">
            <v>52.048578675402119</v>
          </cell>
          <cell r="AK112">
            <v>28.383085066119474</v>
          </cell>
          <cell r="AL112">
            <v>464.47176022457563</v>
          </cell>
          <cell r="AM112">
            <v>138.86625507301176</v>
          </cell>
          <cell r="AN112">
            <v>584.81908572186273</v>
          </cell>
          <cell r="AO112">
            <v>1178.9809646227598</v>
          </cell>
          <cell r="AP112">
            <v>194.67629825109526</v>
          </cell>
          <cell r="AQ112">
            <v>1252.0271124883598</v>
          </cell>
          <cell r="AR112">
            <v>812.83845161144291</v>
          </cell>
          <cell r="AS112">
            <v>97.413690413566371</v>
          </cell>
          <cell r="AT112">
            <v>30.436279011852051</v>
          </cell>
          <cell r="AU112">
            <v>11.859377391495016</v>
          </cell>
          <cell r="AV112">
            <v>96.183303134503902</v>
          </cell>
          <cell r="AW112">
            <v>12.703550330545021</v>
          </cell>
          <cell r="AX112">
            <v>77.469811949267523</v>
          </cell>
          <cell r="AY112">
            <v>79.997259497109638</v>
          </cell>
          <cell r="AZ112">
            <v>46.394424544875868</v>
          </cell>
          <cell r="BA112">
            <v>60.795742495371137</v>
          </cell>
          <cell r="BB112">
            <v>4.4052837661460913</v>
          </cell>
          <cell r="BC112">
            <v>74.482603810473961</v>
          </cell>
          <cell r="BD112">
            <v>8.2787022839329119</v>
          </cell>
          <cell r="BE112">
            <v>3.3466245387354414</v>
          </cell>
          <cell r="BF112">
            <v>307.83516657870297</v>
          </cell>
          <cell r="BG112">
            <v>311.18179111743842</v>
          </cell>
          <cell r="BH112">
            <v>11.117736725700215</v>
          </cell>
          <cell r="BI112">
            <v>18.367486601304282</v>
          </cell>
          <cell r="BJ112">
            <v>0</v>
          </cell>
          <cell r="BK112">
            <v>93.271082840180398</v>
          </cell>
          <cell r="BL112">
            <v>708.35994494324552</v>
          </cell>
          <cell r="BM112">
            <v>0.41955083487105632</v>
          </cell>
          <cell r="BN112">
            <v>4.2589120610337332</v>
          </cell>
          <cell r="BO112">
            <v>84.30001099000053</v>
          </cell>
          <cell r="BP112">
            <v>35.617621133799858</v>
          </cell>
          <cell r="BQ112">
            <v>209.10773480295313</v>
          </cell>
          <cell r="BR112">
            <v>118.9984713402803</v>
          </cell>
          <cell r="BS112">
            <v>12.7767361831012</v>
          </cell>
          <cell r="BT112">
            <v>9.4398937845987678</v>
          </cell>
          <cell r="BU112">
            <v>20.60183034053891</v>
          </cell>
          <cell r="BV112">
            <v>29.71492342328882</v>
          </cell>
          <cell r="BW112">
            <v>5.5907504182030818</v>
          </cell>
          <cell r="BX112">
            <v>6.3371019549229972</v>
          </cell>
          <cell r="BY112">
            <v>19.577228404752404</v>
          </cell>
          <cell r="BZ112">
            <v>18.650447871295992</v>
          </cell>
          <cell r="CA112">
            <v>46.843321800445949</v>
          </cell>
          <cell r="CB112">
            <v>180.91300749799123</v>
          </cell>
        </row>
        <row r="113">
          <cell r="D113" t="str">
            <v>Power-driven handtool manufacturing</v>
          </cell>
          <cell r="E113">
            <v>0</v>
          </cell>
          <cell r="F113">
            <v>0</v>
          </cell>
          <cell r="G113">
            <v>0</v>
          </cell>
          <cell r="H113">
            <v>0</v>
          </cell>
          <cell r="I113">
            <v>0</v>
          </cell>
          <cell r="J113">
            <v>213.88783865344337</v>
          </cell>
          <cell r="K113">
            <v>0</v>
          </cell>
          <cell r="L113">
            <v>7.1034385496026911</v>
          </cell>
          <cell r="M113">
            <v>58.124767564568117</v>
          </cell>
          <cell r="N113">
            <v>0</v>
          </cell>
          <cell r="O113">
            <v>0.93535562656585214</v>
          </cell>
          <cell r="P113">
            <v>0</v>
          </cell>
          <cell r="Q113">
            <v>7.7706467437778484</v>
          </cell>
          <cell r="R113">
            <v>9.785258862535068</v>
          </cell>
          <cell r="S113">
            <v>10.180986243005236</v>
          </cell>
          <cell r="T113">
            <v>31.046611758705016</v>
          </cell>
          <cell r="U113">
            <v>20.937575948512535</v>
          </cell>
          <cell r="V113">
            <v>46.767781328292607</v>
          </cell>
          <cell r="W113">
            <v>53.423196363472705</v>
          </cell>
          <cell r="X113">
            <v>26.046056678218342</v>
          </cell>
          <cell r="Y113">
            <v>58.207900145521108</v>
          </cell>
          <cell r="Z113">
            <v>48.566542148611553</v>
          </cell>
          <cell r="AA113">
            <v>38.961159368108376</v>
          </cell>
          <cell r="AB113">
            <v>51.804311625185655</v>
          </cell>
          <cell r="AC113">
            <v>73.0656645213556</v>
          </cell>
          <cell r="AD113">
            <v>22.232683739142178</v>
          </cell>
          <cell r="AE113">
            <v>96.557480834721048</v>
          </cell>
          <cell r="AF113">
            <v>19.282715993819107</v>
          </cell>
          <cell r="AG113">
            <v>9.9291597281605846</v>
          </cell>
          <cell r="AH113">
            <v>33.313050392306884</v>
          </cell>
          <cell r="AI113">
            <v>170.84630271389352</v>
          </cell>
          <cell r="AJ113">
            <v>8.5980767211245634</v>
          </cell>
          <cell r="AK113">
            <v>4.8206789984547767</v>
          </cell>
          <cell r="AL113">
            <v>78.857674362782603</v>
          </cell>
          <cell r="AM113">
            <v>23.275965014927166</v>
          </cell>
          <cell r="AN113">
            <v>98.536117737071876</v>
          </cell>
          <cell r="AO113">
            <v>199.98622800306046</v>
          </cell>
          <cell r="AP113">
            <v>32.917323011836721</v>
          </cell>
          <cell r="AQ113">
            <v>159.08240694900761</v>
          </cell>
          <cell r="AR113">
            <v>133.07232548719566</v>
          </cell>
          <cell r="AS113">
            <v>16.260797815683276</v>
          </cell>
          <cell r="AT113">
            <v>3.3456951257932404</v>
          </cell>
          <cell r="AU113">
            <v>1.3310830070360202</v>
          </cell>
          <cell r="AV113">
            <v>13.238879637547445</v>
          </cell>
          <cell r="AW113">
            <v>2.0146121187572201</v>
          </cell>
          <cell r="AX113">
            <v>11.224267518790226</v>
          </cell>
          <cell r="AY113">
            <v>12.73522660785814</v>
          </cell>
          <cell r="AZ113">
            <v>7.698696310965091</v>
          </cell>
          <cell r="BA113">
            <v>10.145011026598858</v>
          </cell>
          <cell r="BB113">
            <v>0.75547954453395749</v>
          </cell>
          <cell r="BC113">
            <v>6.3316380875226912</v>
          </cell>
          <cell r="BD113">
            <v>1.1152317085977468</v>
          </cell>
          <cell r="BE113">
            <v>0.50365302968930503</v>
          </cell>
          <cell r="BF113">
            <v>17.304079091468264</v>
          </cell>
          <cell r="BG113">
            <v>17.807732121157567</v>
          </cell>
          <cell r="BH113">
            <v>0.89938041015947323</v>
          </cell>
          <cell r="BI113">
            <v>2.9859429617294508</v>
          </cell>
          <cell r="BJ113">
            <v>0</v>
          </cell>
          <cell r="BK113">
            <v>13.418755719579339</v>
          </cell>
          <cell r="BL113">
            <v>31.694165654019834</v>
          </cell>
          <cell r="BM113">
            <v>7.1950432812757856E-2</v>
          </cell>
          <cell r="BN113">
            <v>0.68352911172119968</v>
          </cell>
          <cell r="BO113">
            <v>13.238879637547445</v>
          </cell>
          <cell r="BP113">
            <v>5.2883568117377022</v>
          </cell>
          <cell r="BQ113">
            <v>10.468787974256268</v>
          </cell>
          <cell r="BR113">
            <v>12.771201824264519</v>
          </cell>
          <cell r="BS113">
            <v>2.0505873351635988</v>
          </cell>
          <cell r="BT113">
            <v>1.6188847382870517</v>
          </cell>
          <cell r="BU113">
            <v>3.3456951257932404</v>
          </cell>
          <cell r="BV113">
            <v>5.0725055132994292</v>
          </cell>
          <cell r="BW113">
            <v>0.93535562656585214</v>
          </cell>
          <cell r="BX113">
            <v>0.89938041015947323</v>
          </cell>
          <cell r="BY113">
            <v>2.8420420961039352</v>
          </cell>
          <cell r="BZ113">
            <v>3.0578933945422087</v>
          </cell>
          <cell r="CA113">
            <v>7.9864980422161223</v>
          </cell>
          <cell r="CB113">
            <v>27.628966200099015</v>
          </cell>
        </row>
        <row r="114">
          <cell r="D114" t="str">
            <v>Other general purpose machinery manufacturing</v>
          </cell>
          <cell r="E114">
            <v>10.334593913136072</v>
          </cell>
          <cell r="F114">
            <v>1.6447368421052624</v>
          </cell>
          <cell r="G114">
            <v>0.10475439726080868</v>
          </cell>
          <cell r="H114">
            <v>3.1592383050063448E-2</v>
          </cell>
          <cell r="I114">
            <v>0.3652396325297409</v>
          </cell>
          <cell r="J114">
            <v>207.65204160815347</v>
          </cell>
          <cell r="K114">
            <v>0</v>
          </cell>
          <cell r="L114">
            <v>6.8963412157950321</v>
          </cell>
          <cell r="M114">
            <v>56.430167927117154</v>
          </cell>
          <cell r="N114">
            <v>0</v>
          </cell>
          <cell r="O114">
            <v>4.3783848658055415</v>
          </cell>
          <cell r="P114">
            <v>0</v>
          </cell>
          <cell r="Q114">
            <v>36.374274269769117</v>
          </cell>
          <cell r="R114">
            <v>45.804641673042589</v>
          </cell>
          <cell r="S114">
            <v>47.657035270114164</v>
          </cell>
          <cell r="T114">
            <v>145.32869766116087</v>
          </cell>
          <cell r="U114">
            <v>98.008461226877898</v>
          </cell>
          <cell r="V114">
            <v>218.91924329027708</v>
          </cell>
          <cell r="W114">
            <v>250.07313560466267</v>
          </cell>
          <cell r="X114">
            <v>121.92117857089278</v>
          </cell>
          <cell r="Y114">
            <v>272.4702581874372</v>
          </cell>
          <cell r="Z114">
            <v>227.33921418605698</v>
          </cell>
          <cell r="AA114">
            <v>182.37656960259238</v>
          </cell>
          <cell r="AB114">
            <v>242.49516179846077</v>
          </cell>
          <cell r="AC114">
            <v>342.01921778657908</v>
          </cell>
          <cell r="AD114">
            <v>104.07084027183942</v>
          </cell>
          <cell r="AE114">
            <v>451.98403768546439</v>
          </cell>
          <cell r="AF114">
            <v>90.262088002760393</v>
          </cell>
          <cell r="AG114">
            <v>46.478239344704981</v>
          </cell>
          <cell r="AH114">
            <v>155.93786098984353</v>
          </cell>
          <cell r="AI114">
            <v>799.72883568117379</v>
          </cell>
          <cell r="AJ114">
            <v>40.247460881827863</v>
          </cell>
          <cell r="AK114">
            <v>22.565522000690098</v>
          </cell>
          <cell r="AL114">
            <v>369.13152407099028</v>
          </cell>
          <cell r="AM114">
            <v>108.95442339139176</v>
          </cell>
          <cell r="AN114">
            <v>461.24600567082229</v>
          </cell>
          <cell r="AO114">
            <v>936.13236419280793</v>
          </cell>
          <cell r="AP114">
            <v>154.08546739277196</v>
          </cell>
          <cell r="AQ114">
            <v>744.66222602277332</v>
          </cell>
          <cell r="AR114">
            <v>622.90944686979617</v>
          </cell>
          <cell r="AS114">
            <v>76.116536897850182</v>
          </cell>
          <cell r="AT114">
            <v>15.661145866150592</v>
          </cell>
          <cell r="AU114">
            <v>6.230778462877117</v>
          </cell>
          <cell r="AV114">
            <v>61.970985792939977</v>
          </cell>
          <cell r="AW114">
            <v>9.4303674032734754</v>
          </cell>
          <cell r="AX114">
            <v>52.540618389666498</v>
          </cell>
          <cell r="AY114">
            <v>59.613393942121604</v>
          </cell>
          <cell r="AZ114">
            <v>36.037475433937921</v>
          </cell>
          <cell r="BA114">
            <v>47.48863585219857</v>
          </cell>
          <cell r="BB114">
            <v>3.5363877762275528</v>
          </cell>
          <cell r="BC114">
            <v>29.638297553145208</v>
          </cell>
          <cell r="BD114">
            <v>5.2203819553835302</v>
          </cell>
          <cell r="BE114">
            <v>2.3575918508183689</v>
          </cell>
          <cell r="BF114">
            <v>81.000120017402523</v>
          </cell>
          <cell r="BG114">
            <v>83.357711868220889</v>
          </cell>
          <cell r="BH114">
            <v>4.2099854478899443</v>
          </cell>
          <cell r="BI114">
            <v>13.977151686994613</v>
          </cell>
          <cell r="BJ114">
            <v>0</v>
          </cell>
          <cell r="BK114">
            <v>62.812982882517964</v>
          </cell>
          <cell r="BL114">
            <v>148.35988718364163</v>
          </cell>
          <cell r="BM114">
            <v>0.33679883583119552</v>
          </cell>
          <cell r="BN114">
            <v>3.1995889403963576</v>
          </cell>
          <cell r="BO114">
            <v>61.970985792939977</v>
          </cell>
          <cell r="BP114">
            <v>24.75471443359287</v>
          </cell>
          <cell r="BQ114">
            <v>49.004230613438949</v>
          </cell>
          <cell r="BR114">
            <v>59.781793360037206</v>
          </cell>
          <cell r="BS114">
            <v>9.5987668211890718</v>
          </cell>
          <cell r="BT114">
            <v>7.5779738062018991</v>
          </cell>
          <cell r="BU114">
            <v>15.661145866150592</v>
          </cell>
          <cell r="BV114">
            <v>23.744317926099285</v>
          </cell>
          <cell r="BW114">
            <v>4.3783848658055415</v>
          </cell>
          <cell r="BX114">
            <v>4.2099854478899443</v>
          </cell>
          <cell r="BY114">
            <v>13.303554015332223</v>
          </cell>
          <cell r="BZ114">
            <v>14.313950522825809</v>
          </cell>
          <cell r="CA114">
            <v>37.384670777262706</v>
          </cell>
          <cell r="CB114">
            <v>129.33075295917908</v>
          </cell>
        </row>
        <row r="115">
          <cell r="D115" t="str">
            <v>Packaging machinery manufacturing</v>
          </cell>
          <cell r="E115">
            <v>0</v>
          </cell>
          <cell r="F115">
            <v>0.54824561403508754</v>
          </cell>
          <cell r="G115">
            <v>3.491813242026956E-2</v>
          </cell>
          <cell r="H115">
            <v>1.0530794350021151E-2</v>
          </cell>
          <cell r="I115">
            <v>0.1217465441765803</v>
          </cell>
          <cell r="J115">
            <v>0</v>
          </cell>
          <cell r="K115">
            <v>0</v>
          </cell>
          <cell r="L115">
            <v>0</v>
          </cell>
          <cell r="M115">
            <v>0</v>
          </cell>
          <cell r="N115">
            <v>0</v>
          </cell>
          <cell r="O115">
            <v>1.6241955083487105</v>
          </cell>
          <cell r="P115">
            <v>0</v>
          </cell>
          <cell r="Q115">
            <v>13.49331653089698</v>
          </cell>
          <cell r="R115">
            <v>16.99158377964805</v>
          </cell>
          <cell r="S115">
            <v>17.67874341779558</v>
          </cell>
          <cell r="T115">
            <v>53.910797065574506</v>
          </cell>
          <cell r="U115">
            <v>36.356991763805752</v>
          </cell>
          <cell r="V115">
            <v>81.209775417435523</v>
          </cell>
          <cell r="W115">
            <v>92.766551149916737</v>
          </cell>
          <cell r="X115">
            <v>45.227598001710248</v>
          </cell>
          <cell r="Y115">
            <v>101.07493586570052</v>
          </cell>
          <cell r="Z115">
            <v>84.333228318106123</v>
          </cell>
          <cell r="AA115">
            <v>67.653989828525141</v>
          </cell>
          <cell r="AB115">
            <v>89.955443539313208</v>
          </cell>
          <cell r="AC115">
            <v>126.87465682523967</v>
          </cell>
          <cell r="AD115">
            <v>38.605877852288586</v>
          </cell>
          <cell r="AE115">
            <v>167.66695170799767</v>
          </cell>
          <cell r="AF115">
            <v>33.483415095188803</v>
          </cell>
          <cell r="AG115">
            <v>17.241460011701697</v>
          </cell>
          <cell r="AH115">
            <v>57.846347720419459</v>
          </cell>
          <cell r="AI115">
            <v>296.66555650569336</v>
          </cell>
          <cell r="AJ115">
            <v>14.930104865205456</v>
          </cell>
          <cell r="AK115">
            <v>8.3708537737972009</v>
          </cell>
          <cell r="AL115">
            <v>136.93217516539897</v>
          </cell>
          <cell r="AM115">
            <v>40.41748053467753</v>
          </cell>
          <cell r="AN115">
            <v>171.10274989873531</v>
          </cell>
          <cell r="AO115">
            <v>347.26549349655699</v>
          </cell>
          <cell r="AP115">
            <v>57.159188082271932</v>
          </cell>
          <cell r="AQ115">
            <v>276.23817453530762</v>
          </cell>
          <cell r="AR115">
            <v>231.07304559161079</v>
          </cell>
          <cell r="AS115">
            <v>28.236014222062199</v>
          </cell>
          <cell r="AT115">
            <v>5.8096223952473114</v>
          </cell>
          <cell r="AU115">
            <v>2.3113551464962421</v>
          </cell>
          <cell r="AV115">
            <v>22.988613348935598</v>
          </cell>
          <cell r="AW115">
            <v>3.4982672487510689</v>
          </cell>
          <cell r="AX115">
            <v>19.490346100184528</v>
          </cell>
          <cell r="AY115">
            <v>22.114046536747828</v>
          </cell>
          <cell r="AZ115">
            <v>13.368378414870156</v>
          </cell>
          <cell r="BA115">
            <v>17.616274359782167</v>
          </cell>
          <cell r="BB115">
            <v>1.3118502182816509</v>
          </cell>
          <cell r="BC115">
            <v>10.994554210360503</v>
          </cell>
          <cell r="BD115">
            <v>1.9365407984157703</v>
          </cell>
          <cell r="BE115">
            <v>0.87456681218776722</v>
          </cell>
          <cell r="BF115">
            <v>30.047616904451147</v>
          </cell>
          <cell r="BG115">
            <v>30.922183716638912</v>
          </cell>
          <cell r="BH115">
            <v>1.5617264503352986</v>
          </cell>
          <cell r="BI115">
            <v>5.1849318151131918</v>
          </cell>
          <cell r="BJ115">
            <v>0</v>
          </cell>
          <cell r="BK115">
            <v>23.300958639002655</v>
          </cell>
          <cell r="BL115">
            <v>55.035240109815923</v>
          </cell>
          <cell r="BM115">
            <v>0.12493811602682389</v>
          </cell>
          <cell r="BN115">
            <v>1.186912102254827</v>
          </cell>
          <cell r="BO115">
            <v>22.988613348935598</v>
          </cell>
          <cell r="BP115">
            <v>9.1829515279715554</v>
          </cell>
          <cell r="BQ115">
            <v>18.178495881902876</v>
          </cell>
          <cell r="BR115">
            <v>22.176515594761241</v>
          </cell>
          <cell r="BS115">
            <v>3.5607363067644808</v>
          </cell>
          <cell r="BT115">
            <v>2.8111076106035378</v>
          </cell>
          <cell r="BU115">
            <v>5.8096223952473114</v>
          </cell>
          <cell r="BV115">
            <v>8.8081371798910837</v>
          </cell>
          <cell r="BW115">
            <v>1.6241955083487105</v>
          </cell>
          <cell r="BX115">
            <v>1.5617264503352986</v>
          </cell>
          <cell r="BY115">
            <v>4.9350555830595439</v>
          </cell>
          <cell r="BZ115">
            <v>5.3098699311400157</v>
          </cell>
          <cell r="CA115">
            <v>13.868130878977452</v>
          </cell>
          <cell r="CB115">
            <v>47.976236554300371</v>
          </cell>
        </row>
        <row r="116">
          <cell r="D116" t="str">
            <v>Industrial process furnace and oven manufacturing</v>
          </cell>
          <cell r="E116">
            <v>0</v>
          </cell>
          <cell r="F116">
            <v>0</v>
          </cell>
          <cell r="G116">
            <v>0</v>
          </cell>
          <cell r="H116">
            <v>0</v>
          </cell>
          <cell r="I116">
            <v>0</v>
          </cell>
          <cell r="J116">
            <v>14.342333204166756</v>
          </cell>
          <cell r="K116">
            <v>0</v>
          </cell>
          <cell r="L116">
            <v>0.47632386775761487</v>
          </cell>
          <cell r="M116">
            <v>3.8975791661372208</v>
          </cell>
          <cell r="N116">
            <v>0</v>
          </cell>
          <cell r="O116">
            <v>0.46650764360832325</v>
          </cell>
          <cell r="P116">
            <v>0</v>
          </cell>
          <cell r="Q116">
            <v>3.8756019622845317</v>
          </cell>
          <cell r="R116">
            <v>4.8803876562101509</v>
          </cell>
          <cell r="S116">
            <v>5.0777562746598264</v>
          </cell>
          <cell r="T116">
            <v>15.484465247460882</v>
          </cell>
          <cell r="U116">
            <v>10.442594176155543</v>
          </cell>
          <cell r="V116">
            <v>23.325382180416163</v>
          </cell>
          <cell r="W116">
            <v>26.644763490706154</v>
          </cell>
          <cell r="X116">
            <v>12.990443614324079</v>
          </cell>
          <cell r="Y116">
            <v>29.031129513779501</v>
          </cell>
          <cell r="Z116">
            <v>24.222512264278322</v>
          </cell>
          <cell r="AA116">
            <v>19.431837616454388</v>
          </cell>
          <cell r="AB116">
            <v>25.837346415230211</v>
          </cell>
          <cell r="AC116">
            <v>36.441424006480943</v>
          </cell>
          <cell r="AD116">
            <v>11.088527836536299</v>
          </cell>
          <cell r="AE116">
            <v>48.157942901720752</v>
          </cell>
          <cell r="AF116">
            <v>9.6172344990023557</v>
          </cell>
          <cell r="AG116">
            <v>4.952158062919124</v>
          </cell>
          <cell r="AH116">
            <v>16.614849153127203</v>
          </cell>
          <cell r="AI116">
            <v>85.209415365227969</v>
          </cell>
          <cell r="AJ116">
            <v>4.2882818008611254</v>
          </cell>
          <cell r="AK116">
            <v>2.4043086247505889</v>
          </cell>
          <cell r="AL116">
            <v>39.3301828765171</v>
          </cell>
          <cell r="AM116">
            <v>11.608863285176351</v>
          </cell>
          <cell r="AN116">
            <v>49.14478599396913</v>
          </cell>
          <cell r="AO116">
            <v>99.742922723794962</v>
          </cell>
          <cell r="AP116">
            <v>16.41748053467753</v>
          </cell>
          <cell r="AQ116">
            <v>79.342184616769444</v>
          </cell>
          <cell r="AR116">
            <v>66.369683604122599</v>
          </cell>
          <cell r="AS116">
            <v>8.1100559581139269</v>
          </cell>
          <cell r="AT116">
            <v>1.6686619559836178</v>
          </cell>
          <cell r="AU116">
            <v>0.66387626205799843</v>
          </cell>
          <cell r="AV116">
            <v>6.602877417225498</v>
          </cell>
          <cell r="AW116">
            <v>1.0047856939256192</v>
          </cell>
          <cell r="AX116">
            <v>5.5980917232998788</v>
          </cell>
          <cell r="AY116">
            <v>6.3516809937440932</v>
          </cell>
          <cell r="AZ116">
            <v>3.8397167589300452</v>
          </cell>
          <cell r="BA116">
            <v>5.0598136729825827</v>
          </cell>
          <cell r="BB116">
            <v>0.37679463522210721</v>
          </cell>
          <cell r="BC116">
            <v>3.1578978951948034</v>
          </cell>
          <cell r="BD116">
            <v>0.55622065199453929</v>
          </cell>
          <cell r="BE116">
            <v>0.25119642348140481</v>
          </cell>
          <cell r="BF116">
            <v>8.6303914067539793</v>
          </cell>
          <cell r="BG116">
            <v>8.8815878302353841</v>
          </cell>
          <cell r="BH116">
            <v>0.44856504193108004</v>
          </cell>
          <cell r="BI116">
            <v>1.4892359392111858</v>
          </cell>
          <cell r="BJ116">
            <v>0</v>
          </cell>
          <cell r="BK116">
            <v>6.6925904256117139</v>
          </cell>
          <cell r="BL116">
            <v>15.80743207765126</v>
          </cell>
          <cell r="BM116">
            <v>3.5885203354486403E-2</v>
          </cell>
          <cell r="BN116">
            <v>0.34090943186762085</v>
          </cell>
          <cell r="BO116">
            <v>6.602877417225498</v>
          </cell>
          <cell r="BP116">
            <v>2.6375624465547505</v>
          </cell>
          <cell r="BQ116">
            <v>5.2212970880777716</v>
          </cell>
          <cell r="BR116">
            <v>6.3696235954213369</v>
          </cell>
          <cell r="BS116">
            <v>1.0227282956028625</v>
          </cell>
          <cell r="BT116">
            <v>0.8074170754759441</v>
          </cell>
          <cell r="BU116">
            <v>1.6686619559836178</v>
          </cell>
          <cell r="BV116">
            <v>2.5299068364912913</v>
          </cell>
          <cell r="BW116">
            <v>0.46650764360832325</v>
          </cell>
          <cell r="BX116">
            <v>0.44856504193108004</v>
          </cell>
          <cell r="BY116">
            <v>1.417465532502213</v>
          </cell>
          <cell r="BZ116">
            <v>1.5251211425656721</v>
          </cell>
          <cell r="CA116">
            <v>3.9832575723479908</v>
          </cell>
          <cell r="CB116">
            <v>13.779918088122779</v>
          </cell>
        </row>
        <row r="117">
          <cell r="D117" t="str">
            <v>Fluid power process machinery</v>
          </cell>
          <cell r="E117">
            <v>35.432893416466527</v>
          </cell>
          <cell r="F117">
            <v>0</v>
          </cell>
          <cell r="G117">
            <v>0</v>
          </cell>
          <cell r="H117">
            <v>0</v>
          </cell>
          <cell r="I117">
            <v>0</v>
          </cell>
          <cell r="J117">
            <v>0</v>
          </cell>
          <cell r="K117">
            <v>0</v>
          </cell>
          <cell r="L117">
            <v>0</v>
          </cell>
          <cell r="M117">
            <v>0</v>
          </cell>
          <cell r="N117">
            <v>0</v>
          </cell>
          <cell r="O117">
            <v>0.15095188802376344</v>
          </cell>
          <cell r="P117">
            <v>0</v>
          </cell>
          <cell r="Q117">
            <v>1.25406183896665</v>
          </cell>
          <cell r="R117">
            <v>1.5791889824024483</v>
          </cell>
          <cell r="S117">
            <v>1.6430532427201945</v>
          </cell>
          <cell r="T117">
            <v>5.0104415140195329</v>
          </cell>
          <cell r="U117">
            <v>3.3789999549934739</v>
          </cell>
          <cell r="V117">
            <v>7.5475944011881717</v>
          </cell>
          <cell r="W117">
            <v>8.6216751428957199</v>
          </cell>
          <cell r="X117">
            <v>4.2034294972771047</v>
          </cell>
          <cell r="Y117">
            <v>9.3938521085557412</v>
          </cell>
          <cell r="Z117">
            <v>7.8378864935415633</v>
          </cell>
          <cell r="AA117">
            <v>6.2877267203744545</v>
          </cell>
          <cell r="AB117">
            <v>8.360412259777668</v>
          </cell>
          <cell r="AC117">
            <v>11.791664791394751</v>
          </cell>
          <cell r="AD117">
            <v>3.5880102614879155</v>
          </cell>
          <cell r="AE117">
            <v>15.582879517530042</v>
          </cell>
          <cell r="AF117">
            <v>3.1119312300283539</v>
          </cell>
          <cell r="AG117">
            <v>1.6024123497907197</v>
          </cell>
          <cell r="AH117">
            <v>5.3762095503848055</v>
          </cell>
          <cell r="AI117">
            <v>27.571942931725101</v>
          </cell>
          <cell r="AJ117">
            <v>1.38759620144921</v>
          </cell>
          <cell r="AK117">
            <v>0.77798280750708848</v>
          </cell>
          <cell r="AL117">
            <v>12.726405328772671</v>
          </cell>
          <cell r="AM117">
            <v>3.7563796750528824</v>
          </cell>
          <cell r="AN117">
            <v>15.902200819118772</v>
          </cell>
          <cell r="AO117">
            <v>32.274674827850035</v>
          </cell>
          <cell r="AP117">
            <v>5.3123452900670598</v>
          </cell>
          <cell r="AQ117">
            <v>25.673432647733922</v>
          </cell>
          <cell r="AR117">
            <v>21.475808992303882</v>
          </cell>
          <cell r="AS117">
            <v>2.6242405148746566</v>
          </cell>
          <cell r="AT117">
            <v>0.53994329177730771</v>
          </cell>
          <cell r="AU117">
            <v>0.21481614834150953</v>
          </cell>
          <cell r="AV117">
            <v>2.1365497997209593</v>
          </cell>
          <cell r="AW117">
            <v>0.32512714343579818</v>
          </cell>
          <cell r="AX117">
            <v>1.8114226562851612</v>
          </cell>
          <cell r="AY117">
            <v>2.0552680138620101</v>
          </cell>
          <cell r="AZ117">
            <v>1.2424501552725145</v>
          </cell>
          <cell r="BA117">
            <v>1.6372474008731266</v>
          </cell>
          <cell r="BB117">
            <v>0.12192267878842432</v>
          </cell>
          <cell r="BC117">
            <v>1.0218281650839371</v>
          </cell>
          <cell r="BD117">
            <v>0.17998109725910255</v>
          </cell>
          <cell r="BE117">
            <v>8.1281785858949546E-2</v>
          </cell>
          <cell r="BF117">
            <v>2.7926099284396235</v>
          </cell>
          <cell r="BG117">
            <v>2.8738917142985732</v>
          </cell>
          <cell r="BH117">
            <v>0.14514604617669563</v>
          </cell>
          <cell r="BI117">
            <v>0.48188487330662944</v>
          </cell>
          <cell r="BJ117">
            <v>0</v>
          </cell>
          <cell r="BK117">
            <v>2.1655790089562985</v>
          </cell>
          <cell r="BL117">
            <v>5.1149466672667536</v>
          </cell>
          <cell r="BM117">
            <v>1.1611683694135649E-2</v>
          </cell>
          <cell r="BN117">
            <v>0.11031099509428867</v>
          </cell>
          <cell r="BO117">
            <v>2.1365497997209593</v>
          </cell>
          <cell r="BP117">
            <v>0.85345875151897022</v>
          </cell>
          <cell r="BQ117">
            <v>1.689499977496737</v>
          </cell>
          <cell r="BR117">
            <v>2.0610738557090778</v>
          </cell>
          <cell r="BS117">
            <v>0.33093298528286602</v>
          </cell>
          <cell r="BT117">
            <v>0.26126288311805212</v>
          </cell>
          <cell r="BU117">
            <v>0.53994329177730771</v>
          </cell>
          <cell r="BV117">
            <v>0.8186237004365633</v>
          </cell>
          <cell r="BW117">
            <v>0.15095188802376344</v>
          </cell>
          <cell r="BX117">
            <v>0.14514604617669563</v>
          </cell>
          <cell r="BY117">
            <v>0.45866150591835814</v>
          </cell>
          <cell r="BZ117">
            <v>0.49349655700076511</v>
          </cell>
          <cell r="CA117">
            <v>1.2888968900490572</v>
          </cell>
          <cell r="CB117">
            <v>4.4588865385480894</v>
          </cell>
        </row>
        <row r="118">
          <cell r="D118" t="str">
            <v>Electronic computer manufacturing</v>
          </cell>
          <cell r="E118">
            <v>948.39585150722121</v>
          </cell>
          <cell r="F118">
            <v>669.40789473684185</v>
          </cell>
          <cell r="G118">
            <v>42.635039685149131</v>
          </cell>
          <cell r="H118">
            <v>12.858099901375823</v>
          </cell>
          <cell r="I118">
            <v>148.65253043960456</v>
          </cell>
          <cell r="J118">
            <v>2491.2009195933128</v>
          </cell>
          <cell r="K118">
            <v>0</v>
          </cell>
          <cell r="L118">
            <v>82.735384856159612</v>
          </cell>
          <cell r="M118">
            <v>676.99255516166068</v>
          </cell>
          <cell r="N118">
            <v>0</v>
          </cell>
          <cell r="O118">
            <v>139.91078939868908</v>
          </cell>
          <cell r="P118">
            <v>0</v>
          </cell>
          <cell r="Q118">
            <v>11.731650042747221</v>
          </cell>
          <cell r="R118">
            <v>40.843522371045879</v>
          </cell>
          <cell r="S118">
            <v>149.90441721288116</v>
          </cell>
          <cell r="T118">
            <v>26.070333428327157</v>
          </cell>
          <cell r="U118">
            <v>53.878689085209459</v>
          </cell>
          <cell r="V118">
            <v>265.48289541179821</v>
          </cell>
          <cell r="W118">
            <v>599.61766885152463</v>
          </cell>
          <cell r="X118">
            <v>34.76044457110288</v>
          </cell>
          <cell r="Y118">
            <v>62.568800227985179</v>
          </cell>
          <cell r="Z118">
            <v>36.498466799658019</v>
          </cell>
          <cell r="AA118">
            <v>121.66155599886007</v>
          </cell>
          <cell r="AB118">
            <v>168.58815616984896</v>
          </cell>
          <cell r="AC118">
            <v>936.79398119122254</v>
          </cell>
          <cell r="AD118">
            <v>94.722211456255337</v>
          </cell>
          <cell r="AE118">
            <v>88.204628099173547</v>
          </cell>
          <cell r="AF118">
            <v>129.91716158449699</v>
          </cell>
          <cell r="AG118">
            <v>40.409016813907094</v>
          </cell>
          <cell r="AH118">
            <v>139.91078939868908</v>
          </cell>
          <cell r="AI118">
            <v>176.40925619834709</v>
          </cell>
          <cell r="AJ118">
            <v>25.201322314049587</v>
          </cell>
          <cell r="AK118">
            <v>23.463300085494442</v>
          </cell>
          <cell r="AL118">
            <v>70.824405813622107</v>
          </cell>
          <cell r="AM118">
            <v>149.90441721288116</v>
          </cell>
          <cell r="AN118">
            <v>97.763750356226836</v>
          </cell>
          <cell r="AO118">
            <v>357.16356796808208</v>
          </cell>
          <cell r="AP118">
            <v>92.984189227700199</v>
          </cell>
          <cell r="AQ118">
            <v>1643.3000170988885</v>
          </cell>
          <cell r="AR118">
            <v>2704.7970931889427</v>
          </cell>
          <cell r="AS118">
            <v>66.479350242234247</v>
          </cell>
          <cell r="AT118">
            <v>20.856266742661727</v>
          </cell>
          <cell r="AU118">
            <v>14.338683385579937</v>
          </cell>
          <cell r="AV118">
            <v>248.1026731262468</v>
          </cell>
          <cell r="AW118">
            <v>21.290772299800512</v>
          </cell>
          <cell r="AX118">
            <v>40.409016813907094</v>
          </cell>
          <cell r="AY118">
            <v>194.65848959817612</v>
          </cell>
          <cell r="AZ118">
            <v>51.706161299515529</v>
          </cell>
          <cell r="BA118">
            <v>1183.1586320889141</v>
          </cell>
          <cell r="BB118">
            <v>161.63606725562838</v>
          </cell>
          <cell r="BC118">
            <v>1219.2225933314335</v>
          </cell>
          <cell r="BD118">
            <v>1051.9379538330008</v>
          </cell>
          <cell r="BE118">
            <v>26.504838985465945</v>
          </cell>
          <cell r="BF118">
            <v>2602.2537817041894</v>
          </cell>
          <cell r="BG118">
            <v>2628.7586206896553</v>
          </cell>
          <cell r="BH118">
            <v>811.22187517811335</v>
          </cell>
          <cell r="BI118">
            <v>1267.0182046166999</v>
          </cell>
          <cell r="BJ118">
            <v>6.5175833570817892</v>
          </cell>
          <cell r="BK118">
            <v>749.08758050726703</v>
          </cell>
          <cell r="BL118">
            <v>748.65307495012826</v>
          </cell>
          <cell r="BM118">
            <v>488.81875178113421</v>
          </cell>
          <cell r="BN118">
            <v>1497.3061499002565</v>
          </cell>
          <cell r="BO118">
            <v>2183.3904246223997</v>
          </cell>
          <cell r="BP118">
            <v>758.21219720718148</v>
          </cell>
          <cell r="BQ118">
            <v>1142.3151097178684</v>
          </cell>
          <cell r="BR118">
            <v>43.4505557138786</v>
          </cell>
          <cell r="BS118">
            <v>490.55677400968938</v>
          </cell>
          <cell r="BT118">
            <v>643.93723567968084</v>
          </cell>
          <cell r="BU118">
            <v>472.30754060986033</v>
          </cell>
          <cell r="BV118">
            <v>89.073639213451131</v>
          </cell>
          <cell r="BW118">
            <v>139.91078939868908</v>
          </cell>
          <cell r="BX118">
            <v>99.067267027643197</v>
          </cell>
          <cell r="BY118">
            <v>124.70309489883158</v>
          </cell>
          <cell r="BZ118">
            <v>298.93982331148476</v>
          </cell>
          <cell r="CA118">
            <v>169.02266172698774</v>
          </cell>
          <cell r="CB118">
            <v>646.10976346537473</v>
          </cell>
        </row>
        <row r="119">
          <cell r="D119" t="str">
            <v>Computer storage device manufacturing</v>
          </cell>
          <cell r="E119">
            <v>179.33507802655811</v>
          </cell>
          <cell r="F119">
            <v>12.061403508771926</v>
          </cell>
          <cell r="G119">
            <v>0.76819891324593037</v>
          </cell>
          <cell r="H119">
            <v>0.23167747570046529</v>
          </cell>
          <cell r="I119">
            <v>2.6784239718847669</v>
          </cell>
          <cell r="J119">
            <v>200.16908515380561</v>
          </cell>
          <cell r="K119">
            <v>0</v>
          </cell>
          <cell r="L119">
            <v>6.6478244152258412</v>
          </cell>
          <cell r="M119">
            <v>54.396648362175995</v>
          </cell>
          <cell r="N119">
            <v>0</v>
          </cell>
          <cell r="O119">
            <v>13.423243089199202</v>
          </cell>
          <cell r="P119">
            <v>0</v>
          </cell>
          <cell r="Q119">
            <v>1.1255514391564549</v>
          </cell>
          <cell r="R119">
            <v>3.918586491878028</v>
          </cell>
          <cell r="S119">
            <v>14.382046166999146</v>
          </cell>
          <cell r="T119">
            <v>2.5012254203476774</v>
          </cell>
          <cell r="U119">
            <v>5.1691992020518667</v>
          </cell>
          <cell r="V119">
            <v>25.470812197207181</v>
          </cell>
          <cell r="W119">
            <v>57.528184667996584</v>
          </cell>
          <cell r="X119">
            <v>3.3349672271302366</v>
          </cell>
          <cell r="Y119">
            <v>6.0029410088344264</v>
          </cell>
          <cell r="Z119">
            <v>3.5017155884867486</v>
          </cell>
          <cell r="AA119">
            <v>11.672385294955829</v>
          </cell>
          <cell r="AB119">
            <v>16.174591051581647</v>
          </cell>
          <cell r="AC119">
            <v>89.87736677115987</v>
          </cell>
          <cell r="AD119">
            <v>9.0877856939298951</v>
          </cell>
          <cell r="AE119">
            <v>8.4624793388429751</v>
          </cell>
          <cell r="AF119">
            <v>12.46444001139926</v>
          </cell>
          <cell r="AG119">
            <v>3.8768994015389002</v>
          </cell>
          <cell r="AH119">
            <v>13.423243089199202</v>
          </cell>
          <cell r="AI119">
            <v>16.92495867768595</v>
          </cell>
          <cell r="AJ119">
            <v>2.4178512396694214</v>
          </cell>
          <cell r="AK119">
            <v>2.2511028783129099</v>
          </cell>
          <cell r="AL119">
            <v>6.7949957252778574</v>
          </cell>
          <cell r="AM119">
            <v>14.382046166999146</v>
          </cell>
          <cell r="AN119">
            <v>9.3795953263037912</v>
          </cell>
          <cell r="AO119">
            <v>34.266788258763178</v>
          </cell>
          <cell r="AP119">
            <v>8.9210373325733823</v>
          </cell>
          <cell r="AQ119">
            <v>157.66057566258195</v>
          </cell>
          <cell r="AR119">
            <v>259.50213736107156</v>
          </cell>
          <cell r="AS119">
            <v>6.3781248218865771</v>
          </cell>
          <cell r="AT119">
            <v>2.000980336278142</v>
          </cell>
          <cell r="AU119">
            <v>1.3756739811912226</v>
          </cell>
          <cell r="AV119">
            <v>23.803328583642063</v>
          </cell>
          <cell r="AW119">
            <v>2.0426674266172697</v>
          </cell>
          <cell r="AX119">
            <v>3.8768994015389002</v>
          </cell>
          <cell r="AY119">
            <v>18.675816471929323</v>
          </cell>
          <cell r="AZ119">
            <v>4.960763750356227</v>
          </cell>
          <cell r="BA119">
            <v>113.51394699344543</v>
          </cell>
          <cell r="BB119">
            <v>15.507597606155601</v>
          </cell>
          <cell r="BC119">
            <v>116.97397549159305</v>
          </cell>
          <cell r="BD119">
            <v>100.92444571102878</v>
          </cell>
          <cell r="BE119">
            <v>2.5429125106868056</v>
          </cell>
          <cell r="BF119">
            <v>249.66398404103734</v>
          </cell>
          <cell r="BG119">
            <v>252.20689655172416</v>
          </cell>
          <cell r="BH119">
            <v>77.829797663151894</v>
          </cell>
          <cell r="BI119">
            <v>121.55955542889713</v>
          </cell>
          <cell r="BJ119">
            <v>0.62530635508691934</v>
          </cell>
          <cell r="BK119">
            <v>71.868543744656606</v>
          </cell>
          <cell r="BL119">
            <v>71.826856654317467</v>
          </cell>
          <cell r="BM119">
            <v>46.897976631518951</v>
          </cell>
          <cell r="BN119">
            <v>143.65371330863493</v>
          </cell>
          <cell r="BO119">
            <v>209.47762895411799</v>
          </cell>
          <cell r="BP119">
            <v>72.743972641778285</v>
          </cell>
          <cell r="BQ119">
            <v>109.5953605015674</v>
          </cell>
          <cell r="BR119">
            <v>4.1687090339127959</v>
          </cell>
          <cell r="BS119">
            <v>47.064724992875462</v>
          </cell>
          <cell r="BT119">
            <v>61.780267882587637</v>
          </cell>
          <cell r="BU119">
            <v>45.313867198632089</v>
          </cell>
          <cell r="BV119">
            <v>8.5458535195212306</v>
          </cell>
          <cell r="BW119">
            <v>13.423243089199202</v>
          </cell>
          <cell r="BX119">
            <v>9.5046565973211745</v>
          </cell>
          <cell r="BY119">
            <v>11.964194927329723</v>
          </cell>
          <cell r="BZ119">
            <v>28.680718153320036</v>
          </cell>
          <cell r="CA119">
            <v>16.216278141920775</v>
          </cell>
          <cell r="CB119">
            <v>61.988703334283272</v>
          </cell>
        </row>
        <row r="120">
          <cell r="D120" t="str">
            <v>Computer terminals and other computer peripheral equipment manufacturing</v>
          </cell>
          <cell r="E120">
            <v>240.0504022487157</v>
          </cell>
          <cell r="F120">
            <v>108.55263157894731</v>
          </cell>
          <cell r="G120">
            <v>6.9137902192133724</v>
          </cell>
          <cell r="H120">
            <v>2.0850972813041877</v>
          </cell>
          <cell r="I120">
            <v>24.105815746962897</v>
          </cell>
          <cell r="J120">
            <v>1123.6906275612389</v>
          </cell>
          <cell r="K120">
            <v>0</v>
          </cell>
          <cell r="L120">
            <v>37.31893955214008</v>
          </cell>
          <cell r="M120">
            <v>305.36685466866396</v>
          </cell>
          <cell r="N120">
            <v>0</v>
          </cell>
          <cell r="O120">
            <v>47.114452519703228</v>
          </cell>
          <cell r="P120">
            <v>0</v>
          </cell>
          <cell r="Q120">
            <v>3.5866464538513503</v>
          </cell>
          <cell r="R120">
            <v>12.464792840552974</v>
          </cell>
          <cell r="S120">
            <v>44.190329565983049</v>
          </cell>
          <cell r="T120">
            <v>7.5183963443905784</v>
          </cell>
          <cell r="U120">
            <v>16.623614138985889</v>
          </cell>
          <cell r="V120">
            <v>161.6713888164785</v>
          </cell>
          <cell r="W120">
            <v>190.32336405679789</v>
          </cell>
          <cell r="X120">
            <v>10.483633876668694</v>
          </cell>
          <cell r="Y120">
            <v>19.024589265297621</v>
          </cell>
          <cell r="Z120">
            <v>10.873745118270774</v>
          </cell>
          <cell r="AA120">
            <v>38.101575274831205</v>
          </cell>
          <cell r="AB120">
            <v>51.823696669656513</v>
          </cell>
          <cell r="AC120">
            <v>287.84794006003125</v>
          </cell>
          <cell r="AD120">
            <v>28.59087391725587</v>
          </cell>
          <cell r="AE120">
            <v>28.967621337900031</v>
          </cell>
          <cell r="AF120">
            <v>38.241853847839892</v>
          </cell>
          <cell r="AG120">
            <v>12.115230682914529</v>
          </cell>
          <cell r="AH120">
            <v>42.360951447764805</v>
          </cell>
          <cell r="AI120">
            <v>53.669868443594638</v>
          </cell>
          <cell r="AJ120">
            <v>7.9594120524456908</v>
          </cell>
          <cell r="AK120">
            <v>7.0775587480139031</v>
          </cell>
          <cell r="AL120">
            <v>20.68071405420007</v>
          </cell>
          <cell r="AM120">
            <v>57.684206568425182</v>
          </cell>
          <cell r="AN120">
            <v>30.018073026620389</v>
          </cell>
          <cell r="AO120">
            <v>105.69456920016697</v>
          </cell>
          <cell r="AP120">
            <v>30.840062427397129</v>
          </cell>
          <cell r="AQ120">
            <v>621.47432991804044</v>
          </cell>
          <cell r="AR120">
            <v>922.95854183182905</v>
          </cell>
          <cell r="AS120">
            <v>23.887989527757004</v>
          </cell>
          <cell r="AT120">
            <v>6.4060722515951474</v>
          </cell>
          <cell r="AU120">
            <v>5.0725930309949643</v>
          </cell>
          <cell r="AV120">
            <v>76.662710029147974</v>
          </cell>
          <cell r="AW120">
            <v>7.1044949559001793</v>
          </cell>
          <cell r="AX120">
            <v>13.030512805657725</v>
          </cell>
          <cell r="AY120">
            <v>62.3360443119103</v>
          </cell>
          <cell r="AZ120">
            <v>16.223378457615627</v>
          </cell>
          <cell r="BA120">
            <v>345.48811478307016</v>
          </cell>
          <cell r="BB120">
            <v>47.982202114475115</v>
          </cell>
          <cell r="BC120">
            <v>454.55991327546951</v>
          </cell>
          <cell r="BD120">
            <v>306.99894667240773</v>
          </cell>
          <cell r="BE120">
            <v>10.201193510866961</v>
          </cell>
          <cell r="BF120">
            <v>987.96635459237814</v>
          </cell>
          <cell r="BG120">
            <v>998.16754810324505</v>
          </cell>
          <cell r="BH120">
            <v>265.84343607627795</v>
          </cell>
          <cell r="BI120">
            <v>421.83934334274721</v>
          </cell>
          <cell r="BJ120">
            <v>2.2132291982682881</v>
          </cell>
          <cell r="BK120">
            <v>308.12332029432196</v>
          </cell>
          <cell r="BL120">
            <v>252.33529244820983</v>
          </cell>
          <cell r="BM120">
            <v>151.74402158907563</v>
          </cell>
          <cell r="BN120">
            <v>437.62646169705044</v>
          </cell>
          <cell r="BO120">
            <v>666.9677626572352</v>
          </cell>
          <cell r="BP120">
            <v>235.08624706747014</v>
          </cell>
          <cell r="BQ120">
            <v>397.52910028213216</v>
          </cell>
          <cell r="BR120">
            <v>13.137718783711879</v>
          </cell>
          <cell r="BS120">
            <v>160.87159665520844</v>
          </cell>
          <cell r="BT120">
            <v>197.45645753250449</v>
          </cell>
          <cell r="BU120">
            <v>150.24931481111042</v>
          </cell>
          <cell r="BV120">
            <v>32.79054041531019</v>
          </cell>
          <cell r="BW120">
            <v>47.114452519703228</v>
          </cell>
          <cell r="BX120">
            <v>37.50436129019338</v>
          </cell>
          <cell r="BY120">
            <v>40.766104620203009</v>
          </cell>
          <cell r="BZ120">
            <v>92.78970404099384</v>
          </cell>
          <cell r="CA120">
            <v>54.790081092102575</v>
          </cell>
          <cell r="CB120">
            <v>200.98771842220145</v>
          </cell>
        </row>
        <row r="121">
          <cell r="D121" t="str">
            <v>Telephone apparatus manufacturing</v>
          </cell>
          <cell r="E121">
            <v>767.37423669671421</v>
          </cell>
          <cell r="F121">
            <v>230.81140350877186</v>
          </cell>
          <cell r="G121">
            <v>14.700533748933484</v>
          </cell>
          <cell r="H121">
            <v>4.4334644213589041</v>
          </cell>
          <cell r="I121">
            <v>51.255295098340305</v>
          </cell>
          <cell r="J121">
            <v>1456.6821897797192</v>
          </cell>
          <cell r="K121">
            <v>0</v>
          </cell>
          <cell r="L121">
            <v>48.37793717746905</v>
          </cell>
          <cell r="M121">
            <v>395.85847530854551</v>
          </cell>
          <cell r="N121">
            <v>0</v>
          </cell>
          <cell r="O121">
            <v>17.785304561595193</v>
          </cell>
          <cell r="P121">
            <v>0</v>
          </cell>
          <cell r="Q121">
            <v>4.5996477314470328</v>
          </cell>
          <cell r="R121">
            <v>8.1260443255564248</v>
          </cell>
          <cell r="S121">
            <v>26.064670478199851</v>
          </cell>
          <cell r="T121">
            <v>5.5195772777364391</v>
          </cell>
          <cell r="U121">
            <v>26.831278433441025</v>
          </cell>
          <cell r="V121">
            <v>117.1376955608511</v>
          </cell>
          <cell r="W121">
            <v>107.17179214271586</v>
          </cell>
          <cell r="X121">
            <v>3.0664318209646884</v>
          </cell>
          <cell r="Y121">
            <v>9.0459738718458311</v>
          </cell>
          <cell r="Z121">
            <v>7.819401143459956</v>
          </cell>
          <cell r="AA121">
            <v>18.398590925788131</v>
          </cell>
          <cell r="AB121">
            <v>29.437745481261011</v>
          </cell>
          <cell r="AC121">
            <v>137.68278876131453</v>
          </cell>
          <cell r="AD121">
            <v>12.112405692810519</v>
          </cell>
          <cell r="AE121">
            <v>23.151560248283399</v>
          </cell>
          <cell r="AF121">
            <v>33.270785257466869</v>
          </cell>
          <cell r="AG121">
            <v>4.4463261403987984</v>
          </cell>
          <cell r="AH121">
            <v>24.838097749813976</v>
          </cell>
          <cell r="AI121">
            <v>26.677956842392788</v>
          </cell>
          <cell r="AJ121">
            <v>5.2129340956399703</v>
          </cell>
          <cell r="AK121">
            <v>2.4531454567717508</v>
          </cell>
          <cell r="AL121">
            <v>8.5860090987011279</v>
          </cell>
          <cell r="AM121">
            <v>11.959084101762285</v>
          </cell>
          <cell r="AN121">
            <v>14.87219433167874</v>
          </cell>
          <cell r="AO121">
            <v>69.914645517994899</v>
          </cell>
          <cell r="AP121">
            <v>10.119225009183472</v>
          </cell>
          <cell r="AQ121">
            <v>253.74723318482796</v>
          </cell>
          <cell r="AR121">
            <v>273.67904002109844</v>
          </cell>
          <cell r="AS121">
            <v>321.97534120129228</v>
          </cell>
          <cell r="AT121">
            <v>19.778485245222242</v>
          </cell>
          <cell r="AU121">
            <v>56.88231027889497</v>
          </cell>
          <cell r="AV121">
            <v>95.212708040953572</v>
          </cell>
          <cell r="AW121">
            <v>23.611525021428101</v>
          </cell>
          <cell r="AX121">
            <v>56.728988687846737</v>
          </cell>
          <cell r="AY121">
            <v>62.70853073872788</v>
          </cell>
          <cell r="AZ121">
            <v>5.6728988687846735</v>
          </cell>
          <cell r="BA121">
            <v>75.58754438677957</v>
          </cell>
          <cell r="BB121">
            <v>93.986135312567697</v>
          </cell>
          <cell r="BC121">
            <v>5033.0878693403911</v>
          </cell>
          <cell r="BD121">
            <v>173.25339788450489</v>
          </cell>
          <cell r="BE121">
            <v>2.6064670478199852</v>
          </cell>
          <cell r="BF121">
            <v>418.41462197063174</v>
          </cell>
          <cell r="BG121">
            <v>421.02108901845173</v>
          </cell>
          <cell r="BH121">
            <v>196.25163654174006</v>
          </cell>
          <cell r="BI121">
            <v>117.1376955608511</v>
          </cell>
          <cell r="BJ121">
            <v>0.4599647731447033</v>
          </cell>
          <cell r="BK121">
            <v>101.03892850078648</v>
          </cell>
          <cell r="BL121">
            <v>294.99074117680306</v>
          </cell>
          <cell r="BM121">
            <v>44.309939812939746</v>
          </cell>
          <cell r="BN121">
            <v>116.37108760560993</v>
          </cell>
          <cell r="BO121">
            <v>256.96698659684091</v>
          </cell>
          <cell r="BP121">
            <v>84.326875076528935</v>
          </cell>
          <cell r="BQ121">
            <v>227.83588429767636</v>
          </cell>
          <cell r="BR121">
            <v>15.332159104823443</v>
          </cell>
          <cell r="BS121">
            <v>66.234927332837273</v>
          </cell>
          <cell r="BT121">
            <v>60.562028464052595</v>
          </cell>
          <cell r="BU121">
            <v>75.58754438677957</v>
          </cell>
          <cell r="BV121">
            <v>18.551912516836364</v>
          </cell>
          <cell r="BW121">
            <v>17.785304561595193</v>
          </cell>
          <cell r="BX121">
            <v>27.597886388682195</v>
          </cell>
          <cell r="BY121">
            <v>22.84491706618693</v>
          </cell>
          <cell r="BZ121">
            <v>26.064670478199851</v>
          </cell>
          <cell r="CA121">
            <v>22.078309110945757</v>
          </cell>
          <cell r="CB121">
            <v>119.13087624447815</v>
          </cell>
        </row>
        <row r="122">
          <cell r="D122" t="str">
            <v>Broadcast and wireless communications equipment</v>
          </cell>
          <cell r="E122">
            <v>5549.6769313540708</v>
          </cell>
          <cell r="F122">
            <v>2510.9649122807009</v>
          </cell>
          <cell r="G122">
            <v>159.92504648483458</v>
          </cell>
          <cell r="H122">
            <v>48.231038123096859</v>
          </cell>
          <cell r="I122">
            <v>557.59917232873772</v>
          </cell>
          <cell r="J122">
            <v>579.30554550743113</v>
          </cell>
          <cell r="K122">
            <v>0</v>
          </cell>
          <cell r="L122">
            <v>19.239342310731484</v>
          </cell>
          <cell r="M122">
            <v>157.42830631919469</v>
          </cell>
          <cell r="N122">
            <v>0</v>
          </cell>
          <cell r="O122">
            <v>36.138759901666212</v>
          </cell>
          <cell r="P122">
            <v>0</v>
          </cell>
          <cell r="Q122">
            <v>9.3462310090516052</v>
          </cell>
          <cell r="R122">
            <v>16.511674782657838</v>
          </cell>
          <cell r="S122">
            <v>52.961975717959099</v>
          </cell>
          <cell r="T122">
            <v>11.215477210861927</v>
          </cell>
          <cell r="U122">
            <v>54.519680886134367</v>
          </cell>
          <cell r="V122">
            <v>238.01734969718089</v>
          </cell>
          <cell r="W122">
            <v>217.76718251090242</v>
          </cell>
          <cell r="X122">
            <v>6.2308206727010704</v>
          </cell>
          <cell r="Y122">
            <v>18.380920984468158</v>
          </cell>
          <cell r="Z122">
            <v>15.88859271538773</v>
          </cell>
          <cell r="AA122">
            <v>37.384924036206421</v>
          </cell>
          <cell r="AB122">
            <v>59.815878457930282</v>
          </cell>
          <cell r="AC122">
            <v>279.76384820427808</v>
          </cell>
          <cell r="AD122">
            <v>24.61174165716923</v>
          </cell>
          <cell r="AE122">
            <v>47.04269607889308</v>
          </cell>
          <cell r="AF122">
            <v>67.604404298806614</v>
          </cell>
          <cell r="AG122">
            <v>9.0346899754165531</v>
          </cell>
          <cell r="AH122">
            <v>50.469647448878675</v>
          </cell>
          <cell r="AI122">
            <v>54.208139852499315</v>
          </cell>
          <cell r="AJ122">
            <v>10.592395143591821</v>
          </cell>
          <cell r="AK122">
            <v>4.9846565381608565</v>
          </cell>
          <cell r="AL122">
            <v>17.446297883562998</v>
          </cell>
          <cell r="AM122">
            <v>24.300200623534174</v>
          </cell>
          <cell r="AN122">
            <v>30.219480262600193</v>
          </cell>
          <cell r="AO122">
            <v>142.0627113375844</v>
          </cell>
          <cell r="AP122">
            <v>20.561708219913534</v>
          </cell>
          <cell r="AQ122">
            <v>515.60041066601354</v>
          </cell>
          <cell r="AR122">
            <v>556.10074503857061</v>
          </cell>
          <cell r="AS122">
            <v>654.23617063361246</v>
          </cell>
          <cell r="AT122">
            <v>40.188793338921904</v>
          </cell>
          <cell r="AU122">
            <v>115.58172347860486</v>
          </cell>
          <cell r="AV122">
            <v>193.46698188736823</v>
          </cell>
          <cell r="AW122">
            <v>47.977319179798243</v>
          </cell>
          <cell r="AX122">
            <v>115.27018244496981</v>
          </cell>
          <cell r="AY122">
            <v>127.4202827567369</v>
          </cell>
          <cell r="AZ122">
            <v>11.527018244496981</v>
          </cell>
          <cell r="BA122">
            <v>153.58972958208139</v>
          </cell>
          <cell r="BB122">
            <v>190.97465361828782</v>
          </cell>
          <cell r="BC122">
            <v>10226.957511137902</v>
          </cell>
          <cell r="BD122">
            <v>352.04136800761052</v>
          </cell>
          <cell r="BE122">
            <v>5.2961975717959104</v>
          </cell>
          <cell r="BF122">
            <v>850.19548079006108</v>
          </cell>
          <cell r="BG122">
            <v>855.491678361857</v>
          </cell>
          <cell r="BH122">
            <v>398.77252305286851</v>
          </cell>
          <cell r="BI122">
            <v>238.01734969718089</v>
          </cell>
          <cell r="BJ122">
            <v>0.93462310090516065</v>
          </cell>
          <cell r="BK122">
            <v>205.30554116550027</v>
          </cell>
          <cell r="BL122">
            <v>599.40494871384294</v>
          </cell>
          <cell r="BM122">
            <v>90.035358720530468</v>
          </cell>
          <cell r="BN122">
            <v>236.45964452900563</v>
          </cell>
          <cell r="BO122">
            <v>522.14277237234967</v>
          </cell>
          <cell r="BP122">
            <v>171.34756849927945</v>
          </cell>
          <cell r="BQ122">
            <v>462.94997598168953</v>
          </cell>
          <cell r="BR122">
            <v>31.154103363505353</v>
          </cell>
          <cell r="BS122">
            <v>134.58572653034312</v>
          </cell>
          <cell r="BT122">
            <v>123.05870828584615</v>
          </cell>
          <cell r="BU122">
            <v>153.58972958208139</v>
          </cell>
          <cell r="BV122">
            <v>37.69646506984148</v>
          </cell>
          <cell r="BW122">
            <v>36.138759901666212</v>
          </cell>
          <cell r="BX122">
            <v>56.077386054309635</v>
          </cell>
          <cell r="BY122">
            <v>46.419614011622976</v>
          </cell>
          <cell r="BZ122">
            <v>52.961975717959099</v>
          </cell>
          <cell r="CA122">
            <v>44.861908843447708</v>
          </cell>
          <cell r="CB122">
            <v>242.0673831344366</v>
          </cell>
        </row>
        <row r="123">
          <cell r="D123" t="str">
            <v>Other communications equipment manufacturing</v>
          </cell>
          <cell r="E123">
            <v>29.527411180388775</v>
          </cell>
          <cell r="F123">
            <v>1.6447368421052624</v>
          </cell>
          <cell r="G123">
            <v>0.10475439726080868</v>
          </cell>
          <cell r="H123">
            <v>3.1592383050063448E-2</v>
          </cell>
          <cell r="I123">
            <v>0.3652396325297409</v>
          </cell>
          <cell r="J123">
            <v>162.13072317753725</v>
          </cell>
          <cell r="K123">
            <v>0</v>
          </cell>
          <cell r="L123">
            <v>5.3845306789991234</v>
          </cell>
          <cell r="M123">
            <v>44.059590573725103</v>
          </cell>
          <cell r="N123">
            <v>0</v>
          </cell>
          <cell r="O123">
            <v>0.888281890193936</v>
          </cell>
          <cell r="P123">
            <v>0</v>
          </cell>
          <cell r="Q123">
            <v>0.22972807505015588</v>
          </cell>
          <cell r="R123">
            <v>0.40585293258860872</v>
          </cell>
          <cell r="S123">
            <v>1.3017924252842166</v>
          </cell>
          <cell r="T123">
            <v>0.27567369006018705</v>
          </cell>
          <cell r="U123">
            <v>1.3400804377925759</v>
          </cell>
          <cell r="V123">
            <v>5.8504083112773024</v>
          </cell>
          <cell r="W123">
            <v>5.3526641486686319</v>
          </cell>
          <cell r="X123">
            <v>0.15315205003343724</v>
          </cell>
          <cell r="Y123">
            <v>0.45179854759863985</v>
          </cell>
          <cell r="Z123">
            <v>0.390537727585265</v>
          </cell>
          <cell r="AA123">
            <v>0.91891230020062353</v>
          </cell>
          <cell r="AB123">
            <v>1.4702596803209975</v>
          </cell>
          <cell r="AC123">
            <v>6.8765270465013328</v>
          </cell>
          <cell r="AD123">
            <v>0.60495059763207715</v>
          </cell>
          <cell r="AE123">
            <v>1.1562979777524511</v>
          </cell>
          <cell r="AF123">
            <v>1.6616997428627942</v>
          </cell>
          <cell r="AG123">
            <v>0.222070472548484</v>
          </cell>
          <cell r="AH123">
            <v>1.2405316052708417</v>
          </cell>
          <cell r="AI123">
            <v>1.332422835290904</v>
          </cell>
          <cell r="AJ123">
            <v>0.26035848505684334</v>
          </cell>
          <cell r="AK123">
            <v>0.1225216400267498</v>
          </cell>
          <cell r="AL123">
            <v>0.42882574009362429</v>
          </cell>
          <cell r="AM123">
            <v>0.59729299513040524</v>
          </cell>
          <cell r="AN123">
            <v>0.74278744266217067</v>
          </cell>
          <cell r="AO123">
            <v>3.4918667407623691</v>
          </cell>
          <cell r="AP123">
            <v>0.50540176511034296</v>
          </cell>
          <cell r="AQ123">
            <v>12.673332140266933</v>
          </cell>
          <cell r="AR123">
            <v>13.668820465484274</v>
          </cell>
          <cell r="AS123">
            <v>16.080965253510911</v>
          </cell>
          <cell r="AT123">
            <v>0.9878307227156703</v>
          </cell>
          <cell r="AU123">
            <v>2.8409705281202609</v>
          </cell>
          <cell r="AV123">
            <v>4.7553711535382268</v>
          </cell>
          <cell r="AW123">
            <v>1.1792707852574669</v>
          </cell>
          <cell r="AX123">
            <v>2.8333129256185892</v>
          </cell>
          <cell r="AY123">
            <v>3.1319594231837917</v>
          </cell>
          <cell r="AZ123">
            <v>0.28333129256185891</v>
          </cell>
          <cell r="BA123">
            <v>3.7751980333242283</v>
          </cell>
          <cell r="BB123">
            <v>4.6941103335248515</v>
          </cell>
          <cell r="BC123">
            <v>251.37611732238221</v>
          </cell>
          <cell r="BD123">
            <v>8.6530908268892048</v>
          </cell>
          <cell r="BE123">
            <v>0.13017924252842167</v>
          </cell>
          <cell r="BF123">
            <v>20.897597227062512</v>
          </cell>
          <cell r="BG123">
            <v>21.027776469590933</v>
          </cell>
          <cell r="BH123">
            <v>9.8017312021399832</v>
          </cell>
          <cell r="BI123">
            <v>5.8504083112773024</v>
          </cell>
          <cell r="BJ123">
            <v>2.2972807505015586E-2</v>
          </cell>
          <cell r="BK123">
            <v>5.0463600486017572</v>
          </cell>
          <cell r="BL123">
            <v>14.733227213216663</v>
          </cell>
          <cell r="BM123">
            <v>2.2130471229831681</v>
          </cell>
          <cell r="BN123">
            <v>5.812120298768944</v>
          </cell>
          <cell r="BO123">
            <v>12.834141792802042</v>
          </cell>
          <cell r="BP123">
            <v>4.2116813759195244</v>
          </cell>
          <cell r="BQ123">
            <v>11.379197317484387</v>
          </cell>
          <cell r="BR123">
            <v>0.76576025016718618</v>
          </cell>
          <cell r="BS123">
            <v>3.3080842807222446</v>
          </cell>
          <cell r="BT123">
            <v>3.0247529881603858</v>
          </cell>
          <cell r="BU123">
            <v>3.7751980333242283</v>
          </cell>
          <cell r="BV123">
            <v>0.92656990270229533</v>
          </cell>
          <cell r="BW123">
            <v>0.888281890193936</v>
          </cell>
          <cell r="BX123">
            <v>1.3783684503009352</v>
          </cell>
          <cell r="BY123">
            <v>1.1409827727491075</v>
          </cell>
          <cell r="BZ123">
            <v>1.3017924252842166</v>
          </cell>
          <cell r="CA123">
            <v>1.1026947602407482</v>
          </cell>
          <cell r="CB123">
            <v>5.9499571437990371</v>
          </cell>
        </row>
        <row r="124">
          <cell r="D124" t="str">
            <v>Audio and video equipment manufacturing</v>
          </cell>
          <cell r="E124">
            <v>0</v>
          </cell>
          <cell r="F124">
            <v>0</v>
          </cell>
          <cell r="G124">
            <v>0</v>
          </cell>
          <cell r="H124">
            <v>0</v>
          </cell>
          <cell r="I124">
            <v>0</v>
          </cell>
          <cell r="J124">
            <v>1550.8427251635965</v>
          </cell>
          <cell r="K124">
            <v>0</v>
          </cell>
          <cell r="L124">
            <v>51.505106917964696</v>
          </cell>
          <cell r="M124">
            <v>421.44692983405514</v>
          </cell>
          <cell r="N124">
            <v>300.03563113675477</v>
          </cell>
          <cell r="O124">
            <v>10.793772193389785</v>
          </cell>
          <cell r="P124">
            <v>0</v>
          </cell>
          <cell r="Q124">
            <v>2.7914928086352888</v>
          </cell>
          <cell r="R124">
            <v>4.9316372952556771</v>
          </cell>
          <cell r="S124">
            <v>15.818459248933305</v>
          </cell>
          <cell r="T124">
            <v>3.3497913703623468</v>
          </cell>
          <cell r="U124">
            <v>16.283708050372518</v>
          </cell>
          <cell r="V124">
            <v>71.090016859912026</v>
          </cell>
          <cell r="W124">
            <v>65.04178244120223</v>
          </cell>
          <cell r="X124">
            <v>1.8609952057568593</v>
          </cell>
          <cell r="Y124">
            <v>5.4899358569827355</v>
          </cell>
          <cell r="Z124">
            <v>4.7455377746799909</v>
          </cell>
          <cell r="AA124">
            <v>11.165971234541155</v>
          </cell>
          <cell r="AB124">
            <v>17.865553975265851</v>
          </cell>
          <cell r="AC124">
            <v>83.558684738482981</v>
          </cell>
          <cell r="AD124">
            <v>7.3509310627395941</v>
          </cell>
          <cell r="AE124">
            <v>14.050513803464288</v>
          </cell>
          <cell r="AF124">
            <v>20.191797982461924</v>
          </cell>
          <cell r="AG124">
            <v>2.6984430483474462</v>
          </cell>
          <cell r="AH124">
            <v>15.07406116663056</v>
          </cell>
          <cell r="AI124">
            <v>16.190658290084677</v>
          </cell>
          <cell r="AJ124">
            <v>3.1636918497866611</v>
          </cell>
          <cell r="AK124">
            <v>1.4887961646054875</v>
          </cell>
          <cell r="AL124">
            <v>5.2107865761192063</v>
          </cell>
          <cell r="AM124">
            <v>7.257881302451751</v>
          </cell>
          <cell r="AN124">
            <v>9.0258267479207674</v>
          </cell>
          <cell r="AO124">
            <v>42.430690691256395</v>
          </cell>
          <cell r="AP124">
            <v>6.141284178997636</v>
          </cell>
          <cell r="AQ124">
            <v>153.9973532763801</v>
          </cell>
          <cell r="AR124">
            <v>166.09382211379969</v>
          </cell>
          <cell r="AS124">
            <v>195.40449660447024</v>
          </cell>
          <cell r="AT124">
            <v>12.003419077131742</v>
          </cell>
          <cell r="AU124">
            <v>34.52146106678974</v>
          </cell>
          <cell r="AV124">
            <v>57.78390113875048</v>
          </cell>
          <cell r="AW124">
            <v>14.329663084327818</v>
          </cell>
          <cell r="AX124">
            <v>34.4284113065019</v>
          </cell>
          <cell r="AY124">
            <v>38.057351957727775</v>
          </cell>
          <cell r="AZ124">
            <v>3.4428411306501898</v>
          </cell>
          <cell r="BA124">
            <v>45.873531821906582</v>
          </cell>
          <cell r="BB124">
            <v>57.039503056447735</v>
          </cell>
          <cell r="BC124">
            <v>3054.5444809690212</v>
          </cell>
          <cell r="BD124">
            <v>105.14622912526255</v>
          </cell>
          <cell r="BE124">
            <v>1.5818459248933305</v>
          </cell>
          <cell r="BF124">
            <v>253.93279582552347</v>
          </cell>
          <cell r="BG124">
            <v>255.51464175041681</v>
          </cell>
          <cell r="BH124">
            <v>119.10369316843899</v>
          </cell>
          <cell r="BI124">
            <v>71.090016859912026</v>
          </cell>
          <cell r="BJ124">
            <v>0.27914928086352891</v>
          </cell>
          <cell r="BK124">
            <v>61.319792029688514</v>
          </cell>
          <cell r="BL124">
            <v>179.02773879380987</v>
          </cell>
          <cell r="BM124">
            <v>26.891380723186618</v>
          </cell>
          <cell r="BN124">
            <v>70.62476805847281</v>
          </cell>
          <cell r="BO124">
            <v>155.9513982424248</v>
          </cell>
          <cell r="BP124">
            <v>51.177368158313634</v>
          </cell>
          <cell r="BQ124">
            <v>138.27194378773464</v>
          </cell>
          <cell r="BR124">
            <v>9.3049760287842975</v>
          </cell>
          <cell r="BS124">
            <v>40.197496444348161</v>
          </cell>
          <cell r="BT124">
            <v>36.754655313697974</v>
          </cell>
          <cell r="BU124">
            <v>45.873531821906582</v>
          </cell>
          <cell r="BV124">
            <v>11.259020994828999</v>
          </cell>
          <cell r="BW124">
            <v>10.793772193389785</v>
          </cell>
          <cell r="BX124">
            <v>16.748956851811734</v>
          </cell>
          <cell r="BY124">
            <v>13.864414282888601</v>
          </cell>
          <cell r="BZ124">
            <v>15.818459248933305</v>
          </cell>
          <cell r="CA124">
            <v>13.399165481449387</v>
          </cell>
          <cell r="CB124">
            <v>72.29966374365398</v>
          </cell>
        </row>
        <row r="125">
          <cell r="D125" t="str">
            <v>Other electronic component manufacturing</v>
          </cell>
          <cell r="E125">
            <v>0</v>
          </cell>
          <cell r="F125">
            <v>2.1929824561403501</v>
          </cell>
          <cell r="G125">
            <v>0.13967252968107824</v>
          </cell>
          <cell r="H125">
            <v>4.2123177400084602E-2</v>
          </cell>
          <cell r="I125">
            <v>0.48698617670632122</v>
          </cell>
          <cell r="J125">
            <v>44.89773872608724</v>
          </cell>
          <cell r="K125">
            <v>0</v>
          </cell>
          <cell r="L125">
            <v>1.4911008034151421</v>
          </cell>
          <cell r="M125">
            <v>12.201117389646951</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row>
        <row r="126">
          <cell r="D126" t="str">
            <v>Semiconductor and related device manufacturing</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row>
        <row r="127">
          <cell r="D127" t="str">
            <v>Printed circuit assembly (electronic assembly) manufacturing</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row>
        <row r="128">
          <cell r="D128" t="str">
            <v>Electromedical and electrotherapeutic apparatus manufacturing</v>
          </cell>
          <cell r="E128">
            <v>225.43375012115925</v>
          </cell>
          <cell r="F128">
            <v>104.71491228070171</v>
          </cell>
          <cell r="G128">
            <v>6.6693632922714858</v>
          </cell>
          <cell r="H128">
            <v>2.0113817208540392</v>
          </cell>
          <cell r="I128">
            <v>23.253589937726836</v>
          </cell>
          <cell r="J128">
            <v>39.909101089855319</v>
          </cell>
          <cell r="K128">
            <v>0</v>
          </cell>
          <cell r="L128">
            <v>1.3254229363690153</v>
          </cell>
          <cell r="M128">
            <v>10.845437679686178</v>
          </cell>
          <cell r="N128">
            <v>0</v>
          </cell>
          <cell r="O128">
            <v>21.238448233259202</v>
          </cell>
          <cell r="P128">
            <v>0</v>
          </cell>
          <cell r="Q128">
            <v>0</v>
          </cell>
          <cell r="R128">
            <v>4.7196551629464896</v>
          </cell>
          <cell r="S128">
            <v>0</v>
          </cell>
          <cell r="T128">
            <v>0.5899568953683112</v>
          </cell>
          <cell r="U128">
            <v>1.1799137907366224</v>
          </cell>
          <cell r="V128">
            <v>5.3096120583148005</v>
          </cell>
          <cell r="W128">
            <v>6.4895258490514234</v>
          </cell>
          <cell r="X128">
            <v>0.5899568953683112</v>
          </cell>
          <cell r="Y128">
            <v>0.5899568953683112</v>
          </cell>
          <cell r="Z128">
            <v>0</v>
          </cell>
          <cell r="AA128">
            <v>4.1296982675781786</v>
          </cell>
          <cell r="AB128">
            <v>4.1296982675781786</v>
          </cell>
          <cell r="AC128">
            <v>122.12107734124042</v>
          </cell>
          <cell r="AD128">
            <v>4.1296982675781786</v>
          </cell>
          <cell r="AE128">
            <v>5.8995689536831115</v>
          </cell>
          <cell r="AF128">
            <v>6.4895258490514234</v>
          </cell>
          <cell r="AG128">
            <v>4.7196551629464896</v>
          </cell>
          <cell r="AH128">
            <v>93.803146363561481</v>
          </cell>
          <cell r="AI128">
            <v>32.447629245257119</v>
          </cell>
          <cell r="AJ128">
            <v>0.5899568953683112</v>
          </cell>
          <cell r="AK128">
            <v>0</v>
          </cell>
          <cell r="AL128">
            <v>5.8995689536831115</v>
          </cell>
          <cell r="AM128">
            <v>1.1799137907366224</v>
          </cell>
          <cell r="AN128">
            <v>0.5899568953683112</v>
          </cell>
          <cell r="AO128">
            <v>37.757241303571917</v>
          </cell>
          <cell r="AP128">
            <v>1.1799137907366224</v>
          </cell>
          <cell r="AQ128">
            <v>389.37155094308537</v>
          </cell>
          <cell r="AR128">
            <v>24.77818960546907</v>
          </cell>
          <cell r="AS128">
            <v>0</v>
          </cell>
          <cell r="AT128">
            <v>0</v>
          </cell>
          <cell r="AU128">
            <v>0</v>
          </cell>
          <cell r="AV128">
            <v>0.5899568953683112</v>
          </cell>
          <cell r="AW128">
            <v>0.5899568953683112</v>
          </cell>
          <cell r="AX128">
            <v>7.6694396397880453</v>
          </cell>
          <cell r="AY128">
            <v>0</v>
          </cell>
          <cell r="AZ128">
            <v>0</v>
          </cell>
          <cell r="BA128">
            <v>0.5899568953683112</v>
          </cell>
          <cell r="BB128">
            <v>0</v>
          </cell>
          <cell r="BC128">
            <v>8.2593965351563572</v>
          </cell>
          <cell r="BD128">
            <v>7.6694396397880453</v>
          </cell>
          <cell r="BE128">
            <v>0.5899568953683112</v>
          </cell>
          <cell r="BF128">
            <v>129.79051698102847</v>
          </cell>
          <cell r="BG128">
            <v>130.38047387639679</v>
          </cell>
          <cell r="BH128">
            <v>2.3598275814732448</v>
          </cell>
          <cell r="BI128">
            <v>21.238448233259202</v>
          </cell>
          <cell r="BJ128">
            <v>0</v>
          </cell>
          <cell r="BK128">
            <v>57.225818850726185</v>
          </cell>
          <cell r="BL128">
            <v>130.97043077176508</v>
          </cell>
          <cell r="BM128">
            <v>14.158965488839469</v>
          </cell>
          <cell r="BN128">
            <v>4.7196551629464896</v>
          </cell>
          <cell r="BO128">
            <v>696.14913653460724</v>
          </cell>
          <cell r="BP128">
            <v>35.987370617466986</v>
          </cell>
          <cell r="BQ128">
            <v>128.02064629492352</v>
          </cell>
          <cell r="BR128">
            <v>4.1296982675781786</v>
          </cell>
          <cell r="BS128">
            <v>787.59245531669546</v>
          </cell>
          <cell r="BT128">
            <v>5020.5331795843285</v>
          </cell>
          <cell r="BU128">
            <v>4811.098481728578</v>
          </cell>
          <cell r="BV128">
            <v>43.656810257255032</v>
          </cell>
          <cell r="BW128">
            <v>21.238448233259202</v>
          </cell>
          <cell r="BX128">
            <v>1.7698706861049336</v>
          </cell>
          <cell r="BY128">
            <v>1.7698706861049336</v>
          </cell>
          <cell r="BZ128">
            <v>0</v>
          </cell>
          <cell r="CA128">
            <v>2.3598275814732448</v>
          </cell>
          <cell r="CB128">
            <v>78.464267083985391</v>
          </cell>
        </row>
        <row r="129">
          <cell r="D129" t="str">
            <v>Search, detection, and navigation instruments manufacturing</v>
          </cell>
          <cell r="E129">
            <v>10215.577008858631</v>
          </cell>
          <cell r="F129">
            <v>725.87719298245577</v>
          </cell>
          <cell r="G129">
            <v>46.231607324436894</v>
          </cell>
          <cell r="H129">
            <v>13.942771719428</v>
          </cell>
          <cell r="I129">
            <v>161.1924244897923</v>
          </cell>
          <cell r="J129">
            <v>381.00719946721256</v>
          </cell>
          <cell r="K129">
            <v>0</v>
          </cell>
          <cell r="L129">
            <v>12.653647095647942</v>
          </cell>
          <cell r="M129">
            <v>103.540037848254</v>
          </cell>
          <cell r="N129">
            <v>0</v>
          </cell>
          <cell r="O129">
            <v>16.037148320131113</v>
          </cell>
          <cell r="P129">
            <v>0</v>
          </cell>
          <cell r="Q129">
            <v>4.1475383586545984</v>
          </cell>
          <cell r="R129">
            <v>9.2568509330164623</v>
          </cell>
          <cell r="S129">
            <v>32.543958486676274</v>
          </cell>
          <cell r="T129">
            <v>5.6386002587489488</v>
          </cell>
          <cell r="U129">
            <v>25.461952696515063</v>
          </cell>
          <cell r="V129">
            <v>106.89195580476699</v>
          </cell>
          <cell r="W129">
            <v>101.87494806452929</v>
          </cell>
          <cell r="X129">
            <v>2.8752846104969705</v>
          </cell>
          <cell r="Y129">
            <v>8.1568254386873758</v>
          </cell>
          <cell r="Z129">
            <v>7.1059447287431032</v>
          </cell>
          <cell r="AA129">
            <v>17.30683718201211</v>
          </cell>
          <cell r="AB129">
            <v>28.198131066298004</v>
          </cell>
          <cell r="AC129">
            <v>132.63959413305832</v>
          </cell>
          <cell r="AD129">
            <v>11.032110049184347</v>
          </cell>
          <cell r="AE129">
            <v>21.427238262197669</v>
          </cell>
          <cell r="AF129">
            <v>70.134817314983053</v>
          </cell>
          <cell r="AG129">
            <v>5.3323955367596394</v>
          </cell>
          <cell r="AH129">
            <v>22.672354731886259</v>
          </cell>
          <cell r="AI129">
            <v>31.498207549285262</v>
          </cell>
          <cell r="AJ129">
            <v>4.7005434731418774</v>
          </cell>
          <cell r="AK129">
            <v>3.590258433706266</v>
          </cell>
          <cell r="AL129">
            <v>9.1203095785790627</v>
          </cell>
          <cell r="AM129">
            <v>10.948988289592812</v>
          </cell>
          <cell r="AN129">
            <v>15.395036711406826</v>
          </cell>
          <cell r="AO129">
            <v>64.255432470216178</v>
          </cell>
          <cell r="AP129">
            <v>11.495153707342411</v>
          </cell>
          <cell r="AQ129">
            <v>247.77042066553034</v>
          </cell>
          <cell r="AR129">
            <v>253.61459269970405</v>
          </cell>
          <cell r="AS129">
            <v>767.36341327488572</v>
          </cell>
          <cell r="AT129">
            <v>17.834414942214771</v>
          </cell>
          <cell r="AU129">
            <v>53.606664167967203</v>
          </cell>
          <cell r="AV129">
            <v>87.838706709240483</v>
          </cell>
          <cell r="AW129">
            <v>21.290696907760271</v>
          </cell>
          <cell r="AX129">
            <v>51.373491166194519</v>
          </cell>
          <cell r="AY129">
            <v>114.76154505230625</v>
          </cell>
          <cell r="AZ129">
            <v>5.6665924993101964</v>
          </cell>
          <cell r="BA129">
            <v>70.142543045647528</v>
          </cell>
          <cell r="BB129">
            <v>84.748033795175616</v>
          </cell>
          <cell r="BC129">
            <v>4553.6456000898725</v>
          </cell>
          <cell r="BD129">
            <v>157.54705329938338</v>
          </cell>
          <cell r="BE129">
            <v>6.2644675877212368</v>
          </cell>
          <cell r="BF129">
            <v>612.80104465632803</v>
          </cell>
          <cell r="BG129">
            <v>619.06551224404927</v>
          </cell>
          <cell r="BH129">
            <v>184.5143807430787</v>
          </cell>
          <cell r="BI129">
            <v>134.34645628184938</v>
          </cell>
          <cell r="BJ129">
            <v>1.0763080642288905</v>
          </cell>
          <cell r="BK129">
            <v>95.573083653232501</v>
          </cell>
          <cell r="BL129">
            <v>548.25859750344534</v>
          </cell>
          <cell r="BM129">
            <v>39.954619521705958</v>
          </cell>
          <cell r="BN129">
            <v>107.79945546353619</v>
          </cell>
          <cell r="BO129">
            <v>242.90043533331823</v>
          </cell>
          <cell r="BP129">
            <v>102.66576093362904</v>
          </cell>
          <cell r="BQ129">
            <v>222.25590333626164</v>
          </cell>
          <cell r="BR129">
            <v>15.037977280848283</v>
          </cell>
          <cell r="BS129">
            <v>60.716883707171363</v>
          </cell>
          <cell r="BT129">
            <v>58.413191868708601</v>
          </cell>
          <cell r="BU129">
            <v>68.984823146011522</v>
          </cell>
          <cell r="BV129">
            <v>16.89379327033107</v>
          </cell>
          <cell r="BW129">
            <v>16.037148320131113</v>
          </cell>
          <cell r="BX129">
            <v>27.421188027320738</v>
          </cell>
          <cell r="BY129">
            <v>21.591771857196317</v>
          </cell>
          <cell r="BZ129">
            <v>24.880955341466539</v>
          </cell>
          <cell r="CA129">
            <v>21.672328730511218</v>
          </cell>
          <cell r="CB129">
            <v>108.74435194588095</v>
          </cell>
        </row>
        <row r="130">
          <cell r="D130" t="str">
            <v>Automatic environmental control manufacturing</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row>
        <row r="131">
          <cell r="D131" t="str">
            <v>Industrial process variable instruments manufacturing</v>
          </cell>
          <cell r="E131">
            <v>2.2487157119317631</v>
          </cell>
          <cell r="F131">
            <v>2.1929824561403501</v>
          </cell>
          <cell r="G131">
            <v>0.13967252968107824</v>
          </cell>
          <cell r="H131">
            <v>4.2123177400084602E-2</v>
          </cell>
          <cell r="I131">
            <v>0.48698617670632122</v>
          </cell>
          <cell r="J131">
            <v>316.15491019619765</v>
          </cell>
          <cell r="K131">
            <v>0</v>
          </cell>
          <cell r="L131">
            <v>10.499834824048291</v>
          </cell>
          <cell r="M131">
            <v>85.916201618763935</v>
          </cell>
          <cell r="N131">
            <v>0</v>
          </cell>
          <cell r="O131">
            <v>1.274436090225564</v>
          </cell>
          <cell r="P131">
            <v>0</v>
          </cell>
          <cell r="Q131">
            <v>478.12593984962405</v>
          </cell>
          <cell r="R131">
            <v>24.001879699248121</v>
          </cell>
          <cell r="S131">
            <v>49.915413533834588</v>
          </cell>
          <cell r="T131">
            <v>29.949248120300751</v>
          </cell>
          <cell r="U131">
            <v>36.958646616541351</v>
          </cell>
          <cell r="V131">
            <v>298.85526315789474</v>
          </cell>
          <cell r="W131">
            <v>70.306390977443613</v>
          </cell>
          <cell r="X131">
            <v>14.231203007518797</v>
          </cell>
          <cell r="Y131">
            <v>19.966165413533833</v>
          </cell>
          <cell r="Z131">
            <v>37.595864661654133</v>
          </cell>
          <cell r="AA131">
            <v>47.154135338345867</v>
          </cell>
          <cell r="AB131">
            <v>90.060150375939855</v>
          </cell>
          <cell r="AC131">
            <v>481.31203007518798</v>
          </cell>
          <cell r="AD131">
            <v>30.586466165413533</v>
          </cell>
          <cell r="AE131">
            <v>45.879699248120303</v>
          </cell>
          <cell r="AF131">
            <v>52.464285714285715</v>
          </cell>
          <cell r="AG131">
            <v>14.443609022556391</v>
          </cell>
          <cell r="AH131">
            <v>55.43796992481203</v>
          </cell>
          <cell r="AI131">
            <v>58.411654135338345</v>
          </cell>
          <cell r="AJ131">
            <v>11.68233082706767</v>
          </cell>
          <cell r="AK131">
            <v>6.7969924812030076</v>
          </cell>
          <cell r="AL131">
            <v>29.31203007518797</v>
          </cell>
          <cell r="AM131">
            <v>16.780075187969924</v>
          </cell>
          <cell r="AN131">
            <v>45.879699248120303</v>
          </cell>
          <cell r="AO131">
            <v>572.43421052631584</v>
          </cell>
          <cell r="AP131">
            <v>21.028195488721806</v>
          </cell>
          <cell r="AQ131">
            <v>85.174812030075188</v>
          </cell>
          <cell r="AR131">
            <v>44.392857142857146</v>
          </cell>
          <cell r="AS131">
            <v>23.36466165413534</v>
          </cell>
          <cell r="AT131">
            <v>2.1240601503759398</v>
          </cell>
          <cell r="AU131">
            <v>3.3984962406015038</v>
          </cell>
          <cell r="AV131">
            <v>8.0714285714285712</v>
          </cell>
          <cell r="AW131">
            <v>5.3101503759398501</v>
          </cell>
          <cell r="AX131">
            <v>13.169172932330827</v>
          </cell>
          <cell r="AY131">
            <v>13.593984962406015</v>
          </cell>
          <cell r="AZ131">
            <v>1.486842105263158</v>
          </cell>
          <cell r="BA131">
            <v>3.3984962406015038</v>
          </cell>
          <cell r="BB131">
            <v>3.6109022556390977</v>
          </cell>
          <cell r="BC131">
            <v>28.462406015037594</v>
          </cell>
          <cell r="BD131">
            <v>2.761278195488722</v>
          </cell>
          <cell r="BE131">
            <v>3.3984962406015038</v>
          </cell>
          <cell r="BF131">
            <v>12.956766917293233</v>
          </cell>
          <cell r="BG131">
            <v>16.355263157894736</v>
          </cell>
          <cell r="BH131">
            <v>4.0357142857142856</v>
          </cell>
          <cell r="BI131">
            <v>4.8853383458646613</v>
          </cell>
          <cell r="BJ131">
            <v>0</v>
          </cell>
          <cell r="BK131">
            <v>31.011278195488721</v>
          </cell>
          <cell r="BL131">
            <v>16.992481203007518</v>
          </cell>
          <cell r="BM131">
            <v>0</v>
          </cell>
          <cell r="BN131">
            <v>35.046992481203006</v>
          </cell>
          <cell r="BO131">
            <v>842.82706766917295</v>
          </cell>
          <cell r="BP131">
            <v>33.772556390977442</v>
          </cell>
          <cell r="BQ131">
            <v>11.894736842105264</v>
          </cell>
          <cell r="BR131">
            <v>8.2838345864661651</v>
          </cell>
          <cell r="BS131">
            <v>176.50939849624061</v>
          </cell>
          <cell r="BT131">
            <v>120.64661654135338</v>
          </cell>
          <cell r="BU131">
            <v>16.142857142857142</v>
          </cell>
          <cell r="BV131">
            <v>0.63721804511278202</v>
          </cell>
          <cell r="BW131">
            <v>1.274436090225564</v>
          </cell>
          <cell r="BX131">
            <v>5.9473684210526319</v>
          </cell>
          <cell r="BY131">
            <v>4.2481203007518795</v>
          </cell>
          <cell r="BZ131">
            <v>2.761278195488722</v>
          </cell>
          <cell r="CA131">
            <v>4.0357142857142856</v>
          </cell>
          <cell r="CB131">
            <v>97.281954887218049</v>
          </cell>
        </row>
        <row r="132">
          <cell r="D132" t="str">
            <v>Totalizing fluid meter and counting device manufacturing</v>
          </cell>
          <cell r="E132">
            <v>0</v>
          </cell>
          <cell r="F132">
            <v>0</v>
          </cell>
          <cell r="G132">
            <v>0</v>
          </cell>
          <cell r="H132">
            <v>0</v>
          </cell>
          <cell r="I132">
            <v>0</v>
          </cell>
          <cell r="J132">
            <v>147.16481026884151</v>
          </cell>
          <cell r="K132">
            <v>0</v>
          </cell>
          <cell r="L132">
            <v>4.8874970778607434</v>
          </cell>
          <cell r="M132">
            <v>39.992551443842785</v>
          </cell>
          <cell r="N132">
            <v>0</v>
          </cell>
          <cell r="O132">
            <v>0.48058922817247196</v>
          </cell>
          <cell r="P132">
            <v>0</v>
          </cell>
          <cell r="Q132">
            <v>180.30105876937242</v>
          </cell>
          <cell r="R132">
            <v>9.0510971305815566</v>
          </cell>
          <cell r="S132">
            <v>18.823078103421821</v>
          </cell>
          <cell r="T132">
            <v>11.293846862053092</v>
          </cell>
          <cell r="U132">
            <v>13.937087617001687</v>
          </cell>
          <cell r="V132">
            <v>112.69817400644469</v>
          </cell>
          <cell r="W132">
            <v>26.512505754181372</v>
          </cell>
          <cell r="X132">
            <v>5.3665797145926035</v>
          </cell>
          <cell r="Y132">
            <v>7.5292312413687279</v>
          </cell>
          <cell r="Z132">
            <v>14.177382231087924</v>
          </cell>
          <cell r="AA132">
            <v>17.781801442381465</v>
          </cell>
          <cell r="AB132">
            <v>33.961638790854686</v>
          </cell>
          <cell r="AC132">
            <v>181.50253183980359</v>
          </cell>
          <cell r="AD132">
            <v>11.534141476139327</v>
          </cell>
          <cell r="AE132">
            <v>17.301212214208991</v>
          </cell>
          <cell r="AF132">
            <v>19.784256559766764</v>
          </cell>
          <cell r="AG132">
            <v>5.4466779192880157</v>
          </cell>
          <cell r="AH132">
            <v>20.905631425502531</v>
          </cell>
          <cell r="AI132">
            <v>22.027006291238301</v>
          </cell>
          <cell r="AJ132">
            <v>4.40540125824766</v>
          </cell>
          <cell r="AK132">
            <v>2.5631425502531839</v>
          </cell>
          <cell r="AL132">
            <v>11.053552247966856</v>
          </cell>
          <cell r="AM132">
            <v>6.3277581709375479</v>
          </cell>
          <cell r="AN132">
            <v>17.301212214208991</v>
          </cell>
          <cell r="AO132">
            <v>215.86466165413535</v>
          </cell>
          <cell r="AP132">
            <v>7.9297222648457879</v>
          </cell>
          <cell r="AQ132">
            <v>32.119380082860211</v>
          </cell>
          <cell r="AR132">
            <v>16.740524781341108</v>
          </cell>
          <cell r="AS132">
            <v>8.8108025164953201</v>
          </cell>
          <cell r="AT132">
            <v>0.80098204695412001</v>
          </cell>
          <cell r="AU132">
            <v>1.281571275126592</v>
          </cell>
          <cell r="AV132">
            <v>3.0437317784256561</v>
          </cell>
          <cell r="AW132">
            <v>2.0024551173853</v>
          </cell>
          <cell r="AX132">
            <v>4.9660886911155435</v>
          </cell>
          <cell r="AY132">
            <v>5.1262851005063679</v>
          </cell>
          <cell r="AZ132">
            <v>0.56068743286788403</v>
          </cell>
          <cell r="BA132">
            <v>1.281571275126592</v>
          </cell>
          <cell r="BB132">
            <v>1.3616694798220039</v>
          </cell>
          <cell r="BC132">
            <v>10.733159429185207</v>
          </cell>
          <cell r="BD132">
            <v>1.0412766610403559</v>
          </cell>
          <cell r="BE132">
            <v>1.281571275126592</v>
          </cell>
          <cell r="BF132">
            <v>4.8859904864201322</v>
          </cell>
          <cell r="BG132">
            <v>6.1675617615467244</v>
          </cell>
          <cell r="BH132">
            <v>1.5218658892128281</v>
          </cell>
          <cell r="BI132">
            <v>1.8422587079944759</v>
          </cell>
          <cell r="BJ132">
            <v>0</v>
          </cell>
          <cell r="BK132">
            <v>11.694337885530151</v>
          </cell>
          <cell r="BL132">
            <v>6.4078563756329601</v>
          </cell>
          <cell r="BM132">
            <v>0</v>
          </cell>
          <cell r="BN132">
            <v>13.216203774742979</v>
          </cell>
          <cell r="BO132">
            <v>317.82967623139479</v>
          </cell>
          <cell r="BP132">
            <v>12.735614546570508</v>
          </cell>
          <cell r="BQ132">
            <v>4.4854994629430722</v>
          </cell>
          <cell r="BR132">
            <v>3.1238299831210679</v>
          </cell>
          <cell r="BS132">
            <v>66.561608101887373</v>
          </cell>
          <cell r="BT132">
            <v>45.495780266994018</v>
          </cell>
          <cell r="BU132">
            <v>6.0874635568513122</v>
          </cell>
          <cell r="BV132">
            <v>0.24029461408623598</v>
          </cell>
          <cell r="BW132">
            <v>0.48058922817247196</v>
          </cell>
          <cell r="BX132">
            <v>2.2427497314715361</v>
          </cell>
          <cell r="BY132">
            <v>1.60196409390824</v>
          </cell>
          <cell r="BZ132">
            <v>1.0412766610403559</v>
          </cell>
          <cell r="CA132">
            <v>1.5218658892128281</v>
          </cell>
          <cell r="CB132">
            <v>36.684977750498696</v>
          </cell>
        </row>
        <row r="133">
          <cell r="D133" t="str">
            <v>Electricity and signal testing instruments manufacturing</v>
          </cell>
          <cell r="E133">
            <v>1293.5737132887466</v>
          </cell>
          <cell r="F133">
            <v>18.640350877192976</v>
          </cell>
          <cell r="G133">
            <v>1.187216502289165</v>
          </cell>
          <cell r="H133">
            <v>0.35804700790071908</v>
          </cell>
          <cell r="I133">
            <v>4.1393825020037296</v>
          </cell>
          <cell r="J133">
            <v>67.970187793659846</v>
          </cell>
          <cell r="K133">
            <v>0</v>
          </cell>
          <cell r="L133">
            <v>2.2573609385034787</v>
          </cell>
          <cell r="M133">
            <v>18.471136048215524</v>
          </cell>
          <cell r="N133">
            <v>0</v>
          </cell>
          <cell r="O133">
            <v>0.39717353400018351</v>
          </cell>
          <cell r="P133">
            <v>0</v>
          </cell>
          <cell r="Q133">
            <v>3.3097794500015292</v>
          </cell>
          <cell r="R133">
            <v>1.3239117800006117</v>
          </cell>
          <cell r="S133">
            <v>11.253250130005199</v>
          </cell>
          <cell r="T133">
            <v>8.8702089260040982</v>
          </cell>
          <cell r="U133">
            <v>23.433238506010827</v>
          </cell>
          <cell r="V133">
            <v>1581.2802300327307</v>
          </cell>
          <cell r="W133">
            <v>41.835612248019331</v>
          </cell>
          <cell r="X133">
            <v>4.6336912300021407</v>
          </cell>
          <cell r="Y133">
            <v>8.8702089260040982</v>
          </cell>
          <cell r="Z133">
            <v>73.212321434033825</v>
          </cell>
          <cell r="AA133">
            <v>25.683888532011867</v>
          </cell>
          <cell r="AB133">
            <v>49.514300572022876</v>
          </cell>
          <cell r="AC133">
            <v>94.130127558043498</v>
          </cell>
          <cell r="AD133">
            <v>26.213453244012111</v>
          </cell>
          <cell r="AE133">
            <v>22.77128261601052</v>
          </cell>
          <cell r="AF133">
            <v>17.740417852008196</v>
          </cell>
          <cell r="AG133">
            <v>1.9858676700009177</v>
          </cell>
          <cell r="AH133">
            <v>8.605426570003976</v>
          </cell>
          <cell r="AI133">
            <v>38.658223976017865</v>
          </cell>
          <cell r="AJ133">
            <v>4.2365176960019575</v>
          </cell>
          <cell r="AK133">
            <v>3.8393441620017739</v>
          </cell>
          <cell r="AL133">
            <v>32.568229788015046</v>
          </cell>
          <cell r="AM133">
            <v>4.6336912300021407</v>
          </cell>
          <cell r="AN133">
            <v>19.461503166008992</v>
          </cell>
          <cell r="AO133">
            <v>56.928206540026302</v>
          </cell>
          <cell r="AP133">
            <v>4.1041265180018964</v>
          </cell>
          <cell r="AQ133">
            <v>27.669756202012785</v>
          </cell>
          <cell r="AR133">
            <v>16.548897250007645</v>
          </cell>
          <cell r="AS133">
            <v>7.5462971460034867</v>
          </cell>
          <cell r="AT133">
            <v>12.577161910005811</v>
          </cell>
          <cell r="AU133">
            <v>1.0591294240004894</v>
          </cell>
          <cell r="AV133">
            <v>4.2365176960019575</v>
          </cell>
          <cell r="AW133">
            <v>4.2365176960019575</v>
          </cell>
          <cell r="AX133">
            <v>6.6195589000030584</v>
          </cell>
          <cell r="AY133">
            <v>5.0308647640023247</v>
          </cell>
          <cell r="AZ133">
            <v>1.0591294240004894</v>
          </cell>
          <cell r="BA133">
            <v>3.3097794500015292</v>
          </cell>
          <cell r="BB133">
            <v>2.3830412040011009</v>
          </cell>
          <cell r="BC133">
            <v>119.81401609005536</v>
          </cell>
          <cell r="BD133">
            <v>3.0449970940014071</v>
          </cell>
          <cell r="BE133">
            <v>0</v>
          </cell>
          <cell r="BF133">
            <v>14.960203114006912</v>
          </cell>
          <cell r="BG133">
            <v>14.960203114006912</v>
          </cell>
          <cell r="BH133">
            <v>3.9717353400018354</v>
          </cell>
          <cell r="BI133">
            <v>4.7660824080022017</v>
          </cell>
          <cell r="BJ133">
            <v>0</v>
          </cell>
          <cell r="BK133">
            <v>1.0591294240004894</v>
          </cell>
          <cell r="BL133">
            <v>10.326511884004772</v>
          </cell>
          <cell r="BM133">
            <v>1.3239117800006117</v>
          </cell>
          <cell r="BN133">
            <v>0.9267382460004282</v>
          </cell>
          <cell r="BO133">
            <v>5.69282065400263</v>
          </cell>
          <cell r="BP133">
            <v>12.44477073200575</v>
          </cell>
          <cell r="BQ133">
            <v>5.9576030100027531</v>
          </cell>
          <cell r="BR133">
            <v>3.5745618060016517</v>
          </cell>
          <cell r="BS133">
            <v>1.9858676700009177</v>
          </cell>
          <cell r="BT133">
            <v>4.5013000520020796</v>
          </cell>
          <cell r="BU133">
            <v>4.7660824080022017</v>
          </cell>
          <cell r="BV133">
            <v>1.456302958000673</v>
          </cell>
          <cell r="BW133">
            <v>0.39717353400018351</v>
          </cell>
          <cell r="BX133">
            <v>0.39717353400018351</v>
          </cell>
          <cell r="BY133">
            <v>0.26478235600012234</v>
          </cell>
          <cell r="BZ133">
            <v>3.5745618060016517</v>
          </cell>
          <cell r="CA133">
            <v>3.5745618060016517</v>
          </cell>
          <cell r="CB133">
            <v>21.976935548010154</v>
          </cell>
        </row>
        <row r="134">
          <cell r="D134" t="str">
            <v>Analytical laboratory instrument manufacturing</v>
          </cell>
          <cell r="E134">
            <v>0</v>
          </cell>
          <cell r="F134">
            <v>0.54824561403508754</v>
          </cell>
          <cell r="G134">
            <v>3.491813242026956E-2</v>
          </cell>
          <cell r="H134">
            <v>1.0530794350021151E-2</v>
          </cell>
          <cell r="I134">
            <v>0.1217465441765803</v>
          </cell>
          <cell r="J134">
            <v>128.45741913297181</v>
          </cell>
          <cell r="K134">
            <v>0</v>
          </cell>
          <cell r="L134">
            <v>4.2662050764377675</v>
          </cell>
          <cell r="M134">
            <v>34.908752531489888</v>
          </cell>
          <cell r="N134">
            <v>0</v>
          </cell>
          <cell r="O134">
            <v>2.0234003375786402</v>
          </cell>
          <cell r="P134">
            <v>0</v>
          </cell>
          <cell r="Q134">
            <v>759.11235998158656</v>
          </cell>
          <cell r="R134">
            <v>38.107373024397724</v>
          </cell>
          <cell r="S134">
            <v>79.249846555163415</v>
          </cell>
          <cell r="T134">
            <v>47.549907933098048</v>
          </cell>
          <cell r="U134">
            <v>58.678609789780573</v>
          </cell>
          <cell r="V134">
            <v>474.48737916219119</v>
          </cell>
          <cell r="W134">
            <v>111.62425195642166</v>
          </cell>
          <cell r="X134">
            <v>22.594637102961485</v>
          </cell>
          <cell r="Y134">
            <v>31.699938622065364</v>
          </cell>
          <cell r="Z134">
            <v>59.690309958569891</v>
          </cell>
          <cell r="AA134">
            <v>74.865812490409695</v>
          </cell>
          <cell r="AB134">
            <v>142.98695718889059</v>
          </cell>
          <cell r="AC134">
            <v>764.17086082553317</v>
          </cell>
          <cell r="AD134">
            <v>48.561608101887366</v>
          </cell>
          <cell r="AE134">
            <v>72.842412152831059</v>
          </cell>
          <cell r="AF134">
            <v>83.296647230320701</v>
          </cell>
          <cell r="AG134">
            <v>22.931870492557923</v>
          </cell>
          <cell r="AH134">
            <v>88.017914684670856</v>
          </cell>
          <cell r="AI134">
            <v>92.739182139021011</v>
          </cell>
          <cell r="AJ134">
            <v>18.547836427804203</v>
          </cell>
          <cell r="AK134">
            <v>10.791468467086082</v>
          </cell>
          <cell r="AL134">
            <v>46.53820776430873</v>
          </cell>
          <cell r="AM134">
            <v>26.641437778118764</v>
          </cell>
          <cell r="AN134">
            <v>72.842412152831059</v>
          </cell>
          <cell r="AO134">
            <v>908.84398496240601</v>
          </cell>
          <cell r="AP134">
            <v>33.386105570047569</v>
          </cell>
          <cell r="AQ134">
            <v>135.23058922817248</v>
          </cell>
          <cell r="AR134">
            <v>70.481778425655975</v>
          </cell>
          <cell r="AS134">
            <v>37.095672855608406</v>
          </cell>
          <cell r="AT134">
            <v>3.3723338959644007</v>
          </cell>
          <cell r="AU134">
            <v>5.3957342335430409</v>
          </cell>
          <cell r="AV134">
            <v>12.814868804664723</v>
          </cell>
          <cell r="AW134">
            <v>8.4308347399110009</v>
          </cell>
          <cell r="AX134">
            <v>20.908470154979284</v>
          </cell>
          <cell r="AY134">
            <v>21.582936934172164</v>
          </cell>
          <cell r="AZ134">
            <v>2.3606337271750806</v>
          </cell>
          <cell r="BA134">
            <v>5.3957342335430409</v>
          </cell>
          <cell r="BB134">
            <v>5.7329676231394808</v>
          </cell>
          <cell r="BC134">
            <v>45.18927420592297</v>
          </cell>
          <cell r="BD134">
            <v>4.3840340647537204</v>
          </cell>
          <cell r="BE134">
            <v>5.3957342335430409</v>
          </cell>
          <cell r="BF134">
            <v>20.571236765382842</v>
          </cell>
          <cell r="BG134">
            <v>25.966970998925884</v>
          </cell>
          <cell r="BH134">
            <v>6.4074344023323615</v>
          </cell>
          <cell r="BI134">
            <v>7.7563679607181211</v>
          </cell>
          <cell r="BJ134">
            <v>0</v>
          </cell>
          <cell r="BK134">
            <v>49.236074881080249</v>
          </cell>
          <cell r="BL134">
            <v>26.978671167715206</v>
          </cell>
          <cell r="BM134">
            <v>0</v>
          </cell>
          <cell r="BN134">
            <v>55.643509283412612</v>
          </cell>
          <cell r="BO134">
            <v>1338.1420899186742</v>
          </cell>
          <cell r="BP134">
            <v>53.620108945833969</v>
          </cell>
          <cell r="BQ134">
            <v>18.885069817400645</v>
          </cell>
          <cell r="BR134">
            <v>13.152102194261163</v>
          </cell>
          <cell r="BS134">
            <v>280.2409467546417</v>
          </cell>
          <cell r="BT134">
            <v>191.54856529077796</v>
          </cell>
          <cell r="BU134">
            <v>25.629737609329446</v>
          </cell>
          <cell r="BV134">
            <v>1.0117001687893201</v>
          </cell>
          <cell r="BW134">
            <v>2.0234003375786402</v>
          </cell>
          <cell r="BX134">
            <v>9.4425349087003223</v>
          </cell>
          <cell r="BY134">
            <v>6.7446677919288014</v>
          </cell>
          <cell r="BZ134">
            <v>4.3840340647537204</v>
          </cell>
          <cell r="CA134">
            <v>6.4074344023323615</v>
          </cell>
          <cell r="CB134">
            <v>154.45289243516956</v>
          </cell>
        </row>
        <row r="135">
          <cell r="D135" t="str">
            <v>Irradiation apparatus manufacturing</v>
          </cell>
          <cell r="E135">
            <v>94.446059901134049</v>
          </cell>
          <cell r="F135">
            <v>19.73684210526315</v>
          </cell>
          <cell r="G135">
            <v>1.2570527671297043</v>
          </cell>
          <cell r="H135">
            <v>0.37910859660076135</v>
          </cell>
          <cell r="I135">
            <v>4.3828755903568908</v>
          </cell>
          <cell r="J135">
            <v>69.217347202717832</v>
          </cell>
          <cell r="K135">
            <v>0</v>
          </cell>
          <cell r="L135">
            <v>2.2987804052650107</v>
          </cell>
          <cell r="M135">
            <v>18.810055975705716</v>
          </cell>
          <cell r="N135">
            <v>0</v>
          </cell>
          <cell r="O135">
            <v>4.3876157049709645</v>
          </cell>
          <cell r="P135">
            <v>0</v>
          </cell>
          <cell r="Q135">
            <v>136.52106030382078</v>
          </cell>
          <cell r="R135">
            <v>7.7475053807749221</v>
          </cell>
          <cell r="S135">
            <v>14.25253183980359</v>
          </cell>
          <cell r="T135">
            <v>8.6632891392993354</v>
          </cell>
          <cell r="U135">
            <v>10.776478539454892</v>
          </cell>
          <cell r="V135">
            <v>86.339174142599958</v>
          </cell>
          <cell r="W135">
            <v>21.304313108631501</v>
          </cell>
          <cell r="X135">
            <v>4.1752578365526727</v>
          </cell>
          <cell r="Y135">
            <v>5.8127827713386173</v>
          </cell>
          <cell r="Z135">
            <v>10.734885683596746</v>
          </cell>
          <cell r="AA135">
            <v>14.246484156160257</v>
          </cell>
          <cell r="AB135">
            <v>26.49759663122547</v>
          </cell>
          <cell r="AC135">
            <v>160.5671937100584</v>
          </cell>
          <cell r="AD135">
            <v>9.5158565667786412</v>
          </cell>
          <cell r="AE135">
            <v>14.21789983245937</v>
          </cell>
          <cell r="AF135">
            <v>16.20979108929745</v>
          </cell>
          <cell r="AG135">
            <v>5.0182971561316823</v>
          </cell>
          <cell r="AH135">
            <v>33.600843334262649</v>
          </cell>
          <cell r="AI135">
            <v>22.825846654098118</v>
          </cell>
          <cell r="AJ135">
            <v>3.447468976647809</v>
          </cell>
          <cell r="AK135">
            <v>1.9407702930796378</v>
          </cell>
          <cell r="AL135">
            <v>9.4872722430777525</v>
          </cell>
          <cell r="AM135">
            <v>5.0148167318747188</v>
          </cell>
          <cell r="AN135">
            <v>13.211969513704737</v>
          </cell>
          <cell r="AO135">
            <v>170.60253038700037</v>
          </cell>
          <cell r="AP135">
            <v>6.2277981650494922</v>
          </cell>
          <cell r="AQ135">
            <v>98.088501110493965</v>
          </cell>
          <cell r="AR135">
            <v>17.369997464198008</v>
          </cell>
          <cell r="AS135">
            <v>6.671397882461255</v>
          </cell>
          <cell r="AT135">
            <v>0.60649071658738685</v>
          </cell>
          <cell r="AU135">
            <v>0.97038514653981889</v>
          </cell>
          <cell r="AV135">
            <v>2.4164347584492516</v>
          </cell>
          <cell r="AW135">
            <v>1.6279968268856484</v>
          </cell>
          <cell r="AX135">
            <v>5.2132529032651576</v>
          </cell>
          <cell r="AY135">
            <v>3.8815405861592756</v>
          </cell>
          <cell r="AZ135">
            <v>0.42454350161117077</v>
          </cell>
          <cell r="BA135">
            <v>1.0821551819570003</v>
          </cell>
          <cell r="BB135">
            <v>1.0310342181985577</v>
          </cell>
          <cell r="BC135">
            <v>9.6917560981115241</v>
          </cell>
          <cell r="BD135">
            <v>2.2414483919869617</v>
          </cell>
          <cell r="BE135">
            <v>1.0821551819570003</v>
          </cell>
          <cell r="BF135">
            <v>28.289001162962979</v>
          </cell>
          <cell r="BG135">
            <v>29.371156344919978</v>
          </cell>
          <cell r="BH135">
            <v>1.5994125031847608</v>
          </cell>
          <cell r="BI135">
            <v>5.4186499231695224</v>
          </cell>
          <cell r="BJ135">
            <v>0</v>
          </cell>
          <cell r="BK135">
            <v>19.696457897642446</v>
          </cell>
          <cell r="BL135">
            <v>29.664873595313374</v>
          </cell>
          <cell r="BM135">
            <v>2.6824808500123547</v>
          </cell>
          <cell r="BN135">
            <v>10.901257107029334</v>
          </cell>
          <cell r="BO135">
            <v>372.5441581341492</v>
          </cell>
          <cell r="BP135">
            <v>16.461174554187519</v>
          </cell>
          <cell r="BQ135">
            <v>27.650445698417741</v>
          </cell>
          <cell r="BR135">
            <v>3.1477040426110787</v>
          </cell>
          <cell r="BS135">
            <v>199.61237583034907</v>
          </cell>
          <cell r="BT135">
            <v>985.61167410237761</v>
          </cell>
          <cell r="BU135">
            <v>916.09396827317892</v>
          </cell>
          <cell r="BV135">
            <v>8.4529298358476428</v>
          </cell>
          <cell r="BW135">
            <v>4.3876157049709645</v>
          </cell>
          <cell r="BX135">
            <v>2.0334841126962275</v>
          </cell>
          <cell r="BY135">
            <v>1.5482915394263181</v>
          </cell>
          <cell r="BZ135">
            <v>0.78843793156360287</v>
          </cell>
          <cell r="CA135">
            <v>1.5994125031847608</v>
          </cell>
          <cell r="CB135">
            <v>42.642689530187447</v>
          </cell>
        </row>
        <row r="136">
          <cell r="D136" t="str">
            <v>Watch, clock, and other measuring and controlling device manufacturing</v>
          </cell>
          <cell r="E136">
            <v>0</v>
          </cell>
          <cell r="F136">
            <v>0</v>
          </cell>
          <cell r="G136">
            <v>0</v>
          </cell>
          <cell r="H136">
            <v>0</v>
          </cell>
          <cell r="I136">
            <v>0</v>
          </cell>
          <cell r="J136">
            <v>226.35943274402314</v>
          </cell>
          <cell r="K136">
            <v>0</v>
          </cell>
          <cell r="L136">
            <v>7.517633217218008</v>
          </cell>
          <cell r="M136">
            <v>61.513966839470044</v>
          </cell>
          <cell r="N136">
            <v>0</v>
          </cell>
          <cell r="O136">
            <v>0.90980415959608307</v>
          </cell>
          <cell r="P136">
            <v>0</v>
          </cell>
          <cell r="Q136">
            <v>311.70737385622772</v>
          </cell>
          <cell r="R136">
            <v>16.458691992539318</v>
          </cell>
          <cell r="S136">
            <v>33.350455137385133</v>
          </cell>
          <cell r="T136">
            <v>22.162971223661557</v>
          </cell>
          <cell r="U136">
            <v>25.850183178356168</v>
          </cell>
          <cell r="V136">
            <v>198.45223038275032</v>
          </cell>
          <cell r="W136">
            <v>50.348205619092042</v>
          </cell>
          <cell r="X136">
            <v>11.506210058046264</v>
          </cell>
          <cell r="Y136">
            <v>18.013263651785593</v>
          </cell>
          <cell r="Z136">
            <v>28.64970022732474</v>
          </cell>
          <cell r="AA136">
            <v>34.038513390180412</v>
          </cell>
          <cell r="AB136">
            <v>63.058928362780478</v>
          </cell>
          <cell r="AC136">
            <v>319.41642226322909</v>
          </cell>
          <cell r="AD136">
            <v>21.816667128564237</v>
          </cell>
          <cell r="AE136">
            <v>38.181276852889567</v>
          </cell>
          <cell r="AF136">
            <v>35.794258964926009</v>
          </cell>
          <cell r="AG136">
            <v>10.253145403336822</v>
          </cell>
          <cell r="AH136">
            <v>38.939863632919732</v>
          </cell>
          <cell r="AI136">
            <v>52.746479147486205</v>
          </cell>
          <cell r="AJ136">
            <v>8.3419417631576227</v>
          </cell>
          <cell r="AK136">
            <v>4.8377967498244132</v>
          </cell>
          <cell r="AL136">
            <v>25.875583433435505</v>
          </cell>
          <cell r="AM136">
            <v>12.925215289790749</v>
          </cell>
          <cell r="AN136">
            <v>38.352076618855634</v>
          </cell>
          <cell r="AO136">
            <v>389.65041620884654</v>
          </cell>
          <cell r="AP136">
            <v>16.521017474417327</v>
          </cell>
          <cell r="AQ136">
            <v>69.14130839557896</v>
          </cell>
          <cell r="AR136">
            <v>40.366069370146135</v>
          </cell>
          <cell r="AS136">
            <v>16.60314181876765</v>
          </cell>
          <cell r="AT136">
            <v>1.6705776304113122</v>
          </cell>
          <cell r="AU136">
            <v>2.3257348662034438</v>
          </cell>
          <cell r="AV136">
            <v>6.3935345698012513</v>
          </cell>
          <cell r="AW136">
            <v>3.6283320997917263</v>
          </cell>
          <cell r="AX136">
            <v>9.5358791617388494</v>
          </cell>
          <cell r="AY136">
            <v>9.9426622246139456</v>
          </cell>
          <cell r="AZ136">
            <v>1.6318058895124112</v>
          </cell>
          <cell r="BA136">
            <v>3.0865701873250062</v>
          </cell>
          <cell r="BB136">
            <v>2.4142247369001848</v>
          </cell>
          <cell r="BC136">
            <v>19.062287346840989</v>
          </cell>
          <cell r="BD136">
            <v>1.8925709384374467</v>
          </cell>
          <cell r="BE136">
            <v>2.2543095095267254</v>
          </cell>
          <cell r="BF136">
            <v>9.9225231854567966</v>
          </cell>
          <cell r="BG136">
            <v>12.176832694983522</v>
          </cell>
          <cell r="BH136">
            <v>2.7030006887441829</v>
          </cell>
          <cell r="BI136">
            <v>3.4358251069467833</v>
          </cell>
          <cell r="BJ136">
            <v>0</v>
          </cell>
          <cell r="BK136">
            <v>21.332185958125507</v>
          </cell>
          <cell r="BL136">
            <v>13.790067733060514</v>
          </cell>
          <cell r="BM136">
            <v>6.210900580584185E-3</v>
          </cell>
          <cell r="BN136">
            <v>22.858220986848984</v>
          </cell>
          <cell r="BO136">
            <v>549.42944066156133</v>
          </cell>
          <cell r="BP136">
            <v>22.426656171957887</v>
          </cell>
          <cell r="BQ136">
            <v>8.6416022535942254</v>
          </cell>
          <cell r="BR136">
            <v>6.4913407913688692</v>
          </cell>
          <cell r="BS136">
            <v>115.00216027526233</v>
          </cell>
          <cell r="BT136">
            <v>78.624324056986737</v>
          </cell>
          <cell r="BU136">
            <v>10.790264602944687</v>
          </cell>
          <cell r="BV136">
            <v>0.85239971695542938</v>
          </cell>
          <cell r="BW136">
            <v>0.90980415959608307</v>
          </cell>
          <cell r="BX136">
            <v>3.9465943668169157</v>
          </cell>
          <cell r="BY136">
            <v>3.0088720797613706</v>
          </cell>
          <cell r="BZ136">
            <v>2.0602652541132196</v>
          </cell>
          <cell r="CA136">
            <v>3.3147743959317251</v>
          </cell>
          <cell r="CB136">
            <v>65.670086329312284</v>
          </cell>
        </row>
        <row r="137">
          <cell r="D137" t="str">
            <v>Manufacturing and reproducing magnetic and optical media</v>
          </cell>
          <cell r="E137">
            <v>0</v>
          </cell>
          <cell r="F137">
            <v>0</v>
          </cell>
          <cell r="G137">
            <v>0</v>
          </cell>
          <cell r="H137">
            <v>0</v>
          </cell>
          <cell r="I137">
            <v>0</v>
          </cell>
          <cell r="J137">
            <v>0</v>
          </cell>
          <cell r="K137">
            <v>0</v>
          </cell>
          <cell r="L137">
            <v>0</v>
          </cell>
          <cell r="M137">
            <v>0</v>
          </cell>
          <cell r="N137">
            <v>0</v>
          </cell>
          <cell r="O137">
            <v>0.72533738832921502</v>
          </cell>
          <cell r="P137">
            <v>0</v>
          </cell>
          <cell r="Q137">
            <v>0.63467021478806318</v>
          </cell>
          <cell r="R137">
            <v>0.63467021478806318</v>
          </cell>
          <cell r="S137">
            <v>2.6293480326934042</v>
          </cell>
          <cell r="T137">
            <v>3.7173541151872271</v>
          </cell>
          <cell r="U137">
            <v>0.54400304124691123</v>
          </cell>
          <cell r="V137">
            <v>96.832541341950204</v>
          </cell>
          <cell r="W137">
            <v>5.0773617183045054</v>
          </cell>
          <cell r="X137">
            <v>4.4426915035164418</v>
          </cell>
          <cell r="Y137">
            <v>0.54400304124691123</v>
          </cell>
          <cell r="Z137">
            <v>1.2693404295761264</v>
          </cell>
          <cell r="AA137">
            <v>1.1786732560349744</v>
          </cell>
          <cell r="AB137">
            <v>1.9946778179053413</v>
          </cell>
          <cell r="AC137">
            <v>49.957612621174682</v>
          </cell>
          <cell r="AD137">
            <v>18.40543622885383</v>
          </cell>
          <cell r="AE137">
            <v>0.72533738832921502</v>
          </cell>
          <cell r="AF137">
            <v>1.2693404295761264</v>
          </cell>
          <cell r="AG137">
            <v>0.4533358677057594</v>
          </cell>
          <cell r="AH137">
            <v>0.81600456187036685</v>
          </cell>
          <cell r="AI137">
            <v>2.6293480326934042</v>
          </cell>
          <cell r="AJ137">
            <v>0.27200152062345562</v>
          </cell>
          <cell r="AK137">
            <v>9.0667173541151877E-2</v>
          </cell>
          <cell r="AL137">
            <v>0.99733890895267063</v>
          </cell>
          <cell r="AM137">
            <v>0.63467021478806318</v>
          </cell>
          <cell r="AN137">
            <v>0.54400304124691123</v>
          </cell>
          <cell r="AO137">
            <v>5.1680288918456574</v>
          </cell>
          <cell r="AP137">
            <v>1.0880060824938225</v>
          </cell>
          <cell r="AQ137">
            <v>29.557498574415511</v>
          </cell>
          <cell r="AR137">
            <v>18.949439270100743</v>
          </cell>
          <cell r="AS137">
            <v>1.2693404295761264</v>
          </cell>
          <cell r="AT137">
            <v>0.99733890895267063</v>
          </cell>
          <cell r="AU137">
            <v>9.0667173541151877E-2</v>
          </cell>
          <cell r="AV137">
            <v>10.880060824938225</v>
          </cell>
          <cell r="AW137">
            <v>0.27200152062345562</v>
          </cell>
          <cell r="AX137">
            <v>0.81600456187036685</v>
          </cell>
          <cell r="AY137">
            <v>2.992016726858012</v>
          </cell>
          <cell r="AZ137">
            <v>0.54400304124691123</v>
          </cell>
          <cell r="BA137">
            <v>1.45067477665843</v>
          </cell>
          <cell r="BB137">
            <v>1.45067477665843</v>
          </cell>
          <cell r="BC137">
            <v>64.736361908382435</v>
          </cell>
          <cell r="BD137">
            <v>1.0880060824938225</v>
          </cell>
          <cell r="BE137">
            <v>9.0667173541151877E-2</v>
          </cell>
          <cell r="BF137">
            <v>13.962744725337389</v>
          </cell>
          <cell r="BG137">
            <v>14.05341189887854</v>
          </cell>
          <cell r="BH137">
            <v>0.54400304124691123</v>
          </cell>
          <cell r="BI137">
            <v>1.9946778179053413</v>
          </cell>
          <cell r="BJ137">
            <v>0</v>
          </cell>
          <cell r="BK137">
            <v>16.138756890325034</v>
          </cell>
          <cell r="BL137">
            <v>59.024329975289874</v>
          </cell>
          <cell r="BM137">
            <v>0.54400304124691123</v>
          </cell>
          <cell r="BN137">
            <v>2.1760121649876449</v>
          </cell>
          <cell r="BO137">
            <v>8.4320471393271248</v>
          </cell>
          <cell r="BP137">
            <v>4.8053601976810496</v>
          </cell>
          <cell r="BQ137">
            <v>2.085344991446493</v>
          </cell>
          <cell r="BR137">
            <v>1.1786732560349744</v>
          </cell>
          <cell r="BS137">
            <v>6.1653678007983279</v>
          </cell>
          <cell r="BT137">
            <v>1.2693404295761264</v>
          </cell>
          <cell r="BU137">
            <v>8.8853830070328836</v>
          </cell>
          <cell r="BV137">
            <v>4.2613571564341379</v>
          </cell>
          <cell r="BW137">
            <v>0.72533738832921502</v>
          </cell>
          <cell r="BX137">
            <v>1.9040106443641893</v>
          </cell>
          <cell r="BY137">
            <v>1.6320091237407337</v>
          </cell>
          <cell r="BZ137">
            <v>5.1680288918456574</v>
          </cell>
          <cell r="CA137">
            <v>5.3493632389279604</v>
          </cell>
          <cell r="CB137">
            <v>7.7067097509979092</v>
          </cell>
        </row>
        <row r="138">
          <cell r="D138" t="str">
            <v>Electric lamp bulb and part manufacturing</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row>
        <row r="139">
          <cell r="D139" t="str">
            <v>Lighting fixture manufacturing</v>
          </cell>
          <cell r="E139">
            <v>0</v>
          </cell>
          <cell r="F139">
            <v>0</v>
          </cell>
          <cell r="G139">
            <v>0</v>
          </cell>
          <cell r="H139">
            <v>0</v>
          </cell>
          <cell r="I139">
            <v>0</v>
          </cell>
          <cell r="J139">
            <v>22.44886936304362</v>
          </cell>
          <cell r="K139">
            <v>0</v>
          </cell>
          <cell r="L139">
            <v>0.74555040170757103</v>
          </cell>
          <cell r="M139">
            <v>6.1005586948234756</v>
          </cell>
          <cell r="N139">
            <v>0</v>
          </cell>
          <cell r="O139">
            <v>1.4248241779129442</v>
          </cell>
          <cell r="P139">
            <v>0</v>
          </cell>
          <cell r="Q139">
            <v>1.2467211556738262</v>
          </cell>
          <cell r="R139">
            <v>1.2467211556738262</v>
          </cell>
          <cell r="S139">
            <v>5.1649876449344232</v>
          </cell>
          <cell r="T139">
            <v>7.3022239118038392</v>
          </cell>
          <cell r="U139">
            <v>1.0686181334347082</v>
          </cell>
          <cell r="V139">
            <v>190.21402775137807</v>
          </cell>
          <cell r="W139">
            <v>9.9737692453906099</v>
          </cell>
          <cell r="X139">
            <v>8.7270480897167833</v>
          </cell>
          <cell r="Y139">
            <v>1.0686181334347082</v>
          </cell>
          <cell r="Z139">
            <v>2.4934423113476525</v>
          </cell>
          <cell r="AA139">
            <v>2.3153392891085343</v>
          </cell>
          <cell r="AB139">
            <v>3.9182664892605965</v>
          </cell>
          <cell r="AC139">
            <v>98.13476525375404</v>
          </cell>
          <cell r="AD139">
            <v>36.154913514540958</v>
          </cell>
          <cell r="AE139">
            <v>1.4248241779129442</v>
          </cell>
          <cell r="AF139">
            <v>2.4934423113476525</v>
          </cell>
          <cell r="AG139">
            <v>0.89051511119559013</v>
          </cell>
          <cell r="AH139">
            <v>1.6029272001520622</v>
          </cell>
          <cell r="AI139">
            <v>5.1649876449344232</v>
          </cell>
          <cell r="AJ139">
            <v>0.53430906671735412</v>
          </cell>
          <cell r="AK139">
            <v>0.17810302223911803</v>
          </cell>
          <cell r="AL139">
            <v>1.9591332446302983</v>
          </cell>
          <cell r="AM139">
            <v>1.2467211556738262</v>
          </cell>
          <cell r="AN139">
            <v>1.0686181334347082</v>
          </cell>
          <cell r="AO139">
            <v>10.151872267629727</v>
          </cell>
          <cell r="AP139">
            <v>2.1372362668694165</v>
          </cell>
          <cell r="AQ139">
            <v>58.061585249952479</v>
          </cell>
          <cell r="AR139">
            <v>37.223531647975669</v>
          </cell>
          <cell r="AS139">
            <v>2.4934423113476525</v>
          </cell>
          <cell r="AT139">
            <v>1.9591332446302983</v>
          </cell>
          <cell r="AU139">
            <v>0.17810302223911803</v>
          </cell>
          <cell r="AV139">
            <v>21.372362668694162</v>
          </cell>
          <cell r="AW139">
            <v>0.53430906671735412</v>
          </cell>
          <cell r="AX139">
            <v>1.6029272001520622</v>
          </cell>
          <cell r="AY139">
            <v>5.8773997338908952</v>
          </cell>
          <cell r="AZ139">
            <v>1.0686181334347082</v>
          </cell>
          <cell r="BA139">
            <v>2.8496483558258885</v>
          </cell>
          <cell r="BB139">
            <v>2.8496483558258885</v>
          </cell>
          <cell r="BC139">
            <v>127.16555787873027</v>
          </cell>
          <cell r="BD139">
            <v>2.1372362668694165</v>
          </cell>
          <cell r="BE139">
            <v>0.17810302223911803</v>
          </cell>
          <cell r="BF139">
            <v>27.427865424824176</v>
          </cell>
          <cell r="BG139">
            <v>27.605968447063294</v>
          </cell>
          <cell r="BH139">
            <v>1.0686181334347082</v>
          </cell>
          <cell r="BI139">
            <v>3.9182664892605965</v>
          </cell>
          <cell r="BJ139">
            <v>0</v>
          </cell>
          <cell r="BK139">
            <v>31.70233795856301</v>
          </cell>
          <cell r="BL139">
            <v>115.94506747766584</v>
          </cell>
          <cell r="BM139">
            <v>1.0686181334347082</v>
          </cell>
          <cell r="BN139">
            <v>4.274472533738833</v>
          </cell>
          <cell r="BO139">
            <v>16.563581068237976</v>
          </cell>
          <cell r="BP139">
            <v>9.4394601786732562</v>
          </cell>
          <cell r="BQ139">
            <v>4.0963695114997147</v>
          </cell>
          <cell r="BR139">
            <v>2.3153392891085343</v>
          </cell>
          <cell r="BS139">
            <v>12.111005512260027</v>
          </cell>
          <cell r="BT139">
            <v>2.4934423113476525</v>
          </cell>
          <cell r="BU139">
            <v>17.454096179433567</v>
          </cell>
          <cell r="BV139">
            <v>8.3708420452385468</v>
          </cell>
          <cell r="BW139">
            <v>1.4248241779129442</v>
          </cell>
          <cell r="BX139">
            <v>3.7401634670214787</v>
          </cell>
          <cell r="BY139">
            <v>3.2058544003041245</v>
          </cell>
          <cell r="BZ139">
            <v>10.151872267629727</v>
          </cell>
          <cell r="CA139">
            <v>10.508078312107964</v>
          </cell>
          <cell r="CB139">
            <v>15.138756890325032</v>
          </cell>
        </row>
        <row r="140">
          <cell r="D140" t="str">
            <v>Small electrical appliance manufacturing</v>
          </cell>
          <cell r="E140">
            <v>2.2145558385291579</v>
          </cell>
          <cell r="F140">
            <v>6.0307017543859631</v>
          </cell>
          <cell r="G140">
            <v>0.38409945662296519</v>
          </cell>
          <cell r="H140">
            <v>0.11583873785023265</v>
          </cell>
          <cell r="I140">
            <v>1.3392119859423834</v>
          </cell>
          <cell r="J140">
            <v>129.70457854202979</v>
          </cell>
          <cell r="K140">
            <v>0</v>
          </cell>
          <cell r="L140">
            <v>4.3076245431992994</v>
          </cell>
          <cell r="M140">
            <v>35.247672458980084</v>
          </cell>
          <cell r="N140">
            <v>20.606842797854036</v>
          </cell>
          <cell r="O140">
            <v>0.37863524044858393</v>
          </cell>
          <cell r="P140">
            <v>0</v>
          </cell>
          <cell r="Q140">
            <v>0.33130583539251096</v>
          </cell>
          <cell r="R140">
            <v>0.33130583539251096</v>
          </cell>
          <cell r="S140">
            <v>1.3725527466261167</v>
          </cell>
          <cell r="T140">
            <v>1.9405056072989926</v>
          </cell>
          <cell r="U140">
            <v>0.28397643033643793</v>
          </cell>
          <cell r="V140">
            <v>50.547804599885957</v>
          </cell>
          <cell r="W140">
            <v>2.6504466831400877</v>
          </cell>
          <cell r="X140">
            <v>2.3191408477475766</v>
          </cell>
          <cell r="Y140">
            <v>0.28397643033643793</v>
          </cell>
          <cell r="Z140">
            <v>0.66261167078502192</v>
          </cell>
          <cell r="AA140">
            <v>0.61528226572894884</v>
          </cell>
          <cell r="AB140">
            <v>1.0412469112336058</v>
          </cell>
          <cell r="AC140">
            <v>26.07850218589622</v>
          </cell>
          <cell r="AD140">
            <v>9.6078692263828174</v>
          </cell>
          <cell r="AE140">
            <v>0.37863524044858393</v>
          </cell>
          <cell r="AF140">
            <v>0.66261167078502192</v>
          </cell>
          <cell r="AG140">
            <v>0.23664702528036496</v>
          </cell>
          <cell r="AH140">
            <v>0.4259646455046569</v>
          </cell>
          <cell r="AI140">
            <v>1.3725527466261167</v>
          </cell>
          <cell r="AJ140">
            <v>0.14198821516821897</v>
          </cell>
          <cell r="AK140">
            <v>4.7329405056072991E-2</v>
          </cell>
          <cell r="AL140">
            <v>0.5206234556168029</v>
          </cell>
          <cell r="AM140">
            <v>0.33130583539251096</v>
          </cell>
          <cell r="AN140">
            <v>0.28397643033643793</v>
          </cell>
          <cell r="AO140">
            <v>2.6977760881961603</v>
          </cell>
          <cell r="AP140">
            <v>0.56795286067287587</v>
          </cell>
          <cell r="AQ140">
            <v>15.429386048279795</v>
          </cell>
          <cell r="AR140">
            <v>9.891845656719255</v>
          </cell>
          <cell r="AS140">
            <v>0.66261167078502192</v>
          </cell>
          <cell r="AT140">
            <v>0.5206234556168029</v>
          </cell>
          <cell r="AU140">
            <v>4.7329405056072991E-2</v>
          </cell>
          <cell r="AV140">
            <v>5.6795286067287591</v>
          </cell>
          <cell r="AW140">
            <v>0.14198821516821897</v>
          </cell>
          <cell r="AX140">
            <v>0.4259646455046569</v>
          </cell>
          <cell r="AY140">
            <v>1.5618703668504088</v>
          </cell>
          <cell r="AZ140">
            <v>0.28397643033643793</v>
          </cell>
          <cell r="BA140">
            <v>0.75727048089716786</v>
          </cell>
          <cell r="BB140">
            <v>0.75727048089716786</v>
          </cell>
          <cell r="BC140">
            <v>33.793195210036117</v>
          </cell>
          <cell r="BD140">
            <v>0.56795286067287587</v>
          </cell>
          <cell r="BE140">
            <v>4.7329405056072991E-2</v>
          </cell>
          <cell r="BF140">
            <v>7.2887283786352404</v>
          </cell>
          <cell r="BG140">
            <v>7.336057783691313</v>
          </cell>
          <cell r="BH140">
            <v>0.28397643033643793</v>
          </cell>
          <cell r="BI140">
            <v>1.0412469112336058</v>
          </cell>
          <cell r="BJ140">
            <v>0</v>
          </cell>
          <cell r="BK140">
            <v>8.4246340999809917</v>
          </cell>
          <cell r="BL140">
            <v>30.811442691503519</v>
          </cell>
          <cell r="BM140">
            <v>0.28397643033643793</v>
          </cell>
          <cell r="BN140">
            <v>1.1359057213457517</v>
          </cell>
          <cell r="BO140">
            <v>4.4016346702147882</v>
          </cell>
          <cell r="BP140">
            <v>2.5084584679718684</v>
          </cell>
          <cell r="BQ140">
            <v>1.0885763162896789</v>
          </cell>
          <cell r="BR140">
            <v>0.61528226572894884</v>
          </cell>
          <cell r="BS140">
            <v>3.2183995438129633</v>
          </cell>
          <cell r="BT140">
            <v>0.66261167078502192</v>
          </cell>
          <cell r="BU140">
            <v>4.6382816954951531</v>
          </cell>
          <cell r="BV140">
            <v>2.2244820376354304</v>
          </cell>
          <cell r="BW140">
            <v>0.37863524044858393</v>
          </cell>
          <cell r="BX140">
            <v>0.99391750617753283</v>
          </cell>
          <cell r="BY140">
            <v>0.8519292910093138</v>
          </cell>
          <cell r="BZ140">
            <v>2.6977760881961603</v>
          </cell>
          <cell r="CA140">
            <v>2.7924348983083065</v>
          </cell>
          <cell r="CB140">
            <v>4.0229994297662044</v>
          </cell>
        </row>
        <row r="141">
          <cell r="D141" t="str">
            <v>Household cooking appliance manufacturing</v>
          </cell>
          <cell r="E141">
            <v>1.4763705590194387</v>
          </cell>
          <cell r="F141">
            <v>0</v>
          </cell>
          <cell r="G141">
            <v>0</v>
          </cell>
          <cell r="H141">
            <v>0</v>
          </cell>
          <cell r="I141">
            <v>0</v>
          </cell>
          <cell r="J141">
            <v>119.72730326956598</v>
          </cell>
          <cell r="K141">
            <v>0</v>
          </cell>
          <cell r="L141">
            <v>3.9762688091070459</v>
          </cell>
          <cell r="M141">
            <v>32.536313039058541</v>
          </cell>
          <cell r="N141">
            <v>1655.9658872355501</v>
          </cell>
          <cell r="O141">
            <v>3.1933092567952862E-2</v>
          </cell>
          <cell r="P141">
            <v>0</v>
          </cell>
          <cell r="Q141">
            <v>2.7941455996958756E-2</v>
          </cell>
          <cell r="R141">
            <v>2.7941455996958756E-2</v>
          </cell>
          <cell r="S141">
            <v>0.11575746055882913</v>
          </cell>
          <cell r="T141">
            <v>0.16365709941075843</v>
          </cell>
          <cell r="U141">
            <v>2.3949819425964646E-2</v>
          </cell>
          <cell r="V141">
            <v>4.2630678578217074</v>
          </cell>
          <cell r="W141">
            <v>0.22353164797567004</v>
          </cell>
          <cell r="X141">
            <v>0.19559019197871128</v>
          </cell>
          <cell r="Y141">
            <v>2.3949819425964646E-2</v>
          </cell>
          <cell r="Z141">
            <v>5.5882911993917511E-2</v>
          </cell>
          <cell r="AA141">
            <v>5.1891275422923398E-2</v>
          </cell>
          <cell r="AB141">
            <v>8.7816004561870373E-2</v>
          </cell>
          <cell r="AC141">
            <v>2.1993917506177532</v>
          </cell>
          <cell r="AD141">
            <v>0.81030222391180384</v>
          </cell>
          <cell r="AE141">
            <v>3.1933092567952862E-2</v>
          </cell>
          <cell r="AF141">
            <v>5.5882911993917511E-2</v>
          </cell>
          <cell r="AG141">
            <v>1.9958182854970537E-2</v>
          </cell>
          <cell r="AH141">
            <v>3.5924729138946968E-2</v>
          </cell>
          <cell r="AI141">
            <v>0.11575746055882913</v>
          </cell>
          <cell r="AJ141">
            <v>1.1974909712982323E-2</v>
          </cell>
          <cell r="AK141">
            <v>3.9916365709941077E-3</v>
          </cell>
          <cell r="AL141">
            <v>4.3908002280935186E-2</v>
          </cell>
          <cell r="AM141">
            <v>2.7941455996958756E-2</v>
          </cell>
          <cell r="AN141">
            <v>2.3949819425964646E-2</v>
          </cell>
          <cell r="AO141">
            <v>0.22752328454666415</v>
          </cell>
          <cell r="AP141">
            <v>4.7899638851929292E-2</v>
          </cell>
          <cell r="AQ141">
            <v>1.3012735221440792</v>
          </cell>
          <cell r="AR141">
            <v>0.83425204333776848</v>
          </cell>
          <cell r="AS141">
            <v>5.5882911993917511E-2</v>
          </cell>
          <cell r="AT141">
            <v>4.3908002280935186E-2</v>
          </cell>
          <cell r="AU141">
            <v>3.9916365709941077E-3</v>
          </cell>
          <cell r="AV141">
            <v>0.47899638851929294</v>
          </cell>
          <cell r="AW141">
            <v>1.1974909712982323E-2</v>
          </cell>
          <cell r="AX141">
            <v>3.5924729138946968E-2</v>
          </cell>
          <cell r="AY141">
            <v>0.13172400684280555</v>
          </cell>
          <cell r="AZ141">
            <v>2.3949819425964646E-2</v>
          </cell>
          <cell r="BA141">
            <v>6.3866185135905723E-2</v>
          </cell>
          <cell r="BB141">
            <v>6.3866185135905723E-2</v>
          </cell>
          <cell r="BC141">
            <v>2.8500285116897928</v>
          </cell>
          <cell r="BD141">
            <v>4.7899638851929292E-2</v>
          </cell>
          <cell r="BE141">
            <v>3.9916365709941077E-3</v>
          </cell>
          <cell r="BF141">
            <v>0.61471203193309254</v>
          </cell>
          <cell r="BG141">
            <v>0.61870366850408665</v>
          </cell>
          <cell r="BH141">
            <v>2.3949819425964646E-2</v>
          </cell>
          <cell r="BI141">
            <v>8.7816004561870373E-2</v>
          </cell>
          <cell r="BJ141">
            <v>0</v>
          </cell>
          <cell r="BK141">
            <v>0.71051130963695119</v>
          </cell>
          <cell r="BL141">
            <v>2.5985554077171642</v>
          </cell>
          <cell r="BM141">
            <v>2.3949819425964646E-2</v>
          </cell>
          <cell r="BN141">
            <v>9.5799277703858585E-2</v>
          </cell>
          <cell r="BO141">
            <v>0.37122220110245202</v>
          </cell>
          <cell r="BP141">
            <v>0.2115567382626877</v>
          </cell>
          <cell r="BQ141">
            <v>9.1807641132864479E-2</v>
          </cell>
          <cell r="BR141">
            <v>5.1891275422923398E-2</v>
          </cell>
          <cell r="BS141">
            <v>0.27143128682759932</v>
          </cell>
          <cell r="BT141">
            <v>5.5882911993917511E-2</v>
          </cell>
          <cell r="BU141">
            <v>0.39118038395742255</v>
          </cell>
          <cell r="BV141">
            <v>0.18760691883672306</v>
          </cell>
          <cell r="BW141">
            <v>3.1933092567952862E-2</v>
          </cell>
          <cell r="BX141">
            <v>8.3824367990876267E-2</v>
          </cell>
          <cell r="BY141">
            <v>7.1849458277893935E-2</v>
          </cell>
          <cell r="BZ141">
            <v>0.22752328454666415</v>
          </cell>
          <cell r="CA141">
            <v>0.23550655768865236</v>
          </cell>
          <cell r="CB141">
            <v>0.33928910853449917</v>
          </cell>
        </row>
        <row r="142">
          <cell r="D142" t="str">
            <v>Household refrigerator and home freezer manufacturing</v>
          </cell>
          <cell r="E142">
            <v>0</v>
          </cell>
          <cell r="F142">
            <v>0</v>
          </cell>
          <cell r="G142">
            <v>0</v>
          </cell>
          <cell r="H142">
            <v>0</v>
          </cell>
          <cell r="I142">
            <v>0</v>
          </cell>
          <cell r="J142">
            <v>205.78130249456649</v>
          </cell>
          <cell r="K142">
            <v>0</v>
          </cell>
          <cell r="L142">
            <v>6.8342120156527342</v>
          </cell>
          <cell r="M142">
            <v>55.92178803588186</v>
          </cell>
          <cell r="N142">
            <v>1843.9002935519788</v>
          </cell>
          <cell r="O142">
            <v>0.20680478996388518</v>
          </cell>
          <cell r="P142">
            <v>0</v>
          </cell>
          <cell r="Q142">
            <v>0.18095419121839953</v>
          </cell>
          <cell r="R142">
            <v>0.18095419121839953</v>
          </cell>
          <cell r="S142">
            <v>0.74966736361908382</v>
          </cell>
          <cell r="T142">
            <v>1.0598745485649115</v>
          </cell>
          <cell r="U142">
            <v>0.15510359247291389</v>
          </cell>
          <cell r="V142">
            <v>27.608439460178673</v>
          </cell>
          <cell r="W142">
            <v>1.4476335297471963</v>
          </cell>
          <cell r="X142">
            <v>1.2666793385287967</v>
          </cell>
          <cell r="Y142">
            <v>0.15510359247291389</v>
          </cell>
          <cell r="Z142">
            <v>0.36190838243679907</v>
          </cell>
          <cell r="AA142">
            <v>0.33605778369131345</v>
          </cell>
          <cell r="AB142">
            <v>0.5687131724006842</v>
          </cell>
          <cell r="AC142">
            <v>14.243679908762592</v>
          </cell>
          <cell r="AD142">
            <v>5.2476715453335867</v>
          </cell>
          <cell r="AE142">
            <v>0.20680478996388518</v>
          </cell>
          <cell r="AF142">
            <v>0.36190838243679907</v>
          </cell>
          <cell r="AG142">
            <v>0.12925299372742824</v>
          </cell>
          <cell r="AH142">
            <v>0.23265538870937083</v>
          </cell>
          <cell r="AI142">
            <v>0.74966736361908382</v>
          </cell>
          <cell r="AJ142">
            <v>7.7551796236456944E-2</v>
          </cell>
          <cell r="AK142">
            <v>2.5850598745485648E-2</v>
          </cell>
          <cell r="AL142">
            <v>0.2843565862003421</v>
          </cell>
          <cell r="AM142">
            <v>0.18095419121839953</v>
          </cell>
          <cell r="AN142">
            <v>0.15510359247291389</v>
          </cell>
          <cell r="AO142">
            <v>1.4734841284926818</v>
          </cell>
          <cell r="AP142">
            <v>0.31020718494582777</v>
          </cell>
          <cell r="AQ142">
            <v>8.4272951910283211</v>
          </cell>
          <cell r="AR142">
            <v>5.4027751378065005</v>
          </cell>
          <cell r="AS142">
            <v>0.36190838243679907</v>
          </cell>
          <cell r="AT142">
            <v>0.2843565862003421</v>
          </cell>
          <cell r="AU142">
            <v>2.5850598745485648E-2</v>
          </cell>
          <cell r="AV142">
            <v>3.1020718494582775</v>
          </cell>
          <cell r="AW142">
            <v>7.7551796236456944E-2</v>
          </cell>
          <cell r="AX142">
            <v>0.23265538870937083</v>
          </cell>
          <cell r="AY142">
            <v>0.85306975860102641</v>
          </cell>
          <cell r="AZ142">
            <v>0.15510359247291389</v>
          </cell>
          <cell r="BA142">
            <v>0.41360957992777037</v>
          </cell>
          <cell r="BB142">
            <v>0.41360957992777037</v>
          </cell>
          <cell r="BC142">
            <v>18.457327504276751</v>
          </cell>
          <cell r="BD142">
            <v>0.31020718494582777</v>
          </cell>
          <cell r="BE142">
            <v>2.5850598745485648E-2</v>
          </cell>
          <cell r="BF142">
            <v>3.9809922068047898</v>
          </cell>
          <cell r="BG142">
            <v>4.0068428055502752</v>
          </cell>
          <cell r="BH142">
            <v>0.15510359247291389</v>
          </cell>
          <cell r="BI142">
            <v>0.5687131724006842</v>
          </cell>
          <cell r="BJ142">
            <v>0</v>
          </cell>
          <cell r="BK142">
            <v>4.6014065766964451</v>
          </cell>
          <cell r="BL142">
            <v>16.828739783311157</v>
          </cell>
          <cell r="BM142">
            <v>0.15510359247291389</v>
          </cell>
          <cell r="BN142">
            <v>0.62041436989165555</v>
          </cell>
          <cell r="BO142">
            <v>2.4041056833301653</v>
          </cell>
          <cell r="BP142">
            <v>1.3700817335107394</v>
          </cell>
          <cell r="BQ142">
            <v>0.59456377114616987</v>
          </cell>
          <cell r="BR142">
            <v>0.33605778369131345</v>
          </cell>
          <cell r="BS142">
            <v>1.7578407146930242</v>
          </cell>
          <cell r="BT142">
            <v>0.36190838243679907</v>
          </cell>
          <cell r="BU142">
            <v>2.5333586770575933</v>
          </cell>
          <cell r="BV142">
            <v>1.2149781410378255</v>
          </cell>
          <cell r="BW142">
            <v>0.20680478996388518</v>
          </cell>
          <cell r="BX142">
            <v>0.54286257365519863</v>
          </cell>
          <cell r="BY142">
            <v>0.46531077741874166</v>
          </cell>
          <cell r="BZ142">
            <v>1.4734841284926818</v>
          </cell>
          <cell r="CA142">
            <v>1.5251853259836532</v>
          </cell>
          <cell r="CB142">
            <v>2.1973008933662799</v>
          </cell>
        </row>
        <row r="143">
          <cell r="D143" t="str">
            <v>Household laundry equipment manufacturing</v>
          </cell>
          <cell r="E143">
            <v>0</v>
          </cell>
          <cell r="F143">
            <v>0</v>
          </cell>
          <cell r="G143">
            <v>0</v>
          </cell>
          <cell r="H143">
            <v>0</v>
          </cell>
          <cell r="I143">
            <v>0</v>
          </cell>
          <cell r="J143">
            <v>3.7414782271739369</v>
          </cell>
          <cell r="K143">
            <v>0</v>
          </cell>
          <cell r="L143">
            <v>0.12425840028459519</v>
          </cell>
          <cell r="M143">
            <v>1.0167597824705794</v>
          </cell>
          <cell r="N143">
            <v>0</v>
          </cell>
          <cell r="O143">
            <v>0.36190838243679907</v>
          </cell>
          <cell r="P143">
            <v>0</v>
          </cell>
          <cell r="Q143">
            <v>0.31666983463219917</v>
          </cell>
          <cell r="R143">
            <v>0.31666983463219917</v>
          </cell>
          <cell r="S143">
            <v>1.3119178863333967</v>
          </cell>
          <cell r="T143">
            <v>1.8547804599885953</v>
          </cell>
          <cell r="U143">
            <v>0.27143128682759932</v>
          </cell>
          <cell r="V143">
            <v>48.314769055312674</v>
          </cell>
          <cell r="W143">
            <v>2.5333586770575933</v>
          </cell>
          <cell r="X143">
            <v>2.2166888424253943</v>
          </cell>
          <cell r="Y143">
            <v>0.27143128682759932</v>
          </cell>
          <cell r="Z143">
            <v>0.63333966926439833</v>
          </cell>
          <cell r="AA143">
            <v>0.58810112145979854</v>
          </cell>
          <cell r="AB143">
            <v>0.99524805170119746</v>
          </cell>
          <cell r="AC143">
            <v>24.926439840334535</v>
          </cell>
          <cell r="AD143">
            <v>9.1834252043337763</v>
          </cell>
          <cell r="AE143">
            <v>0.36190838243679907</v>
          </cell>
          <cell r="AF143">
            <v>0.63333966926439833</v>
          </cell>
          <cell r="AG143">
            <v>0.22619273902299941</v>
          </cell>
          <cell r="AH143">
            <v>0.40714693024139897</v>
          </cell>
          <cell r="AI143">
            <v>1.3119178863333967</v>
          </cell>
          <cell r="AJ143">
            <v>0.13571564341379966</v>
          </cell>
          <cell r="AK143">
            <v>4.5238547804599884E-2</v>
          </cell>
          <cell r="AL143">
            <v>0.49762402585059873</v>
          </cell>
          <cell r="AM143">
            <v>0.31666983463219917</v>
          </cell>
          <cell r="AN143">
            <v>0.27143128682759932</v>
          </cell>
          <cell r="AO143">
            <v>2.5785972248621936</v>
          </cell>
          <cell r="AP143">
            <v>0.54286257365519863</v>
          </cell>
          <cell r="AQ143">
            <v>14.747766584299562</v>
          </cell>
          <cell r="AR143">
            <v>9.4548564911613759</v>
          </cell>
          <cell r="AS143">
            <v>0.63333966926439833</v>
          </cell>
          <cell r="AT143">
            <v>0.49762402585059873</v>
          </cell>
          <cell r="AU143">
            <v>4.5238547804599884E-2</v>
          </cell>
          <cell r="AV143">
            <v>5.4286257365519859</v>
          </cell>
          <cell r="AW143">
            <v>0.13571564341379966</v>
          </cell>
          <cell r="AX143">
            <v>0.40714693024139897</v>
          </cell>
          <cell r="AY143">
            <v>1.4928720775517961</v>
          </cell>
          <cell r="AZ143">
            <v>0.27143128682759932</v>
          </cell>
          <cell r="BA143">
            <v>0.72381676487359814</v>
          </cell>
          <cell r="BB143">
            <v>0.72381676487359814</v>
          </cell>
          <cell r="BC143">
            <v>32.300323132484316</v>
          </cell>
          <cell r="BD143">
            <v>0.54286257365519863</v>
          </cell>
          <cell r="BE143">
            <v>4.5238547804599884E-2</v>
          </cell>
          <cell r="BF143">
            <v>6.9667363619083824</v>
          </cell>
          <cell r="BG143">
            <v>7.0119749097129827</v>
          </cell>
          <cell r="BH143">
            <v>0.27143128682759932</v>
          </cell>
          <cell r="BI143">
            <v>0.99524805170119746</v>
          </cell>
          <cell r="BJ143">
            <v>0</v>
          </cell>
          <cell r="BK143">
            <v>8.0524615092187801</v>
          </cell>
          <cell r="BL143">
            <v>29.450294620794523</v>
          </cell>
          <cell r="BM143">
            <v>0.27143128682759932</v>
          </cell>
          <cell r="BN143">
            <v>1.0857251473103973</v>
          </cell>
          <cell r="BO143">
            <v>4.2071849458277892</v>
          </cell>
          <cell r="BP143">
            <v>2.3976430336437939</v>
          </cell>
          <cell r="BQ143">
            <v>1.0404865995057972</v>
          </cell>
          <cell r="BR143">
            <v>0.58810112145979854</v>
          </cell>
          <cell r="BS143">
            <v>3.0762212507127922</v>
          </cell>
          <cell r="BT143">
            <v>0.63333966926439833</v>
          </cell>
          <cell r="BU143">
            <v>4.4333776848507886</v>
          </cell>
          <cell r="BV143">
            <v>2.1262117468161947</v>
          </cell>
          <cell r="BW143">
            <v>0.36190838243679907</v>
          </cell>
          <cell r="BX143">
            <v>0.95000950389659755</v>
          </cell>
          <cell r="BY143">
            <v>0.81429386048279795</v>
          </cell>
          <cell r="BZ143">
            <v>2.5785972248621936</v>
          </cell>
          <cell r="CA143">
            <v>2.6690743204713931</v>
          </cell>
          <cell r="CB143">
            <v>3.84527656339099</v>
          </cell>
        </row>
        <row r="144">
          <cell r="D144" t="str">
            <v>Other major household appliance manufacturing</v>
          </cell>
          <cell r="E144">
            <v>0</v>
          </cell>
          <cell r="F144">
            <v>0</v>
          </cell>
          <cell r="G144">
            <v>0</v>
          </cell>
          <cell r="H144">
            <v>0</v>
          </cell>
          <cell r="I144">
            <v>0</v>
          </cell>
          <cell r="J144">
            <v>0</v>
          </cell>
          <cell r="K144">
            <v>0</v>
          </cell>
          <cell r="L144">
            <v>0</v>
          </cell>
          <cell r="M144">
            <v>0</v>
          </cell>
          <cell r="N144">
            <v>530.00799676080578</v>
          </cell>
          <cell r="O144">
            <v>6.538680859152253E-2</v>
          </cell>
          <cell r="P144">
            <v>0</v>
          </cell>
          <cell r="Q144">
            <v>5.7213457517582215E-2</v>
          </cell>
          <cell r="R144">
            <v>5.7213457517582215E-2</v>
          </cell>
          <cell r="S144">
            <v>0.23702718114426918</v>
          </cell>
          <cell r="T144">
            <v>0.33510739403155299</v>
          </cell>
          <cell r="U144">
            <v>4.9040106443641901E-2</v>
          </cell>
          <cell r="V144">
            <v>8.7291389469682574</v>
          </cell>
          <cell r="W144">
            <v>0.45770766014065772</v>
          </cell>
          <cell r="X144">
            <v>0.4004942026230755</v>
          </cell>
          <cell r="Y144">
            <v>4.9040106443641901E-2</v>
          </cell>
          <cell r="Z144">
            <v>0.11442691503516443</v>
          </cell>
          <cell r="AA144">
            <v>0.10625356396122411</v>
          </cell>
          <cell r="AB144">
            <v>0.17981372362668696</v>
          </cell>
          <cell r="AC144">
            <v>4.5035164417411142</v>
          </cell>
          <cell r="AD144">
            <v>1.6591902680098842</v>
          </cell>
          <cell r="AE144">
            <v>6.538680859152253E-2</v>
          </cell>
          <cell r="AF144">
            <v>0.11442691503516443</v>
          </cell>
          <cell r="AG144">
            <v>4.086675536970158E-2</v>
          </cell>
          <cell r="AH144">
            <v>7.3560159665462851E-2</v>
          </cell>
          <cell r="AI144">
            <v>0.23702718114426918</v>
          </cell>
          <cell r="AJ144">
            <v>2.452005322182095E-2</v>
          </cell>
          <cell r="AK144">
            <v>8.1733510739403162E-3</v>
          </cell>
          <cell r="AL144">
            <v>8.990686181334348E-2</v>
          </cell>
          <cell r="AM144">
            <v>5.7213457517582215E-2</v>
          </cell>
          <cell r="AN144">
            <v>4.9040106443641901E-2</v>
          </cell>
          <cell r="AO144">
            <v>0.46588101121459802</v>
          </cell>
          <cell r="AP144">
            <v>9.8080212887283802E-2</v>
          </cell>
          <cell r="AQ144">
            <v>2.6645124501045432</v>
          </cell>
          <cell r="AR144">
            <v>1.7082303744535261</v>
          </cell>
          <cell r="AS144">
            <v>0.11442691503516443</v>
          </cell>
          <cell r="AT144">
            <v>8.990686181334348E-2</v>
          </cell>
          <cell r="AU144">
            <v>8.1733510739403162E-3</v>
          </cell>
          <cell r="AV144">
            <v>0.98080212887283791</v>
          </cell>
          <cell r="AW144">
            <v>2.452005322182095E-2</v>
          </cell>
          <cell r="AX144">
            <v>7.3560159665462851E-2</v>
          </cell>
          <cell r="AY144">
            <v>0.26972058544003041</v>
          </cell>
          <cell r="AZ144">
            <v>4.9040106443641901E-2</v>
          </cell>
          <cell r="BA144">
            <v>0.13077361718304506</v>
          </cell>
          <cell r="BB144">
            <v>0.13077361718304506</v>
          </cell>
          <cell r="BC144">
            <v>5.8357726667933862</v>
          </cell>
          <cell r="BD144">
            <v>9.8080212887283802E-2</v>
          </cell>
          <cell r="BE144">
            <v>8.1733510739403162E-3</v>
          </cell>
          <cell r="BF144">
            <v>1.2586960653868087</v>
          </cell>
          <cell r="BG144">
            <v>1.266869416460749</v>
          </cell>
          <cell r="BH144">
            <v>4.9040106443641901E-2</v>
          </cell>
          <cell r="BI144">
            <v>0.17981372362668696</v>
          </cell>
          <cell r="BJ144">
            <v>0</v>
          </cell>
          <cell r="BK144">
            <v>1.4548564911613764</v>
          </cell>
          <cell r="BL144">
            <v>5.3208515491351456</v>
          </cell>
          <cell r="BM144">
            <v>4.9040106443641901E-2</v>
          </cell>
          <cell r="BN144">
            <v>0.1961604257745676</v>
          </cell>
          <cell r="BO144">
            <v>0.76012164987644937</v>
          </cell>
          <cell r="BP144">
            <v>0.43318760691883679</v>
          </cell>
          <cell r="BQ144">
            <v>0.18798707470062728</v>
          </cell>
          <cell r="BR144">
            <v>0.10625356396122411</v>
          </cell>
          <cell r="BS144">
            <v>0.55578787302794153</v>
          </cell>
          <cell r="BT144">
            <v>0.11442691503516443</v>
          </cell>
          <cell r="BU144">
            <v>0.800988405246151</v>
          </cell>
          <cell r="BV144">
            <v>0.38414750047519486</v>
          </cell>
          <cell r="BW144">
            <v>6.538680859152253E-2</v>
          </cell>
          <cell r="BX144">
            <v>0.17164037255274664</v>
          </cell>
          <cell r="BY144">
            <v>0.1471203193309257</v>
          </cell>
          <cell r="BZ144">
            <v>0.46588101121459802</v>
          </cell>
          <cell r="CA144">
            <v>0.48222771336247866</v>
          </cell>
          <cell r="CB144">
            <v>0.69473484128492691</v>
          </cell>
        </row>
        <row r="145">
          <cell r="D145" t="str">
            <v>Power, distribution, and specialty transformer manufacturing</v>
          </cell>
          <cell r="E145">
            <v>0</v>
          </cell>
          <cell r="F145">
            <v>94.298245614035054</v>
          </cell>
          <cell r="G145">
            <v>6.0059187762863644</v>
          </cell>
          <cell r="H145">
            <v>1.8112966282036376</v>
          </cell>
          <cell r="I145">
            <v>20.940405598371811</v>
          </cell>
          <cell r="J145">
            <v>175.22589697264604</v>
          </cell>
          <cell r="K145">
            <v>0</v>
          </cell>
          <cell r="L145">
            <v>5.8194350799952073</v>
          </cell>
          <cell r="M145">
            <v>47.618249812372127</v>
          </cell>
          <cell r="N145">
            <v>0</v>
          </cell>
          <cell r="O145">
            <v>0.56244838028815269</v>
          </cell>
          <cell r="P145">
            <v>0</v>
          </cell>
          <cell r="Q145">
            <v>4.6870698357346061</v>
          </cell>
          <cell r="R145">
            <v>1.8748279342938423</v>
          </cell>
          <cell r="S145">
            <v>15.93603744149766</v>
          </cell>
          <cell r="T145">
            <v>12.561347159768744</v>
          </cell>
          <cell r="U145">
            <v>33.184454437001008</v>
          </cell>
          <cell r="V145">
            <v>2239.2944847205654</v>
          </cell>
          <cell r="W145">
            <v>59.244562723685419</v>
          </cell>
          <cell r="X145">
            <v>6.5618977700284482</v>
          </cell>
          <cell r="Y145">
            <v>12.561347159768744</v>
          </cell>
          <cell r="Z145">
            <v>103.67798476644948</v>
          </cell>
          <cell r="AA145">
            <v>36.371661925300543</v>
          </cell>
          <cell r="AB145">
            <v>70.118564742589697</v>
          </cell>
          <cell r="AC145">
            <v>133.30026612829218</v>
          </cell>
          <cell r="AD145">
            <v>37.121593099018078</v>
          </cell>
          <cell r="AE145">
            <v>32.247040469854085</v>
          </cell>
          <cell r="AF145">
            <v>25.122694319537487</v>
          </cell>
          <cell r="AG145">
            <v>2.8122419014407636</v>
          </cell>
          <cell r="AH145">
            <v>12.186381572909974</v>
          </cell>
          <cell r="AI145">
            <v>54.744975681380197</v>
          </cell>
          <cell r="AJ145">
            <v>5.9994493897402954</v>
          </cell>
          <cell r="AK145">
            <v>5.4370010094521426</v>
          </cell>
          <cell r="AL145">
            <v>46.120767183628523</v>
          </cell>
          <cell r="AM145">
            <v>6.5618977700284482</v>
          </cell>
          <cell r="AN145">
            <v>27.55997063411948</v>
          </cell>
          <cell r="AO145">
            <v>80.617601174635226</v>
          </cell>
          <cell r="AP145">
            <v>5.8119665963109108</v>
          </cell>
          <cell r="AQ145">
            <v>39.183903826741307</v>
          </cell>
          <cell r="AR145">
            <v>23.435349178673029</v>
          </cell>
          <cell r="AS145">
            <v>10.686519225474902</v>
          </cell>
          <cell r="AT145">
            <v>17.810865375791501</v>
          </cell>
          <cell r="AU145">
            <v>1.4998623474350739</v>
          </cell>
          <cell r="AV145">
            <v>5.9994493897402954</v>
          </cell>
          <cell r="AW145">
            <v>5.9994493897402954</v>
          </cell>
          <cell r="AX145">
            <v>9.3741396714692122</v>
          </cell>
          <cell r="AY145">
            <v>7.124346150316601</v>
          </cell>
          <cell r="AZ145">
            <v>1.4998623474350739</v>
          </cell>
          <cell r="BA145">
            <v>4.6870698357346061</v>
          </cell>
          <cell r="BB145">
            <v>3.3746902817289159</v>
          </cell>
          <cell r="BC145">
            <v>169.67192805359272</v>
          </cell>
          <cell r="BD145">
            <v>4.312104248875837</v>
          </cell>
          <cell r="BE145">
            <v>0</v>
          </cell>
          <cell r="BF145">
            <v>21.185555657520418</v>
          </cell>
          <cell r="BG145">
            <v>21.185555657520418</v>
          </cell>
          <cell r="BH145">
            <v>5.6244838028815272</v>
          </cell>
          <cell r="BI145">
            <v>6.7493805634578319</v>
          </cell>
          <cell r="BJ145">
            <v>0</v>
          </cell>
          <cell r="BK145">
            <v>1.4998623474350739</v>
          </cell>
          <cell r="BL145">
            <v>14.623657887491969</v>
          </cell>
          <cell r="BM145">
            <v>1.8748279342938423</v>
          </cell>
          <cell r="BN145">
            <v>1.3123795540056897</v>
          </cell>
          <cell r="BO145">
            <v>8.0617601174635212</v>
          </cell>
          <cell r="BP145">
            <v>17.623382582362119</v>
          </cell>
          <cell r="BQ145">
            <v>8.4367257043222903</v>
          </cell>
          <cell r="BR145">
            <v>5.0620354225933744</v>
          </cell>
          <cell r="BS145">
            <v>2.8122419014407636</v>
          </cell>
          <cell r="BT145">
            <v>6.3744149765990636</v>
          </cell>
          <cell r="BU145">
            <v>6.7493805634578319</v>
          </cell>
          <cell r="BV145">
            <v>2.0623107277232267</v>
          </cell>
          <cell r="BW145">
            <v>0.56244838028815269</v>
          </cell>
          <cell r="BX145">
            <v>0.56244838028815269</v>
          </cell>
          <cell r="BY145">
            <v>0.37496558685876846</v>
          </cell>
          <cell r="BZ145">
            <v>5.0620354225933744</v>
          </cell>
          <cell r="CA145">
            <v>5.0620354225933744</v>
          </cell>
          <cell r="CB145">
            <v>31.122143709277783</v>
          </cell>
        </row>
        <row r="146">
          <cell r="D146" t="str">
            <v>Motor and generator manufacturing</v>
          </cell>
          <cell r="E146">
            <v>5.9054822360777548</v>
          </cell>
          <cell r="F146">
            <v>34.539473684210513</v>
          </cell>
          <cell r="G146">
            <v>2.1998423424769822</v>
          </cell>
          <cell r="H146">
            <v>0.66344004405133239</v>
          </cell>
          <cell r="I146">
            <v>7.6700322831245584</v>
          </cell>
          <cell r="J146">
            <v>260.65631649311757</v>
          </cell>
          <cell r="K146">
            <v>0</v>
          </cell>
          <cell r="L146">
            <v>8.6566685531601291</v>
          </cell>
          <cell r="M146">
            <v>70.834264845450363</v>
          </cell>
          <cell r="N146">
            <v>0</v>
          </cell>
          <cell r="O146">
            <v>0.26658713407359824</v>
          </cell>
          <cell r="P146">
            <v>0</v>
          </cell>
          <cell r="Q146">
            <v>2.2215594506133187</v>
          </cell>
          <cell r="R146">
            <v>0.8886237802453274</v>
          </cell>
          <cell r="S146">
            <v>7.5533021320852836</v>
          </cell>
          <cell r="T146">
            <v>5.9537793276436934</v>
          </cell>
          <cell r="U146">
            <v>15.728640910342296</v>
          </cell>
          <cell r="V146">
            <v>1061.3722431250192</v>
          </cell>
          <cell r="W146">
            <v>28.080511455752347</v>
          </cell>
          <cell r="X146">
            <v>3.1101832308586461</v>
          </cell>
          <cell r="Y146">
            <v>5.9537793276436934</v>
          </cell>
          <cell r="Z146">
            <v>49.140895047566609</v>
          </cell>
          <cell r="AA146">
            <v>17.23930133675935</v>
          </cell>
          <cell r="AB146">
            <v>33.234529381175243</v>
          </cell>
          <cell r="AC146">
            <v>63.181150775442781</v>
          </cell>
          <cell r="AD146">
            <v>17.594750848857483</v>
          </cell>
          <cell r="AE146">
            <v>15.284329020219632</v>
          </cell>
          <cell r="AF146">
            <v>11.907558655287387</v>
          </cell>
          <cell r="AG146">
            <v>1.3329356703679911</v>
          </cell>
          <cell r="AH146">
            <v>5.7760545715946279</v>
          </cell>
          <cell r="AI146">
            <v>25.947814383163561</v>
          </cell>
          <cell r="AJ146">
            <v>2.8435960967850478</v>
          </cell>
          <cell r="AK146">
            <v>2.5770089627114494</v>
          </cell>
          <cell r="AL146">
            <v>21.860144994035053</v>
          </cell>
          <cell r="AM146">
            <v>3.1101832308586461</v>
          </cell>
          <cell r="AN146">
            <v>13.062769569606314</v>
          </cell>
          <cell r="AO146">
            <v>38.210822550549082</v>
          </cell>
          <cell r="AP146">
            <v>2.754733718760515</v>
          </cell>
          <cell r="AQ146">
            <v>18.572237007127342</v>
          </cell>
          <cell r="AR146">
            <v>11.107797253066593</v>
          </cell>
          <cell r="AS146">
            <v>5.0651555473983665</v>
          </cell>
          <cell r="AT146">
            <v>8.4419259123306105</v>
          </cell>
          <cell r="AU146">
            <v>0.71089902419626194</v>
          </cell>
          <cell r="AV146">
            <v>2.8435960967850478</v>
          </cell>
          <cell r="AW146">
            <v>2.8435960967850478</v>
          </cell>
          <cell r="AX146">
            <v>4.4431189012266374</v>
          </cell>
          <cell r="AY146">
            <v>3.376770364932244</v>
          </cell>
          <cell r="AZ146">
            <v>0.71089902419626194</v>
          </cell>
          <cell r="BA146">
            <v>2.2215594506133187</v>
          </cell>
          <cell r="BB146">
            <v>1.5995228044415895</v>
          </cell>
          <cell r="BC146">
            <v>80.420452112202128</v>
          </cell>
          <cell r="BD146">
            <v>2.0438346945642532</v>
          </cell>
          <cell r="BE146">
            <v>0</v>
          </cell>
          <cell r="BF146">
            <v>10.0414487167722</v>
          </cell>
          <cell r="BG146">
            <v>10.0414487167722</v>
          </cell>
          <cell r="BH146">
            <v>2.6658713407359822</v>
          </cell>
          <cell r="BI146">
            <v>3.1990456088831789</v>
          </cell>
          <cell r="BJ146">
            <v>0</v>
          </cell>
          <cell r="BK146">
            <v>0.71089902419626194</v>
          </cell>
          <cell r="BL146">
            <v>6.9312654859135536</v>
          </cell>
          <cell r="BM146">
            <v>0.8886237802453274</v>
          </cell>
          <cell r="BN146">
            <v>0.62203664617172916</v>
          </cell>
          <cell r="BO146">
            <v>3.821082255054908</v>
          </cell>
          <cell r="BP146">
            <v>8.3530635343060773</v>
          </cell>
          <cell r="BQ146">
            <v>3.9988070111039735</v>
          </cell>
          <cell r="BR146">
            <v>2.3992842066623838</v>
          </cell>
          <cell r="BS146">
            <v>1.3329356703679911</v>
          </cell>
          <cell r="BT146">
            <v>3.0213208528341133</v>
          </cell>
          <cell r="BU146">
            <v>3.1990456088831789</v>
          </cell>
          <cell r="BV146">
            <v>0.97748615826986018</v>
          </cell>
          <cell r="BW146">
            <v>0.26658713407359824</v>
          </cell>
          <cell r="BX146">
            <v>0.26658713407359824</v>
          </cell>
          <cell r="BY146">
            <v>0.17772475604906549</v>
          </cell>
          <cell r="BZ146">
            <v>2.3992842066623838</v>
          </cell>
          <cell r="CA146">
            <v>2.3992842066623838</v>
          </cell>
          <cell r="CB146">
            <v>14.751154752072436</v>
          </cell>
        </row>
        <row r="147">
          <cell r="D147" t="str">
            <v>Switchgear and switchboard apparatus manufacturing</v>
          </cell>
          <cell r="E147">
            <v>0</v>
          </cell>
          <cell r="F147">
            <v>66.337719298245588</v>
          </cell>
          <cell r="G147">
            <v>4.225094022852617</v>
          </cell>
          <cell r="H147">
            <v>1.2742261163525592</v>
          </cell>
          <cell r="I147">
            <v>14.731331845366217</v>
          </cell>
          <cell r="J147">
            <v>64.228709566485904</v>
          </cell>
          <cell r="K147">
            <v>0</v>
          </cell>
          <cell r="L147">
            <v>2.1331025382188837</v>
          </cell>
          <cell r="M147">
            <v>17.454376265744944</v>
          </cell>
          <cell r="N147">
            <v>0</v>
          </cell>
          <cell r="O147">
            <v>0.42250160594659081</v>
          </cell>
          <cell r="P147">
            <v>0</v>
          </cell>
          <cell r="Q147">
            <v>3.5208467162215902</v>
          </cell>
          <cell r="R147">
            <v>1.408338686488636</v>
          </cell>
          <cell r="S147">
            <v>11.970878835153407</v>
          </cell>
          <cell r="T147">
            <v>9.4358691994738617</v>
          </cell>
          <cell r="U147">
            <v>24.927594750848858</v>
          </cell>
          <cell r="V147">
            <v>1682.1197271420269</v>
          </cell>
          <cell r="W147">
            <v>44.503502493040898</v>
          </cell>
          <cell r="X147">
            <v>4.9291854027102264</v>
          </cell>
          <cell r="Y147">
            <v>9.4358691994738617</v>
          </cell>
          <cell r="Z147">
            <v>77.881129362821568</v>
          </cell>
          <cell r="AA147">
            <v>27.321770517879539</v>
          </cell>
          <cell r="AB147">
            <v>52.67186687467499</v>
          </cell>
          <cell r="AC147">
            <v>100.13288060934202</v>
          </cell>
          <cell r="AD147">
            <v>27.885105992474994</v>
          </cell>
          <cell r="AE147">
            <v>24.223425407604541</v>
          </cell>
          <cell r="AF147">
            <v>18.871738398947723</v>
          </cell>
          <cell r="AG147">
            <v>2.1125080297329539</v>
          </cell>
          <cell r="AH147">
            <v>9.1542014621761343</v>
          </cell>
          <cell r="AI147">
            <v>41.123489645468169</v>
          </cell>
          <cell r="AJ147">
            <v>4.5066837967636353</v>
          </cell>
          <cell r="AK147">
            <v>4.0841821908170441</v>
          </cell>
          <cell r="AL147">
            <v>34.645131687620449</v>
          </cell>
          <cell r="AM147">
            <v>4.9291854027102264</v>
          </cell>
          <cell r="AN147">
            <v>20.70257869138295</v>
          </cell>
          <cell r="AO147">
            <v>60.558563519011351</v>
          </cell>
          <cell r="AP147">
            <v>4.3658499281147716</v>
          </cell>
          <cell r="AQ147">
            <v>29.434278547612493</v>
          </cell>
          <cell r="AR147">
            <v>17.604233581107952</v>
          </cell>
          <cell r="AS147">
            <v>8.0275305129852246</v>
          </cell>
          <cell r="AT147">
            <v>13.379217521642042</v>
          </cell>
          <cell r="AU147">
            <v>1.1266709491909088</v>
          </cell>
          <cell r="AV147">
            <v>4.5066837967636353</v>
          </cell>
          <cell r="AW147">
            <v>4.5066837967636353</v>
          </cell>
          <cell r="AX147">
            <v>7.0416934324431804</v>
          </cell>
          <cell r="AY147">
            <v>5.3516870086568167</v>
          </cell>
          <cell r="AZ147">
            <v>1.1266709491909088</v>
          </cell>
          <cell r="BA147">
            <v>3.5208467162215902</v>
          </cell>
          <cell r="BB147">
            <v>2.5350096356795451</v>
          </cell>
          <cell r="BC147">
            <v>127.45465112722157</v>
          </cell>
          <cell r="BD147">
            <v>3.2391789789238628</v>
          </cell>
          <cell r="BE147">
            <v>0</v>
          </cell>
          <cell r="BF147">
            <v>15.914227157321587</v>
          </cell>
          <cell r="BG147">
            <v>15.914227157321587</v>
          </cell>
          <cell r="BH147">
            <v>4.2250160594659079</v>
          </cell>
          <cell r="BI147">
            <v>5.0700192713590901</v>
          </cell>
          <cell r="BJ147">
            <v>0</v>
          </cell>
          <cell r="BK147">
            <v>1.1266709491909088</v>
          </cell>
          <cell r="BL147">
            <v>10.985041754611361</v>
          </cell>
          <cell r="BM147">
            <v>1.408338686488636</v>
          </cell>
          <cell r="BN147">
            <v>0.98583708054204522</v>
          </cell>
          <cell r="BO147">
            <v>6.0558563519011352</v>
          </cell>
          <cell r="BP147">
            <v>13.238383652993178</v>
          </cell>
          <cell r="BQ147">
            <v>6.3375240891988618</v>
          </cell>
          <cell r="BR147">
            <v>3.8025144535193172</v>
          </cell>
          <cell r="BS147">
            <v>2.1125080297329539</v>
          </cell>
          <cell r="BT147">
            <v>4.7883515340613627</v>
          </cell>
          <cell r="BU147">
            <v>5.0700192713590901</v>
          </cell>
          <cell r="BV147">
            <v>1.5491725551374995</v>
          </cell>
          <cell r="BW147">
            <v>0.42250160594659081</v>
          </cell>
          <cell r="BX147">
            <v>0.42250160594659081</v>
          </cell>
          <cell r="BY147">
            <v>0.28166773729772721</v>
          </cell>
          <cell r="BZ147">
            <v>3.8025144535193172</v>
          </cell>
          <cell r="CA147">
            <v>3.8025144535193172</v>
          </cell>
          <cell r="CB147">
            <v>23.378422195711359</v>
          </cell>
        </row>
        <row r="148">
          <cell r="D148" t="str">
            <v>Relay and industrial control manufacturing</v>
          </cell>
          <cell r="E148">
            <v>225.14651025046439</v>
          </cell>
          <cell r="F148">
            <v>49.890350877192965</v>
          </cell>
          <cell r="G148">
            <v>3.17755005024453</v>
          </cell>
          <cell r="H148">
            <v>0.95830228585192456</v>
          </cell>
          <cell r="I148">
            <v>11.078935520068807</v>
          </cell>
          <cell r="J148">
            <v>133.44605676920372</v>
          </cell>
          <cell r="K148">
            <v>0</v>
          </cell>
          <cell r="L148">
            <v>4.4318829434838944</v>
          </cell>
          <cell r="M148">
            <v>36.264432241450663</v>
          </cell>
          <cell r="N148">
            <v>0</v>
          </cell>
          <cell r="O148">
            <v>0.10608424336973479</v>
          </cell>
          <cell r="P148">
            <v>0</v>
          </cell>
          <cell r="Q148">
            <v>0.8840353614144566</v>
          </cell>
          <cell r="R148">
            <v>0.35361414456578261</v>
          </cell>
          <cell r="S148">
            <v>3.0057202288091522</v>
          </cell>
          <cell r="T148">
            <v>2.3692147685907434</v>
          </cell>
          <cell r="U148">
            <v>6.2589703588143522</v>
          </cell>
          <cell r="V148">
            <v>422.35673426937075</v>
          </cell>
          <cell r="W148">
            <v>11.17420696827873</v>
          </cell>
          <cell r="X148">
            <v>1.2376495059802393</v>
          </cell>
          <cell r="Y148">
            <v>2.3692147685907434</v>
          </cell>
          <cell r="Z148">
            <v>19.554862194487779</v>
          </cell>
          <cell r="AA148">
            <v>6.8601144045761826</v>
          </cell>
          <cell r="AB148">
            <v>13.22516900676027</v>
          </cell>
          <cell r="AC148">
            <v>25.141965678627145</v>
          </cell>
          <cell r="AD148">
            <v>7.0015600624024961</v>
          </cell>
          <cell r="AE148">
            <v>6.0821632865314612</v>
          </cell>
          <cell r="AF148">
            <v>4.7384295371814869</v>
          </cell>
          <cell r="AG148">
            <v>0.53042121684867394</v>
          </cell>
          <cell r="AH148">
            <v>2.2984919396775871</v>
          </cell>
          <cell r="AI148">
            <v>10.325533021320853</v>
          </cell>
          <cell r="AJ148">
            <v>1.1315652626105044</v>
          </cell>
          <cell r="AK148">
            <v>1.0254810192407695</v>
          </cell>
          <cell r="AL148">
            <v>8.6989079563182532</v>
          </cell>
          <cell r="AM148">
            <v>1.2376495059802393</v>
          </cell>
          <cell r="AN148">
            <v>5.1981279251170047</v>
          </cell>
          <cell r="AO148">
            <v>15.205408216328653</v>
          </cell>
          <cell r="AP148">
            <v>1.096203848153926</v>
          </cell>
          <cell r="AQ148">
            <v>7.3905356214248572</v>
          </cell>
          <cell r="AR148">
            <v>4.4201768070722824</v>
          </cell>
          <cell r="AS148">
            <v>2.0156006240249611</v>
          </cell>
          <cell r="AT148">
            <v>3.359334373374935</v>
          </cell>
          <cell r="AU148">
            <v>0.2828913156526261</v>
          </cell>
          <cell r="AV148">
            <v>1.1315652626105044</v>
          </cell>
          <cell r="AW148">
            <v>1.1315652626105044</v>
          </cell>
          <cell r="AX148">
            <v>1.7680707228289132</v>
          </cell>
          <cell r="AY148">
            <v>1.3437337493499739</v>
          </cell>
          <cell r="AZ148">
            <v>0.2828913156526261</v>
          </cell>
          <cell r="BA148">
            <v>0.8840353614144566</v>
          </cell>
          <cell r="BB148">
            <v>0.6365054602184087</v>
          </cell>
          <cell r="BC148">
            <v>32.002080083203325</v>
          </cell>
          <cell r="BD148">
            <v>0.81331253250129998</v>
          </cell>
          <cell r="BE148">
            <v>0</v>
          </cell>
          <cell r="BF148">
            <v>3.9958398335933438</v>
          </cell>
          <cell r="BG148">
            <v>3.9958398335933438</v>
          </cell>
          <cell r="BH148">
            <v>1.0608424336973479</v>
          </cell>
          <cell r="BI148">
            <v>1.2730109204368174</v>
          </cell>
          <cell r="BJ148">
            <v>0</v>
          </cell>
          <cell r="BK148">
            <v>0.2828913156526261</v>
          </cell>
          <cell r="BL148">
            <v>2.7581903276131046</v>
          </cell>
          <cell r="BM148">
            <v>0.35361414456578261</v>
          </cell>
          <cell r="BN148">
            <v>0.24752990119604784</v>
          </cell>
          <cell r="BO148">
            <v>1.5205408216328653</v>
          </cell>
          <cell r="BP148">
            <v>3.3239729589183566</v>
          </cell>
          <cell r="BQ148">
            <v>1.5912636505460218</v>
          </cell>
          <cell r="BR148">
            <v>0.95475819032761311</v>
          </cell>
          <cell r="BS148">
            <v>0.53042121684867394</v>
          </cell>
          <cell r="BT148">
            <v>1.2022880915236609</v>
          </cell>
          <cell r="BU148">
            <v>1.2730109204368174</v>
          </cell>
          <cell r="BV148">
            <v>0.38897555902236086</v>
          </cell>
          <cell r="BW148">
            <v>0.10608424336973479</v>
          </cell>
          <cell r="BX148">
            <v>0.10608424336973479</v>
          </cell>
          <cell r="BY148">
            <v>7.0722828913156524E-2</v>
          </cell>
          <cell r="BZ148">
            <v>0.95475819032761311</v>
          </cell>
          <cell r="CA148">
            <v>0.95475819032761311</v>
          </cell>
          <cell r="CB148">
            <v>5.8699947997919919</v>
          </cell>
        </row>
        <row r="149">
          <cell r="D149" t="str">
            <v>Storage battery manufacturing</v>
          </cell>
          <cell r="E149">
            <v>0</v>
          </cell>
          <cell r="F149">
            <v>0</v>
          </cell>
          <cell r="G149">
            <v>0</v>
          </cell>
          <cell r="H149">
            <v>0</v>
          </cell>
          <cell r="I149">
            <v>0</v>
          </cell>
          <cell r="J149">
            <v>0</v>
          </cell>
          <cell r="K149">
            <v>0</v>
          </cell>
          <cell r="L149">
            <v>0</v>
          </cell>
          <cell r="M149">
            <v>0</v>
          </cell>
          <cell r="N149">
            <v>0</v>
          </cell>
          <cell r="O149">
            <v>0.45162516631819044</v>
          </cell>
          <cell r="P149">
            <v>0</v>
          </cell>
          <cell r="Q149">
            <v>0.39517202052841666</v>
          </cell>
          <cell r="R149">
            <v>0.39517202052841666</v>
          </cell>
          <cell r="S149">
            <v>1.6371412279034403</v>
          </cell>
          <cell r="T149">
            <v>2.3145789773807262</v>
          </cell>
          <cell r="U149">
            <v>0.33871887473864282</v>
          </cell>
          <cell r="V149">
            <v>60.291959703478426</v>
          </cell>
          <cell r="W149">
            <v>3.1613761642273333</v>
          </cell>
          <cell r="X149">
            <v>2.7662041436989164</v>
          </cell>
          <cell r="Y149">
            <v>0.33871887473864282</v>
          </cell>
          <cell r="Z149">
            <v>0.79034404105683331</v>
          </cell>
          <cell r="AA149">
            <v>0.73389089526705942</v>
          </cell>
          <cell r="AB149">
            <v>1.2419692073750237</v>
          </cell>
          <cell r="AC149">
            <v>31.105683330165366</v>
          </cell>
          <cell r="AD149">
            <v>11.459988595324083</v>
          </cell>
          <cell r="AE149">
            <v>0.45162516631819044</v>
          </cell>
          <cell r="AF149">
            <v>0.79034404105683331</v>
          </cell>
          <cell r="AG149">
            <v>0.28226572894886903</v>
          </cell>
          <cell r="AH149">
            <v>0.50807831210796428</v>
          </cell>
          <cell r="AI149">
            <v>1.6371412279034403</v>
          </cell>
          <cell r="AJ149">
            <v>0.16935943736932141</v>
          </cell>
          <cell r="AK149">
            <v>5.6453145789773805E-2</v>
          </cell>
          <cell r="AL149">
            <v>0.62098460368751185</v>
          </cell>
          <cell r="AM149">
            <v>0.39517202052841666</v>
          </cell>
          <cell r="AN149">
            <v>0.33871887473864282</v>
          </cell>
          <cell r="AO149">
            <v>3.2178293100171067</v>
          </cell>
          <cell r="AP149">
            <v>0.67743774947728563</v>
          </cell>
          <cell r="AQ149">
            <v>18.403725527466261</v>
          </cell>
          <cell r="AR149">
            <v>11.798707470062725</v>
          </cell>
          <cell r="AS149">
            <v>0.79034404105683331</v>
          </cell>
          <cell r="AT149">
            <v>0.62098460368751185</v>
          </cell>
          <cell r="AU149">
            <v>5.6453145789773805E-2</v>
          </cell>
          <cell r="AV149">
            <v>6.7743774947728568</v>
          </cell>
          <cell r="AW149">
            <v>0.16935943736932141</v>
          </cell>
          <cell r="AX149">
            <v>0.50807831210796428</v>
          </cell>
          <cell r="AY149">
            <v>1.8629538110625357</v>
          </cell>
          <cell r="AZ149">
            <v>0.33871887473864282</v>
          </cell>
          <cell r="BA149">
            <v>0.90325033263638088</v>
          </cell>
          <cell r="BB149">
            <v>0.90325033263638088</v>
          </cell>
          <cell r="BC149">
            <v>40.307546093898495</v>
          </cell>
          <cell r="BD149">
            <v>0.67743774947728563</v>
          </cell>
          <cell r="BE149">
            <v>5.6453145789773805E-2</v>
          </cell>
          <cell r="BF149">
            <v>8.6937844516251666</v>
          </cell>
          <cell r="BG149">
            <v>8.7502375974149409</v>
          </cell>
          <cell r="BH149">
            <v>0.33871887473864282</v>
          </cell>
          <cell r="BI149">
            <v>1.2419692073750237</v>
          </cell>
          <cell r="BJ149">
            <v>0</v>
          </cell>
          <cell r="BK149">
            <v>10.048659950579736</v>
          </cell>
          <cell r="BL149">
            <v>36.750997909142747</v>
          </cell>
          <cell r="BM149">
            <v>0.33871887473864282</v>
          </cell>
          <cell r="BN149">
            <v>1.3548754989545713</v>
          </cell>
          <cell r="BO149">
            <v>5.2501425584489638</v>
          </cell>
          <cell r="BP149">
            <v>2.9920167268580116</v>
          </cell>
          <cell r="BQ149">
            <v>1.2984223531647976</v>
          </cell>
          <cell r="BR149">
            <v>0.73389089526705942</v>
          </cell>
          <cell r="BS149">
            <v>3.8388139137046187</v>
          </cell>
          <cell r="BT149">
            <v>0.79034404105683331</v>
          </cell>
          <cell r="BU149">
            <v>5.5324082873978329</v>
          </cell>
          <cell r="BV149">
            <v>2.6532978521193686</v>
          </cell>
          <cell r="BW149">
            <v>0.45162516631819044</v>
          </cell>
          <cell r="BX149">
            <v>1.1855160615852498</v>
          </cell>
          <cell r="BY149">
            <v>1.0161566242159286</v>
          </cell>
          <cell r="BZ149">
            <v>3.2178293100171067</v>
          </cell>
          <cell r="CA149">
            <v>3.3307356015966545</v>
          </cell>
          <cell r="CB149">
            <v>4.7985173921307736</v>
          </cell>
        </row>
        <row r="150">
          <cell r="D150" t="str">
            <v>Primary battery manufacturing</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row>
        <row r="151">
          <cell r="D151" t="str">
            <v>Communication and energy wire and cable manufacturing</v>
          </cell>
          <cell r="E151">
            <v>4.4291116770583159</v>
          </cell>
          <cell r="F151">
            <v>45.50438596491226</v>
          </cell>
          <cell r="G151">
            <v>2.8982049908823737</v>
          </cell>
          <cell r="H151">
            <v>0.87405593105175539</v>
          </cell>
          <cell r="I151">
            <v>10.104963166656164</v>
          </cell>
          <cell r="J151">
            <v>0</v>
          </cell>
          <cell r="K151">
            <v>0</v>
          </cell>
          <cell r="L151">
            <v>0</v>
          </cell>
          <cell r="M151">
            <v>0</v>
          </cell>
          <cell r="N151">
            <v>0</v>
          </cell>
          <cell r="O151">
            <v>0.32013111171810982</v>
          </cell>
          <cell r="P151">
            <v>0</v>
          </cell>
          <cell r="Q151">
            <v>8.2792528892614597E-2</v>
          </cell>
          <cell r="R151">
            <v>0.14626680104361914</v>
          </cell>
          <cell r="S151">
            <v>0.4691576637248161</v>
          </cell>
          <cell r="T151">
            <v>9.9351034671137525E-2</v>
          </cell>
          <cell r="U151">
            <v>0.48295641854025184</v>
          </cell>
          <cell r="V151">
            <v>2.1084497357985854</v>
          </cell>
          <cell r="W151">
            <v>1.9290659231979204</v>
          </cell>
          <cell r="X151">
            <v>5.519501926174307E-2</v>
          </cell>
          <cell r="Y151">
            <v>0.16282530682214205</v>
          </cell>
          <cell r="Z151">
            <v>0.14074729911744482</v>
          </cell>
          <cell r="AA151">
            <v>0.33117011557045839</v>
          </cell>
          <cell r="AB151">
            <v>0.52987218491273347</v>
          </cell>
          <cell r="AC151">
            <v>2.478256364852264</v>
          </cell>
          <cell r="AD151">
            <v>0.21802032608388514</v>
          </cell>
          <cell r="AE151">
            <v>0.41672239542616019</v>
          </cell>
          <cell r="AF151">
            <v>0.59886595898991235</v>
          </cell>
          <cell r="AG151">
            <v>8.0032777929527454E-2</v>
          </cell>
          <cell r="AH151">
            <v>0.44707965602011884</v>
          </cell>
          <cell r="AI151">
            <v>0.48019666757716473</v>
          </cell>
          <cell r="AJ151">
            <v>9.3831532744963225E-2</v>
          </cell>
          <cell r="AK151">
            <v>4.4156015409394456E-2</v>
          </cell>
          <cell r="AL151">
            <v>0.15454605393288059</v>
          </cell>
          <cell r="AM151">
            <v>0.21526057512079796</v>
          </cell>
          <cell r="AN151">
            <v>0.2676958434194539</v>
          </cell>
          <cell r="AO151">
            <v>1.2584464391677419</v>
          </cell>
          <cell r="AP151">
            <v>0.18214356356375214</v>
          </cell>
          <cell r="AQ151">
            <v>4.5673878439092386</v>
          </cell>
          <cell r="AR151">
            <v>4.9261554691105687</v>
          </cell>
          <cell r="AS151">
            <v>5.7954770224830225</v>
          </cell>
          <cell r="AT151">
            <v>0.35600787423824282</v>
          </cell>
          <cell r="AU151">
            <v>1.0238676073053339</v>
          </cell>
          <cell r="AV151">
            <v>1.7138053480771223</v>
          </cell>
          <cell r="AW151">
            <v>0.42500164831542164</v>
          </cell>
          <cell r="AX151">
            <v>1.0211078563422469</v>
          </cell>
          <cell r="AY151">
            <v>1.1287381439026458</v>
          </cell>
          <cell r="AZ151">
            <v>0.10211078563422468</v>
          </cell>
          <cell r="BA151">
            <v>1.3605572248019666</v>
          </cell>
          <cell r="BB151">
            <v>1.6917273403724251</v>
          </cell>
          <cell r="BC151">
            <v>90.594344865261988</v>
          </cell>
          <cell r="BD151">
            <v>3.1185185882884836</v>
          </cell>
          <cell r="BE151">
            <v>4.6915766372481613E-2</v>
          </cell>
          <cell r="BF151">
            <v>7.5313603782648419</v>
          </cell>
          <cell r="BG151">
            <v>7.5782761446373232</v>
          </cell>
          <cell r="BH151">
            <v>3.5324812327515565</v>
          </cell>
          <cell r="BI151">
            <v>2.1084497357985854</v>
          </cell>
          <cell r="BJ151">
            <v>8.2792528892614604E-3</v>
          </cell>
          <cell r="BK151">
            <v>1.8186758846744342</v>
          </cell>
          <cell r="BL151">
            <v>5.3097608529796831</v>
          </cell>
          <cell r="BM151">
            <v>0.79756802833218732</v>
          </cell>
          <cell r="BN151">
            <v>2.0946509809831495</v>
          </cell>
          <cell r="BO151">
            <v>4.6253426141340697</v>
          </cell>
          <cell r="BP151">
            <v>1.5178630296979345</v>
          </cell>
          <cell r="BQ151">
            <v>4.1009899311475104</v>
          </cell>
          <cell r="BR151">
            <v>0.27597509630871536</v>
          </cell>
          <cell r="BS151">
            <v>1.1922124160536502</v>
          </cell>
          <cell r="BT151">
            <v>1.0901016304194255</v>
          </cell>
          <cell r="BU151">
            <v>1.3605572248019666</v>
          </cell>
          <cell r="BV151">
            <v>0.33392986653354556</v>
          </cell>
          <cell r="BW151">
            <v>0.32013111171810982</v>
          </cell>
          <cell r="BX151">
            <v>0.49675517335568764</v>
          </cell>
          <cell r="BY151">
            <v>0.41120289349998584</v>
          </cell>
          <cell r="BZ151">
            <v>0.4691576637248161</v>
          </cell>
          <cell r="CA151">
            <v>0.3974041386845501</v>
          </cell>
          <cell r="CB151">
            <v>2.1443264983187182</v>
          </cell>
        </row>
        <row r="152">
          <cell r="D152" t="str">
            <v>Wiring device manufacturing</v>
          </cell>
          <cell r="E152">
            <v>0</v>
          </cell>
          <cell r="F152">
            <v>0</v>
          </cell>
          <cell r="G152">
            <v>0</v>
          </cell>
          <cell r="H152">
            <v>0</v>
          </cell>
          <cell r="I152">
            <v>0</v>
          </cell>
          <cell r="J152">
            <v>0</v>
          </cell>
          <cell r="K152">
            <v>0</v>
          </cell>
          <cell r="L152">
            <v>0</v>
          </cell>
          <cell r="M152">
            <v>0</v>
          </cell>
          <cell r="N152">
            <v>0</v>
          </cell>
          <cell r="O152">
            <v>8.6675536970157771E-2</v>
          </cell>
          <cell r="P152">
            <v>0</v>
          </cell>
          <cell r="Q152">
            <v>7.5841094848888055E-2</v>
          </cell>
          <cell r="R152">
            <v>7.5841094848888055E-2</v>
          </cell>
          <cell r="S152">
            <v>0.31419882151682194</v>
          </cell>
          <cell r="T152">
            <v>0.44421212697205859</v>
          </cell>
          <cell r="U152">
            <v>6.5006652727618325E-2</v>
          </cell>
          <cell r="V152">
            <v>11.571184185516062</v>
          </cell>
          <cell r="W152">
            <v>0.60672875879110444</v>
          </cell>
          <cell r="X152">
            <v>0.53088766394221631</v>
          </cell>
          <cell r="Y152">
            <v>6.5006652727618325E-2</v>
          </cell>
          <cell r="Z152">
            <v>0.15168218969777611</v>
          </cell>
          <cell r="AA152">
            <v>0.14084774757650637</v>
          </cell>
          <cell r="AB152">
            <v>0.23835772666793387</v>
          </cell>
          <cell r="AC152">
            <v>5.9697776088196166</v>
          </cell>
          <cell r="AD152">
            <v>2.1993917506177536</v>
          </cell>
          <cell r="AE152">
            <v>8.6675536970157771E-2</v>
          </cell>
          <cell r="AF152">
            <v>0.15168218969777611</v>
          </cell>
          <cell r="AG152">
            <v>5.4172210606348609E-2</v>
          </cell>
          <cell r="AH152">
            <v>9.7509979091427487E-2</v>
          </cell>
          <cell r="AI152">
            <v>0.31419882151682194</v>
          </cell>
          <cell r="AJ152">
            <v>3.2503326363809162E-2</v>
          </cell>
          <cell r="AK152">
            <v>1.0834442121269721E-2</v>
          </cell>
          <cell r="AL152">
            <v>0.11917886333396693</v>
          </cell>
          <cell r="AM152">
            <v>7.5841094848888055E-2</v>
          </cell>
          <cell r="AN152">
            <v>6.5006652727618325E-2</v>
          </cell>
          <cell r="AO152">
            <v>0.61756320091237416</v>
          </cell>
          <cell r="AP152">
            <v>0.13001330545523665</v>
          </cell>
          <cell r="AQ152">
            <v>3.532028131533929</v>
          </cell>
          <cell r="AR152">
            <v>2.2643984033453717</v>
          </cell>
          <cell r="AS152">
            <v>0.15168218969777611</v>
          </cell>
          <cell r="AT152">
            <v>0.11917886333396693</v>
          </cell>
          <cell r="AU152">
            <v>1.0834442121269721E-2</v>
          </cell>
          <cell r="AV152">
            <v>1.3001330545523666</v>
          </cell>
          <cell r="AW152">
            <v>3.2503326363809162E-2</v>
          </cell>
          <cell r="AX152">
            <v>9.7509979091427487E-2</v>
          </cell>
          <cell r="AY152">
            <v>0.3575365900019008</v>
          </cell>
          <cell r="AZ152">
            <v>6.5006652727618325E-2</v>
          </cell>
          <cell r="BA152">
            <v>0.17335107394031554</v>
          </cell>
          <cell r="BB152">
            <v>0.17335107394031554</v>
          </cell>
          <cell r="BC152">
            <v>7.7357916745865811</v>
          </cell>
          <cell r="BD152">
            <v>0.13001330545523665</v>
          </cell>
          <cell r="BE152">
            <v>1.0834442121269721E-2</v>
          </cell>
          <cell r="BF152">
            <v>1.6685040866755372</v>
          </cell>
          <cell r="BG152">
            <v>1.679338528796807</v>
          </cell>
          <cell r="BH152">
            <v>6.5006652727618325E-2</v>
          </cell>
          <cell r="BI152">
            <v>0.23835772666793387</v>
          </cell>
          <cell r="BJ152">
            <v>0</v>
          </cell>
          <cell r="BK152">
            <v>1.9285306975860104</v>
          </cell>
          <cell r="BL152">
            <v>7.0532218209465887</v>
          </cell>
          <cell r="BM152">
            <v>6.5006652727618325E-2</v>
          </cell>
          <cell r="BN152">
            <v>0.2600266109104733</v>
          </cell>
          <cell r="BO152">
            <v>1.0076031172780842</v>
          </cell>
          <cell r="BP152">
            <v>0.57422543242729518</v>
          </cell>
          <cell r="BQ152">
            <v>0.24919216878920358</v>
          </cell>
          <cell r="BR152">
            <v>0.14084774757650637</v>
          </cell>
          <cell r="BS152">
            <v>0.73674206424634103</v>
          </cell>
          <cell r="BT152">
            <v>0.15168218969777611</v>
          </cell>
          <cell r="BU152">
            <v>1.0617753278844326</v>
          </cell>
          <cell r="BV152">
            <v>0.50921877969967688</v>
          </cell>
          <cell r="BW152">
            <v>8.6675536970157771E-2</v>
          </cell>
          <cell r="BX152">
            <v>0.22752328454666415</v>
          </cell>
          <cell r="BY152">
            <v>0.19501995818285497</v>
          </cell>
          <cell r="BZ152">
            <v>0.61756320091237416</v>
          </cell>
          <cell r="CA152">
            <v>0.63923208515491359</v>
          </cell>
          <cell r="CB152">
            <v>0.92092758030792632</v>
          </cell>
        </row>
        <row r="153">
          <cell r="D153" t="str">
            <v>Carbon and graphite product manufacturing</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row>
        <row r="154">
          <cell r="D154" t="str">
            <v>All other miscellaneous electrical equipment and component manufacturing</v>
          </cell>
          <cell r="E154">
            <v>235.55297082485217</v>
          </cell>
          <cell r="F154">
            <v>24.122807017543852</v>
          </cell>
          <cell r="G154">
            <v>1.5363978264918607</v>
          </cell>
          <cell r="H154">
            <v>0.46335495140093058</v>
          </cell>
          <cell r="I154">
            <v>5.3568479437695338</v>
          </cell>
          <cell r="J154">
            <v>353.56969246793693</v>
          </cell>
          <cell r="K154">
            <v>0</v>
          </cell>
          <cell r="L154">
            <v>11.742418826894243</v>
          </cell>
          <cell r="M154">
            <v>96.083799443469744</v>
          </cell>
          <cell r="N154">
            <v>0</v>
          </cell>
          <cell r="O154">
            <v>2.529645904017674</v>
          </cell>
          <cell r="P154">
            <v>0</v>
          </cell>
          <cell r="Q154">
            <v>5.9737488136554884</v>
          </cell>
          <cell r="R154">
            <v>3.4528715079750256</v>
          </cell>
          <cell r="S154">
            <v>21.627301754301687</v>
          </cell>
          <cell r="T154">
            <v>21.640454651807502</v>
          </cell>
          <cell r="U154">
            <v>31.265455039190641</v>
          </cell>
          <cell r="V154">
            <v>2277.6908733945206</v>
          </cell>
          <cell r="W154">
            <v>67.284775006506152</v>
          </cell>
          <cell r="X154">
            <v>18.288053509237432</v>
          </cell>
          <cell r="Y154">
            <v>12.779021464200586</v>
          </cell>
          <cell r="Z154">
            <v>96.480916611129146</v>
          </cell>
          <cell r="AA154">
            <v>35.894735956483217</v>
          </cell>
          <cell r="AB154">
            <v>68.423917872890542</v>
          </cell>
          <cell r="AC154">
            <v>258.99386104272287</v>
          </cell>
          <cell r="AD154">
            <v>84.671892923102234</v>
          </cell>
          <cell r="AE154">
            <v>30.931530214684216</v>
          </cell>
          <cell r="AF154">
            <v>26.064410539121567</v>
          </cell>
          <cell r="AG154">
            <v>3.7867963324814506</v>
          </cell>
          <cell r="AH154">
            <v>13.202455906190449</v>
          </cell>
          <cell r="AI154">
            <v>56.415408572692066</v>
          </cell>
          <cell r="AJ154">
            <v>6.1374230015322464</v>
          </cell>
          <cell r="AK154">
            <v>5.1268799296757583</v>
          </cell>
          <cell r="AL154">
            <v>44.127409672121757</v>
          </cell>
          <cell r="AM154">
            <v>7.6543336841091296</v>
          </cell>
          <cell r="AN154">
            <v>26.223700427829716</v>
          </cell>
          <cell r="AO154">
            <v>86.696626335037863</v>
          </cell>
          <cell r="AP154">
            <v>8.2480187627286607</v>
          </cell>
          <cell r="AQ154">
            <v>117.66214433990555</v>
          </cell>
          <cell r="AR154">
            <v>73.922726200951843</v>
          </cell>
          <cell r="AS154">
            <v>13.123907036628527</v>
          </cell>
          <cell r="AT154">
            <v>18.750578128271769</v>
          </cell>
          <cell r="AU154">
            <v>1.5976517017231111</v>
          </cell>
          <cell r="AV154">
            <v>35.759928228675378</v>
          </cell>
          <cell r="AW154">
            <v>6.1374230015322464</v>
          </cell>
          <cell r="AX154">
            <v>10.681578600509987</v>
          </cell>
          <cell r="AY154">
            <v>14.741288084610362</v>
          </cell>
          <cell r="AZ154">
            <v>2.8635707285240994</v>
          </cell>
          <cell r="BA154">
            <v>8.252403061897267</v>
          </cell>
          <cell r="BB154">
            <v>7.0759936525797178</v>
          </cell>
          <cell r="BC154">
            <v>332.86616780323573</v>
          </cell>
          <cell r="BD154">
            <v>6.9035508663657481</v>
          </cell>
          <cell r="BE154">
            <v>0.25318380536019769</v>
          </cell>
          <cell r="BF154">
            <v>57.980915061596598</v>
          </cell>
          <cell r="BG154">
            <v>58.234098866956792</v>
          </cell>
          <cell r="BH154">
            <v>6.560857443522111</v>
          </cell>
          <cell r="BI154">
            <v>11.620149251557459</v>
          </cell>
          <cell r="BJ154">
            <v>0</v>
          </cell>
          <cell r="BK154">
            <v>46.411185250478106</v>
          </cell>
          <cell r="BL154">
            <v>177.93121927902709</v>
          </cell>
          <cell r="BM154">
            <v>3.1996877026148276</v>
          </cell>
          <cell r="BN154">
            <v>7.2528207379622938</v>
          </cell>
          <cell r="BO154">
            <v>30.772608841449042</v>
          </cell>
          <cell r="BP154">
            <v>29.216239466354708</v>
          </cell>
          <cell r="BQ154">
            <v>13.385859440325934</v>
          </cell>
          <cell r="BR154">
            <v>7.8289686199074024</v>
          </cell>
          <cell r="BS154">
            <v>19.737376070173905</v>
          </cell>
          <cell r="BT154">
            <v>9.2585618345851497</v>
          </cell>
          <cell r="BU154">
            <v>30.862118458932486</v>
          </cell>
          <cell r="BV154">
            <v>13.748282209428297</v>
          </cell>
          <cell r="BW154">
            <v>2.529645904017674</v>
          </cell>
          <cell r="BX154">
            <v>5.8210353737002443</v>
          </cell>
          <cell r="BY154">
            <v>4.8934254705742868</v>
          </cell>
          <cell r="BZ154">
            <v>18.969056055756099</v>
          </cell>
          <cell r="CA154">
            <v>19.475423666476495</v>
          </cell>
          <cell r="CB154">
            <v>49.41833230514726</v>
          </cell>
        </row>
        <row r="155">
          <cell r="D155" t="str">
            <v>Automobile manufacturing</v>
          </cell>
          <cell r="E155">
            <v>8.785197103781174</v>
          </cell>
          <cell r="F155">
            <v>8.7719298245614006</v>
          </cell>
          <cell r="G155">
            <v>0.55869011872431296</v>
          </cell>
          <cell r="H155">
            <v>0.16849270960033841</v>
          </cell>
          <cell r="I155">
            <v>1.9479447068252849</v>
          </cell>
          <cell r="J155">
            <v>190.19180988134175</v>
          </cell>
          <cell r="K155">
            <v>0</v>
          </cell>
          <cell r="L155">
            <v>6.3164686811335882</v>
          </cell>
          <cell r="M155">
            <v>51.685288942254452</v>
          </cell>
          <cell r="N155">
            <v>0</v>
          </cell>
          <cell r="O155">
            <v>100.00661326761141</v>
          </cell>
          <cell r="P155">
            <v>0</v>
          </cell>
          <cell r="Q155">
            <v>947.95001026904902</v>
          </cell>
          <cell r="R155">
            <v>67.610104744300671</v>
          </cell>
          <cell r="S155">
            <v>157.7569110700349</v>
          </cell>
          <cell r="T155">
            <v>123.95185869788457</v>
          </cell>
          <cell r="U155">
            <v>161.9825426165537</v>
          </cell>
          <cell r="V155">
            <v>633.84473197781881</v>
          </cell>
          <cell r="W155">
            <v>3212.8885192031216</v>
          </cell>
          <cell r="X155">
            <v>63.38447319778188</v>
          </cell>
          <cell r="Y155">
            <v>71.835736290819469</v>
          </cell>
          <cell r="Z155">
            <v>128.17749024440337</v>
          </cell>
          <cell r="AA155">
            <v>201.42177038406243</v>
          </cell>
          <cell r="AB155">
            <v>294.38566440747587</v>
          </cell>
          <cell r="AC155">
            <v>419.74606695420005</v>
          </cell>
          <cell r="AD155">
            <v>54.933210104744298</v>
          </cell>
          <cell r="AE155">
            <v>390.16664612856846</v>
          </cell>
          <cell r="AF155">
            <v>170.43380570959127</v>
          </cell>
          <cell r="AG155">
            <v>70.427192441979869</v>
          </cell>
          <cell r="AH155">
            <v>83.10408708153625</v>
          </cell>
          <cell r="AI155">
            <v>218.32429657013759</v>
          </cell>
          <cell r="AJ155">
            <v>74.652823988498668</v>
          </cell>
          <cell r="AK155">
            <v>26.762333127952349</v>
          </cell>
          <cell r="AL155">
            <v>176.06798110494967</v>
          </cell>
          <cell r="AM155">
            <v>97.189525569932215</v>
          </cell>
          <cell r="AN155">
            <v>419.74606695420005</v>
          </cell>
          <cell r="AO155">
            <v>318.330909837749</v>
          </cell>
          <cell r="AP155">
            <v>135.22020948860134</v>
          </cell>
          <cell r="AQ155">
            <v>1902.942739782296</v>
          </cell>
          <cell r="AR155">
            <v>1150.7803245019511</v>
          </cell>
          <cell r="AS155">
            <v>170.43380570959127</v>
          </cell>
          <cell r="AT155">
            <v>28.170876976791948</v>
          </cell>
          <cell r="AU155">
            <v>146.48856027931814</v>
          </cell>
          <cell r="AV155">
            <v>352.13596220989933</v>
          </cell>
          <cell r="AW155">
            <v>269.03187512836308</v>
          </cell>
          <cell r="AX155">
            <v>66.201560895461071</v>
          </cell>
          <cell r="AY155">
            <v>153.5312795235161</v>
          </cell>
          <cell r="AZ155">
            <v>23.945245430273154</v>
          </cell>
          <cell r="BA155">
            <v>88.738262476894633</v>
          </cell>
          <cell r="BB155">
            <v>30.987964674471144</v>
          </cell>
          <cell r="BC155">
            <v>933.86457178065302</v>
          </cell>
          <cell r="BD155">
            <v>64.793017046621486</v>
          </cell>
          <cell r="BE155">
            <v>23.945245430273154</v>
          </cell>
          <cell r="BF155">
            <v>21994.412199630315</v>
          </cell>
          <cell r="BG155">
            <v>22018.357445060588</v>
          </cell>
          <cell r="BH155">
            <v>164.7996303142329</v>
          </cell>
          <cell r="BI155">
            <v>432.42296159375638</v>
          </cell>
          <cell r="BJ155">
            <v>2.8170876976791948</v>
          </cell>
          <cell r="BK155">
            <v>559.19190798932016</v>
          </cell>
          <cell r="BL155">
            <v>10993.684740193057</v>
          </cell>
          <cell r="BM155">
            <v>201.42177038406243</v>
          </cell>
          <cell r="BN155">
            <v>150.71419182583691</v>
          </cell>
          <cell r="BO155">
            <v>788.78455535017451</v>
          </cell>
          <cell r="BP155">
            <v>188.74487574450606</v>
          </cell>
          <cell r="BQ155">
            <v>529.61248716368857</v>
          </cell>
          <cell r="BR155">
            <v>56.341753953583897</v>
          </cell>
          <cell r="BS155">
            <v>163.3910864653933</v>
          </cell>
          <cell r="BT155">
            <v>329.5992606284658</v>
          </cell>
          <cell r="BU155">
            <v>160.5739987677141</v>
          </cell>
          <cell r="BV155">
            <v>87.329718628055033</v>
          </cell>
          <cell r="BW155">
            <v>100.00661326761141</v>
          </cell>
          <cell r="BX155">
            <v>33.805052372150335</v>
          </cell>
          <cell r="BY155">
            <v>63.38447319778188</v>
          </cell>
          <cell r="BZ155">
            <v>67.610104744300671</v>
          </cell>
          <cell r="CA155">
            <v>300.01983980283427</v>
          </cell>
          <cell r="CB155">
            <v>611.30803039638522</v>
          </cell>
        </row>
        <row r="156">
          <cell r="D156" t="str">
            <v>Light truck and utility vehicle manufacturing</v>
          </cell>
          <cell r="E156">
            <v>4.392598551890587</v>
          </cell>
          <cell r="F156">
            <v>1.6447368421052624</v>
          </cell>
          <cell r="G156">
            <v>0.10475439726080868</v>
          </cell>
          <cell r="H156">
            <v>3.1592383050063448E-2</v>
          </cell>
          <cell r="I156">
            <v>0.3652396325297409</v>
          </cell>
          <cell r="J156">
            <v>51.133535771377133</v>
          </cell>
          <cell r="K156">
            <v>0</v>
          </cell>
          <cell r="L156">
            <v>1.6981981372228006</v>
          </cell>
          <cell r="M156">
            <v>13.895717027097916</v>
          </cell>
          <cell r="N156">
            <v>0</v>
          </cell>
          <cell r="O156">
            <v>279.3449100708533</v>
          </cell>
          <cell r="P156">
            <v>0</v>
          </cell>
          <cell r="Q156">
            <v>2067.4510991340157</v>
          </cell>
          <cell r="R156">
            <v>203.15993459698421</v>
          </cell>
          <cell r="S156">
            <v>122.49348997759341</v>
          </cell>
          <cell r="T156">
            <v>118.01202083207171</v>
          </cell>
          <cell r="U156">
            <v>373.45576212680919</v>
          </cell>
          <cell r="V156">
            <v>334.61636286562106</v>
          </cell>
          <cell r="W156">
            <v>8773.2227638830009</v>
          </cell>
          <cell r="X156">
            <v>76.184975473869073</v>
          </cell>
          <cell r="Y156">
            <v>79.17262157088355</v>
          </cell>
          <cell r="Z156">
            <v>43.32086840670987</v>
          </cell>
          <cell r="AA156">
            <v>318.18430933204144</v>
          </cell>
          <cell r="AB156">
            <v>161.33288923878158</v>
          </cell>
          <cell r="AC156">
            <v>74.691152425361835</v>
          </cell>
          <cell r="AD156">
            <v>23.901168776115789</v>
          </cell>
          <cell r="AE156">
            <v>280.83873311936054</v>
          </cell>
          <cell r="AF156">
            <v>26.888814873130261</v>
          </cell>
          <cell r="AG156">
            <v>101.57996729849211</v>
          </cell>
          <cell r="AH156">
            <v>59.752921940289468</v>
          </cell>
          <cell r="AI156">
            <v>171.78965057833224</v>
          </cell>
          <cell r="AJ156">
            <v>22.407345727608551</v>
          </cell>
          <cell r="AK156">
            <v>14.938230485072367</v>
          </cell>
          <cell r="AL156">
            <v>73.197329376854597</v>
          </cell>
          <cell r="AM156">
            <v>49.296160600738816</v>
          </cell>
          <cell r="AN156">
            <v>581.09716586931506</v>
          </cell>
          <cell r="AO156">
            <v>82.160267667898026</v>
          </cell>
          <cell r="AP156">
            <v>77.678798522376312</v>
          </cell>
          <cell r="AQ156">
            <v>5739.2681523648034</v>
          </cell>
          <cell r="AR156">
            <v>2538.0053594137953</v>
          </cell>
          <cell r="AS156">
            <v>31.370284018651972</v>
          </cell>
          <cell r="AT156">
            <v>17.925876582086843</v>
          </cell>
          <cell r="AU156">
            <v>23.901168776115789</v>
          </cell>
          <cell r="AV156">
            <v>1093.4784715072974</v>
          </cell>
          <cell r="AW156">
            <v>548.23305880215594</v>
          </cell>
          <cell r="AX156">
            <v>85.147913764912502</v>
          </cell>
          <cell r="AY156">
            <v>403.33222309695395</v>
          </cell>
          <cell r="AZ156">
            <v>53.777629746260523</v>
          </cell>
          <cell r="BA156">
            <v>46.308514503724339</v>
          </cell>
          <cell r="BB156">
            <v>31.370284018651972</v>
          </cell>
          <cell r="BC156">
            <v>458.60367589172171</v>
          </cell>
          <cell r="BD156">
            <v>65.728214134318421</v>
          </cell>
          <cell r="BE156">
            <v>50.789983649246054</v>
          </cell>
          <cell r="BF156">
            <v>23270.775449645735</v>
          </cell>
          <cell r="BG156">
            <v>23321.565433294982</v>
          </cell>
          <cell r="BH156">
            <v>106.06143644401381</v>
          </cell>
          <cell r="BI156">
            <v>755.87446254466181</v>
          </cell>
          <cell r="BJ156">
            <v>16.432053533579605</v>
          </cell>
          <cell r="BK156">
            <v>787.24474656331381</v>
          </cell>
          <cell r="BL156">
            <v>18568.220492944954</v>
          </cell>
          <cell r="BM156">
            <v>380.92487736934538</v>
          </cell>
          <cell r="BN156">
            <v>115.02437473505724</v>
          </cell>
          <cell r="BO156">
            <v>1041.1946648095441</v>
          </cell>
          <cell r="BP156">
            <v>283.82637921637502</v>
          </cell>
          <cell r="BQ156">
            <v>1201.0337309998183</v>
          </cell>
          <cell r="BR156">
            <v>179.2587658208684</v>
          </cell>
          <cell r="BS156">
            <v>177.76494277236117</v>
          </cell>
          <cell r="BT156">
            <v>297.2707866529401</v>
          </cell>
          <cell r="BU156">
            <v>44.814691455217101</v>
          </cell>
          <cell r="BV156">
            <v>115.02437473505724</v>
          </cell>
          <cell r="BW156">
            <v>279.3449100708533</v>
          </cell>
          <cell r="BX156">
            <v>65.728214134318421</v>
          </cell>
          <cell r="BY156">
            <v>46.308514503724339</v>
          </cell>
          <cell r="BZ156">
            <v>64.234391085811183</v>
          </cell>
          <cell r="CA156">
            <v>209.13522679101314</v>
          </cell>
          <cell r="CB156">
            <v>1209.9966692908617</v>
          </cell>
        </row>
        <row r="157">
          <cell r="D157" t="str">
            <v>Heavy duty truck manufacturing</v>
          </cell>
          <cell r="E157">
            <v>251.00563153660499</v>
          </cell>
          <cell r="F157">
            <v>74.013157894736807</v>
          </cell>
          <cell r="G157">
            <v>4.7139478767363903</v>
          </cell>
          <cell r="H157">
            <v>1.4216572372528551</v>
          </cell>
          <cell r="I157">
            <v>16.435783463838341</v>
          </cell>
          <cell r="J157">
            <v>3648.5648511991167</v>
          </cell>
          <cell r="K157">
            <v>0</v>
          </cell>
          <cell r="L157">
            <v>121.17265001086105</v>
          </cell>
          <cell r="M157">
            <v>991.51024787255983</v>
          </cell>
          <cell r="N157">
            <v>0</v>
          </cell>
          <cell r="O157">
            <v>33.669832802029795</v>
          </cell>
          <cell r="P157">
            <v>0</v>
          </cell>
          <cell r="Q157">
            <v>288.74432372649795</v>
          </cell>
          <cell r="R157">
            <v>109.17188211567237</v>
          </cell>
          <cell r="S157">
            <v>24.99730011059788</v>
          </cell>
          <cell r="T157">
            <v>115.80381887970854</v>
          </cell>
          <cell r="U157">
            <v>126.00679851668727</v>
          </cell>
          <cell r="V157">
            <v>139.27067204475961</v>
          </cell>
          <cell r="W157">
            <v>1545.2412660204282</v>
          </cell>
          <cell r="X157">
            <v>25.507449092446816</v>
          </cell>
          <cell r="Y157">
            <v>134.16918222627024</v>
          </cell>
          <cell r="Z157">
            <v>18.875512328410643</v>
          </cell>
          <cell r="AA157">
            <v>76.012198295491515</v>
          </cell>
          <cell r="AB157">
            <v>27.548045019842561</v>
          </cell>
          <cell r="AC157">
            <v>14.284171491770216</v>
          </cell>
          <cell r="AD157">
            <v>5.1014898184893633</v>
          </cell>
          <cell r="AE157">
            <v>36.730726693123415</v>
          </cell>
          <cell r="AF157">
            <v>13.263873528072343</v>
          </cell>
          <cell r="AG157">
            <v>9.1826816732808538</v>
          </cell>
          <cell r="AH157">
            <v>8.162383709582981</v>
          </cell>
          <cell r="AI157">
            <v>87.235475896168111</v>
          </cell>
          <cell r="AJ157">
            <v>2.5507449092446817</v>
          </cell>
          <cell r="AK157">
            <v>3.5710428729425541</v>
          </cell>
          <cell r="AL157">
            <v>10.713128618827662</v>
          </cell>
          <cell r="AM157">
            <v>8.6725326914319165</v>
          </cell>
          <cell r="AN157">
            <v>34.690130765727666</v>
          </cell>
          <cell r="AO157">
            <v>19.895810292108518</v>
          </cell>
          <cell r="AP157">
            <v>5.6116388003382998</v>
          </cell>
          <cell r="AQ157">
            <v>806.54554030316831</v>
          </cell>
          <cell r="AR157">
            <v>543.81881465096615</v>
          </cell>
          <cell r="AS157">
            <v>62.238175785570228</v>
          </cell>
          <cell r="AT157">
            <v>18.365363346561708</v>
          </cell>
          <cell r="AU157">
            <v>9.6928306551297894</v>
          </cell>
          <cell r="AV157">
            <v>6009.5550061804697</v>
          </cell>
          <cell r="AW157">
            <v>566.77551883416822</v>
          </cell>
          <cell r="AX157">
            <v>6.6319367640361717</v>
          </cell>
          <cell r="AY157">
            <v>575.44805152560014</v>
          </cell>
          <cell r="AZ157">
            <v>33.159683820180859</v>
          </cell>
          <cell r="BA157">
            <v>10.713128618827662</v>
          </cell>
          <cell r="BB157">
            <v>1.0202979636978726</v>
          </cell>
          <cell r="BC157">
            <v>107.13128618827662</v>
          </cell>
          <cell r="BD157">
            <v>4.0811918547914905</v>
          </cell>
          <cell r="BE157">
            <v>17.855214364712772</v>
          </cell>
          <cell r="BF157">
            <v>1171.3020623251577</v>
          </cell>
          <cell r="BG157">
            <v>1189.1572766898705</v>
          </cell>
          <cell r="BH157">
            <v>25.507449092446816</v>
          </cell>
          <cell r="BI157">
            <v>118.86471277080216</v>
          </cell>
          <cell r="BJ157">
            <v>0</v>
          </cell>
          <cell r="BK157">
            <v>59.177281894476614</v>
          </cell>
          <cell r="BL157">
            <v>2124.2603604189708</v>
          </cell>
          <cell r="BM157">
            <v>42.342365493461713</v>
          </cell>
          <cell r="BN157">
            <v>18.875512328410643</v>
          </cell>
          <cell r="BO157">
            <v>28.058194001691497</v>
          </cell>
          <cell r="BP157">
            <v>24.487151128748941</v>
          </cell>
          <cell r="BQ157">
            <v>106.62113720642769</v>
          </cell>
          <cell r="BR157">
            <v>484.64153275648948</v>
          </cell>
          <cell r="BS157">
            <v>9.6928306551297894</v>
          </cell>
          <cell r="BT157">
            <v>9.1826816732808538</v>
          </cell>
          <cell r="BU157">
            <v>3.0608938910936176</v>
          </cell>
          <cell r="BV157">
            <v>4.0811918547914905</v>
          </cell>
          <cell r="BW157">
            <v>33.669832802029795</v>
          </cell>
          <cell r="BX157">
            <v>50.504749203044696</v>
          </cell>
          <cell r="BY157">
            <v>4.0811918547914905</v>
          </cell>
          <cell r="BZ157">
            <v>3.0608938910936176</v>
          </cell>
          <cell r="CA157">
            <v>32.649534838331924</v>
          </cell>
          <cell r="CB157">
            <v>104.07039229718301</v>
          </cell>
        </row>
        <row r="158">
          <cell r="D158" t="str">
            <v>Motor vehicle body manufacturing</v>
          </cell>
          <cell r="E158">
            <v>0</v>
          </cell>
          <cell r="F158">
            <v>12.061403508771926</v>
          </cell>
          <cell r="G158">
            <v>0.76819891324593037</v>
          </cell>
          <cell r="H158">
            <v>0.23167747570046529</v>
          </cell>
          <cell r="I158">
            <v>2.6784239718847669</v>
          </cell>
          <cell r="J158">
            <v>0</v>
          </cell>
          <cell r="K158">
            <v>0</v>
          </cell>
          <cell r="L158">
            <v>0</v>
          </cell>
          <cell r="M158">
            <v>0</v>
          </cell>
          <cell r="N158">
            <v>0</v>
          </cell>
          <cell r="O158">
            <v>7.0740355214364712</v>
          </cell>
          <cell r="P158">
            <v>0</v>
          </cell>
          <cell r="Q158">
            <v>60.66521371413701</v>
          </cell>
          <cell r="R158">
            <v>22.937024266475831</v>
          </cell>
          <cell r="S158">
            <v>5.2519354628846528</v>
          </cell>
          <cell r="T158">
            <v>24.330394899486045</v>
          </cell>
          <cell r="U158">
            <v>26.474042027194066</v>
          </cell>
          <cell r="V158">
            <v>29.260783293214494</v>
          </cell>
          <cell r="W158">
            <v>324.65535749137985</v>
          </cell>
          <cell r="X158">
            <v>5.3591178192700539</v>
          </cell>
          <cell r="Y158">
            <v>28.188959729360484</v>
          </cell>
          <cell r="Z158">
            <v>3.9657471862598399</v>
          </cell>
          <cell r="AA158">
            <v>15.970171101424761</v>
          </cell>
          <cell r="AB158">
            <v>5.7878472448116582</v>
          </cell>
          <cell r="AC158">
            <v>3.0011059787912302</v>
          </cell>
          <cell r="AD158">
            <v>1.0718235638540108</v>
          </cell>
          <cell r="AE158">
            <v>7.7171296597488777</v>
          </cell>
          <cell r="AF158">
            <v>2.786741266020428</v>
          </cell>
          <cell r="AG158">
            <v>1.9292824149372194</v>
          </cell>
          <cell r="AH158">
            <v>1.7149177021664173</v>
          </cell>
          <cell r="AI158">
            <v>18.328182941903584</v>
          </cell>
          <cell r="AJ158">
            <v>0.53591178192700539</v>
          </cell>
          <cell r="AK158">
            <v>0.75027649469780755</v>
          </cell>
          <cell r="AL158">
            <v>2.2508294840934226</v>
          </cell>
          <cell r="AM158">
            <v>1.8221000585518183</v>
          </cell>
          <cell r="AN158">
            <v>7.2884002342072733</v>
          </cell>
          <cell r="AO158">
            <v>4.1801118990306421</v>
          </cell>
          <cell r="AP158">
            <v>1.1790059202394119</v>
          </cell>
          <cell r="AQ158">
            <v>169.45530544531911</v>
          </cell>
          <cell r="AR158">
            <v>114.25639190683755</v>
          </cell>
          <cell r="AS158">
            <v>13.076247479018932</v>
          </cell>
          <cell r="AT158">
            <v>3.8585648298744388</v>
          </cell>
          <cell r="AU158">
            <v>2.0364647713226205</v>
          </cell>
          <cell r="AV158">
            <v>1262.6081582200247</v>
          </cell>
          <cell r="AW158">
            <v>119.07959794418059</v>
          </cell>
          <cell r="AX158">
            <v>1.393370633010214</v>
          </cell>
          <cell r="AY158">
            <v>120.90169800273242</v>
          </cell>
          <cell r="AZ158">
            <v>6.9668531650510701</v>
          </cell>
          <cell r="BA158">
            <v>2.2508294840934226</v>
          </cell>
          <cell r="BB158">
            <v>0.21436471277080216</v>
          </cell>
          <cell r="BC158">
            <v>22.508294840934226</v>
          </cell>
          <cell r="BD158">
            <v>0.85745885108320863</v>
          </cell>
          <cell r="BE158">
            <v>3.7513824734890377</v>
          </cell>
          <cell r="BF158">
            <v>246.09069026088088</v>
          </cell>
          <cell r="BG158">
            <v>249.84207273436991</v>
          </cell>
          <cell r="BH158">
            <v>5.3591178192700539</v>
          </cell>
          <cell r="BI158">
            <v>24.973489037798451</v>
          </cell>
          <cell r="BJ158">
            <v>0</v>
          </cell>
          <cell r="BK158">
            <v>12.433153340706525</v>
          </cell>
          <cell r="BL158">
            <v>446.30733198881012</v>
          </cell>
          <cell r="BM158">
            <v>8.8961355799882895</v>
          </cell>
          <cell r="BN158">
            <v>3.9657471862598399</v>
          </cell>
          <cell r="BO158">
            <v>5.8950296011970593</v>
          </cell>
          <cell r="BP158">
            <v>5.1447531064992518</v>
          </cell>
          <cell r="BQ158">
            <v>22.401112484548825</v>
          </cell>
          <cell r="BR158">
            <v>101.82323856613102</v>
          </cell>
          <cell r="BS158">
            <v>2.0364647713226205</v>
          </cell>
          <cell r="BT158">
            <v>1.9292824149372194</v>
          </cell>
          <cell r="BU158">
            <v>0.64309413831240647</v>
          </cell>
          <cell r="BV158">
            <v>0.85745885108320863</v>
          </cell>
          <cell r="BW158">
            <v>7.0740355214364712</v>
          </cell>
          <cell r="BX158">
            <v>10.611053282154707</v>
          </cell>
          <cell r="BY158">
            <v>0.85745885108320863</v>
          </cell>
          <cell r="BZ158">
            <v>0.64309413831240647</v>
          </cell>
          <cell r="CA158">
            <v>6.859670808665669</v>
          </cell>
          <cell r="CB158">
            <v>21.86520070262182</v>
          </cell>
        </row>
        <row r="159">
          <cell r="D159" t="str">
            <v>Truck trailer manufacturing</v>
          </cell>
          <cell r="E159">
            <v>43.925985518905875</v>
          </cell>
          <cell r="F159">
            <v>1.6447368421052624</v>
          </cell>
          <cell r="G159">
            <v>0.10475439726080868</v>
          </cell>
          <cell r="H159">
            <v>3.1592383050063448E-2</v>
          </cell>
          <cell r="I159">
            <v>0.3652396325297409</v>
          </cell>
          <cell r="J159">
            <v>0</v>
          </cell>
          <cell r="K159">
            <v>0</v>
          </cell>
          <cell r="L159">
            <v>0</v>
          </cell>
          <cell r="M159">
            <v>0</v>
          </cell>
          <cell r="N159">
            <v>0</v>
          </cell>
          <cell r="O159">
            <v>15.352481946522673</v>
          </cell>
          <cell r="P159">
            <v>0</v>
          </cell>
          <cell r="Q159">
            <v>131.65916335957323</v>
          </cell>
          <cell r="R159">
            <v>49.779259644785633</v>
          </cell>
          <cell r="S159">
            <v>11.398054778478954</v>
          </cell>
          <cell r="T159">
            <v>52.803233361524946</v>
          </cell>
          <cell r="U159">
            <v>57.455500618046969</v>
          </cell>
          <cell r="V159">
            <v>63.503448051525602</v>
          </cell>
          <cell r="W159">
            <v>704.58587600026021</v>
          </cell>
          <cell r="X159">
            <v>11.630668141305055</v>
          </cell>
          <cell r="Y159">
            <v>61.17731442326459</v>
          </cell>
          <cell r="Z159">
            <v>8.60669442456574</v>
          </cell>
          <cell r="AA159">
            <v>34.65939106108906</v>
          </cell>
          <cell r="AB159">
            <v>12.561121592609458</v>
          </cell>
          <cell r="AC159">
            <v>6.5131741591308305</v>
          </cell>
          <cell r="AD159">
            <v>2.3261336282610108</v>
          </cell>
          <cell r="AE159">
            <v>16.748162123479279</v>
          </cell>
          <cell r="AF159">
            <v>6.0479474334786287</v>
          </cell>
          <cell r="AG159">
            <v>4.1870405308698198</v>
          </cell>
          <cell r="AH159">
            <v>3.7218138052176175</v>
          </cell>
          <cell r="AI159">
            <v>39.776885043263285</v>
          </cell>
          <cell r="AJ159">
            <v>1.1630668141305054</v>
          </cell>
          <cell r="AK159">
            <v>1.6282935397827076</v>
          </cell>
          <cell r="AL159">
            <v>4.8848806193481229</v>
          </cell>
          <cell r="AM159">
            <v>3.9544271680437184</v>
          </cell>
          <cell r="AN159">
            <v>15.817708672174874</v>
          </cell>
          <cell r="AO159">
            <v>9.0719211502179427</v>
          </cell>
          <cell r="AP159">
            <v>2.5587469910871121</v>
          </cell>
          <cell r="AQ159">
            <v>367.76172662806584</v>
          </cell>
          <cell r="AR159">
            <v>247.96584477262377</v>
          </cell>
          <cell r="AS159">
            <v>28.378830264784334</v>
          </cell>
          <cell r="AT159">
            <v>8.3740810617396395</v>
          </cell>
          <cell r="AU159">
            <v>4.4196538936959211</v>
          </cell>
          <cell r="AV159">
            <v>2740.1854140914711</v>
          </cell>
          <cell r="AW159">
            <v>258.43344609979829</v>
          </cell>
          <cell r="AX159">
            <v>3.0239737167393144</v>
          </cell>
          <cell r="AY159">
            <v>262.38787326784205</v>
          </cell>
          <cell r="AZ159">
            <v>15.11986858369657</v>
          </cell>
          <cell r="BA159">
            <v>4.8848806193481229</v>
          </cell>
          <cell r="BB159">
            <v>0.46522672565220219</v>
          </cell>
          <cell r="BC159">
            <v>48.848806193481231</v>
          </cell>
          <cell r="BD159">
            <v>1.8609069026088088</v>
          </cell>
          <cell r="BE159">
            <v>8.1414676989135391</v>
          </cell>
          <cell r="BF159">
            <v>534.08028104872812</v>
          </cell>
          <cell r="BG159">
            <v>542.22174874764164</v>
          </cell>
          <cell r="BH159">
            <v>11.630668141305055</v>
          </cell>
          <cell r="BI159">
            <v>54.198913538481555</v>
          </cell>
          <cell r="BJ159">
            <v>0</v>
          </cell>
          <cell r="BK159">
            <v>26.983150087827728</v>
          </cell>
          <cell r="BL159">
            <v>968.60204280788491</v>
          </cell>
          <cell r="BM159">
            <v>19.306909114566391</v>
          </cell>
          <cell r="BN159">
            <v>8.60669442456574</v>
          </cell>
          <cell r="BO159">
            <v>12.793734955435561</v>
          </cell>
          <cell r="BP159">
            <v>11.165441415652852</v>
          </cell>
          <cell r="BQ159">
            <v>48.61619283065513</v>
          </cell>
          <cell r="BR159">
            <v>220.98269468479603</v>
          </cell>
          <cell r="BS159">
            <v>4.4196538936959211</v>
          </cell>
          <cell r="BT159">
            <v>4.1870405308698198</v>
          </cell>
          <cell r="BU159">
            <v>1.3956801769566065</v>
          </cell>
          <cell r="BV159">
            <v>1.8609069026088088</v>
          </cell>
          <cell r="BW159">
            <v>15.352481946522673</v>
          </cell>
          <cell r="BX159">
            <v>23.028722919784009</v>
          </cell>
          <cell r="BY159">
            <v>1.8609069026088088</v>
          </cell>
          <cell r="BZ159">
            <v>1.3956801769566065</v>
          </cell>
          <cell r="CA159">
            <v>14.88725522087047</v>
          </cell>
          <cell r="CB159">
            <v>47.453126016524621</v>
          </cell>
        </row>
        <row r="160">
          <cell r="D160" t="str">
            <v>Motor home manufacturing</v>
          </cell>
          <cell r="E160">
            <v>0</v>
          </cell>
          <cell r="F160">
            <v>0</v>
          </cell>
          <cell r="G160">
            <v>0</v>
          </cell>
          <cell r="H160">
            <v>0</v>
          </cell>
          <cell r="I160">
            <v>0</v>
          </cell>
          <cell r="J160">
            <v>0</v>
          </cell>
          <cell r="K160">
            <v>0</v>
          </cell>
          <cell r="L160">
            <v>0</v>
          </cell>
          <cell r="M160">
            <v>0</v>
          </cell>
          <cell r="N160">
            <v>0</v>
          </cell>
          <cell r="O160">
            <v>1.2248837746051635</v>
          </cell>
          <cell r="P160">
            <v>0</v>
          </cell>
          <cell r="Q160">
            <v>9.1724587028916229</v>
          </cell>
          <cell r="R160">
            <v>0.75886115598931725</v>
          </cell>
          <cell r="S160">
            <v>0.61716508951828286</v>
          </cell>
          <cell r="T160">
            <v>1.083187708134129</v>
          </cell>
          <cell r="U160">
            <v>0.94778924461736291</v>
          </cell>
          <cell r="V160">
            <v>1.7035015991295461</v>
          </cell>
          <cell r="W160">
            <v>4.0588051040258497</v>
          </cell>
          <cell r="X160">
            <v>0.52584984668139412</v>
          </cell>
          <cell r="Y160">
            <v>0.39989778759603023</v>
          </cell>
          <cell r="Z160">
            <v>0.4093441920274325</v>
          </cell>
          <cell r="AA160">
            <v>0.3337729565762142</v>
          </cell>
          <cell r="AB160">
            <v>0.45972501566157803</v>
          </cell>
          <cell r="AC160">
            <v>3.558145669161529</v>
          </cell>
          <cell r="AD160">
            <v>0.45657621418444394</v>
          </cell>
          <cell r="AE160">
            <v>6.0803356523459398</v>
          </cell>
          <cell r="AF160">
            <v>1.1493125391539452</v>
          </cell>
          <cell r="AG160">
            <v>8.1868838405486505E-2</v>
          </cell>
          <cell r="AH160">
            <v>1.2784133997164431</v>
          </cell>
          <cell r="AI160">
            <v>1.5744007385670482</v>
          </cell>
          <cell r="AJ160">
            <v>9.1315242836888785E-2</v>
          </cell>
          <cell r="AK160">
            <v>5.3529625111279636E-2</v>
          </cell>
          <cell r="AL160">
            <v>0.37785617725609155</v>
          </cell>
          <cell r="AM160">
            <v>0.33062415509908011</v>
          </cell>
          <cell r="AN160">
            <v>0.30858254475914143</v>
          </cell>
          <cell r="AO160">
            <v>1.7790728345807645</v>
          </cell>
          <cell r="AP160">
            <v>0.23930891226219131</v>
          </cell>
          <cell r="AQ160">
            <v>8.8323881433611398</v>
          </cell>
          <cell r="AR160">
            <v>19.283260245969206</v>
          </cell>
          <cell r="AS160">
            <v>0.35266576543901879</v>
          </cell>
          <cell r="AT160">
            <v>3.1897358963368396</v>
          </cell>
          <cell r="AU160">
            <v>0.61086748656401468</v>
          </cell>
          <cell r="AV160">
            <v>2.3962379240990472</v>
          </cell>
          <cell r="AW160">
            <v>0.34007055953048237</v>
          </cell>
          <cell r="AX160">
            <v>0.55418905997560097</v>
          </cell>
          <cell r="AY160">
            <v>2.6135052260212999</v>
          </cell>
          <cell r="AZ160">
            <v>1.2374789805136999</v>
          </cell>
          <cell r="BA160">
            <v>0.45027861123017576</v>
          </cell>
          <cell r="BB160">
            <v>1.0957829140426656</v>
          </cell>
          <cell r="BC160">
            <v>1.5806983415213163</v>
          </cell>
          <cell r="BD160">
            <v>0.42193939793596891</v>
          </cell>
          <cell r="BE160">
            <v>3.1488014771340965E-2</v>
          </cell>
          <cell r="BF160">
            <v>10.265092815457153</v>
          </cell>
          <cell r="BG160">
            <v>10.296580830228494</v>
          </cell>
          <cell r="BH160">
            <v>0.66124831019816022</v>
          </cell>
          <cell r="BI160">
            <v>1.1178245243826042</v>
          </cell>
          <cell r="BJ160">
            <v>1.8892808862804578E-2</v>
          </cell>
          <cell r="BK160">
            <v>4.553166935935903</v>
          </cell>
          <cell r="BL160">
            <v>7.8625572884038384</v>
          </cell>
          <cell r="BM160">
            <v>0.59197467770121004</v>
          </cell>
          <cell r="BN160">
            <v>6.297602954268193E-2</v>
          </cell>
          <cell r="BO160">
            <v>3.3188367568993375</v>
          </cell>
          <cell r="BP160">
            <v>0.86906920768901053</v>
          </cell>
          <cell r="BQ160">
            <v>4.1973523690197503</v>
          </cell>
          <cell r="BR160">
            <v>0.7872003692835241</v>
          </cell>
          <cell r="BS160">
            <v>4.3705364502621258</v>
          </cell>
          <cell r="BT160">
            <v>1.4736390912987571</v>
          </cell>
          <cell r="BU160">
            <v>1.0989317155197995</v>
          </cell>
          <cell r="BV160">
            <v>0.50695703781858947</v>
          </cell>
          <cell r="BW160">
            <v>1.2248837746051635</v>
          </cell>
          <cell r="BX160">
            <v>2.8748557486234301</v>
          </cell>
          <cell r="BY160">
            <v>7.1162913383230579</v>
          </cell>
          <cell r="BZ160">
            <v>3.9391506478947544</v>
          </cell>
          <cell r="CA160">
            <v>2.6733324540868475</v>
          </cell>
          <cell r="CB160">
            <v>3.8793234198292064</v>
          </cell>
        </row>
        <row r="161">
          <cell r="D161" t="str">
            <v>Travel trailer and camper manufacturing</v>
          </cell>
          <cell r="E161">
            <v>0</v>
          </cell>
          <cell r="F161">
            <v>0</v>
          </cell>
          <cell r="G161">
            <v>0</v>
          </cell>
          <cell r="H161">
            <v>0</v>
          </cell>
          <cell r="I161">
            <v>0</v>
          </cell>
          <cell r="J161">
            <v>0</v>
          </cell>
          <cell r="K161">
            <v>0</v>
          </cell>
          <cell r="L161">
            <v>0</v>
          </cell>
          <cell r="M161">
            <v>0</v>
          </cell>
          <cell r="N161">
            <v>0</v>
          </cell>
          <cell r="O161">
            <v>5.5664875201951922</v>
          </cell>
          <cell r="P161">
            <v>0</v>
          </cell>
          <cell r="Q161">
            <v>41.684262586962973</v>
          </cell>
          <cell r="R161">
            <v>3.4486465099409802</v>
          </cell>
          <cell r="S161">
            <v>2.8047083649312539</v>
          </cell>
          <cell r="T161">
            <v>4.9225493751854659</v>
          </cell>
          <cell r="U161">
            <v>4.3072307032872823</v>
          </cell>
          <cell r="V161">
            <v>7.7415674766724916</v>
          </cell>
          <cell r="W161">
            <v>18.445250420389726</v>
          </cell>
          <cell r="X161">
            <v>2.3897260048138742</v>
          </cell>
          <cell r="Y161">
            <v>1.8173365425830064</v>
          </cell>
          <cell r="Z161">
            <v>1.8602657522503214</v>
          </cell>
          <cell r="AA161">
            <v>1.5168320749118005</v>
          </cell>
          <cell r="AB161">
            <v>2.0892215371426688</v>
          </cell>
          <cell r="AC161">
            <v>16.170002308022024</v>
          </cell>
          <cell r="AD161">
            <v>2.0749118005868969</v>
          </cell>
          <cell r="AE161">
            <v>27.632101289195159</v>
          </cell>
          <cell r="AF161">
            <v>5.2230538428566717</v>
          </cell>
          <cell r="AG161">
            <v>0.37205315045006426</v>
          </cell>
          <cell r="AH161">
            <v>5.8097530416433116</v>
          </cell>
          <cell r="AI161">
            <v>7.1548682778858517</v>
          </cell>
          <cell r="AJ161">
            <v>0.41498236011737938</v>
          </cell>
          <cell r="AK161">
            <v>0.24326552144811894</v>
          </cell>
          <cell r="AL161">
            <v>1.7171683866926044</v>
          </cell>
          <cell r="AM161">
            <v>1.5025223383560289</v>
          </cell>
          <cell r="AN161">
            <v>1.4023541824656269</v>
          </cell>
          <cell r="AO161">
            <v>8.085001154011012</v>
          </cell>
          <cell r="AP161">
            <v>1.0875399782386495</v>
          </cell>
          <cell r="AQ161">
            <v>40.138811038939629</v>
          </cell>
          <cell r="AR161">
            <v>87.632826667545913</v>
          </cell>
          <cell r="AS161">
            <v>1.6026904942464308</v>
          </cell>
          <cell r="AT161">
            <v>14.495763130996735</v>
          </cell>
          <cell r="AU161">
            <v>2.7760888918197102</v>
          </cell>
          <cell r="AV161">
            <v>10.889709518942267</v>
          </cell>
          <cell r="AW161">
            <v>1.5454515480233439</v>
          </cell>
          <cell r="AX161">
            <v>2.5185136338158198</v>
          </cell>
          <cell r="AY161">
            <v>11.877081341290513</v>
          </cell>
          <cell r="AZ161">
            <v>5.6237264664182796</v>
          </cell>
          <cell r="BA161">
            <v>2.0462923274753537</v>
          </cell>
          <cell r="BB161">
            <v>4.9797883214085523</v>
          </cell>
          <cell r="BC161">
            <v>7.1834877509973944</v>
          </cell>
          <cell r="BD161">
            <v>1.9175046984734081</v>
          </cell>
          <cell r="BE161">
            <v>0.14309736555771702</v>
          </cell>
          <cell r="BF161">
            <v>46.649741171815755</v>
          </cell>
          <cell r="BG161">
            <v>46.79283853737347</v>
          </cell>
          <cell r="BH161">
            <v>3.0050446767120578</v>
          </cell>
          <cell r="BI161">
            <v>5.0799564772989543</v>
          </cell>
          <cell r="BJ161">
            <v>8.5858419334630218E-2</v>
          </cell>
          <cell r="BK161">
            <v>20.691879059645881</v>
          </cell>
          <cell r="BL161">
            <v>35.731412179761939</v>
          </cell>
          <cell r="BM161">
            <v>2.6902304724850801</v>
          </cell>
          <cell r="BN161">
            <v>0.28619473111543403</v>
          </cell>
          <cell r="BO161">
            <v>15.082462329783375</v>
          </cell>
          <cell r="BP161">
            <v>3.94948728939299</v>
          </cell>
          <cell r="BQ161">
            <v>19.07487882884368</v>
          </cell>
          <cell r="BR161">
            <v>3.5774341389429258</v>
          </cell>
          <cell r="BS161">
            <v>19.861914339411122</v>
          </cell>
          <cell r="BT161">
            <v>6.6969567081011574</v>
          </cell>
          <cell r="BU161">
            <v>4.9940980579643242</v>
          </cell>
          <cell r="BV161">
            <v>2.3038675854792441</v>
          </cell>
          <cell r="BW161">
            <v>5.5664875201951922</v>
          </cell>
          <cell r="BX161">
            <v>13.064789475419564</v>
          </cell>
          <cell r="BY161">
            <v>32.340004616044048</v>
          </cell>
          <cell r="BZ161">
            <v>17.9014804312704</v>
          </cell>
          <cell r="CA161">
            <v>12.148966335850176</v>
          </cell>
          <cell r="CB161">
            <v>17.629595436710737</v>
          </cell>
        </row>
        <row r="162">
          <cell r="D162" t="str">
            <v>Motor vehicle gasoline engine and engine parts manufacturing</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row>
        <row r="163">
          <cell r="D163" t="str">
            <v>Motor vehicle electrical and electronic equipment manufacturing</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row>
        <row r="164">
          <cell r="D164" t="str">
            <v>Motor vehicle steering, suspension component (except spring), and brake systems manufacturing</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row>
        <row r="165">
          <cell r="D165" t="str">
            <v>Motor vehicle transmission and power train parts manufacturing</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row>
        <row r="166">
          <cell r="D166" t="str">
            <v>Motor vehicle seating and interior trim manufacturing</v>
          </cell>
          <cell r="E166">
            <v>0</v>
          </cell>
          <cell r="F166">
            <v>1.6447368421052624</v>
          </cell>
          <cell r="G166">
            <v>0.10475439726080868</v>
          </cell>
          <cell r="H166">
            <v>3.1592383050063448E-2</v>
          </cell>
          <cell r="I166">
            <v>0.3652396325297409</v>
          </cell>
          <cell r="J166">
            <v>2.4943188181159575</v>
          </cell>
          <cell r="K166">
            <v>0</v>
          </cell>
          <cell r="L166">
            <v>8.2838933523063457E-2</v>
          </cell>
          <cell r="M166">
            <v>0.67783985498038613</v>
          </cell>
          <cell r="N166">
            <v>0</v>
          </cell>
          <cell r="O166">
            <v>0</v>
          </cell>
          <cell r="P166">
            <v>0</v>
          </cell>
          <cell r="Q166">
            <v>0</v>
          </cell>
          <cell r="R166">
            <v>0.90168569106265684</v>
          </cell>
          <cell r="S166">
            <v>4.2250415238364489</v>
          </cell>
          <cell r="T166">
            <v>0.30914937979291091</v>
          </cell>
          <cell r="U166">
            <v>0.59253631126974593</v>
          </cell>
          <cell r="V166">
            <v>0.59253631126974593</v>
          </cell>
          <cell r="W166">
            <v>2.4474325900272111</v>
          </cell>
          <cell r="X166">
            <v>5.1524896632151818E-2</v>
          </cell>
          <cell r="Y166">
            <v>0</v>
          </cell>
          <cell r="Z166">
            <v>2.5762448316075909E-2</v>
          </cell>
          <cell r="AA166">
            <v>0.33491182810898679</v>
          </cell>
          <cell r="AB166">
            <v>0.77287344948227732</v>
          </cell>
          <cell r="AC166">
            <v>3.9674170406756901</v>
          </cell>
          <cell r="AD166">
            <v>5.1524896632151818E-2</v>
          </cell>
          <cell r="AE166">
            <v>0.25762448316075909</v>
          </cell>
          <cell r="AF166">
            <v>18.755062374103261</v>
          </cell>
          <cell r="AG166">
            <v>0.61829875958582181</v>
          </cell>
          <cell r="AH166">
            <v>0.12881224158037954</v>
          </cell>
          <cell r="AI166">
            <v>3.4779305226702477</v>
          </cell>
          <cell r="AJ166">
            <v>0</v>
          </cell>
          <cell r="AK166">
            <v>0.64406120790189769</v>
          </cell>
          <cell r="AL166">
            <v>0.64406120790189769</v>
          </cell>
          <cell r="AM166">
            <v>7.7287344948227726E-2</v>
          </cell>
          <cell r="AN166">
            <v>0.92744813937873272</v>
          </cell>
          <cell r="AO166">
            <v>0.56677386295367005</v>
          </cell>
          <cell r="AP166">
            <v>1.107785277591264</v>
          </cell>
          <cell r="AQ166">
            <v>8.862282220730112</v>
          </cell>
          <cell r="AR166">
            <v>3.1945435911934128</v>
          </cell>
          <cell r="AS166">
            <v>222.92246527900483</v>
          </cell>
          <cell r="AT166">
            <v>0</v>
          </cell>
          <cell r="AU166">
            <v>1.0820228292751881</v>
          </cell>
          <cell r="AV166">
            <v>0.92744813937873272</v>
          </cell>
          <cell r="AW166">
            <v>0</v>
          </cell>
          <cell r="AX166">
            <v>0.10304979326430364</v>
          </cell>
          <cell r="AY166">
            <v>27.205145421776159</v>
          </cell>
          <cell r="AZ166">
            <v>0.25762448316075909</v>
          </cell>
          <cell r="BA166">
            <v>0.92744813937873272</v>
          </cell>
          <cell r="BB166">
            <v>0</v>
          </cell>
          <cell r="BC166">
            <v>7.1361981835530264</v>
          </cell>
          <cell r="BD166">
            <v>0.61829875958582181</v>
          </cell>
          <cell r="BE166">
            <v>1.8291338304413896</v>
          </cell>
          <cell r="BF166">
            <v>110.05717920627629</v>
          </cell>
          <cell r="BG166">
            <v>111.88631303671768</v>
          </cell>
          <cell r="BH166">
            <v>3.5294554193023995</v>
          </cell>
          <cell r="BI166">
            <v>13.422235572675548</v>
          </cell>
          <cell r="BJ166">
            <v>0.30914937979291091</v>
          </cell>
          <cell r="BK166">
            <v>2.0867583136021488</v>
          </cell>
          <cell r="BL166">
            <v>131.90373537830865</v>
          </cell>
          <cell r="BM166">
            <v>0</v>
          </cell>
          <cell r="BN166">
            <v>1.3396473124359471</v>
          </cell>
          <cell r="BO166">
            <v>5.2297770081634098</v>
          </cell>
          <cell r="BP166">
            <v>12.443262536664664</v>
          </cell>
          <cell r="BQ166">
            <v>7.8575467364031519</v>
          </cell>
          <cell r="BR166">
            <v>0.56677386295367005</v>
          </cell>
          <cell r="BS166">
            <v>0.46372406968936636</v>
          </cell>
          <cell r="BT166">
            <v>1.7776089338092378</v>
          </cell>
          <cell r="BU166">
            <v>0.38643672474113866</v>
          </cell>
          <cell r="BV166">
            <v>7.7287344948227726E-2</v>
          </cell>
          <cell r="BW166">
            <v>0</v>
          </cell>
          <cell r="BX166">
            <v>1.1850726225394919</v>
          </cell>
          <cell r="BY166">
            <v>0.46372406968936636</v>
          </cell>
          <cell r="BZ166">
            <v>0.64406120790189769</v>
          </cell>
          <cell r="CA166">
            <v>0.82439834611442908</v>
          </cell>
          <cell r="CB166">
            <v>0.61829875958582181</v>
          </cell>
        </row>
        <row r="167">
          <cell r="D167" t="str">
            <v>Motor vehicle metal stamping</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row>
        <row r="168">
          <cell r="D168" t="str">
            <v>Other motor vehicle parts manufacturing</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row>
        <row r="169">
          <cell r="D169" t="str">
            <v>Aircraft manufacturing</v>
          </cell>
          <cell r="E169">
            <v>10901.550988755333</v>
          </cell>
          <cell r="F169">
            <v>94.846491228070136</v>
          </cell>
          <cell r="G169">
            <v>6.0408369087066331</v>
          </cell>
          <cell r="H169">
            <v>1.8218274225536588</v>
          </cell>
          <cell r="I169">
            <v>21.062152142548392</v>
          </cell>
          <cell r="J169">
            <v>25.566767885688567</v>
          </cell>
          <cell r="K169">
            <v>0</v>
          </cell>
          <cell r="L169">
            <v>0.84909906861140028</v>
          </cell>
          <cell r="M169">
            <v>6.9478585135489581</v>
          </cell>
          <cell r="N169">
            <v>0</v>
          </cell>
          <cell r="O169">
            <v>0</v>
          </cell>
          <cell r="P169">
            <v>0</v>
          </cell>
          <cell r="Q169">
            <v>0</v>
          </cell>
          <cell r="R169">
            <v>31.690108492066294</v>
          </cell>
          <cell r="S169">
            <v>148.49079407711065</v>
          </cell>
          <cell r="T169">
            <v>10.86518005442273</v>
          </cell>
          <cell r="U169">
            <v>20.824928437643564</v>
          </cell>
          <cell r="V169">
            <v>20.824928437643564</v>
          </cell>
          <cell r="W169">
            <v>86.016008764179944</v>
          </cell>
          <cell r="X169">
            <v>1.8108633424037883</v>
          </cell>
          <cell r="Y169">
            <v>0</v>
          </cell>
          <cell r="Z169">
            <v>0.90543167120189416</v>
          </cell>
          <cell r="AA169">
            <v>11.770611725624624</v>
          </cell>
          <cell r="AB169">
            <v>27.162950136056825</v>
          </cell>
          <cell r="AC169">
            <v>139.43647736509169</v>
          </cell>
          <cell r="AD169">
            <v>1.8108633424037883</v>
          </cell>
          <cell r="AE169">
            <v>9.0543167120189416</v>
          </cell>
          <cell r="AF169">
            <v>659.15425663497899</v>
          </cell>
          <cell r="AG169">
            <v>21.73036010884546</v>
          </cell>
          <cell r="AH169">
            <v>4.5271583560094708</v>
          </cell>
          <cell r="AI169">
            <v>122.23327561225571</v>
          </cell>
          <cell r="AJ169">
            <v>0</v>
          </cell>
          <cell r="AK169">
            <v>22.635791780047356</v>
          </cell>
          <cell r="AL169">
            <v>22.635791780047356</v>
          </cell>
          <cell r="AM169">
            <v>2.7162950136056825</v>
          </cell>
          <cell r="AN169">
            <v>32.59554016326819</v>
          </cell>
          <cell r="AO169">
            <v>19.919496766441672</v>
          </cell>
          <cell r="AP169">
            <v>38.933561861681447</v>
          </cell>
          <cell r="AQ169">
            <v>311.46849489345158</v>
          </cell>
          <cell r="AR169">
            <v>112.27352722903487</v>
          </cell>
          <cell r="AS169">
            <v>7834.7002509099902</v>
          </cell>
          <cell r="AT169">
            <v>0</v>
          </cell>
          <cell r="AU169">
            <v>38.028130190479558</v>
          </cell>
          <cell r="AV169">
            <v>32.59554016326819</v>
          </cell>
          <cell r="AW169">
            <v>0</v>
          </cell>
          <cell r="AX169">
            <v>3.6217266848075766</v>
          </cell>
          <cell r="AY169">
            <v>956.13584478920029</v>
          </cell>
          <cell r="AZ169">
            <v>9.0543167120189416</v>
          </cell>
          <cell r="BA169">
            <v>32.59554016326819</v>
          </cell>
          <cell r="BB169">
            <v>0</v>
          </cell>
          <cell r="BC169">
            <v>250.80457292292468</v>
          </cell>
          <cell r="BD169">
            <v>21.73036010884546</v>
          </cell>
          <cell r="BE169">
            <v>64.285648655334484</v>
          </cell>
          <cell r="BF169">
            <v>3868.0040993744919</v>
          </cell>
          <cell r="BG169">
            <v>3932.2897480298266</v>
          </cell>
          <cell r="BH169">
            <v>124.0441389546595</v>
          </cell>
          <cell r="BI169">
            <v>471.72990069618686</v>
          </cell>
          <cell r="BJ169">
            <v>10.86518005442273</v>
          </cell>
          <cell r="BK169">
            <v>73.339965367353429</v>
          </cell>
          <cell r="BL169">
            <v>4635.8101565536981</v>
          </cell>
          <cell r="BM169">
            <v>0</v>
          </cell>
          <cell r="BN169">
            <v>47.082446902498496</v>
          </cell>
          <cell r="BO169">
            <v>183.80262925398452</v>
          </cell>
          <cell r="BP169">
            <v>437.3234971905149</v>
          </cell>
          <cell r="BQ169">
            <v>276.15665971657774</v>
          </cell>
          <cell r="BR169">
            <v>19.919496766441672</v>
          </cell>
          <cell r="BS169">
            <v>16.297770081634095</v>
          </cell>
          <cell r="BT169">
            <v>62.474785312930699</v>
          </cell>
          <cell r="BU169">
            <v>13.581475068028412</v>
          </cell>
          <cell r="BV169">
            <v>2.7162950136056825</v>
          </cell>
          <cell r="BW169">
            <v>0</v>
          </cell>
          <cell r="BX169">
            <v>41.649856875287128</v>
          </cell>
          <cell r="BY169">
            <v>16.297770081634095</v>
          </cell>
          <cell r="BZ169">
            <v>22.635791780047356</v>
          </cell>
          <cell r="CA169">
            <v>28.973813478460613</v>
          </cell>
          <cell r="CB169">
            <v>21.73036010884546</v>
          </cell>
        </row>
        <row r="170">
          <cell r="D170" t="str">
            <v>Aircraft engine and engine parts manufacturing</v>
          </cell>
          <cell r="E170">
            <v>301.23303606048859</v>
          </cell>
          <cell r="F170">
            <v>0</v>
          </cell>
          <cell r="G170">
            <v>0</v>
          </cell>
          <cell r="H170">
            <v>0</v>
          </cell>
          <cell r="I170">
            <v>0</v>
          </cell>
          <cell r="J170">
            <v>0</v>
          </cell>
          <cell r="K170">
            <v>0</v>
          </cell>
          <cell r="L170">
            <v>0</v>
          </cell>
          <cell r="M170">
            <v>0</v>
          </cell>
          <cell r="N170">
            <v>0</v>
          </cell>
          <cell r="O170">
            <v>0</v>
          </cell>
          <cell r="P170">
            <v>0</v>
          </cell>
          <cell r="Q170">
            <v>0</v>
          </cell>
          <cell r="R170">
            <v>0.60236067427642515</v>
          </cell>
          <cell r="S170">
            <v>2.8224900166095348</v>
          </cell>
          <cell r="T170">
            <v>0.20652365975191717</v>
          </cell>
          <cell r="U170">
            <v>0.39583701452450792</v>
          </cell>
          <cell r="V170">
            <v>0.39583701452450792</v>
          </cell>
          <cell r="W170">
            <v>1.6349789730360109</v>
          </cell>
          <cell r="X170">
            <v>3.4420609958652863E-2</v>
          </cell>
          <cell r="Y170">
            <v>0</v>
          </cell>
          <cell r="Z170">
            <v>1.7210304979326432E-2</v>
          </cell>
          <cell r="AA170">
            <v>0.2237339647312436</v>
          </cell>
          <cell r="AB170">
            <v>0.516309149379793</v>
          </cell>
          <cell r="AC170">
            <v>2.6503869668162703</v>
          </cell>
          <cell r="AD170">
            <v>3.4420609958652863E-2</v>
          </cell>
          <cell r="AE170">
            <v>0.17210304979326432</v>
          </cell>
          <cell r="AF170">
            <v>12.529102024949642</v>
          </cell>
          <cell r="AG170">
            <v>0.41304731950383433</v>
          </cell>
          <cell r="AH170">
            <v>8.6051524896632162E-2</v>
          </cell>
          <cell r="AI170">
            <v>2.3233911722090683</v>
          </cell>
          <cell r="AJ170">
            <v>0</v>
          </cell>
          <cell r="AK170">
            <v>0.43025762448316079</v>
          </cell>
          <cell r="AL170">
            <v>0.43025762448316079</v>
          </cell>
          <cell r="AM170">
            <v>5.1630914937979291E-2</v>
          </cell>
          <cell r="AN170">
            <v>0.61957097925575155</v>
          </cell>
          <cell r="AO170">
            <v>0.37862670954518152</v>
          </cell>
          <cell r="AP170">
            <v>0.74004311411103652</v>
          </cell>
          <cell r="AQ170">
            <v>5.9203449128882921</v>
          </cell>
          <cell r="AR170">
            <v>2.1340778174364776</v>
          </cell>
          <cell r="AS170">
            <v>148.92076898611163</v>
          </cell>
          <cell r="AT170">
            <v>0</v>
          </cell>
          <cell r="AU170">
            <v>0.72283280913171011</v>
          </cell>
          <cell r="AV170">
            <v>0.61957097925575155</v>
          </cell>
          <cell r="AW170">
            <v>0</v>
          </cell>
          <cell r="AX170">
            <v>6.8841219917305727E-2</v>
          </cell>
          <cell r="AY170">
            <v>18.174082058168711</v>
          </cell>
          <cell r="AZ170">
            <v>0.17210304979326432</v>
          </cell>
          <cell r="BA170">
            <v>0.61957097925575155</v>
          </cell>
          <cell r="BB170">
            <v>0</v>
          </cell>
          <cell r="BC170">
            <v>4.7672544792734213</v>
          </cell>
          <cell r="BD170">
            <v>0.41304731950383433</v>
          </cell>
          <cell r="BE170">
            <v>1.2219316535321767</v>
          </cell>
          <cell r="BF170">
            <v>73.522422871682522</v>
          </cell>
          <cell r="BG170">
            <v>74.744354525214703</v>
          </cell>
          <cell r="BH170">
            <v>2.3578117821677211</v>
          </cell>
          <cell r="BI170">
            <v>8.96656889422907</v>
          </cell>
          <cell r="BJ170">
            <v>0.20652365975191717</v>
          </cell>
          <cell r="BK170">
            <v>1.394034703325441</v>
          </cell>
          <cell r="BL170">
            <v>88.116761494151334</v>
          </cell>
          <cell r="BM170">
            <v>0</v>
          </cell>
          <cell r="BN170">
            <v>0.8949358589249744</v>
          </cell>
          <cell r="BO170">
            <v>3.4936919108032658</v>
          </cell>
          <cell r="BP170">
            <v>8.312577305014667</v>
          </cell>
          <cell r="BQ170">
            <v>5.2491430186945616</v>
          </cell>
          <cell r="BR170">
            <v>0.37862670954518152</v>
          </cell>
          <cell r="BS170">
            <v>0.30978548962787578</v>
          </cell>
          <cell r="BT170">
            <v>1.1875110435735239</v>
          </cell>
          <cell r="BU170">
            <v>0.2581545746898965</v>
          </cell>
          <cell r="BV170">
            <v>5.1630914937979291E-2</v>
          </cell>
          <cell r="BW170">
            <v>0</v>
          </cell>
          <cell r="BX170">
            <v>0.79167402904901585</v>
          </cell>
          <cell r="BY170">
            <v>0.30978548962787578</v>
          </cell>
          <cell r="BZ170">
            <v>0.43025762448316079</v>
          </cell>
          <cell r="CA170">
            <v>0.55072975933844581</v>
          </cell>
          <cell r="CB170">
            <v>0.41304731950383433</v>
          </cell>
        </row>
        <row r="171">
          <cell r="D171" t="str">
            <v>Other aircraft parts and auxiliary equipment manufacturing</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row>
        <row r="172">
          <cell r="D172" t="str">
            <v>Guided missile and space vehicle manufacturing</v>
          </cell>
          <cell r="E172">
            <v>4135.0413865568307</v>
          </cell>
          <cell r="F172">
            <v>957.78508771929785</v>
          </cell>
          <cell r="G172">
            <v>61.001977338210914</v>
          </cell>
          <cell r="H172">
            <v>18.397297729486947</v>
          </cell>
          <cell r="I172">
            <v>212.69121267648578</v>
          </cell>
          <cell r="J172">
            <v>0</v>
          </cell>
          <cell r="K172">
            <v>0</v>
          </cell>
          <cell r="L172">
            <v>0</v>
          </cell>
          <cell r="M172">
            <v>0</v>
          </cell>
          <cell r="N172">
            <v>0</v>
          </cell>
          <cell r="O172">
            <v>0.12783392515706091</v>
          </cell>
          <cell r="P172">
            <v>0</v>
          </cell>
          <cell r="Q172">
            <v>3.3060497885446787E-2</v>
          </cell>
          <cell r="R172">
            <v>5.8406879597622655E-2</v>
          </cell>
          <cell r="S172">
            <v>0.18734282135086514</v>
          </cell>
          <cell r="T172">
            <v>3.9672597462536145E-2</v>
          </cell>
          <cell r="U172">
            <v>0.19285290433177293</v>
          </cell>
          <cell r="V172">
            <v>0.84194067948271156</v>
          </cell>
          <cell r="W172">
            <v>0.77030960073091015</v>
          </cell>
          <cell r="X172">
            <v>2.2040331923631192E-2</v>
          </cell>
          <cell r="Y172">
            <v>6.5018979174712013E-2</v>
          </cell>
          <cell r="Z172">
            <v>5.6202846405259535E-2</v>
          </cell>
          <cell r="AA172">
            <v>0.13224199154178715</v>
          </cell>
          <cell r="AB172">
            <v>0.21158718646685942</v>
          </cell>
          <cell r="AC172">
            <v>0.98961090337104052</v>
          </cell>
          <cell r="AD172">
            <v>8.7059311098343209E-2</v>
          </cell>
          <cell r="AE172">
            <v>0.1664045060234155</v>
          </cell>
          <cell r="AF172">
            <v>0.23913760137139842</v>
          </cell>
          <cell r="AG172">
            <v>3.1958481289265227E-2</v>
          </cell>
          <cell r="AH172">
            <v>0.17852668858141266</v>
          </cell>
          <cell r="AI172">
            <v>0.19175088773559137</v>
          </cell>
          <cell r="AJ172">
            <v>3.7468564270173026E-2</v>
          </cell>
          <cell r="AK172">
            <v>1.7632265538904953E-2</v>
          </cell>
          <cell r="AL172">
            <v>6.1712929386167334E-2</v>
          </cell>
          <cell r="AM172">
            <v>8.5957294502161649E-2</v>
          </cell>
          <cell r="AN172">
            <v>0.10689560982961127</v>
          </cell>
          <cell r="AO172">
            <v>0.50251956785879115</v>
          </cell>
          <cell r="AP172">
            <v>7.2733095347982932E-2</v>
          </cell>
          <cell r="AQ172">
            <v>1.8238374666804811</v>
          </cell>
          <cell r="AR172">
            <v>1.9670996241840839</v>
          </cell>
          <cell r="AS172">
            <v>2.3142348519812752</v>
          </cell>
          <cell r="AT172">
            <v>0.14216014090742118</v>
          </cell>
          <cell r="AU172">
            <v>0.4088481571833586</v>
          </cell>
          <cell r="AV172">
            <v>0.68435230622874854</v>
          </cell>
          <cell r="AW172">
            <v>0.16971055581196018</v>
          </cell>
          <cell r="AX172">
            <v>0.40774614058717706</v>
          </cell>
          <cell r="AY172">
            <v>0.45072478783825787</v>
          </cell>
          <cell r="AZ172">
            <v>4.0774614058717705E-2</v>
          </cell>
          <cell r="BA172">
            <v>0.54329418191750889</v>
          </cell>
          <cell r="BB172">
            <v>0.67553617345929606</v>
          </cell>
          <cell r="BC172">
            <v>36.175898802852053</v>
          </cell>
          <cell r="BD172">
            <v>1.2452787536851624</v>
          </cell>
          <cell r="BE172">
            <v>1.8734282135086513E-2</v>
          </cell>
          <cell r="BF172">
            <v>3.0074032909794761</v>
          </cell>
          <cell r="BG172">
            <v>3.0261375731145628</v>
          </cell>
          <cell r="BH172">
            <v>1.4105812431123963</v>
          </cell>
          <cell r="BI172">
            <v>0.84194067948271156</v>
          </cell>
          <cell r="BJ172">
            <v>3.3060497885446785E-3</v>
          </cell>
          <cell r="BK172">
            <v>0.72622893688364776</v>
          </cell>
          <cell r="BL172">
            <v>2.1202799310533207</v>
          </cell>
          <cell r="BM172">
            <v>0.31848279629647069</v>
          </cell>
          <cell r="BN172">
            <v>0.83643059650180374</v>
          </cell>
          <cell r="BO172">
            <v>1.8469798152002939</v>
          </cell>
          <cell r="BP172">
            <v>0.60610912789985771</v>
          </cell>
          <cell r="BQ172">
            <v>1.6375966619257976</v>
          </cell>
          <cell r="BR172">
            <v>0.11020165961815595</v>
          </cell>
          <cell r="BS172">
            <v>0.47607116955043371</v>
          </cell>
          <cell r="BT172">
            <v>0.43529655549171603</v>
          </cell>
          <cell r="BU172">
            <v>0.54329418191750889</v>
          </cell>
          <cell r="BV172">
            <v>0.13334400813796871</v>
          </cell>
          <cell r="BW172">
            <v>0.12783392515706091</v>
          </cell>
          <cell r="BX172">
            <v>0.19836298731268073</v>
          </cell>
          <cell r="BY172">
            <v>0.16420047283105238</v>
          </cell>
          <cell r="BZ172">
            <v>0.18734282135086514</v>
          </cell>
          <cell r="CA172">
            <v>0.15869038985014458</v>
          </cell>
          <cell r="CB172">
            <v>0.85626689523307176</v>
          </cell>
        </row>
        <row r="173">
          <cell r="D173" t="str">
            <v>Propulsion units and parts for space vehicles and guided missiles</v>
          </cell>
          <cell r="E173">
            <v>0</v>
          </cell>
          <cell r="F173">
            <v>765.35087719298213</v>
          </cell>
          <cell r="G173">
            <v>48.745712858696308</v>
          </cell>
          <cell r="H173">
            <v>14.700988912629525</v>
          </cell>
          <cell r="I173">
            <v>169.95817567050608</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row>
        <row r="174">
          <cell r="D174" t="str">
            <v>Railroad rolling stock manufacturing</v>
          </cell>
          <cell r="E174">
            <v>5.0201126307321005</v>
          </cell>
          <cell r="F174">
            <v>9.8684210526315752</v>
          </cell>
          <cell r="G174">
            <v>0.62852638356485213</v>
          </cell>
          <cell r="H174">
            <v>0.18955429830038067</v>
          </cell>
          <cell r="I174">
            <v>2.1914377951784454</v>
          </cell>
          <cell r="J174">
            <v>559.97457466703247</v>
          </cell>
          <cell r="K174">
            <v>0</v>
          </cell>
          <cell r="L174">
            <v>18.597340575927742</v>
          </cell>
          <cell r="M174">
            <v>152.1750474430967</v>
          </cell>
          <cell r="N174">
            <v>0</v>
          </cell>
          <cell r="O174">
            <v>0</v>
          </cell>
          <cell r="P174">
            <v>0</v>
          </cell>
          <cell r="Q174">
            <v>0</v>
          </cell>
          <cell r="R174">
            <v>0</v>
          </cell>
          <cell r="S174">
            <v>0</v>
          </cell>
          <cell r="T174">
            <v>28.301878501592881</v>
          </cell>
          <cell r="U174">
            <v>0</v>
          </cell>
          <cell r="V174">
            <v>0</v>
          </cell>
          <cell r="W174">
            <v>0</v>
          </cell>
          <cell r="X174">
            <v>0</v>
          </cell>
          <cell r="Y174">
            <v>0</v>
          </cell>
          <cell r="Z174">
            <v>0</v>
          </cell>
          <cell r="AA174">
            <v>0</v>
          </cell>
          <cell r="AB174">
            <v>0</v>
          </cell>
          <cell r="AC174">
            <v>0</v>
          </cell>
          <cell r="AD174">
            <v>0</v>
          </cell>
          <cell r="AE174">
            <v>0.88443370317477754</v>
          </cell>
          <cell r="AF174">
            <v>0</v>
          </cell>
          <cell r="AG174">
            <v>0</v>
          </cell>
          <cell r="AH174">
            <v>0</v>
          </cell>
          <cell r="AI174">
            <v>0</v>
          </cell>
          <cell r="AJ174">
            <v>0</v>
          </cell>
          <cell r="AK174">
            <v>0</v>
          </cell>
          <cell r="AL174">
            <v>0</v>
          </cell>
          <cell r="AM174">
            <v>0</v>
          </cell>
          <cell r="AN174">
            <v>0</v>
          </cell>
          <cell r="AO174">
            <v>1.7688674063495551</v>
          </cell>
          <cell r="AP174">
            <v>0</v>
          </cell>
          <cell r="AQ174">
            <v>37.146215533340659</v>
          </cell>
          <cell r="AR174">
            <v>0</v>
          </cell>
          <cell r="AS174">
            <v>0</v>
          </cell>
          <cell r="AT174">
            <v>1071.9336482478304</v>
          </cell>
          <cell r="AU174">
            <v>0</v>
          </cell>
          <cell r="AV174">
            <v>0</v>
          </cell>
          <cell r="AW174">
            <v>37.146215533340659</v>
          </cell>
          <cell r="AX174">
            <v>0</v>
          </cell>
          <cell r="AY174">
            <v>1522.1104031637922</v>
          </cell>
          <cell r="AZ174">
            <v>0</v>
          </cell>
          <cell r="BA174">
            <v>0</v>
          </cell>
          <cell r="BB174">
            <v>0</v>
          </cell>
          <cell r="BC174">
            <v>0</v>
          </cell>
          <cell r="BD174">
            <v>0</v>
          </cell>
          <cell r="BE174">
            <v>6.1910359222234428</v>
          </cell>
          <cell r="BF174">
            <v>1968.7494232670549</v>
          </cell>
          <cell r="BG174">
            <v>1974.9404591892783</v>
          </cell>
          <cell r="BH174">
            <v>14.150939250796441</v>
          </cell>
          <cell r="BI174">
            <v>198.11314951115017</v>
          </cell>
          <cell r="BJ174">
            <v>0</v>
          </cell>
          <cell r="BK174">
            <v>3.5377348126991102</v>
          </cell>
          <cell r="BL174">
            <v>1335.4948917939141</v>
          </cell>
          <cell r="BM174">
            <v>0</v>
          </cell>
          <cell r="BN174">
            <v>0</v>
          </cell>
          <cell r="BO174">
            <v>0</v>
          </cell>
          <cell r="BP174">
            <v>55.719323300010984</v>
          </cell>
          <cell r="BQ174">
            <v>0</v>
          </cell>
          <cell r="BR174">
            <v>0</v>
          </cell>
          <cell r="BS174">
            <v>0</v>
          </cell>
          <cell r="BT174">
            <v>0</v>
          </cell>
          <cell r="BU174">
            <v>0</v>
          </cell>
          <cell r="BV174">
            <v>0</v>
          </cell>
          <cell r="BW174">
            <v>0</v>
          </cell>
          <cell r="BX174">
            <v>0</v>
          </cell>
          <cell r="BY174">
            <v>0</v>
          </cell>
          <cell r="BZ174">
            <v>0</v>
          </cell>
          <cell r="CA174">
            <v>0</v>
          </cell>
          <cell r="CB174">
            <v>0</v>
          </cell>
        </row>
        <row r="175">
          <cell r="D175" t="str">
            <v>Ship building and repairing</v>
          </cell>
          <cell r="E175">
            <v>8050.8542419213109</v>
          </cell>
          <cell r="F175">
            <v>23.574561403508763</v>
          </cell>
          <cell r="G175">
            <v>1.5014796940715911</v>
          </cell>
          <cell r="H175">
            <v>0.45282415705090939</v>
          </cell>
          <cell r="I175">
            <v>5.2351013995929527</v>
          </cell>
          <cell r="J175">
            <v>18.083811431340695</v>
          </cell>
          <cell r="K175">
            <v>0</v>
          </cell>
          <cell r="L175">
            <v>0.60058226804220993</v>
          </cell>
          <cell r="M175">
            <v>4.9143389486078002</v>
          </cell>
          <cell r="N175">
            <v>0</v>
          </cell>
          <cell r="O175">
            <v>0</v>
          </cell>
          <cell r="P175">
            <v>0</v>
          </cell>
          <cell r="Q175">
            <v>0</v>
          </cell>
          <cell r="R175">
            <v>107.04798657718121</v>
          </cell>
          <cell r="S175">
            <v>551.07097315436238</v>
          </cell>
          <cell r="T175">
            <v>0.75385906040268458</v>
          </cell>
          <cell r="U175">
            <v>392.00671140939596</v>
          </cell>
          <cell r="V175">
            <v>28.646644295302014</v>
          </cell>
          <cell r="W175">
            <v>31.662080536912754</v>
          </cell>
          <cell r="X175">
            <v>0</v>
          </cell>
          <cell r="Y175">
            <v>0</v>
          </cell>
          <cell r="Z175">
            <v>0</v>
          </cell>
          <cell r="AA175">
            <v>0</v>
          </cell>
          <cell r="AB175">
            <v>0</v>
          </cell>
          <cell r="AC175">
            <v>0</v>
          </cell>
          <cell r="AD175">
            <v>0</v>
          </cell>
          <cell r="AE175">
            <v>0.75385906040268458</v>
          </cell>
          <cell r="AF175">
            <v>7.5385906040268456</v>
          </cell>
          <cell r="AG175">
            <v>0</v>
          </cell>
          <cell r="AH175">
            <v>0</v>
          </cell>
          <cell r="AI175">
            <v>0</v>
          </cell>
          <cell r="AJ175">
            <v>0</v>
          </cell>
          <cell r="AK175">
            <v>0</v>
          </cell>
          <cell r="AL175">
            <v>0</v>
          </cell>
          <cell r="AM175">
            <v>0</v>
          </cell>
          <cell r="AN175">
            <v>0</v>
          </cell>
          <cell r="AO175">
            <v>0</v>
          </cell>
          <cell r="AP175">
            <v>0</v>
          </cell>
          <cell r="AQ175">
            <v>17.338758389261745</v>
          </cell>
          <cell r="AR175">
            <v>2.2615771812080538</v>
          </cell>
          <cell r="AS175">
            <v>0</v>
          </cell>
          <cell r="AT175">
            <v>0</v>
          </cell>
          <cell r="AU175">
            <v>1243.8674496644296</v>
          </cell>
          <cell r="AV175">
            <v>0</v>
          </cell>
          <cell r="AW175">
            <v>0</v>
          </cell>
          <cell r="AX175">
            <v>22.615771812080538</v>
          </cell>
          <cell r="AY175">
            <v>333.95956375838927</v>
          </cell>
          <cell r="AZ175">
            <v>0</v>
          </cell>
          <cell r="BA175">
            <v>0</v>
          </cell>
          <cell r="BB175">
            <v>0.75385906040268458</v>
          </cell>
          <cell r="BC175">
            <v>0</v>
          </cell>
          <cell r="BD175">
            <v>0</v>
          </cell>
          <cell r="BE175">
            <v>0.75385906040268458</v>
          </cell>
          <cell r="BF175">
            <v>234.4501677852349</v>
          </cell>
          <cell r="BG175">
            <v>235.20402684563757</v>
          </cell>
          <cell r="BH175">
            <v>3.7692953020134228</v>
          </cell>
          <cell r="BI175">
            <v>6.0308724832214766</v>
          </cell>
          <cell r="BJ175">
            <v>0</v>
          </cell>
          <cell r="BK175">
            <v>4.5231543624161077</v>
          </cell>
          <cell r="BL175">
            <v>94.986241610738261</v>
          </cell>
          <cell r="BM175">
            <v>0</v>
          </cell>
          <cell r="BN175">
            <v>0</v>
          </cell>
          <cell r="BO175">
            <v>9.8001677852348994</v>
          </cell>
          <cell r="BP175">
            <v>18.092617449664431</v>
          </cell>
          <cell r="BQ175">
            <v>2.2615771812080538</v>
          </cell>
          <cell r="BR175">
            <v>0</v>
          </cell>
          <cell r="BS175">
            <v>1.5077181208053692</v>
          </cell>
          <cell r="BT175">
            <v>0</v>
          </cell>
          <cell r="BU175">
            <v>0</v>
          </cell>
          <cell r="BV175">
            <v>0</v>
          </cell>
          <cell r="BW175">
            <v>0</v>
          </cell>
          <cell r="BX175">
            <v>25.631208053691275</v>
          </cell>
          <cell r="BY175">
            <v>18.846476510067113</v>
          </cell>
          <cell r="BZ175">
            <v>5.2770134228187917</v>
          </cell>
          <cell r="CA175">
            <v>0</v>
          </cell>
          <cell r="CB175">
            <v>12.061744966442953</v>
          </cell>
        </row>
        <row r="176">
          <cell r="D176" t="str">
            <v>Boat building</v>
          </cell>
          <cell r="E176">
            <v>84.613882651566911</v>
          </cell>
          <cell r="F176">
            <v>63.59649122807015</v>
          </cell>
          <cell r="G176">
            <v>4.0505033607512688</v>
          </cell>
          <cell r="H176">
            <v>1.2215721446024532</v>
          </cell>
          <cell r="I176">
            <v>14.122599124483314</v>
          </cell>
          <cell r="J176">
            <v>19.95455054492766</v>
          </cell>
          <cell r="K176">
            <v>0</v>
          </cell>
          <cell r="L176">
            <v>0.66271146818450766</v>
          </cell>
          <cell r="M176">
            <v>5.422718839843089</v>
          </cell>
          <cell r="N176">
            <v>0</v>
          </cell>
          <cell r="O176">
            <v>0</v>
          </cell>
          <cell r="P176">
            <v>0</v>
          </cell>
          <cell r="Q176">
            <v>0</v>
          </cell>
          <cell r="R176">
            <v>20.037248322147651</v>
          </cell>
          <cell r="S176">
            <v>103.1494966442953</v>
          </cell>
          <cell r="T176">
            <v>0.14110738255033556</v>
          </cell>
          <cell r="U176">
            <v>73.375838926174495</v>
          </cell>
          <cell r="V176">
            <v>5.3620805369127513</v>
          </cell>
          <cell r="W176">
            <v>5.9265100671140933</v>
          </cell>
          <cell r="X176">
            <v>0</v>
          </cell>
          <cell r="Y176">
            <v>0</v>
          </cell>
          <cell r="Z176">
            <v>0</v>
          </cell>
          <cell r="AA176">
            <v>0</v>
          </cell>
          <cell r="AB176">
            <v>0</v>
          </cell>
          <cell r="AC176">
            <v>0</v>
          </cell>
          <cell r="AD176">
            <v>0</v>
          </cell>
          <cell r="AE176">
            <v>0.14110738255033556</v>
          </cell>
          <cell r="AF176">
            <v>1.4110738255033555</v>
          </cell>
          <cell r="AG176">
            <v>0</v>
          </cell>
          <cell r="AH176">
            <v>0</v>
          </cell>
          <cell r="AI176">
            <v>0</v>
          </cell>
          <cell r="AJ176">
            <v>0</v>
          </cell>
          <cell r="AK176">
            <v>0</v>
          </cell>
          <cell r="AL176">
            <v>0</v>
          </cell>
          <cell r="AM176">
            <v>0</v>
          </cell>
          <cell r="AN176">
            <v>0</v>
          </cell>
          <cell r="AO176">
            <v>0</v>
          </cell>
          <cell r="AP176">
            <v>0</v>
          </cell>
          <cell r="AQ176">
            <v>3.2454697986577177</v>
          </cell>
          <cell r="AR176">
            <v>0.42332214765100667</v>
          </cell>
          <cell r="AS176">
            <v>0</v>
          </cell>
          <cell r="AT176">
            <v>0</v>
          </cell>
          <cell r="AU176">
            <v>232.82718120805367</v>
          </cell>
          <cell r="AV176">
            <v>0</v>
          </cell>
          <cell r="AW176">
            <v>0</v>
          </cell>
          <cell r="AX176">
            <v>4.2332214765100664</v>
          </cell>
          <cell r="AY176">
            <v>62.510570469798651</v>
          </cell>
          <cell r="AZ176">
            <v>0</v>
          </cell>
          <cell r="BA176">
            <v>0</v>
          </cell>
          <cell r="BB176">
            <v>0.14110738255033556</v>
          </cell>
          <cell r="BC176">
            <v>0</v>
          </cell>
          <cell r="BD176">
            <v>0</v>
          </cell>
          <cell r="BE176">
            <v>0.14110738255033556</v>
          </cell>
          <cell r="BF176">
            <v>43.884395973154362</v>
          </cell>
          <cell r="BG176">
            <v>44.0255033557047</v>
          </cell>
          <cell r="BH176">
            <v>0.70553691275167774</v>
          </cell>
          <cell r="BI176">
            <v>1.1288590604026845</v>
          </cell>
          <cell r="BJ176">
            <v>0</v>
          </cell>
          <cell r="BK176">
            <v>0.84664429530201335</v>
          </cell>
          <cell r="BL176">
            <v>17.779530201342279</v>
          </cell>
          <cell r="BM176">
            <v>0</v>
          </cell>
          <cell r="BN176">
            <v>0</v>
          </cell>
          <cell r="BO176">
            <v>1.8343959731543622</v>
          </cell>
          <cell r="BP176">
            <v>3.3865771812080534</v>
          </cell>
          <cell r="BQ176">
            <v>0.42332214765100667</v>
          </cell>
          <cell r="BR176">
            <v>0</v>
          </cell>
          <cell r="BS176">
            <v>0.28221476510067112</v>
          </cell>
          <cell r="BT176">
            <v>0</v>
          </cell>
          <cell r="BU176">
            <v>0</v>
          </cell>
          <cell r="BV176">
            <v>0</v>
          </cell>
          <cell r="BW176">
            <v>0</v>
          </cell>
          <cell r="BX176">
            <v>4.7976510067114093</v>
          </cell>
          <cell r="BY176">
            <v>3.5276845637583891</v>
          </cell>
          <cell r="BZ176">
            <v>0.98775167785234896</v>
          </cell>
          <cell r="CA176">
            <v>0</v>
          </cell>
          <cell r="CB176">
            <v>2.2577181208053689</v>
          </cell>
        </row>
        <row r="177">
          <cell r="D177" t="str">
            <v>Motorcycle, bicycle, and parts manufacturing</v>
          </cell>
          <cell r="E177">
            <v>0</v>
          </cell>
          <cell r="F177">
            <v>0</v>
          </cell>
          <cell r="G177">
            <v>0</v>
          </cell>
          <cell r="H177">
            <v>0</v>
          </cell>
          <cell r="I177">
            <v>0</v>
          </cell>
          <cell r="J177">
            <v>305.55405521920483</v>
          </cell>
          <cell r="K177">
            <v>0</v>
          </cell>
          <cell r="L177">
            <v>10.147769356575274</v>
          </cell>
          <cell r="M177">
            <v>83.035382235097316</v>
          </cell>
          <cell r="N177">
            <v>0</v>
          </cell>
          <cell r="O177">
            <v>2.0008572653236176</v>
          </cell>
          <cell r="P177">
            <v>0</v>
          </cell>
          <cell r="Q177">
            <v>14.983283326189456</v>
          </cell>
          <cell r="R177">
            <v>1.2396056579511359</v>
          </cell>
          <cell r="S177">
            <v>1.0081440205743679</v>
          </cell>
          <cell r="T177">
            <v>1.7693956279468497</v>
          </cell>
          <cell r="U177">
            <v>1.5482211744534935</v>
          </cell>
          <cell r="V177">
            <v>2.7826832404629234</v>
          </cell>
          <cell r="W177">
            <v>6.6300900128589806</v>
          </cell>
          <cell r="X177">
            <v>0.85897985426489509</v>
          </cell>
          <cell r="Y177">
            <v>0.65323617659665667</v>
          </cell>
          <cell r="Z177">
            <v>0.66866695242177454</v>
          </cell>
          <cell r="AA177">
            <v>0.54522074582083158</v>
          </cell>
          <cell r="AB177">
            <v>0.75096442348906989</v>
          </cell>
          <cell r="AC177">
            <v>5.8122588941277327</v>
          </cell>
          <cell r="AD177">
            <v>0.745820831547364</v>
          </cell>
          <cell r="AE177">
            <v>9.9322760394342051</v>
          </cell>
          <cell r="AF177">
            <v>1.8774110587226749</v>
          </cell>
          <cell r="AG177">
            <v>0.13373339048435492</v>
          </cell>
          <cell r="AH177">
            <v>2.0882983283326189</v>
          </cell>
          <cell r="AI177">
            <v>2.5717959708529792</v>
          </cell>
          <cell r="AJ177">
            <v>0.1491641663094728</v>
          </cell>
          <cell r="AK177">
            <v>8.7441063009001285E-2</v>
          </cell>
          <cell r="AL177">
            <v>0.61723103300471505</v>
          </cell>
          <cell r="AM177">
            <v>0.54007715387912558</v>
          </cell>
          <cell r="AN177">
            <v>0.50407201028718396</v>
          </cell>
          <cell r="AO177">
            <v>2.9061294470638663</v>
          </cell>
          <cell r="AP177">
            <v>0.39091298756965281</v>
          </cell>
          <cell r="AQ177">
            <v>14.427775396485213</v>
          </cell>
          <cell r="AR177">
            <v>31.499357051007287</v>
          </cell>
          <cell r="AS177">
            <v>0.57608229747106732</v>
          </cell>
          <cell r="AT177">
            <v>5.210458636948136</v>
          </cell>
          <cell r="AU177">
            <v>0.99785683669095593</v>
          </cell>
          <cell r="AV177">
            <v>3.9142734676382345</v>
          </cell>
          <cell r="AW177">
            <v>0.55550792970424345</v>
          </cell>
          <cell r="AX177">
            <v>0.9052721817402487</v>
          </cell>
          <cell r="AY177">
            <v>4.2691813116159452</v>
          </cell>
          <cell r="AZ177">
            <v>2.0214316330904416</v>
          </cell>
          <cell r="BA177">
            <v>0.73553364766395202</v>
          </cell>
          <cell r="BB177">
            <v>1.7899699957136734</v>
          </cell>
          <cell r="BC177">
            <v>2.5820831547363912</v>
          </cell>
          <cell r="BD177">
            <v>0.68924132018859841</v>
          </cell>
          <cell r="BE177">
            <v>5.1435919417059585E-2</v>
          </cell>
          <cell r="BF177">
            <v>16.768109729961424</v>
          </cell>
          <cell r="BG177">
            <v>16.819545649378483</v>
          </cell>
          <cell r="BH177">
            <v>1.0801543077582512</v>
          </cell>
          <cell r="BI177">
            <v>1.8259751393056152</v>
          </cell>
          <cell r="BJ177">
            <v>3.0861551650235748E-2</v>
          </cell>
          <cell r="BK177">
            <v>7.4376339477068161</v>
          </cell>
          <cell r="BL177">
            <v>12.843549078439779</v>
          </cell>
          <cell r="BM177">
            <v>0.96699528504072019</v>
          </cell>
          <cell r="BN177">
            <v>0.10287183883411917</v>
          </cell>
          <cell r="BO177">
            <v>5.4213459065580798</v>
          </cell>
          <cell r="BP177">
            <v>1.4196313759108445</v>
          </cell>
          <cell r="BQ177">
            <v>6.8564080582940425</v>
          </cell>
          <cell r="BR177">
            <v>1.2858979854264896</v>
          </cell>
          <cell r="BS177">
            <v>7.1393056150878698</v>
          </cell>
          <cell r="BT177">
            <v>2.4072010287183887</v>
          </cell>
          <cell r="BU177">
            <v>1.7951135876553794</v>
          </cell>
          <cell r="BV177">
            <v>0.82811830261465924</v>
          </cell>
          <cell r="BW177">
            <v>2.0008572653236176</v>
          </cell>
          <cell r="BX177">
            <v>4.6960994427775402</v>
          </cell>
          <cell r="BY177">
            <v>11.624517788255465</v>
          </cell>
          <cell r="BZ177">
            <v>6.4346335190741542</v>
          </cell>
          <cell r="CA177">
            <v>4.3669095585083584</v>
          </cell>
          <cell r="CB177">
            <v>6.3369052721817409</v>
          </cell>
        </row>
        <row r="178">
          <cell r="D178" t="str">
            <v>Military armored vehicle, tank, and tank component manufacturing</v>
          </cell>
          <cell r="E178">
            <v>3424.344328238134</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row>
        <row r="179">
          <cell r="D179" t="str">
            <v>All other transportation equipment manufacturing</v>
          </cell>
          <cell r="E179">
            <v>30.120675784392603</v>
          </cell>
          <cell r="F179">
            <v>0</v>
          </cell>
          <cell r="G179">
            <v>0</v>
          </cell>
          <cell r="H179">
            <v>0</v>
          </cell>
          <cell r="I179">
            <v>0</v>
          </cell>
          <cell r="J179">
            <v>82.936100702355589</v>
          </cell>
          <cell r="K179">
            <v>0</v>
          </cell>
          <cell r="L179">
            <v>2.7543945396418597</v>
          </cell>
          <cell r="M179">
            <v>22.538175178097838</v>
          </cell>
          <cell r="N179">
            <v>0</v>
          </cell>
          <cell r="O179">
            <v>8.215058195126776</v>
          </cell>
          <cell r="P179">
            <v>0</v>
          </cell>
          <cell r="Q179">
            <v>61.517903656566318</v>
          </cell>
          <cell r="R179">
            <v>5.0895347687032215</v>
          </cell>
          <cell r="S179">
            <v>4.1392066998582218</v>
          </cell>
          <cell r="T179">
            <v>7.2647301262817763</v>
          </cell>
          <cell r="U179">
            <v>6.3566388604965542</v>
          </cell>
          <cell r="V179">
            <v>11.425055227669887</v>
          </cell>
          <cell r="W179">
            <v>27.221619572026771</v>
          </cell>
          <cell r="X179">
            <v>3.5267730554914438</v>
          </cell>
          <cell r="Y179">
            <v>2.6820369942958884</v>
          </cell>
          <cell r="Z179">
            <v>2.745392198885555</v>
          </cell>
          <cell r="AA179">
            <v>2.2385505621682218</v>
          </cell>
          <cell r="AB179">
            <v>3.0832866233637772</v>
          </cell>
          <cell r="AC179">
            <v>23.863793728774439</v>
          </cell>
          <cell r="AD179">
            <v>3.0621682218338884</v>
          </cell>
          <cell r="AE179">
            <v>40.779633354215434</v>
          </cell>
          <cell r="AF179">
            <v>7.7082165584094433</v>
          </cell>
          <cell r="AG179">
            <v>0.54907843977711102</v>
          </cell>
          <cell r="AH179">
            <v>8.5740710211348876</v>
          </cell>
          <cell r="AI179">
            <v>10.559200764944443</v>
          </cell>
          <cell r="AJ179">
            <v>0.61243364436677761</v>
          </cell>
          <cell r="AK179">
            <v>0.35901282600811102</v>
          </cell>
          <cell r="AL179">
            <v>2.5342081835866663</v>
          </cell>
          <cell r="AM179">
            <v>2.2174321606383329</v>
          </cell>
          <cell r="AN179">
            <v>2.0696033499291109</v>
          </cell>
          <cell r="AO179">
            <v>11.93189686438722</v>
          </cell>
          <cell r="AP179">
            <v>1.6049985162715552</v>
          </cell>
          <cell r="AQ179">
            <v>59.237116291338324</v>
          </cell>
          <cell r="AR179">
            <v>129.32909096903953</v>
          </cell>
          <cell r="AS179">
            <v>2.365260971347555</v>
          </cell>
          <cell r="AT179">
            <v>21.392940749777441</v>
          </cell>
          <cell r="AU179">
            <v>4.096969896798444</v>
          </cell>
          <cell r="AV179">
            <v>16.071103564245441</v>
          </cell>
          <cell r="AW179">
            <v>2.2807873652279995</v>
          </cell>
          <cell r="AX179">
            <v>3.7168386692604436</v>
          </cell>
          <cell r="AY179">
            <v>17.528273269807773</v>
          </cell>
          <cell r="AZ179">
            <v>8.2995318012463315</v>
          </cell>
          <cell r="BA179">
            <v>3.0199314187741106</v>
          </cell>
          <cell r="BB179">
            <v>7.3492037324013317</v>
          </cell>
          <cell r="BC179">
            <v>10.60143756800422</v>
          </cell>
          <cell r="BD179">
            <v>2.8298658050051104</v>
          </cell>
          <cell r="BE179">
            <v>0.21118401529888886</v>
          </cell>
          <cell r="BF179">
            <v>68.845988987437764</v>
          </cell>
          <cell r="BG179">
            <v>69.057173002736647</v>
          </cell>
          <cell r="BH179">
            <v>4.4348643212766659</v>
          </cell>
          <cell r="BI179">
            <v>7.4970325431105538</v>
          </cell>
          <cell r="BJ179">
            <v>0.12671040917933329</v>
          </cell>
          <cell r="BK179">
            <v>30.537208612219327</v>
          </cell>
          <cell r="BL179">
            <v>52.732648620132544</v>
          </cell>
          <cell r="BM179">
            <v>3.9702594876191104</v>
          </cell>
          <cell r="BN179">
            <v>0.42236803059777772</v>
          </cell>
          <cell r="BO179">
            <v>22.258795212502886</v>
          </cell>
          <cell r="BP179">
            <v>5.8286788222493318</v>
          </cell>
          <cell r="BQ179">
            <v>28.150829239341885</v>
          </cell>
          <cell r="BR179">
            <v>5.2796003824722213</v>
          </cell>
          <cell r="BS179">
            <v>29.312341323485771</v>
          </cell>
          <cell r="BT179">
            <v>9.8834119159879972</v>
          </cell>
          <cell r="BU179">
            <v>7.3703221339312206</v>
          </cell>
          <cell r="BV179">
            <v>3.4000626463121106</v>
          </cell>
          <cell r="BW179">
            <v>8.215058195126776</v>
          </cell>
          <cell r="BX179">
            <v>19.281100596788551</v>
          </cell>
          <cell r="BY179">
            <v>47.727587457548879</v>
          </cell>
          <cell r="BZ179">
            <v>26.419120313890996</v>
          </cell>
          <cell r="CA179">
            <v>17.929522898875664</v>
          </cell>
          <cell r="CB179">
            <v>26.017870684823105</v>
          </cell>
        </row>
        <row r="180">
          <cell r="D180" t="str">
            <v>Wood kitchen cabinet and countertop manufacturing</v>
          </cell>
          <cell r="E180">
            <v>0</v>
          </cell>
          <cell r="F180">
            <v>0</v>
          </cell>
          <cell r="G180">
            <v>0</v>
          </cell>
          <cell r="H180">
            <v>0</v>
          </cell>
          <cell r="I180">
            <v>0</v>
          </cell>
          <cell r="J180">
            <v>0</v>
          </cell>
          <cell r="K180">
            <v>0</v>
          </cell>
          <cell r="L180">
            <v>0</v>
          </cell>
          <cell r="M180">
            <v>0</v>
          </cell>
          <cell r="N180">
            <v>0</v>
          </cell>
          <cell r="O180">
            <v>4.907640438767273</v>
          </cell>
          <cell r="P180">
            <v>0</v>
          </cell>
          <cell r="Q180">
            <v>0.7639251626383019</v>
          </cell>
          <cell r="R180">
            <v>1.2037608623391425</v>
          </cell>
          <cell r="S180">
            <v>2.54641720879434</v>
          </cell>
          <cell r="T180">
            <v>0.85652215204900517</v>
          </cell>
          <cell r="U180">
            <v>1.9445367776247686</v>
          </cell>
          <cell r="V180">
            <v>5.8799088275796576</v>
          </cell>
          <cell r="W180">
            <v>15.509995726292797</v>
          </cell>
          <cell r="X180">
            <v>1.0185668835177359</v>
          </cell>
          <cell r="Y180">
            <v>1.5741488199819555</v>
          </cell>
          <cell r="Z180">
            <v>1.6435965620399831</v>
          </cell>
          <cell r="AA180">
            <v>3.1945961346692626</v>
          </cell>
          <cell r="AB180">
            <v>4.9770881808253007</v>
          </cell>
          <cell r="AC180">
            <v>11.782966902511991</v>
          </cell>
          <cell r="AD180">
            <v>1.7361935514506863</v>
          </cell>
          <cell r="AE180">
            <v>3.81962581319151</v>
          </cell>
          <cell r="AF180">
            <v>2.4538202193836365</v>
          </cell>
          <cell r="AG180">
            <v>1.9908352723301204</v>
          </cell>
          <cell r="AH180">
            <v>2.7084619402630707</v>
          </cell>
          <cell r="AI180">
            <v>6.9679234531554206</v>
          </cell>
          <cell r="AJ180">
            <v>0.92596989410703268</v>
          </cell>
          <cell r="AK180">
            <v>0.71762666793295038</v>
          </cell>
          <cell r="AL180">
            <v>2.407521724678285</v>
          </cell>
          <cell r="AM180">
            <v>2.8010589296737738</v>
          </cell>
          <cell r="AN180">
            <v>0.97226838881238431</v>
          </cell>
          <cell r="AO180">
            <v>7.0836696899187999</v>
          </cell>
          <cell r="AP180">
            <v>1.504701077923928</v>
          </cell>
          <cell r="AQ180">
            <v>49.747732560900332</v>
          </cell>
          <cell r="AR180">
            <v>224.82549028918754</v>
          </cell>
          <cell r="AS180">
            <v>4.0279690393655923</v>
          </cell>
          <cell r="AT180">
            <v>1.9445367776247686</v>
          </cell>
          <cell r="AU180">
            <v>0.78707440999097777</v>
          </cell>
          <cell r="AV180">
            <v>3.3797901134906692</v>
          </cell>
          <cell r="AW180">
            <v>1.0185668835177359</v>
          </cell>
          <cell r="AX180">
            <v>0.43983569970084052</v>
          </cell>
          <cell r="AY180">
            <v>3.7270288237808065</v>
          </cell>
          <cell r="AZ180">
            <v>1.8750890355667411</v>
          </cell>
          <cell r="BA180">
            <v>7.9401918419678053</v>
          </cell>
          <cell r="BB180">
            <v>4.7224464599458669</v>
          </cell>
          <cell r="BC180">
            <v>25.325276603827344</v>
          </cell>
          <cell r="BD180">
            <v>4.5835509758298114</v>
          </cell>
          <cell r="BE180">
            <v>0.55558193646421961</v>
          </cell>
          <cell r="BF180">
            <v>61.368654731943593</v>
          </cell>
          <cell r="BG180">
            <v>61.924236668407815</v>
          </cell>
          <cell r="BH180">
            <v>16.250771641578424</v>
          </cell>
          <cell r="BI180">
            <v>33.196020703737119</v>
          </cell>
          <cell r="BJ180">
            <v>0.87967139940168104</v>
          </cell>
          <cell r="BK180">
            <v>44.284510185668836</v>
          </cell>
          <cell r="BL180">
            <v>24.214112730898904</v>
          </cell>
          <cell r="BM180">
            <v>15.347950994824066</v>
          </cell>
          <cell r="BN180">
            <v>6.273446032575146</v>
          </cell>
          <cell r="BO180">
            <v>29.330096395840261</v>
          </cell>
          <cell r="BP180">
            <v>26.34384348734508</v>
          </cell>
          <cell r="BQ180">
            <v>21.713994016809917</v>
          </cell>
          <cell r="BR180">
            <v>0.87967139940168104</v>
          </cell>
          <cell r="BS180">
            <v>11.250534213400448</v>
          </cell>
          <cell r="BT180">
            <v>11.528325181632557</v>
          </cell>
          <cell r="BU180">
            <v>9.9541763616506014</v>
          </cell>
          <cell r="BV180">
            <v>10.417161308704118</v>
          </cell>
          <cell r="BW180">
            <v>4.907640438767273</v>
          </cell>
          <cell r="BX180">
            <v>4.7224464599458669</v>
          </cell>
          <cell r="BY180">
            <v>5.4863716225841683</v>
          </cell>
          <cell r="BZ180">
            <v>44.701196638017002</v>
          </cell>
          <cell r="CA180">
            <v>32.825632746094307</v>
          </cell>
          <cell r="CB180">
            <v>34.237736834607531</v>
          </cell>
        </row>
        <row r="181">
          <cell r="D181" t="str">
            <v>Upholstered household furniture manufacturing</v>
          </cell>
          <cell r="E181">
            <v>0</v>
          </cell>
          <cell r="F181">
            <v>3.8377192982456125</v>
          </cell>
          <cell r="G181">
            <v>0.24442692694188692</v>
          </cell>
          <cell r="H181">
            <v>7.3715560450148043E-2</v>
          </cell>
          <cell r="I181">
            <v>0.85222580923606217</v>
          </cell>
          <cell r="J181">
            <v>20.578130249456649</v>
          </cell>
          <cell r="K181">
            <v>0</v>
          </cell>
          <cell r="L181">
            <v>0.68342120156527342</v>
          </cell>
          <cell r="M181">
            <v>5.5921788035881859</v>
          </cell>
          <cell r="N181">
            <v>98.91284542969936</v>
          </cell>
          <cell r="O181">
            <v>2.984852082245121</v>
          </cell>
          <cell r="P181">
            <v>0</v>
          </cell>
          <cell r="Q181">
            <v>0.46462320148155184</v>
          </cell>
          <cell r="R181">
            <v>0.73213352960729383</v>
          </cell>
          <cell r="S181">
            <v>1.5487440049385062</v>
          </cell>
          <cell r="T181">
            <v>0.52094116529749757</v>
          </cell>
          <cell r="U181">
            <v>1.1826772401348593</v>
          </cell>
          <cell r="V181">
            <v>3.5761907023125503</v>
          </cell>
          <cell r="W181">
            <v>9.4332589391709014</v>
          </cell>
          <cell r="X181">
            <v>0.61949760197540249</v>
          </cell>
          <cell r="Y181">
            <v>0.95740538487107651</v>
          </cell>
          <cell r="Z181">
            <v>0.99964385773303577</v>
          </cell>
          <cell r="AA181">
            <v>1.9429697516501259</v>
          </cell>
          <cell r="AB181">
            <v>3.0270905551070801</v>
          </cell>
          <cell r="AC181">
            <v>7.1664608955790872</v>
          </cell>
          <cell r="AD181">
            <v>1.0559618215489814</v>
          </cell>
          <cell r="AE181">
            <v>2.323116007407759</v>
          </cell>
          <cell r="AF181">
            <v>1.4924260411225605</v>
          </cell>
          <cell r="AG181">
            <v>1.2108362220428321</v>
          </cell>
          <cell r="AH181">
            <v>1.647300441616411</v>
          </cell>
          <cell r="AI181">
            <v>4.2379267771499123</v>
          </cell>
          <cell r="AJ181">
            <v>0.56317963815945682</v>
          </cell>
          <cell r="AK181">
            <v>0.436464219573579</v>
          </cell>
          <cell r="AL181">
            <v>1.4642670592145877</v>
          </cell>
          <cell r="AM181">
            <v>1.7036184054323567</v>
          </cell>
          <cell r="AN181">
            <v>0.59133862006742965</v>
          </cell>
          <cell r="AO181">
            <v>4.308324231919844</v>
          </cell>
          <cell r="AP181">
            <v>0.91516691200911726</v>
          </cell>
          <cell r="AQ181">
            <v>30.256826060116815</v>
          </cell>
          <cell r="AR181">
            <v>136.7400161451161</v>
          </cell>
          <cell r="AS181">
            <v>2.4498314259936369</v>
          </cell>
          <cell r="AT181">
            <v>1.1826772401348593</v>
          </cell>
          <cell r="AU181">
            <v>0.47870269243553826</v>
          </cell>
          <cell r="AV181">
            <v>2.0556056792820172</v>
          </cell>
          <cell r="AW181">
            <v>0.61949760197540249</v>
          </cell>
          <cell r="AX181">
            <v>0.26751032812574199</v>
          </cell>
          <cell r="AY181">
            <v>2.2667980435918134</v>
          </cell>
          <cell r="AZ181">
            <v>1.1404387672728999</v>
          </cell>
          <cell r="BA181">
            <v>4.829265397217342</v>
          </cell>
          <cell r="BB181">
            <v>2.8722161546132297</v>
          </cell>
          <cell r="BC181">
            <v>15.402963103661143</v>
          </cell>
          <cell r="BD181">
            <v>2.7877392088893109</v>
          </cell>
          <cell r="BE181">
            <v>0.33790778289567408</v>
          </cell>
          <cell r="BF181">
            <v>37.324730519017997</v>
          </cell>
          <cell r="BG181">
            <v>37.662638301913674</v>
          </cell>
          <cell r="BH181">
            <v>9.8838026496984668</v>
          </cell>
          <cell r="BI181">
            <v>20.189990028016524</v>
          </cell>
          <cell r="BJ181">
            <v>0.53502065625148398</v>
          </cell>
          <cell r="BK181">
            <v>26.934066194976019</v>
          </cell>
          <cell r="BL181">
            <v>14.727147537869795</v>
          </cell>
          <cell r="BM181">
            <v>9.3347025024929966</v>
          </cell>
          <cell r="BN181">
            <v>3.8155420485303195</v>
          </cell>
          <cell r="BO181">
            <v>17.838715038700794</v>
          </cell>
          <cell r="BP181">
            <v>16.022460705636544</v>
          </cell>
          <cell r="BQ181">
            <v>13.206562514839261</v>
          </cell>
          <cell r="BR181">
            <v>0.53502065625148398</v>
          </cell>
          <cell r="BS181">
            <v>6.8426326036373997</v>
          </cell>
          <cell r="BT181">
            <v>7.0115864950852371</v>
          </cell>
          <cell r="BU181">
            <v>6.0541811102141603</v>
          </cell>
          <cell r="BV181">
            <v>6.3357709292938891</v>
          </cell>
          <cell r="BW181">
            <v>2.984852082245121</v>
          </cell>
          <cell r="BX181">
            <v>2.8722161546132297</v>
          </cell>
          <cell r="BY181">
            <v>3.3368393560947816</v>
          </cell>
          <cell r="BZ181">
            <v>27.187497032147775</v>
          </cell>
          <cell r="CA181">
            <v>19.964718172752743</v>
          </cell>
          <cell r="CB181">
            <v>20.823567120945913</v>
          </cell>
        </row>
        <row r="182">
          <cell r="D182" t="str">
            <v>Nonupholstered wood household furniture manufacturing</v>
          </cell>
          <cell r="E182">
            <v>0</v>
          </cell>
          <cell r="F182">
            <v>23.026315789473671</v>
          </cell>
          <cell r="G182">
            <v>1.4665615616513212</v>
          </cell>
          <cell r="H182">
            <v>0.4422933627008882</v>
          </cell>
          <cell r="I182">
            <v>5.1133548554163717</v>
          </cell>
          <cell r="J182">
            <v>48.639216953261169</v>
          </cell>
          <cell r="K182">
            <v>0</v>
          </cell>
          <cell r="L182">
            <v>1.6153592036997373</v>
          </cell>
          <cell r="M182">
            <v>13.217877172117531</v>
          </cell>
          <cell r="N182">
            <v>144.24789958497823</v>
          </cell>
          <cell r="O182">
            <v>3.7499406429555058</v>
          </cell>
          <cell r="P182">
            <v>0</v>
          </cell>
          <cell r="Q182">
            <v>0.58371717555439473</v>
          </cell>
          <cell r="R182">
            <v>0.91979676147965239</v>
          </cell>
          <cell r="S182">
            <v>1.9457239185146491</v>
          </cell>
          <cell r="T182">
            <v>0.65447077259129105</v>
          </cell>
          <cell r="U182">
            <v>1.4858255377748231</v>
          </cell>
          <cell r="V182">
            <v>4.4928534118429173</v>
          </cell>
          <cell r="W182">
            <v>11.851227503680136</v>
          </cell>
          <cell r="X182">
            <v>0.77828956740585964</v>
          </cell>
          <cell r="Y182">
            <v>1.2028111496272378</v>
          </cell>
          <cell r="Z182">
            <v>1.2558763474049099</v>
          </cell>
          <cell r="AA182">
            <v>2.4409990977729237</v>
          </cell>
          <cell r="AB182">
            <v>3.8030058407331779</v>
          </cell>
          <cell r="AC182">
            <v>9.0033952229450591</v>
          </cell>
          <cell r="AD182">
            <v>1.3266299444418064</v>
          </cell>
          <cell r="AE182">
            <v>2.918585877771974</v>
          </cell>
          <cell r="AF182">
            <v>1.8749703214777529</v>
          </cell>
          <cell r="AG182">
            <v>1.5212023362932712</v>
          </cell>
          <cell r="AH182">
            <v>2.0695427133292177</v>
          </cell>
          <cell r="AI182">
            <v>5.3242081770264491</v>
          </cell>
          <cell r="AJ182">
            <v>0.70753597036896332</v>
          </cell>
          <cell r="AK182">
            <v>0.54834037703594662</v>
          </cell>
          <cell r="AL182">
            <v>1.8395935229593048</v>
          </cell>
          <cell r="AM182">
            <v>2.1402963103661143</v>
          </cell>
          <cell r="AN182">
            <v>0.74291276888741153</v>
          </cell>
          <cell r="AO182">
            <v>5.4126501733225698</v>
          </cell>
          <cell r="AP182">
            <v>1.1497459518495654</v>
          </cell>
          <cell r="AQ182">
            <v>38.012370008072558</v>
          </cell>
          <cell r="AR182">
            <v>171.7897336055843</v>
          </cell>
          <cell r="AS182">
            <v>3.0777814711049905</v>
          </cell>
          <cell r="AT182">
            <v>1.4858255377748231</v>
          </cell>
          <cell r="AU182">
            <v>0.60140557481361889</v>
          </cell>
          <cell r="AV182">
            <v>2.5825062918467161</v>
          </cell>
          <cell r="AW182">
            <v>0.77828956740585964</v>
          </cell>
          <cell r="AX182">
            <v>0.33607958592525761</v>
          </cell>
          <cell r="AY182">
            <v>2.8478322807350773</v>
          </cell>
          <cell r="AZ182">
            <v>1.4327603399971507</v>
          </cell>
          <cell r="BA182">
            <v>6.0671209459138611</v>
          </cell>
          <cell r="BB182">
            <v>3.6084334488817129</v>
          </cell>
          <cell r="BC182">
            <v>19.351108789591148</v>
          </cell>
          <cell r="BD182">
            <v>3.5023030533263686</v>
          </cell>
          <cell r="BE182">
            <v>0.42452158222137804</v>
          </cell>
          <cell r="BF182">
            <v>46.891946436203042</v>
          </cell>
          <cell r="BG182">
            <v>47.316468018424423</v>
          </cell>
          <cell r="BH182">
            <v>12.417256279975307</v>
          </cell>
          <cell r="BI182">
            <v>25.365164537727335</v>
          </cell>
          <cell r="BJ182">
            <v>0.67215917185051521</v>
          </cell>
          <cell r="BK182">
            <v>33.83790778289567</v>
          </cell>
          <cell r="BL182">
            <v>18.50206562514839</v>
          </cell>
          <cell r="BM182">
            <v>11.727408708865568</v>
          </cell>
          <cell r="BN182">
            <v>4.7935561992497266</v>
          </cell>
          <cell r="BO182">
            <v>22.411201861436915</v>
          </cell>
          <cell r="BP182">
            <v>20.129398356997008</v>
          </cell>
          <cell r="BQ182">
            <v>16.59171850515219</v>
          </cell>
          <cell r="BR182">
            <v>0.67215917185051521</v>
          </cell>
          <cell r="BS182">
            <v>8.5965620399829046</v>
          </cell>
          <cell r="BT182">
            <v>8.8088228310935932</v>
          </cell>
          <cell r="BU182">
            <v>7.6060116814663559</v>
          </cell>
          <cell r="BV182">
            <v>7.9597796666508378</v>
          </cell>
          <cell r="BW182">
            <v>3.7499406429555058</v>
          </cell>
          <cell r="BX182">
            <v>3.6084334488817129</v>
          </cell>
          <cell r="BY182">
            <v>4.192150624436108</v>
          </cell>
          <cell r="BZ182">
            <v>34.156298969561703</v>
          </cell>
          <cell r="CA182">
            <v>25.08215014957975</v>
          </cell>
          <cell r="CB182">
            <v>26.161142504392419</v>
          </cell>
        </row>
        <row r="183">
          <cell r="D183" t="str">
            <v>Other household nonupholstered furniture</v>
          </cell>
          <cell r="E183">
            <v>0</v>
          </cell>
          <cell r="F183">
            <v>0</v>
          </cell>
          <cell r="G183">
            <v>0</v>
          </cell>
          <cell r="H183">
            <v>0</v>
          </cell>
          <cell r="I183">
            <v>0</v>
          </cell>
          <cell r="J183">
            <v>6.2357970452898934</v>
          </cell>
          <cell r="K183">
            <v>0</v>
          </cell>
          <cell r="L183">
            <v>0.2070973338076586</v>
          </cell>
          <cell r="M183">
            <v>1.6945996374509655</v>
          </cell>
          <cell r="N183">
            <v>34.619495900394782</v>
          </cell>
          <cell r="O183">
            <v>1.4647419155705399</v>
          </cell>
          <cell r="P183">
            <v>0</v>
          </cell>
          <cell r="Q183">
            <v>0.22800227931050857</v>
          </cell>
          <cell r="R183">
            <v>0.35927631891352863</v>
          </cell>
          <cell r="S183">
            <v>0.76000759770169524</v>
          </cell>
          <cell r="T183">
            <v>0.25563891922693383</v>
          </cell>
          <cell r="U183">
            <v>0.58036943824493092</v>
          </cell>
          <cell r="V183">
            <v>1.7549266346930052</v>
          </cell>
          <cell r="W183">
            <v>4.6291371860012349</v>
          </cell>
          <cell r="X183">
            <v>0.30400303908067811</v>
          </cell>
          <cell r="Y183">
            <v>0.46982287857922977</v>
          </cell>
          <cell r="Z183">
            <v>0.49055035851654871</v>
          </cell>
          <cell r="AA183">
            <v>0.95346407711667214</v>
          </cell>
          <cell r="AB183">
            <v>1.4854693955078588</v>
          </cell>
          <cell r="AC183">
            <v>3.5167624293651167</v>
          </cell>
          <cell r="AD183">
            <v>0.518186998432974</v>
          </cell>
          <cell r="AE183">
            <v>1.1400113965525429</v>
          </cell>
          <cell r="AF183">
            <v>0.73237095778526995</v>
          </cell>
          <cell r="AG183">
            <v>0.59418775820314351</v>
          </cell>
          <cell r="AH183">
            <v>0.80837171755543946</v>
          </cell>
          <cell r="AI183">
            <v>2.0796571537110022</v>
          </cell>
          <cell r="AJ183">
            <v>0.27636639916425282</v>
          </cell>
          <cell r="AK183">
            <v>0.21418395935229592</v>
          </cell>
          <cell r="AL183">
            <v>0.71855263782705725</v>
          </cell>
          <cell r="AM183">
            <v>0.83600835747186475</v>
          </cell>
          <cell r="AN183">
            <v>0.29018471912246546</v>
          </cell>
          <cell r="AO183">
            <v>2.1142029536065339</v>
          </cell>
          <cell r="AP183">
            <v>0.44909539864191078</v>
          </cell>
          <cell r="AQ183">
            <v>14.847784795099482</v>
          </cell>
          <cell r="AR183">
            <v>67.101761717080578</v>
          </cell>
          <cell r="AS183">
            <v>1.2021938363644997</v>
          </cell>
          <cell r="AT183">
            <v>0.58036943824493092</v>
          </cell>
          <cell r="AU183">
            <v>0.23491143928961489</v>
          </cell>
          <cell r="AV183">
            <v>1.0087373569495228</v>
          </cell>
          <cell r="AW183">
            <v>0.30400303908067811</v>
          </cell>
          <cell r="AX183">
            <v>0.13127403960302009</v>
          </cell>
          <cell r="AY183">
            <v>1.1123747566361175</v>
          </cell>
          <cell r="AZ183">
            <v>0.55964195830761188</v>
          </cell>
          <cell r="BA183">
            <v>2.3698418728334678</v>
          </cell>
          <cell r="BB183">
            <v>1.4094686357376893</v>
          </cell>
          <cell r="BC183">
            <v>7.5586210171423138</v>
          </cell>
          <cell r="BD183">
            <v>1.3680136758630514</v>
          </cell>
          <cell r="BE183">
            <v>0.16581983949855167</v>
          </cell>
          <cell r="BF183">
            <v>18.316183104610854</v>
          </cell>
          <cell r="BG183">
            <v>18.482002944109407</v>
          </cell>
          <cell r="BH183">
            <v>4.8502303053326363</v>
          </cell>
          <cell r="BI183">
            <v>9.9077354100384625</v>
          </cell>
          <cell r="BJ183">
            <v>0.26254807920604017</v>
          </cell>
          <cell r="BK183">
            <v>13.21722304003039</v>
          </cell>
          <cell r="BL183">
            <v>7.2269813381452108</v>
          </cell>
          <cell r="BM183">
            <v>4.5807730661474899</v>
          </cell>
          <cell r="BN183">
            <v>1.8723823543378129</v>
          </cell>
          <cell r="BO183">
            <v>8.7539056935277078</v>
          </cell>
          <cell r="BP183">
            <v>7.8626240562229919</v>
          </cell>
          <cell r="BQ183">
            <v>6.4807920604017282</v>
          </cell>
          <cell r="BR183">
            <v>0.26254807920604017</v>
          </cell>
          <cell r="BS183">
            <v>3.3578517498456715</v>
          </cell>
          <cell r="BT183">
            <v>3.4407616695949472</v>
          </cell>
          <cell r="BU183">
            <v>2.9709387910157177</v>
          </cell>
          <cell r="BV183">
            <v>3.1091219905978442</v>
          </cell>
          <cell r="BW183">
            <v>1.4647419155705399</v>
          </cell>
          <cell r="BX183">
            <v>1.4094686357376893</v>
          </cell>
          <cell r="BY183">
            <v>1.6374709150481979</v>
          </cell>
          <cell r="BZ183">
            <v>13.341587919654303</v>
          </cell>
          <cell r="CA183">
            <v>9.7971888503727627</v>
          </cell>
          <cell r="CB183">
            <v>10.218647609098248</v>
          </cell>
        </row>
        <row r="184">
          <cell r="D184" t="str">
            <v>Institutional furniture manufacturing</v>
          </cell>
          <cell r="E184">
            <v>0</v>
          </cell>
          <cell r="F184">
            <v>0.54824561403508754</v>
          </cell>
          <cell r="G184">
            <v>3.491813242026956E-2</v>
          </cell>
          <cell r="H184">
            <v>1.0530794350021151E-2</v>
          </cell>
          <cell r="I184">
            <v>0.1217465441765803</v>
          </cell>
          <cell r="J184">
            <v>617.96748718822846</v>
          </cell>
          <cell r="K184">
            <v>0</v>
          </cell>
          <cell r="L184">
            <v>20.523345780338968</v>
          </cell>
          <cell r="M184">
            <v>167.93482407139069</v>
          </cell>
          <cell r="N184">
            <v>0</v>
          </cell>
          <cell r="O184">
            <v>34.876944482861781</v>
          </cell>
          <cell r="P184">
            <v>0</v>
          </cell>
          <cell r="Q184">
            <v>5.3788053561415392</v>
          </cell>
          <cell r="R184">
            <v>8.490165961701015</v>
          </cell>
          <cell r="S184">
            <v>17.877154660715135</v>
          </cell>
          <cell r="T184">
            <v>6.013224749513272</v>
          </cell>
          <cell r="U184">
            <v>13.651645377273375</v>
          </cell>
          <cell r="V184">
            <v>41.295634265396494</v>
          </cell>
          <cell r="W184">
            <v>109.20130300107762</v>
          </cell>
          <cell r="X184">
            <v>7.1586913432495525</v>
          </cell>
          <cell r="Y184">
            <v>11.239239467202438</v>
          </cell>
          <cell r="Z184">
            <v>11.554549693479494</v>
          </cell>
          <cell r="AA184">
            <v>22.459021035660257</v>
          </cell>
          <cell r="AB184">
            <v>34.965199819197352</v>
          </cell>
          <cell r="AC184">
            <v>85.133949723521525</v>
          </cell>
          <cell r="AD184">
            <v>12.188969086851229</v>
          </cell>
          <cell r="AE184">
            <v>26.847049906926699</v>
          </cell>
          <cell r="AF184">
            <v>17.242735267343399</v>
          </cell>
          <cell r="AG184">
            <v>13.98451403188624</v>
          </cell>
          <cell r="AH184">
            <v>20.854719331910317</v>
          </cell>
          <cell r="AI184">
            <v>48.973202287974097</v>
          </cell>
          <cell r="AJ184">
            <v>6.5007835129873213</v>
          </cell>
          <cell r="AK184">
            <v>5.0381072225651744</v>
          </cell>
          <cell r="AL184">
            <v>17.324828997796011</v>
          </cell>
          <cell r="AM184">
            <v>19.680529084713648</v>
          </cell>
          <cell r="AN184">
            <v>6.8258226886366877</v>
          </cell>
          <cell r="AO184">
            <v>51.453479246322921</v>
          </cell>
          <cell r="AP184">
            <v>10.571602687567896</v>
          </cell>
          <cell r="AQ184">
            <v>352.3394089468627</v>
          </cell>
          <cell r="AR184">
            <v>1579.2827975551606</v>
          </cell>
          <cell r="AS184">
            <v>28.309726197348844</v>
          </cell>
          <cell r="AT184">
            <v>13.651645377273375</v>
          </cell>
          <cell r="AU184">
            <v>5.5256659860392237</v>
          </cell>
          <cell r="AV184">
            <v>23.813984091002219</v>
          </cell>
          <cell r="AW184">
            <v>7.1900092591035509</v>
          </cell>
          <cell r="AX184">
            <v>3.0878721686689778</v>
          </cell>
          <cell r="AY184">
            <v>26.204801034591465</v>
          </cell>
          <cell r="AZ184">
            <v>13.164086613799325</v>
          </cell>
          <cell r="BA184">
            <v>55.744218623866281</v>
          </cell>
          <cell r="BB184">
            <v>33.185313832089335</v>
          </cell>
          <cell r="BC184">
            <v>177.81208803813024</v>
          </cell>
          <cell r="BD184">
            <v>32.249343699958736</v>
          </cell>
          <cell r="BE184">
            <v>3.9082995867558927</v>
          </cell>
          <cell r="BF184">
            <v>431.43446772446072</v>
          </cell>
          <cell r="BG184">
            <v>435.34276731121662</v>
          </cell>
          <cell r="BH184">
            <v>114.12789804774499</v>
          </cell>
          <cell r="BI184">
            <v>233.35843862017197</v>
          </cell>
          <cell r="BJ184">
            <v>6.1757443373379557</v>
          </cell>
          <cell r="BK184">
            <v>311.83167950527508</v>
          </cell>
          <cell r="BL184">
            <v>178.48264406105201</v>
          </cell>
          <cell r="BM184">
            <v>107.75048672776485</v>
          </cell>
          <cell r="BN184">
            <v>44.050637779452607</v>
          </cell>
          <cell r="BO184">
            <v>212.49690958217656</v>
          </cell>
          <cell r="BP184">
            <v>186.30179080517473</v>
          </cell>
          <cell r="BQ184">
            <v>153.60213626615064</v>
          </cell>
          <cell r="BR184">
            <v>6.1835738163014549</v>
          </cell>
          <cell r="BS184">
            <v>82.077163873378296</v>
          </cell>
          <cell r="BT184">
            <v>136.79025766229816</v>
          </cell>
          <cell r="BU184">
            <v>167.15686940713249</v>
          </cell>
          <cell r="BV184">
            <v>76.884134944623668</v>
          </cell>
          <cell r="BW184">
            <v>34.876944482861781</v>
          </cell>
          <cell r="BX184">
            <v>33.153995916235338</v>
          </cell>
          <cell r="BY184">
            <v>38.540630751340373</v>
          </cell>
          <cell r="BZ184">
            <v>313.82532408946292</v>
          </cell>
          <cell r="CA184">
            <v>230.51541136710856</v>
          </cell>
          <cell r="CB184">
            <v>240.74228538295421</v>
          </cell>
        </row>
        <row r="185">
          <cell r="D185" t="str">
            <v>Office furniture and custom architectural woodwork and millwork manufacturing</v>
          </cell>
          <cell r="E185">
            <v>0.73818527950971935</v>
          </cell>
          <cell r="F185">
            <v>8.2236842105263115</v>
          </cell>
          <cell r="G185">
            <v>0.52377198630404331</v>
          </cell>
          <cell r="H185">
            <v>0.15796191525031725</v>
          </cell>
          <cell r="I185">
            <v>1.8261981626487045</v>
          </cell>
          <cell r="J185">
            <v>1149.8809751514566</v>
          </cell>
          <cell r="K185">
            <v>0</v>
          </cell>
          <cell r="L185">
            <v>38.188748354132251</v>
          </cell>
          <cell r="M185">
            <v>312.48417314595804</v>
          </cell>
          <cell r="N185">
            <v>0</v>
          </cell>
          <cell r="O185">
            <v>57.754119378887879</v>
          </cell>
          <cell r="P185">
            <v>0</v>
          </cell>
          <cell r="Q185">
            <v>8.9900280165250006</v>
          </cell>
          <cell r="R185">
            <v>14.166104753312123</v>
          </cell>
          <cell r="S185">
            <v>29.966760055083334</v>
          </cell>
          <cell r="T185">
            <v>10.079728382164394</v>
          </cell>
          <cell r="U185">
            <v>22.883707678427275</v>
          </cell>
          <cell r="V185">
            <v>69.195973218101514</v>
          </cell>
          <cell r="W185">
            <v>182.52481124459848</v>
          </cell>
          <cell r="X185">
            <v>11.986704022033333</v>
          </cell>
          <cell r="Y185">
            <v>18.524906215869699</v>
          </cell>
          <cell r="Z185">
            <v>19.342181490099243</v>
          </cell>
          <cell r="AA185">
            <v>37.594662614559091</v>
          </cell>
          <cell r="AB185">
            <v>58.57139465311743</v>
          </cell>
          <cell r="AC185">
            <v>138.66437152761287</v>
          </cell>
          <cell r="AD185">
            <v>20.431881855738638</v>
          </cell>
          <cell r="AE185">
            <v>44.950140082625005</v>
          </cell>
          <cell r="AF185">
            <v>28.877059689443939</v>
          </cell>
          <cell r="AG185">
            <v>23.428557861246972</v>
          </cell>
          <cell r="AH185">
            <v>31.873735694952273</v>
          </cell>
          <cell r="AI185">
            <v>81.999952514364395</v>
          </cell>
          <cell r="AJ185">
            <v>10.89700365639394</v>
          </cell>
          <cell r="AK185">
            <v>8.4451778337053032</v>
          </cell>
          <cell r="AL185">
            <v>28.332209506624245</v>
          </cell>
          <cell r="AM185">
            <v>32.963436060591668</v>
          </cell>
          <cell r="AN185">
            <v>11.441853839213637</v>
          </cell>
          <cell r="AO185">
            <v>83.36207797141364</v>
          </cell>
          <cell r="AP185">
            <v>17.707630941640151</v>
          </cell>
          <cell r="AQ185">
            <v>585.44152143976441</v>
          </cell>
          <cell r="AR185">
            <v>2645.7924877724486</v>
          </cell>
          <cell r="AS185">
            <v>47.401965905313638</v>
          </cell>
          <cell r="AT185">
            <v>22.883707678427275</v>
          </cell>
          <cell r="AU185">
            <v>9.2624531079348493</v>
          </cell>
          <cell r="AV185">
            <v>39.774063345837881</v>
          </cell>
          <cell r="AW185">
            <v>11.986704022033333</v>
          </cell>
          <cell r="AX185">
            <v>5.1760767367871212</v>
          </cell>
          <cell r="AY185">
            <v>43.86043971698561</v>
          </cell>
          <cell r="AZ185">
            <v>22.066432404197727</v>
          </cell>
          <cell r="BA185">
            <v>93.441806353578031</v>
          </cell>
          <cell r="BB185">
            <v>55.574718647609096</v>
          </cell>
          <cell r="BC185">
            <v>298.03305000237424</v>
          </cell>
          <cell r="BD185">
            <v>53.94016809915</v>
          </cell>
          <cell r="BE185">
            <v>6.5382021938363639</v>
          </cell>
          <cell r="BF185">
            <v>722.19891732750841</v>
          </cell>
          <cell r="BG185">
            <v>728.73711952134477</v>
          </cell>
          <cell r="BH185">
            <v>191.24241416971364</v>
          </cell>
          <cell r="BI185">
            <v>390.65758108172275</v>
          </cell>
          <cell r="BJ185">
            <v>10.352153473574242</v>
          </cell>
          <cell r="BK185">
            <v>521.14919986704012</v>
          </cell>
          <cell r="BL185">
            <v>284.95664561470153</v>
          </cell>
          <cell r="BM185">
            <v>180.61783560472955</v>
          </cell>
          <cell r="BN185">
            <v>73.827199772068937</v>
          </cell>
          <cell r="BO185">
            <v>345.16259081627805</v>
          </cell>
          <cell r="BP185">
            <v>310.01975402440758</v>
          </cell>
          <cell r="BQ185">
            <v>255.5347357424379</v>
          </cell>
          <cell r="BR185">
            <v>10.352153473574242</v>
          </cell>
          <cell r="BS185">
            <v>132.39859442518636</v>
          </cell>
          <cell r="BT185">
            <v>135.66769552210454</v>
          </cell>
          <cell r="BU185">
            <v>117.14278930623486</v>
          </cell>
          <cell r="BV185">
            <v>122.59129113443183</v>
          </cell>
          <cell r="BW185">
            <v>57.754119378887879</v>
          </cell>
          <cell r="BX185">
            <v>55.574718647609096</v>
          </cell>
          <cell r="BY185">
            <v>64.564746664134091</v>
          </cell>
          <cell r="BZ185">
            <v>526.05285151241742</v>
          </cell>
          <cell r="CA185">
            <v>386.29877961916515</v>
          </cell>
          <cell r="CB185">
            <v>402.91671019516593</v>
          </cell>
        </row>
        <row r="186">
          <cell r="D186" t="str">
            <v>Showcase, partition, shelving, and locker manufacturing</v>
          </cell>
          <cell r="E186">
            <v>0</v>
          </cell>
          <cell r="F186">
            <v>1.0964912280701751</v>
          </cell>
          <cell r="G186">
            <v>6.983626484053912E-2</v>
          </cell>
          <cell r="H186">
            <v>2.1061588700042301E-2</v>
          </cell>
          <cell r="I186">
            <v>0.24349308835316061</v>
          </cell>
          <cell r="J186">
            <v>168.99009992735614</v>
          </cell>
          <cell r="K186">
            <v>0</v>
          </cell>
          <cell r="L186">
            <v>5.6123377461875483</v>
          </cell>
          <cell r="M186">
            <v>45.923650174921164</v>
          </cell>
          <cell r="N186">
            <v>4.9456422714849682</v>
          </cell>
          <cell r="O186">
            <v>31.576975549085109</v>
          </cell>
          <cell r="P186">
            <v>0</v>
          </cell>
          <cell r="Q186">
            <v>5.0733933116824419</v>
          </cell>
          <cell r="R186">
            <v>7.7704480339228921</v>
          </cell>
          <cell r="S186">
            <v>16.476597314244437</v>
          </cell>
          <cell r="T186">
            <v>5.5902685893627808</v>
          </cell>
          <cell r="U186">
            <v>12.601561900205576</v>
          </cell>
          <cell r="V186">
            <v>40.856772527908127</v>
          </cell>
          <cell r="W186">
            <v>100.07815120693651</v>
          </cell>
          <cell r="X186">
            <v>6.6006303298541162</v>
          </cell>
          <cell r="Y186">
            <v>10.228402701806612</v>
          </cell>
          <cell r="Z186">
            <v>10.868473580858694</v>
          </cell>
          <cell r="AA186">
            <v>21.13724840221473</v>
          </cell>
          <cell r="AB186">
            <v>32.156572139822487</v>
          </cell>
          <cell r="AC186">
            <v>75.881445171691809</v>
          </cell>
          <cell r="AD186">
            <v>11.219701894894397</v>
          </cell>
          <cell r="AE186">
            <v>24.774712930460549</v>
          </cell>
          <cell r="AF186">
            <v>15.840745447597113</v>
          </cell>
          <cell r="AG186">
            <v>12.823189102680269</v>
          </cell>
          <cell r="AH186">
            <v>17.480385762527646</v>
          </cell>
          <cell r="AI186">
            <v>45.568728224350359</v>
          </cell>
          <cell r="AJ186">
            <v>5.9838410106103446</v>
          </cell>
          <cell r="AK186">
            <v>4.6302461617940853</v>
          </cell>
          <cell r="AL186">
            <v>15.770961295130004</v>
          </cell>
          <cell r="AM186">
            <v>18.047875390210518</v>
          </cell>
          <cell r="AN186">
            <v>6.4355334403692588</v>
          </cell>
          <cell r="AO186">
            <v>46.352861457821312</v>
          </cell>
          <cell r="AP186">
            <v>9.73623089743724</v>
          </cell>
          <cell r="AQ186">
            <v>320.63127428331001</v>
          </cell>
          <cell r="AR186">
            <v>1446.8824122116066</v>
          </cell>
          <cell r="AS186">
            <v>25.944912926670245</v>
          </cell>
          <cell r="AT186">
            <v>12.523997052149753</v>
          </cell>
          <cell r="AU186">
            <v>5.1026980895390945</v>
          </cell>
          <cell r="AV186">
            <v>21.770685462100868</v>
          </cell>
          <cell r="AW186">
            <v>6.5592185889429571</v>
          </cell>
          <cell r="AX186">
            <v>2.9047707560170593</v>
          </cell>
          <cell r="AY186">
            <v>24.035660376145731</v>
          </cell>
          <cell r="AZ186">
            <v>12.088355560770218</v>
          </cell>
          <cell r="BA186">
            <v>51.094518023115725</v>
          </cell>
          <cell r="BB186">
            <v>30.389409956054408</v>
          </cell>
          <cell r="BC186">
            <v>163.0132116745763</v>
          </cell>
          <cell r="BD186">
            <v>29.496435109008541</v>
          </cell>
          <cell r="BE186">
            <v>3.5751860342875297</v>
          </cell>
          <cell r="BF186">
            <v>394.95283048591159</v>
          </cell>
          <cell r="BG186">
            <v>398.52801652019912</v>
          </cell>
          <cell r="BH186">
            <v>104.56482456151366</v>
          </cell>
          <cell r="BI186">
            <v>213.59452335825668</v>
          </cell>
          <cell r="BJ186">
            <v>5.6596704496889698</v>
          </cell>
          <cell r="BK186">
            <v>284.94470404341712</v>
          </cell>
          <cell r="BL186">
            <v>156.12511396510527</v>
          </cell>
          <cell r="BM186">
            <v>98.752271440455374</v>
          </cell>
          <cell r="BN186">
            <v>40.366330603369896</v>
          </cell>
          <cell r="BO186">
            <v>188.79472466234424</v>
          </cell>
          <cell r="BP186">
            <v>169.53561982715379</v>
          </cell>
          <cell r="BQ186">
            <v>139.7768031039802</v>
          </cell>
          <cell r="BR186">
            <v>5.8864490308691284</v>
          </cell>
          <cell r="BS186">
            <v>72.39012224058834</v>
          </cell>
          <cell r="BT186">
            <v>74.182645226888198</v>
          </cell>
          <cell r="BU186">
            <v>64.051527249761776</v>
          </cell>
          <cell r="BV186">
            <v>67.027671853767458</v>
          </cell>
          <cell r="BW186">
            <v>31.576975549085109</v>
          </cell>
          <cell r="BX186">
            <v>30.424248404757446</v>
          </cell>
          <cell r="BY186">
            <v>35.32542146058713</v>
          </cell>
          <cell r="BZ186">
            <v>287.80899542482371</v>
          </cell>
          <cell r="CA186">
            <v>211.36268994233231</v>
          </cell>
          <cell r="CB186">
            <v>220.34606437181768</v>
          </cell>
        </row>
        <row r="187">
          <cell r="D187" t="str">
            <v>Other furniture related product manufacturing</v>
          </cell>
          <cell r="E187">
            <v>0</v>
          </cell>
          <cell r="F187">
            <v>0</v>
          </cell>
          <cell r="G187">
            <v>0</v>
          </cell>
          <cell r="H187">
            <v>0</v>
          </cell>
          <cell r="I187">
            <v>0</v>
          </cell>
          <cell r="J187">
            <v>20.578130249456649</v>
          </cell>
          <cell r="K187">
            <v>0</v>
          </cell>
          <cell r="L187">
            <v>0.68342120156527342</v>
          </cell>
          <cell r="M187">
            <v>5.5921788035881859</v>
          </cell>
          <cell r="N187">
            <v>60.171980969733774</v>
          </cell>
          <cell r="O187">
            <v>4.8724060971556105</v>
          </cell>
          <cell r="P187">
            <v>0</v>
          </cell>
          <cell r="Q187">
            <v>0.75844057172705259</v>
          </cell>
          <cell r="R187">
            <v>1.1951184766608101</v>
          </cell>
          <cell r="S187">
            <v>2.528135239090175</v>
          </cell>
          <cell r="T187">
            <v>0.8503727622394226</v>
          </cell>
          <cell r="U187">
            <v>1.9305760007597701</v>
          </cell>
          <cell r="V187">
            <v>5.8376940975354952</v>
          </cell>
          <cell r="W187">
            <v>15.398641910821976</v>
          </cell>
          <cell r="X187">
            <v>1.01125409563607</v>
          </cell>
          <cell r="Y187">
            <v>1.5628472387102901</v>
          </cell>
          <cell r="Z187">
            <v>1.6317963815945675</v>
          </cell>
          <cell r="AA187">
            <v>3.1716605726767653</v>
          </cell>
          <cell r="AB187">
            <v>4.9413552400398881</v>
          </cell>
          <cell r="AC187">
            <v>11.698371242699084</v>
          </cell>
          <cell r="AD187">
            <v>1.7237285721069375</v>
          </cell>
          <cell r="AE187">
            <v>3.7922028586352625</v>
          </cell>
          <cell r="AF187">
            <v>2.4362030485778052</v>
          </cell>
          <cell r="AG187">
            <v>1.976542096015955</v>
          </cell>
          <cell r="AH187">
            <v>2.6890165724868225</v>
          </cell>
          <cell r="AI187">
            <v>6.9178973360558427</v>
          </cell>
          <cell r="AJ187">
            <v>0.91932190512370004</v>
          </cell>
          <cell r="AK187">
            <v>0.71247447647086748</v>
          </cell>
          <cell r="AL187">
            <v>2.3902369533216201</v>
          </cell>
          <cell r="AM187">
            <v>2.7809487629991927</v>
          </cell>
          <cell r="AN187">
            <v>0.96528800037988505</v>
          </cell>
          <cell r="AO187">
            <v>7.0328125741963055</v>
          </cell>
          <cell r="AP187">
            <v>1.4938980958260126</v>
          </cell>
          <cell r="AQ187">
            <v>49.390569352770783</v>
          </cell>
          <cell r="AR187">
            <v>223.21135856403438</v>
          </cell>
          <cell r="AS187">
            <v>3.9990502872880951</v>
          </cell>
          <cell r="AT187">
            <v>1.9305760007597701</v>
          </cell>
          <cell r="AU187">
            <v>0.78142361935514504</v>
          </cell>
          <cell r="AV187">
            <v>3.3555249537015053</v>
          </cell>
          <cell r="AW187">
            <v>1.01125409563607</v>
          </cell>
          <cell r="AX187">
            <v>0.43667790493375752</v>
          </cell>
          <cell r="AY187">
            <v>3.7002706681228927</v>
          </cell>
          <cell r="AZ187">
            <v>1.8616268578754926</v>
          </cell>
          <cell r="BA187">
            <v>7.8831853364357283</v>
          </cell>
          <cell r="BB187">
            <v>4.68854171613087</v>
          </cell>
          <cell r="BC187">
            <v>25.143454105133195</v>
          </cell>
          <cell r="BD187">
            <v>4.5506434303623156</v>
          </cell>
          <cell r="BE187">
            <v>0.55159314307422003</v>
          </cell>
          <cell r="BF187">
            <v>60.928059262073219</v>
          </cell>
          <cell r="BG187">
            <v>61.479652405147441</v>
          </cell>
          <cell r="BH187">
            <v>16.134099434920937</v>
          </cell>
          <cell r="BI187">
            <v>32.957690298684646</v>
          </cell>
          <cell r="BJ187">
            <v>0.87335580986751504</v>
          </cell>
          <cell r="BK187">
            <v>43.966570112540957</v>
          </cell>
          <cell r="BL187">
            <v>24.040267818984756</v>
          </cell>
          <cell r="BM187">
            <v>15.237760577425329</v>
          </cell>
          <cell r="BN187">
            <v>6.2284059072130677</v>
          </cell>
          <cell r="BO187">
            <v>29.119521344793199</v>
          </cell>
          <cell r="BP187">
            <v>26.154708200769267</v>
          </cell>
          <cell r="BQ187">
            <v>21.558098675150767</v>
          </cell>
          <cell r="BR187">
            <v>0.87335580986751504</v>
          </cell>
          <cell r="BS187">
            <v>11.169761147252956</v>
          </cell>
          <cell r="BT187">
            <v>11.445557718790065</v>
          </cell>
          <cell r="BU187">
            <v>9.8827104800797763</v>
          </cell>
          <cell r="BV187">
            <v>10.342371432641626</v>
          </cell>
          <cell r="BW187">
            <v>4.8724060971556105</v>
          </cell>
          <cell r="BX187">
            <v>4.68854171613087</v>
          </cell>
          <cell r="BY187">
            <v>5.4469822878579226</v>
          </cell>
          <cell r="BZ187">
            <v>44.380264969846621</v>
          </cell>
          <cell r="CA187">
            <v>32.589961536635165</v>
          </cell>
          <cell r="CB187">
            <v>33.99192744194881</v>
          </cell>
        </row>
        <row r="188">
          <cell r="D188" t="str">
            <v>Surgical and medical instrument manufacturing</v>
          </cell>
          <cell r="E188">
            <v>43.552931491073444</v>
          </cell>
          <cell r="F188">
            <v>2.1929824561403501</v>
          </cell>
          <cell r="G188">
            <v>0.13967252968107824</v>
          </cell>
          <cell r="H188">
            <v>4.2123177400084602E-2</v>
          </cell>
          <cell r="I188">
            <v>0.48698617670632122</v>
          </cell>
          <cell r="J188">
            <v>76.07672395253671</v>
          </cell>
          <cell r="K188">
            <v>0</v>
          </cell>
          <cell r="L188">
            <v>2.5265874724534352</v>
          </cell>
          <cell r="M188">
            <v>20.67411557690178</v>
          </cell>
          <cell r="N188">
            <v>0</v>
          </cell>
          <cell r="O188">
            <v>26.55162998049596</v>
          </cell>
          <cell r="P188">
            <v>0</v>
          </cell>
          <cell r="Q188">
            <v>0.98339370298133189</v>
          </cell>
          <cell r="R188">
            <v>2.4584842574533297</v>
          </cell>
          <cell r="S188">
            <v>0</v>
          </cell>
          <cell r="T188">
            <v>0</v>
          </cell>
          <cell r="U188">
            <v>0</v>
          </cell>
          <cell r="V188">
            <v>0.98339370298133189</v>
          </cell>
          <cell r="W188">
            <v>19.667874059626637</v>
          </cell>
          <cell r="X188">
            <v>0.49169685149066594</v>
          </cell>
          <cell r="Y188">
            <v>11.800724435775983</v>
          </cell>
          <cell r="Z188">
            <v>0.98339370298133189</v>
          </cell>
          <cell r="AA188">
            <v>1.9667874059626638</v>
          </cell>
          <cell r="AB188">
            <v>1.4750905544719979</v>
          </cell>
          <cell r="AC188">
            <v>151.44263025912511</v>
          </cell>
          <cell r="AD188">
            <v>0</v>
          </cell>
          <cell r="AE188">
            <v>1.9667874059626638</v>
          </cell>
          <cell r="AF188">
            <v>0.98339370298133189</v>
          </cell>
          <cell r="AG188">
            <v>0.49169685149066594</v>
          </cell>
          <cell r="AH188">
            <v>115.5487601003065</v>
          </cell>
          <cell r="AI188">
            <v>3.4418779604346614</v>
          </cell>
          <cell r="AJ188">
            <v>0</v>
          </cell>
          <cell r="AK188">
            <v>0</v>
          </cell>
          <cell r="AL188">
            <v>26.55162998049596</v>
          </cell>
          <cell r="AM188">
            <v>0.98339370298133189</v>
          </cell>
          <cell r="AN188">
            <v>0</v>
          </cell>
          <cell r="AO188">
            <v>108.1733073279465</v>
          </cell>
          <cell r="AP188">
            <v>0.49169685149066594</v>
          </cell>
          <cell r="AQ188">
            <v>193.72855948732237</v>
          </cell>
          <cell r="AR188">
            <v>56.053441069935914</v>
          </cell>
          <cell r="AS188">
            <v>1.9667874059626638</v>
          </cell>
          <cell r="AT188">
            <v>0</v>
          </cell>
          <cell r="AU188">
            <v>0</v>
          </cell>
          <cell r="AV188">
            <v>5.408665366397325</v>
          </cell>
          <cell r="AW188">
            <v>2.4584842574533297</v>
          </cell>
          <cell r="AX188">
            <v>0</v>
          </cell>
          <cell r="AY188">
            <v>2.4584842574533297</v>
          </cell>
          <cell r="AZ188">
            <v>0</v>
          </cell>
          <cell r="BA188">
            <v>0</v>
          </cell>
          <cell r="BB188">
            <v>1.9667874059626638</v>
          </cell>
          <cell r="BC188">
            <v>0.98339370298133189</v>
          </cell>
          <cell r="BD188">
            <v>4.4252716634159937</v>
          </cell>
          <cell r="BE188">
            <v>0.49169685149066594</v>
          </cell>
          <cell r="BF188">
            <v>37.368960713290612</v>
          </cell>
          <cell r="BG188">
            <v>37.860657564781278</v>
          </cell>
          <cell r="BH188">
            <v>2.4584842574533297</v>
          </cell>
          <cell r="BI188">
            <v>19.176177208135972</v>
          </cell>
          <cell r="BJ188">
            <v>0</v>
          </cell>
          <cell r="BK188">
            <v>58.51192532738925</v>
          </cell>
          <cell r="BL188">
            <v>532.99938701588189</v>
          </cell>
          <cell r="BM188">
            <v>0</v>
          </cell>
          <cell r="BN188">
            <v>0.49169685149066594</v>
          </cell>
          <cell r="BO188">
            <v>413.51705210365003</v>
          </cell>
          <cell r="BP188">
            <v>85.06355530788521</v>
          </cell>
          <cell r="BQ188">
            <v>72.771134020618561</v>
          </cell>
          <cell r="BR188">
            <v>0.49169685149066594</v>
          </cell>
          <cell r="BS188">
            <v>194.22025633881304</v>
          </cell>
          <cell r="BT188">
            <v>3507.7653385344111</v>
          </cell>
          <cell r="BU188">
            <v>6108.8416829200332</v>
          </cell>
          <cell r="BV188">
            <v>235.52279186402899</v>
          </cell>
          <cell r="BW188">
            <v>26.55162998049596</v>
          </cell>
          <cell r="BX188">
            <v>0</v>
          </cell>
          <cell r="BY188">
            <v>1.4750905544719979</v>
          </cell>
          <cell r="BZ188">
            <v>0</v>
          </cell>
          <cell r="CA188">
            <v>3.9335748119253275</v>
          </cell>
          <cell r="CB188">
            <v>23.601448871551966</v>
          </cell>
        </row>
        <row r="189">
          <cell r="D189" t="str">
            <v>Surgical appliance and supplies manufacturing</v>
          </cell>
          <cell r="E189">
            <v>6.6436675155874747</v>
          </cell>
          <cell r="F189">
            <v>40.570175438596479</v>
          </cell>
          <cell r="G189">
            <v>2.5839417990999474</v>
          </cell>
          <cell r="H189">
            <v>0.77927878190156508</v>
          </cell>
          <cell r="I189">
            <v>9.0092442690669419</v>
          </cell>
          <cell r="J189">
            <v>279.36370762898724</v>
          </cell>
          <cell r="K189">
            <v>0</v>
          </cell>
          <cell r="L189">
            <v>9.2779605545831068</v>
          </cell>
          <cell r="M189">
            <v>75.918063757803253</v>
          </cell>
          <cell r="N189">
            <v>0</v>
          </cell>
          <cell r="O189">
            <v>8.186514349400948</v>
          </cell>
          <cell r="P189">
            <v>0</v>
          </cell>
          <cell r="Q189">
            <v>0.30320423516299805</v>
          </cell>
          <cell r="R189">
            <v>0.75801058790749509</v>
          </cell>
          <cell r="S189">
            <v>0</v>
          </cell>
          <cell r="T189">
            <v>0</v>
          </cell>
          <cell r="U189">
            <v>0</v>
          </cell>
          <cell r="V189">
            <v>0.30320423516299805</v>
          </cell>
          <cell r="W189">
            <v>6.0640847032599607</v>
          </cell>
          <cell r="X189">
            <v>0.15160211758149902</v>
          </cell>
          <cell r="Y189">
            <v>3.6384508219559768</v>
          </cell>
          <cell r="Z189">
            <v>0.30320423516299805</v>
          </cell>
          <cell r="AA189">
            <v>0.6064084703259961</v>
          </cell>
          <cell r="AB189">
            <v>0.4548063527444971</v>
          </cell>
          <cell r="AC189">
            <v>46.693452215101701</v>
          </cell>
          <cell r="AD189">
            <v>0</v>
          </cell>
          <cell r="AE189">
            <v>0.6064084703259961</v>
          </cell>
          <cell r="AF189">
            <v>0.30320423516299805</v>
          </cell>
          <cell r="AG189">
            <v>0.15160211758149902</v>
          </cell>
          <cell r="AH189">
            <v>35.626497631652271</v>
          </cell>
          <cell r="AI189">
            <v>1.0612148230704932</v>
          </cell>
          <cell r="AJ189">
            <v>0</v>
          </cell>
          <cell r="AK189">
            <v>0</v>
          </cell>
          <cell r="AL189">
            <v>8.186514349400948</v>
          </cell>
          <cell r="AM189">
            <v>0.30320423516299805</v>
          </cell>
          <cell r="AN189">
            <v>0</v>
          </cell>
          <cell r="AO189">
            <v>33.352465867929787</v>
          </cell>
          <cell r="AP189">
            <v>0.15160211758149902</v>
          </cell>
          <cell r="AQ189">
            <v>59.731234327110613</v>
          </cell>
          <cell r="AR189">
            <v>17.282641404290889</v>
          </cell>
          <cell r="AS189">
            <v>0.6064084703259961</v>
          </cell>
          <cell r="AT189">
            <v>0</v>
          </cell>
          <cell r="AU189">
            <v>0</v>
          </cell>
          <cell r="AV189">
            <v>1.6676232933964892</v>
          </cell>
          <cell r="AW189">
            <v>0.75801058790749509</v>
          </cell>
          <cell r="AX189">
            <v>0</v>
          </cell>
          <cell r="AY189">
            <v>0.75801058790749509</v>
          </cell>
          <cell r="AZ189">
            <v>0</v>
          </cell>
          <cell r="BA189">
            <v>0</v>
          </cell>
          <cell r="BB189">
            <v>0.6064084703259961</v>
          </cell>
          <cell r="BC189">
            <v>0.30320423516299805</v>
          </cell>
          <cell r="BD189">
            <v>1.3644190582334912</v>
          </cell>
          <cell r="BE189">
            <v>0.15160211758149902</v>
          </cell>
          <cell r="BF189">
            <v>11.521760936193926</v>
          </cell>
          <cell r="BG189">
            <v>11.673363053775425</v>
          </cell>
          <cell r="BH189">
            <v>0.75801058790749509</v>
          </cell>
          <cell r="BI189">
            <v>5.912482585678462</v>
          </cell>
          <cell r="BJ189">
            <v>0</v>
          </cell>
          <cell r="BK189">
            <v>18.040651992198384</v>
          </cell>
          <cell r="BL189">
            <v>164.33669545834493</v>
          </cell>
          <cell r="BM189">
            <v>0</v>
          </cell>
          <cell r="BN189">
            <v>0.15160211758149902</v>
          </cell>
          <cell r="BO189">
            <v>127.49738088604067</v>
          </cell>
          <cell r="BP189">
            <v>26.227166341599332</v>
          </cell>
          <cell r="BQ189">
            <v>22.437113402061854</v>
          </cell>
          <cell r="BR189">
            <v>0.15160211758149902</v>
          </cell>
          <cell r="BS189">
            <v>59.882836444692117</v>
          </cell>
          <cell r="BT189">
            <v>1081.529506826414</v>
          </cell>
          <cell r="BU189">
            <v>1883.5047088325439</v>
          </cell>
          <cell r="BV189">
            <v>72.617414321538035</v>
          </cell>
          <cell r="BW189">
            <v>8.186514349400948</v>
          </cell>
          <cell r="BX189">
            <v>0</v>
          </cell>
          <cell r="BY189">
            <v>0.4548063527444971</v>
          </cell>
          <cell r="BZ189">
            <v>0</v>
          </cell>
          <cell r="CA189">
            <v>1.2128169406519922</v>
          </cell>
          <cell r="CB189">
            <v>7.2769016439119536</v>
          </cell>
        </row>
        <row r="190">
          <cell r="D190" t="str">
            <v>Dental equipment and supplies manufacturing</v>
          </cell>
          <cell r="E190">
            <v>36.90926397548597</v>
          </cell>
          <cell r="F190">
            <v>26.864035087719287</v>
          </cell>
          <cell r="G190">
            <v>1.7109884885932085</v>
          </cell>
          <cell r="H190">
            <v>0.5160089231510363</v>
          </cell>
          <cell r="I190">
            <v>5.9655806646524345</v>
          </cell>
          <cell r="J190">
            <v>15.589492613224737</v>
          </cell>
          <cell r="K190">
            <v>0</v>
          </cell>
          <cell r="L190">
            <v>0.51774333451914656</v>
          </cell>
          <cell r="M190">
            <v>4.2364990936274136</v>
          </cell>
          <cell r="N190">
            <v>0</v>
          </cell>
          <cell r="O190">
            <v>2.4735580941766506</v>
          </cell>
          <cell r="P190">
            <v>0</v>
          </cell>
          <cell r="Q190">
            <v>9.1613262747283361E-2</v>
          </cell>
          <cell r="R190">
            <v>0.22903315686820841</v>
          </cell>
          <cell r="S190">
            <v>0</v>
          </cell>
          <cell r="T190">
            <v>0</v>
          </cell>
          <cell r="U190">
            <v>0</v>
          </cell>
          <cell r="V190">
            <v>9.1613262747283361E-2</v>
          </cell>
          <cell r="W190">
            <v>1.8322652549456673</v>
          </cell>
          <cell r="X190">
            <v>4.5806631373641681E-2</v>
          </cell>
          <cell r="Y190">
            <v>1.0993591529674003</v>
          </cell>
          <cell r="Z190">
            <v>9.1613262747283361E-2</v>
          </cell>
          <cell r="AA190">
            <v>0.18322652549456672</v>
          </cell>
          <cell r="AB190">
            <v>0.13741989412092503</v>
          </cell>
          <cell r="AC190">
            <v>14.108442463081637</v>
          </cell>
          <cell r="AD190">
            <v>0</v>
          </cell>
          <cell r="AE190">
            <v>0.18322652549456672</v>
          </cell>
          <cell r="AF190">
            <v>9.1613262747283361E-2</v>
          </cell>
          <cell r="AG190">
            <v>4.5806631373641681E-2</v>
          </cell>
          <cell r="AH190">
            <v>10.764558372805794</v>
          </cell>
          <cell r="AI190">
            <v>0.32064641961549178</v>
          </cell>
          <cell r="AJ190">
            <v>0</v>
          </cell>
          <cell r="AK190">
            <v>0</v>
          </cell>
          <cell r="AL190">
            <v>2.4735580941766506</v>
          </cell>
          <cell r="AM190">
            <v>9.1613262747283361E-2</v>
          </cell>
          <cell r="AN190">
            <v>0</v>
          </cell>
          <cell r="AO190">
            <v>10.077458902201169</v>
          </cell>
          <cell r="AP190">
            <v>4.5806631373641681E-2</v>
          </cell>
          <cell r="AQ190">
            <v>18.047812761214821</v>
          </cell>
          <cell r="AR190">
            <v>5.2219559765951518</v>
          </cell>
          <cell r="AS190">
            <v>0.18322652549456672</v>
          </cell>
          <cell r="AT190">
            <v>0</v>
          </cell>
          <cell r="AU190">
            <v>0</v>
          </cell>
          <cell r="AV190">
            <v>0.50387294511005853</v>
          </cell>
          <cell r="AW190">
            <v>0.22903315686820841</v>
          </cell>
          <cell r="AX190">
            <v>0</v>
          </cell>
          <cell r="AY190">
            <v>0.22903315686820841</v>
          </cell>
          <cell r="AZ190">
            <v>0</v>
          </cell>
          <cell r="BA190">
            <v>0</v>
          </cell>
          <cell r="BB190">
            <v>0.18322652549456672</v>
          </cell>
          <cell r="BC190">
            <v>9.1613262747283361E-2</v>
          </cell>
          <cell r="BD190">
            <v>0.4122596823627751</v>
          </cell>
          <cell r="BE190">
            <v>4.5806631373641681E-2</v>
          </cell>
          <cell r="BF190">
            <v>3.4813039843967677</v>
          </cell>
          <cell r="BG190">
            <v>3.5271106157704093</v>
          </cell>
          <cell r="BH190">
            <v>0.22903315686820841</v>
          </cell>
          <cell r="BI190">
            <v>1.7864586235720255</v>
          </cell>
          <cell r="BJ190">
            <v>0</v>
          </cell>
          <cell r="BK190">
            <v>5.4509891334633602</v>
          </cell>
          <cell r="BL190">
            <v>49.654388409027582</v>
          </cell>
          <cell r="BM190">
            <v>0</v>
          </cell>
          <cell r="BN190">
            <v>4.5806631373641681E-2</v>
          </cell>
          <cell r="BO190">
            <v>38.523376985232652</v>
          </cell>
          <cell r="BP190">
            <v>7.9245472276400104</v>
          </cell>
          <cell r="BQ190">
            <v>6.779381443298969</v>
          </cell>
          <cell r="BR190">
            <v>4.5806631373641681E-2</v>
          </cell>
          <cell r="BS190">
            <v>18.093619392588465</v>
          </cell>
          <cell r="BT190">
            <v>326.78450821955977</v>
          </cell>
          <cell r="BU190">
            <v>569.10158818612422</v>
          </cell>
          <cell r="BV190">
            <v>21.941376427974365</v>
          </cell>
          <cell r="BW190">
            <v>2.4735580941766506</v>
          </cell>
          <cell r="BX190">
            <v>0</v>
          </cell>
          <cell r="BY190">
            <v>0.13741989412092503</v>
          </cell>
          <cell r="BZ190">
            <v>0</v>
          </cell>
          <cell r="CA190">
            <v>0.36645305098913344</v>
          </cell>
          <cell r="CB190">
            <v>2.1987183059348006</v>
          </cell>
        </row>
        <row r="191">
          <cell r="D191" t="str">
            <v>Ophthalmic goods manufacturing</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row>
        <row r="192">
          <cell r="D192" t="str">
            <v>Dental laboratories</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row>
        <row r="193">
          <cell r="D193" t="str">
            <v>Jewelry and silverware manufacturing</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row>
        <row r="194">
          <cell r="D194" t="str">
            <v>Sporting and athletic goods manufacturing</v>
          </cell>
          <cell r="E194">
            <v>0</v>
          </cell>
          <cell r="F194">
            <v>0.54824561403508754</v>
          </cell>
          <cell r="G194">
            <v>3.491813242026956E-2</v>
          </cell>
          <cell r="H194">
            <v>1.0530794350021151E-2</v>
          </cell>
          <cell r="I194">
            <v>0.1217465441765803</v>
          </cell>
          <cell r="J194">
            <v>271.88075117463939</v>
          </cell>
          <cell r="K194">
            <v>0</v>
          </cell>
          <cell r="L194">
            <v>9.029443754013915</v>
          </cell>
          <cell r="M194">
            <v>73.884544192862094</v>
          </cell>
          <cell r="N194">
            <v>0</v>
          </cell>
          <cell r="O194">
            <v>10.998301955224372</v>
          </cell>
          <cell r="P194">
            <v>0</v>
          </cell>
          <cell r="Q194">
            <v>82.360034950047805</v>
          </cell>
          <cell r="R194">
            <v>6.8138580236737116</v>
          </cell>
          <cell r="S194">
            <v>5.5415608823238482</v>
          </cell>
          <cell r="T194">
            <v>9.7260048138745088</v>
          </cell>
          <cell r="U194">
            <v>8.510254212140195</v>
          </cell>
          <cell r="V194">
            <v>15.295838966006132</v>
          </cell>
          <cell r="W194">
            <v>36.444244782221638</v>
          </cell>
          <cell r="X194">
            <v>4.7216360578983814</v>
          </cell>
          <cell r="Y194">
            <v>3.5907052655873914</v>
          </cell>
          <cell r="Z194">
            <v>3.6755250750107158</v>
          </cell>
          <cell r="AA194">
            <v>2.9969665996241219</v>
          </cell>
          <cell r="AB194">
            <v>4.1278973919351118</v>
          </cell>
          <cell r="AC194">
            <v>31.948794882785453</v>
          </cell>
          <cell r="AD194">
            <v>4.0996241221273371</v>
          </cell>
          <cell r="AE194">
            <v>54.595683998813016</v>
          </cell>
          <cell r="AF194">
            <v>10.319743479837779</v>
          </cell>
          <cell r="AG194">
            <v>0.73510501500214309</v>
          </cell>
          <cell r="AH194">
            <v>11.478947541956543</v>
          </cell>
          <cell r="AI194">
            <v>14.136634903887368</v>
          </cell>
          <cell r="AJ194">
            <v>0.81992482442546732</v>
          </cell>
          <cell r="AK194">
            <v>0.4806455867321705</v>
          </cell>
          <cell r="AL194">
            <v>3.3927923769329684</v>
          </cell>
          <cell r="AM194">
            <v>2.9686933298163471</v>
          </cell>
          <cell r="AN194">
            <v>2.7707804411619241</v>
          </cell>
          <cell r="AO194">
            <v>15.974397441392727</v>
          </cell>
          <cell r="AP194">
            <v>2.1487685053908798</v>
          </cell>
          <cell r="AQ194">
            <v>79.306521810808135</v>
          </cell>
          <cell r="AR194">
            <v>173.1455043028125</v>
          </cell>
          <cell r="AS194">
            <v>3.1666062184707706</v>
          </cell>
          <cell r="AT194">
            <v>28.640822315275809</v>
          </cell>
          <cell r="AU194">
            <v>5.4850143427082987</v>
          </cell>
          <cell r="AV194">
            <v>21.515958323716575</v>
          </cell>
          <cell r="AW194">
            <v>3.0535131392396715</v>
          </cell>
          <cell r="AX194">
            <v>4.9760954861683535</v>
          </cell>
          <cell r="AY194">
            <v>23.466813940453029</v>
          </cell>
          <cell r="AZ194">
            <v>11.111395034455471</v>
          </cell>
          <cell r="BA194">
            <v>4.0430775825117875</v>
          </cell>
          <cell r="BB194">
            <v>9.8390978931056079</v>
          </cell>
          <cell r="BC194">
            <v>14.193181443502917</v>
          </cell>
          <cell r="BD194">
            <v>3.7886181542418145</v>
          </cell>
          <cell r="BE194">
            <v>0.28273269807774737</v>
          </cell>
          <cell r="BF194">
            <v>92.170859573345638</v>
          </cell>
          <cell r="BG194">
            <v>92.453592271423389</v>
          </cell>
          <cell r="BH194">
            <v>5.9373866596326943</v>
          </cell>
          <cell r="BI194">
            <v>10.037010781760031</v>
          </cell>
          <cell r="BJ194">
            <v>0.16963961884664841</v>
          </cell>
          <cell r="BK194">
            <v>40.883148142042266</v>
          </cell>
          <cell r="BL194">
            <v>70.59835471001351</v>
          </cell>
          <cell r="BM194">
            <v>5.31537472386165</v>
          </cell>
          <cell r="BN194">
            <v>0.56546539615549474</v>
          </cell>
          <cell r="BO194">
            <v>29.800026377394573</v>
          </cell>
          <cell r="BP194">
            <v>7.8034224669458272</v>
          </cell>
          <cell r="BQ194">
            <v>37.688268653763721</v>
          </cell>
          <cell r="BR194">
            <v>7.0683174519436838</v>
          </cell>
          <cell r="BS194">
            <v>39.243298493191332</v>
          </cell>
          <cell r="BT194">
            <v>13.231890270038576</v>
          </cell>
          <cell r="BU194">
            <v>9.8673711629133827</v>
          </cell>
          <cell r="BV194">
            <v>4.5519964390517327</v>
          </cell>
          <cell r="BW194">
            <v>10.998301955224372</v>
          </cell>
          <cell r="BX194">
            <v>25.813495334498334</v>
          </cell>
          <cell r="BY194">
            <v>63.897589765570906</v>
          </cell>
          <cell r="BZ194">
            <v>35.369860529526193</v>
          </cell>
          <cell r="CA194">
            <v>24.004006066800752</v>
          </cell>
          <cell r="CB194">
            <v>34.832668403178474</v>
          </cell>
        </row>
        <row r="195">
          <cell r="D195" t="str">
            <v>Doll, toy, and game manufacturing</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row>
        <row r="196">
          <cell r="D196" t="str">
            <v>Office supplies (except paper) manufacturing</v>
          </cell>
          <cell r="E196">
            <v>0</v>
          </cell>
          <cell r="F196">
            <v>0.54824561403508754</v>
          </cell>
          <cell r="G196">
            <v>3.491813242026956E-2</v>
          </cell>
          <cell r="H196">
            <v>1.0530794350021151E-2</v>
          </cell>
          <cell r="I196">
            <v>0.1217465441765803</v>
          </cell>
          <cell r="J196">
            <v>154.0241870186604</v>
          </cell>
          <cell r="K196">
            <v>0</v>
          </cell>
          <cell r="L196">
            <v>5.1153041450491683</v>
          </cell>
          <cell r="M196">
            <v>41.856611045038846</v>
          </cell>
          <cell r="N196">
            <v>0</v>
          </cell>
          <cell r="O196">
            <v>0.26474403463986318</v>
          </cell>
          <cell r="P196">
            <v>0</v>
          </cell>
          <cell r="Q196">
            <v>3.8844727462701074E-2</v>
          </cell>
          <cell r="R196">
            <v>6.2307064084148718E-2</v>
          </cell>
          <cell r="S196">
            <v>0.1306893344328853</v>
          </cell>
          <cell r="T196">
            <v>4.304572866707821E-2</v>
          </cell>
          <cell r="U196">
            <v>9.9988393474766596E-2</v>
          </cell>
          <cell r="V196">
            <v>0.5154623771115755</v>
          </cell>
          <cell r="W196">
            <v>0.82564099885921649</v>
          </cell>
          <cell r="X196">
            <v>5.2547288423527509E-2</v>
          </cell>
          <cell r="Y196">
            <v>8.1826615405391129E-2</v>
          </cell>
          <cell r="Z196">
            <v>8.3506445285818118E-2</v>
          </cell>
          <cell r="AA196">
            <v>0.1686955734586825</v>
          </cell>
          <cell r="AB196">
            <v>0.25872981609304418</v>
          </cell>
          <cell r="AC196">
            <v>0.64059686467360022</v>
          </cell>
          <cell r="AD196">
            <v>9.0875584077884791E-2</v>
          </cell>
          <cell r="AE196">
            <v>0.20101250357284006</v>
          </cell>
          <cell r="AF196">
            <v>0.12513055997664124</v>
          </cell>
          <cell r="AG196">
            <v>0.10141000745102169</v>
          </cell>
          <cell r="AH196">
            <v>0.14154866744120154</v>
          </cell>
          <cell r="AI196">
            <v>0.35787686812428759</v>
          </cell>
          <cell r="AJ196">
            <v>4.834628721915038E-2</v>
          </cell>
          <cell r="AK196">
            <v>3.6970522402490331E-2</v>
          </cell>
          <cell r="AL196">
            <v>0.12189858166456355</v>
          </cell>
          <cell r="AM196">
            <v>0.17924140885829648</v>
          </cell>
          <cell r="AN196">
            <v>5.3841220951006297E-2</v>
          </cell>
          <cell r="AO196">
            <v>0.36324126740074797</v>
          </cell>
          <cell r="AP196">
            <v>8.6483060700343173E-2</v>
          </cell>
          <cell r="AQ196">
            <v>2.8889181980246854</v>
          </cell>
          <cell r="AR196">
            <v>11.683171906350331</v>
          </cell>
          <cell r="AS196">
            <v>0.2033364467103872</v>
          </cell>
          <cell r="AT196">
            <v>9.8178029138944023E-2</v>
          </cell>
          <cell r="AU196">
            <v>4.0008125534784271E-2</v>
          </cell>
          <cell r="AV196">
            <v>0.18162348670699324</v>
          </cell>
          <cell r="AW196">
            <v>5.2999879507483159E-2</v>
          </cell>
          <cell r="AX196">
            <v>2.3914927705403283E-2</v>
          </cell>
          <cell r="AY196">
            <v>0.20269518645988632</v>
          </cell>
          <cell r="AZ196">
            <v>9.7855972510383957E-2</v>
          </cell>
          <cell r="BA196">
            <v>0.41669659099880607</v>
          </cell>
          <cell r="BB196">
            <v>0.23869097995683869</v>
          </cell>
          <cell r="BC196">
            <v>1.3646334809020113</v>
          </cell>
          <cell r="BD196">
            <v>0.24166759537136373</v>
          </cell>
          <cell r="BE196">
            <v>3.4710419989331366E-2</v>
          </cell>
          <cell r="BF196">
            <v>3.7091965760352967</v>
          </cell>
          <cell r="BG196">
            <v>3.7439069960246281</v>
          </cell>
          <cell r="BH196">
            <v>0.89907702388233035</v>
          </cell>
          <cell r="BI196">
            <v>1.8212886217443098</v>
          </cell>
          <cell r="BJ196">
            <v>4.5114308907072694E-2</v>
          </cell>
          <cell r="BK196">
            <v>2.4681693328953775</v>
          </cell>
          <cell r="BL196">
            <v>1.3069800091061952</v>
          </cell>
          <cell r="BM196">
            <v>0.80165652441618651</v>
          </cell>
          <cell r="BN196">
            <v>0.3379104317323281</v>
          </cell>
          <cell r="BO196">
            <v>1.5790264888071177</v>
          </cell>
          <cell r="BP196">
            <v>1.3696587055101959</v>
          </cell>
          <cell r="BQ196">
            <v>1.2695882786925612</v>
          </cell>
          <cell r="BR196">
            <v>4.5566899991028337E-2</v>
          </cell>
          <cell r="BS196">
            <v>0.61745943768733202</v>
          </cell>
          <cell r="BT196">
            <v>0.61286398011014886</v>
          </cell>
          <cell r="BU196">
            <v>0.53782623096409243</v>
          </cell>
          <cell r="BV196">
            <v>0.54208536687961917</v>
          </cell>
          <cell r="BW196">
            <v>0.26474403463986318</v>
          </cell>
          <cell r="BX196">
            <v>0.26041535198670968</v>
          </cell>
          <cell r="BY196">
            <v>0.28839789343447525</v>
          </cell>
          <cell r="BZ196">
            <v>2.2650779116348305</v>
          </cell>
          <cell r="CA196">
            <v>1.6659917452363735</v>
          </cell>
          <cell r="CB196">
            <v>1.7595885818312309</v>
          </cell>
        </row>
        <row r="197">
          <cell r="D197" t="str">
            <v>Sign manufacturing</v>
          </cell>
          <cell r="E197">
            <v>0</v>
          </cell>
          <cell r="F197">
            <v>0.54824561403508754</v>
          </cell>
          <cell r="G197">
            <v>3.491813242026956E-2</v>
          </cell>
          <cell r="H197">
            <v>1.0530794350021151E-2</v>
          </cell>
          <cell r="I197">
            <v>0.1217465441765803</v>
          </cell>
          <cell r="J197">
            <v>0</v>
          </cell>
          <cell r="K197">
            <v>0</v>
          </cell>
          <cell r="L197">
            <v>0</v>
          </cell>
          <cell r="M197">
            <v>0</v>
          </cell>
          <cell r="N197">
            <v>0</v>
          </cell>
          <cell r="O197">
            <v>52.670002308022021</v>
          </cell>
          <cell r="P197">
            <v>0</v>
          </cell>
          <cell r="Q197">
            <v>394.41572422433973</v>
          </cell>
          <cell r="R197">
            <v>32.631029707540634</v>
          </cell>
          <cell r="S197">
            <v>26.538098849286161</v>
          </cell>
          <cell r="T197">
            <v>46.577071449767544</v>
          </cell>
          <cell r="U197">
            <v>40.754937518546605</v>
          </cell>
          <cell r="V197">
            <v>73.250568762570481</v>
          </cell>
          <cell r="W197">
            <v>174.52861947311155</v>
          </cell>
          <cell r="X197">
            <v>22.611543407299944</v>
          </cell>
          <cell r="Y197">
            <v>17.195604866629299</v>
          </cell>
          <cell r="Z197">
            <v>17.601800257179598</v>
          </cell>
          <cell r="AA197">
            <v>14.35223713277721</v>
          </cell>
          <cell r="AB197">
            <v>19.768175673447853</v>
          </cell>
          <cell r="AC197">
            <v>153.00026377394573</v>
          </cell>
          <cell r="AD197">
            <v>19.632777209931088</v>
          </cell>
          <cell r="AE197">
            <v>261.45443305087537</v>
          </cell>
          <cell r="AF197">
            <v>49.420439183619635</v>
          </cell>
          <cell r="AG197">
            <v>3.5203600514359192</v>
          </cell>
          <cell r="AH197">
            <v>54.971776187807045</v>
          </cell>
          <cell r="AI197">
            <v>67.699231758383064</v>
          </cell>
          <cell r="AJ197">
            <v>3.9265554419862179</v>
          </cell>
          <cell r="AK197">
            <v>2.3017738797850242</v>
          </cell>
          <cell r="AL197">
            <v>16.247815622011935</v>
          </cell>
          <cell r="AM197">
            <v>14.216838669260444</v>
          </cell>
          <cell r="AN197">
            <v>13.269049424643081</v>
          </cell>
          <cell r="AO197">
            <v>76.500131886972866</v>
          </cell>
          <cell r="AP197">
            <v>10.290283227274225</v>
          </cell>
          <cell r="AQ197">
            <v>379.79269016452901</v>
          </cell>
          <cell r="AR197">
            <v>829.18019057667573</v>
          </cell>
          <cell r="AS197">
            <v>15.164627913877807</v>
          </cell>
          <cell r="AT197">
            <v>137.1586435424841</v>
          </cell>
          <cell r="AU197">
            <v>26.267301922252628</v>
          </cell>
          <cell r="AV197">
            <v>103.03823073625902</v>
          </cell>
          <cell r="AW197">
            <v>14.623034059810742</v>
          </cell>
          <cell r="AX197">
            <v>23.830129578950839</v>
          </cell>
          <cell r="AY197">
            <v>112.38072471891589</v>
          </cell>
          <cell r="AZ197">
            <v>53.211596162089087</v>
          </cell>
          <cell r="BA197">
            <v>19.361980282897555</v>
          </cell>
          <cell r="BB197">
            <v>47.118665303834611</v>
          </cell>
          <cell r="BC197">
            <v>67.970028685416594</v>
          </cell>
          <cell r="BD197">
            <v>18.143394111246661</v>
          </cell>
          <cell r="BE197">
            <v>1.3539846351676612</v>
          </cell>
          <cell r="BF197">
            <v>441.39899106465759</v>
          </cell>
          <cell r="BG197">
            <v>442.75297569982524</v>
          </cell>
          <cell r="BH197">
            <v>28.433677338520887</v>
          </cell>
          <cell r="BI197">
            <v>48.066454548451972</v>
          </cell>
          <cell r="BJ197">
            <v>0.81239078110059681</v>
          </cell>
          <cell r="BK197">
            <v>195.78617824524383</v>
          </cell>
          <cell r="BL197">
            <v>338.08996340136503</v>
          </cell>
          <cell r="BM197">
            <v>25.454911141152031</v>
          </cell>
          <cell r="BN197">
            <v>2.7079692703353224</v>
          </cell>
          <cell r="BO197">
            <v>142.70998054667149</v>
          </cell>
          <cell r="BP197">
            <v>37.369975930627454</v>
          </cell>
          <cell r="BQ197">
            <v>180.48615186784926</v>
          </cell>
          <cell r="BR197">
            <v>33.849615879191532</v>
          </cell>
          <cell r="BS197">
            <v>187.93306736127138</v>
          </cell>
          <cell r="BT197">
            <v>63.366480925846545</v>
          </cell>
          <cell r="BU197">
            <v>47.254063767351376</v>
          </cell>
          <cell r="BV197">
            <v>21.799152626199348</v>
          </cell>
          <cell r="BW197">
            <v>52.670002308022021</v>
          </cell>
          <cell r="BX197">
            <v>123.61879719080747</v>
          </cell>
          <cell r="BY197">
            <v>306.00052754789147</v>
          </cell>
          <cell r="BZ197">
            <v>169.38347785947443</v>
          </cell>
          <cell r="CA197">
            <v>114.95329552573445</v>
          </cell>
          <cell r="CB197">
            <v>166.81090705265586</v>
          </cell>
        </row>
        <row r="198">
          <cell r="D198" t="str">
            <v>All other miscellaneous manufacturing</v>
          </cell>
          <cell r="E198">
            <v>9.5964086336263517</v>
          </cell>
          <cell r="F198">
            <v>0</v>
          </cell>
          <cell r="G198">
            <v>0</v>
          </cell>
          <cell r="H198">
            <v>0</v>
          </cell>
          <cell r="I198">
            <v>0</v>
          </cell>
          <cell r="J198">
            <v>83.559680406884581</v>
          </cell>
          <cell r="K198">
            <v>0</v>
          </cell>
          <cell r="L198">
            <v>2.7751042730226252</v>
          </cell>
          <cell r="M198">
            <v>22.707635141842935</v>
          </cell>
          <cell r="N198">
            <v>0</v>
          </cell>
          <cell r="O198">
            <v>39.452800949586205</v>
          </cell>
          <cell r="P198">
            <v>0</v>
          </cell>
          <cell r="Q198">
            <v>295.43961225229975</v>
          </cell>
          <cell r="R198">
            <v>24.442480793959575</v>
          </cell>
          <cell r="S198">
            <v>19.878532097992021</v>
          </cell>
          <cell r="T198">
            <v>34.888852253618644</v>
          </cell>
          <cell r="U198">
            <v>30.527745721916318</v>
          </cell>
          <cell r="V198">
            <v>54.868805433743283</v>
          </cell>
          <cell r="W198">
            <v>130.73177486893732</v>
          </cell>
          <cell r="X198">
            <v>16.937320716146264</v>
          </cell>
          <cell r="Y198">
            <v>12.880477430841768</v>
          </cell>
          <cell r="Z198">
            <v>13.184740677239605</v>
          </cell>
          <cell r="AA198">
            <v>10.750634706056909</v>
          </cell>
          <cell r="AB198">
            <v>14.807477991361402</v>
          </cell>
          <cell r="AC198">
            <v>114.60582280985196</v>
          </cell>
          <cell r="AD198">
            <v>14.70605690922879</v>
          </cell>
          <cell r="AE198">
            <v>195.84410959807445</v>
          </cell>
          <cell r="AF198">
            <v>37.018694978403509</v>
          </cell>
          <cell r="AG198">
            <v>2.6369481354479212</v>
          </cell>
          <cell r="AH198">
            <v>41.176959345840615</v>
          </cell>
          <cell r="AI198">
            <v>50.71054106630617</v>
          </cell>
          <cell r="AJ198">
            <v>2.9412113818457581</v>
          </cell>
          <cell r="AK198">
            <v>1.7241583962544098</v>
          </cell>
          <cell r="AL198">
            <v>12.170529855913482</v>
          </cell>
          <cell r="AM198">
            <v>10.649213623924297</v>
          </cell>
          <cell r="AN198">
            <v>9.9392660489960107</v>
          </cell>
          <cell r="AO198">
            <v>57.302911404925979</v>
          </cell>
          <cell r="AP198">
            <v>7.7080022420785381</v>
          </cell>
          <cell r="AQ198">
            <v>284.48613538197765</v>
          </cell>
          <cell r="AR198">
            <v>621.102706980118</v>
          </cell>
          <cell r="AS198">
            <v>11.359161198852583</v>
          </cell>
          <cell r="AT198">
            <v>102.73955620033631</v>
          </cell>
          <cell r="AU198">
            <v>19.675689933726794</v>
          </cell>
          <cell r="AV198">
            <v>77.181443502918</v>
          </cell>
          <cell r="AW198">
            <v>10.953476870322133</v>
          </cell>
          <cell r="AX198">
            <v>17.850110455339774</v>
          </cell>
          <cell r="AY198">
            <v>84.179498170068243</v>
          </cell>
          <cell r="AZ198">
            <v>39.858485278116653</v>
          </cell>
          <cell r="BA198">
            <v>14.503214744963566</v>
          </cell>
          <cell r="BB198">
            <v>35.2945365821491</v>
          </cell>
          <cell r="BC198">
            <v>50.913383230571398</v>
          </cell>
          <cell r="BD198">
            <v>13.590425005770054</v>
          </cell>
          <cell r="BE198">
            <v>1.0142108213261234</v>
          </cell>
          <cell r="BF198">
            <v>330.63272775231627</v>
          </cell>
          <cell r="BG198">
            <v>331.64693857364239</v>
          </cell>
          <cell r="BH198">
            <v>21.298427247848593</v>
          </cell>
          <cell r="BI198">
            <v>36.004484157077385</v>
          </cell>
          <cell r="BJ198">
            <v>0.60852649279567406</v>
          </cell>
          <cell r="BK198">
            <v>146.65488476375745</v>
          </cell>
          <cell r="BL198">
            <v>253.24844208513304</v>
          </cell>
          <cell r="BM198">
            <v>19.067163440931122</v>
          </cell>
          <cell r="BN198">
            <v>2.0284216426522468</v>
          </cell>
          <cell r="BO198">
            <v>106.89782056777341</v>
          </cell>
          <cell r="BP198">
            <v>27.992218668601009</v>
          </cell>
          <cell r="BQ198">
            <v>135.19430248277226</v>
          </cell>
          <cell r="BR198">
            <v>25.355270533153085</v>
          </cell>
          <cell r="BS198">
            <v>140.77246200006593</v>
          </cell>
          <cell r="BT198">
            <v>47.465066438062578</v>
          </cell>
          <cell r="BU198">
            <v>35.39595766428171</v>
          </cell>
          <cell r="BV198">
            <v>16.328794223350588</v>
          </cell>
          <cell r="BW198">
            <v>39.452800949586205</v>
          </cell>
          <cell r="BX198">
            <v>92.597447987075071</v>
          </cell>
          <cell r="BY198">
            <v>229.21164561970392</v>
          </cell>
          <cell r="BZ198">
            <v>126.87777374789805</v>
          </cell>
          <cell r="CA198">
            <v>86.106498730587887</v>
          </cell>
          <cell r="CB198">
            <v>124.95077318737842</v>
          </cell>
        </row>
        <row r="199">
          <cell r="D199" t="str">
            <v>Dog and cat food manufacturing</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row>
        <row r="200">
          <cell r="D200" t="str">
            <v>Other animal food manufacturing</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row>
        <row r="201">
          <cell r="D201" t="str">
            <v>Flour milling and malt manufacturing</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row>
        <row r="202">
          <cell r="D202" t="str">
            <v>Wet corn milling</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row>
        <row r="203">
          <cell r="D203" t="str">
            <v>Soybean and other oilseed processing</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row>
        <row r="204">
          <cell r="D204" t="str">
            <v>Fats and oils refining and blending</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row>
        <row r="205">
          <cell r="D205" t="str">
            <v>Breakfast cereal manufacturing</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row>
        <row r="206">
          <cell r="D206" t="str">
            <v>Sugar and confectionery product manufacturing</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row>
        <row r="207">
          <cell r="D207" t="str">
            <v>Frozen food manufacturing</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row>
        <row r="208">
          <cell r="D208" t="str">
            <v>Fruit and vegetable canning, pickling, and drying</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row>
        <row r="209">
          <cell r="D209" t="str">
            <v>Fluid milk and butter manufacturing</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row>
        <row r="210">
          <cell r="D210" t="str">
            <v>Cheese manufacturing</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row>
        <row r="211">
          <cell r="D211" t="str">
            <v>Dry, condensed, and evaporated dairy product manufacturing</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row>
        <row r="212">
          <cell r="D212" t="str">
            <v>Ice cream and frozen dessert manufacturing</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row>
        <row r="213">
          <cell r="D213" t="str">
            <v>Animal (except poultry) slaughtering, rendering, and processing</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row>
        <row r="214">
          <cell r="D214" t="str">
            <v>Poultry processing</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row>
        <row r="215">
          <cell r="D215" t="str">
            <v>Seafood product preparation and packaging</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row>
        <row r="216">
          <cell r="D216" t="str">
            <v>Bread and bakery product manufacturing</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row>
        <row r="217">
          <cell r="D217" t="str">
            <v>Cookie, cracker, pasta, and tortilla manufacturing</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row>
        <row r="218">
          <cell r="D218" t="str">
            <v>Snack food manufacturing</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row>
        <row r="219">
          <cell r="D219" t="str">
            <v>Coffee and tea manufacturing</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row>
        <row r="220">
          <cell r="D220" t="str">
            <v>Flavoring syrup and concentrate manufacturing</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row>
        <row r="221">
          <cell r="D221" t="str">
            <v>Seasoning and dressing manufacturing</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row>
        <row r="222">
          <cell r="D222" t="str">
            <v>All other food manufacturing</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row>
        <row r="223">
          <cell r="D223" t="str">
            <v>Soft drink and ice manufacturing</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row>
        <row r="224">
          <cell r="D224" t="str">
            <v>Breweries</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row>
        <row r="225">
          <cell r="D225" t="str">
            <v>Wineries</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row>
        <row r="226">
          <cell r="D226" t="str">
            <v>Distilleries</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row>
        <row r="227">
          <cell r="D227" t="str">
            <v>Tobacco product manufacturing</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row>
        <row r="228">
          <cell r="D228" t="str">
            <v>Fiber, yarn, and thread mills</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row>
        <row r="229">
          <cell r="D229" t="str">
            <v>Fabric mills</v>
          </cell>
          <cell r="E229">
            <v>0</v>
          </cell>
          <cell r="F229">
            <v>0</v>
          </cell>
          <cell r="G229">
            <v>0</v>
          </cell>
          <cell r="H229">
            <v>0</v>
          </cell>
          <cell r="I229">
            <v>0</v>
          </cell>
          <cell r="J229">
            <v>0</v>
          </cell>
          <cell r="K229">
            <v>0</v>
          </cell>
          <cell r="L229">
            <v>0</v>
          </cell>
          <cell r="M229">
            <v>0</v>
          </cell>
          <cell r="N229">
            <v>0</v>
          </cell>
          <cell r="O229">
            <v>2.5652016222097663E-2</v>
          </cell>
          <cell r="P229">
            <v>0</v>
          </cell>
          <cell r="Q229">
            <v>0.19209337597678788</v>
          </cell>
          <cell r="R229">
            <v>1.5892380230142767E-2</v>
          </cell>
          <cell r="S229">
            <v>1.2924923340697022E-2</v>
          </cell>
          <cell r="T229">
            <v>2.2684559332651916E-2</v>
          </cell>
          <cell r="U229">
            <v>1.9848989416070429E-2</v>
          </cell>
          <cell r="V229">
            <v>3.5675426159781067E-2</v>
          </cell>
          <cell r="W229">
            <v>8.5001154011012561E-2</v>
          </cell>
          <cell r="X229">
            <v>1.1012562234165321E-2</v>
          </cell>
          <cell r="Y229">
            <v>8.3748227768802135E-3</v>
          </cell>
          <cell r="Z229">
            <v>8.5726532361765969E-3</v>
          </cell>
          <cell r="AA229">
            <v>6.9900095618055328E-3</v>
          </cell>
          <cell r="AB229">
            <v>9.6277490190906385E-3</v>
          </cell>
          <cell r="AC229">
            <v>7.4516139668304268E-2</v>
          </cell>
          <cell r="AD229">
            <v>9.5618055326585124E-3</v>
          </cell>
          <cell r="AE229">
            <v>0.12733687230043853</v>
          </cell>
          <cell r="AF229">
            <v>2.4069372547726599E-2</v>
          </cell>
          <cell r="AG229">
            <v>1.7145306472353193E-3</v>
          </cell>
          <cell r="AH229">
            <v>2.6773055491443834E-2</v>
          </cell>
          <cell r="AI229">
            <v>3.2971743216063831E-2</v>
          </cell>
          <cell r="AJ229">
            <v>1.9123611065317023E-3</v>
          </cell>
          <cell r="AK229">
            <v>1.1210392693461703E-3</v>
          </cell>
          <cell r="AL229">
            <v>7.9132183718553205E-3</v>
          </cell>
          <cell r="AM229">
            <v>6.924066075373405E-3</v>
          </cell>
          <cell r="AN229">
            <v>6.4624616703485111E-3</v>
          </cell>
          <cell r="AO229">
            <v>3.7258069834152134E-2</v>
          </cell>
          <cell r="AP229">
            <v>5.0117049688417027E-3</v>
          </cell>
          <cell r="AQ229">
            <v>0.18497147944211811</v>
          </cell>
          <cell r="AR229">
            <v>0.40383791091034982</v>
          </cell>
          <cell r="AS229">
            <v>7.3856704803982988E-3</v>
          </cell>
          <cell r="AT229">
            <v>6.6800751755745319E-2</v>
          </cell>
          <cell r="AU229">
            <v>1.2793036367832767E-2</v>
          </cell>
          <cell r="AV229">
            <v>5.0182993174849151E-2</v>
          </cell>
          <cell r="AW229">
            <v>7.1218965346697876E-3</v>
          </cell>
          <cell r="AX229">
            <v>1.1606053612054469E-2</v>
          </cell>
          <cell r="AY229">
            <v>5.4733093738665965E-2</v>
          </cell>
          <cell r="AZ229">
            <v>2.5915790167826174E-2</v>
          </cell>
          <cell r="BA229">
            <v>9.4299185597942568E-3</v>
          </cell>
          <cell r="BB229">
            <v>2.2948333278380428E-2</v>
          </cell>
          <cell r="BC229">
            <v>3.310363018892809E-2</v>
          </cell>
          <cell r="BD229">
            <v>8.8364271819051064E-3</v>
          </cell>
          <cell r="BE229">
            <v>6.5943486432127663E-4</v>
          </cell>
          <cell r="BF229">
            <v>0.2149757657687362</v>
          </cell>
          <cell r="BG229">
            <v>0.21563520063305747</v>
          </cell>
          <cell r="BH229">
            <v>1.384813215074681E-2</v>
          </cell>
          <cell r="BI229">
            <v>2.3409937683405321E-2</v>
          </cell>
          <cell r="BJ229">
            <v>3.9566091859276602E-4</v>
          </cell>
          <cell r="BK229">
            <v>9.5354281380856609E-2</v>
          </cell>
          <cell r="BL229">
            <v>0.1646608856210228</v>
          </cell>
          <cell r="BM229">
            <v>1.2397375449240002E-2</v>
          </cell>
          <cell r="BN229">
            <v>1.3188697286425533E-3</v>
          </cell>
          <cell r="BO229">
            <v>6.9504434699462561E-2</v>
          </cell>
          <cell r="BP229">
            <v>1.8200402255267235E-2</v>
          </cell>
          <cell r="BQ229">
            <v>8.7902667414026178E-2</v>
          </cell>
          <cell r="BR229">
            <v>1.6485871608031916E-2</v>
          </cell>
          <cell r="BS229">
            <v>9.1529559167793206E-2</v>
          </cell>
          <cell r="BT229">
            <v>3.0861551650235748E-2</v>
          </cell>
          <cell r="BU229">
            <v>2.3014276764812557E-2</v>
          </cell>
          <cell r="BV229">
            <v>1.0616901315572554E-2</v>
          </cell>
          <cell r="BW229">
            <v>2.5652016222097663E-2</v>
          </cell>
          <cell r="BX229">
            <v>6.0206403112532558E-2</v>
          </cell>
          <cell r="BY229">
            <v>0.14903227933660854</v>
          </cell>
          <cell r="BZ229">
            <v>8.2495301526591708E-2</v>
          </cell>
          <cell r="CA229">
            <v>5.5986019980876392E-2</v>
          </cell>
          <cell r="CB229">
            <v>8.1242375284381288E-2</v>
          </cell>
        </row>
        <row r="230">
          <cell r="D230" t="str">
            <v>Textile and fabric finishing and fabric coating mills</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row>
        <row r="231">
          <cell r="D231" t="str">
            <v>Carpet and rug mills</v>
          </cell>
          <cell r="E231">
            <v>0</v>
          </cell>
          <cell r="F231">
            <v>2.1929824561403501</v>
          </cell>
          <cell r="G231">
            <v>0.13967252968107824</v>
          </cell>
          <cell r="H231">
            <v>4.2123177400084602E-2</v>
          </cell>
          <cell r="I231">
            <v>0.48698617670632122</v>
          </cell>
          <cell r="J231">
            <v>27.437506999275534</v>
          </cell>
          <cell r="K231">
            <v>0</v>
          </cell>
          <cell r="L231">
            <v>0.91122826875369789</v>
          </cell>
          <cell r="M231">
            <v>7.4562384047842478</v>
          </cell>
          <cell r="N231">
            <v>785.53284745419569</v>
          </cell>
          <cell r="O231">
            <v>22.176168024003427</v>
          </cell>
          <cell r="P231">
            <v>0</v>
          </cell>
          <cell r="Q231">
            <v>166.06472353193314</v>
          </cell>
          <cell r="R231">
            <v>13.738962708958422</v>
          </cell>
          <cell r="S231">
            <v>11.173596228032576</v>
          </cell>
          <cell r="T231">
            <v>19.610801543077581</v>
          </cell>
          <cell r="U231">
            <v>17.159451350192885</v>
          </cell>
          <cell r="V231">
            <v>30.841405915130732</v>
          </cell>
          <cell r="W231">
            <v>73.483497642520362</v>
          </cell>
          <cell r="X231">
            <v>9.5203600514359188</v>
          </cell>
          <cell r="Y231">
            <v>7.240034290612944</v>
          </cell>
          <cell r="Z231">
            <v>7.4110587226746674</v>
          </cell>
          <cell r="AA231">
            <v>6.0428632661808823</v>
          </cell>
          <cell r="AB231">
            <v>8.323189027003858</v>
          </cell>
          <cell r="AC231">
            <v>64.419202743249031</v>
          </cell>
          <cell r="AD231">
            <v>8.2661808829832832</v>
          </cell>
          <cell r="AE231">
            <v>110.0827261037291</v>
          </cell>
          <cell r="AF231">
            <v>20.807972567509644</v>
          </cell>
          <cell r="AG231">
            <v>1.4822117445349334</v>
          </cell>
          <cell r="AH231">
            <v>23.145306472353191</v>
          </cell>
          <cell r="AI231">
            <v>28.504072010287182</v>
          </cell>
          <cell r="AJ231">
            <v>1.6532361765966566</v>
          </cell>
          <cell r="AK231">
            <v>0.96913844834976426</v>
          </cell>
          <cell r="AL231">
            <v>6.8409772824689234</v>
          </cell>
          <cell r="AM231">
            <v>5.9858551221603085</v>
          </cell>
          <cell r="AN231">
            <v>5.5867981140162879</v>
          </cell>
          <cell r="AO231">
            <v>32.209601371624515</v>
          </cell>
          <cell r="AP231">
            <v>4.3326189455636515</v>
          </cell>
          <cell r="AQ231">
            <v>159.90784397771108</v>
          </cell>
          <cell r="AR231">
            <v>349.11787398199743</v>
          </cell>
          <cell r="AS231">
            <v>6.384912130304329</v>
          </cell>
          <cell r="AT231">
            <v>57.749249892841831</v>
          </cell>
          <cell r="AU231">
            <v>11.059579939991426</v>
          </cell>
          <cell r="AV231">
            <v>43.383197599657095</v>
          </cell>
          <cell r="AW231">
            <v>6.1568795542220318</v>
          </cell>
          <cell r="AX231">
            <v>10.033433347621088</v>
          </cell>
          <cell r="AY231">
            <v>47.31675953707672</v>
          </cell>
          <cell r="AZ231">
            <v>22.404200600085726</v>
          </cell>
          <cell r="BA231">
            <v>8.1521645949421337</v>
          </cell>
          <cell r="BB231">
            <v>19.83883411915988</v>
          </cell>
          <cell r="BC231">
            <v>28.618088298328331</v>
          </cell>
          <cell r="BD231">
            <v>7.6390912987569646</v>
          </cell>
          <cell r="BE231">
            <v>0.57008144020574369</v>
          </cell>
          <cell r="BF231">
            <v>185.84654950707244</v>
          </cell>
          <cell r="BG231">
            <v>186.41663094727818</v>
          </cell>
          <cell r="BH231">
            <v>11.971710244320617</v>
          </cell>
          <cell r="BI231">
            <v>20.2378911273039</v>
          </cell>
          <cell r="BJ231">
            <v>0.34204886412344621</v>
          </cell>
          <cell r="BK231">
            <v>82.433776253750537</v>
          </cell>
          <cell r="BL231">
            <v>142.34933561937419</v>
          </cell>
          <cell r="BM231">
            <v>10.717531075867981</v>
          </cell>
          <cell r="BN231">
            <v>1.1401628804114874</v>
          </cell>
          <cell r="BO231">
            <v>60.086583797685378</v>
          </cell>
          <cell r="BP231">
            <v>15.734247749678525</v>
          </cell>
          <cell r="BQ231">
            <v>75.991855979425623</v>
          </cell>
          <cell r="BR231">
            <v>14.252036005143591</v>
          </cell>
          <cell r="BS231">
            <v>79.127303900557223</v>
          </cell>
          <cell r="BT231">
            <v>26.679811401628804</v>
          </cell>
          <cell r="BU231">
            <v>19.895842263180455</v>
          </cell>
          <cell r="BV231">
            <v>9.1783111873124721</v>
          </cell>
          <cell r="BW231">
            <v>22.176168024003427</v>
          </cell>
          <cell r="BX231">
            <v>52.048435490784392</v>
          </cell>
          <cell r="BY231">
            <v>128.83840548649806</v>
          </cell>
          <cell r="BZ231">
            <v>71.317188169738529</v>
          </cell>
          <cell r="CA231">
            <v>48.399914273467637</v>
          </cell>
          <cell r="CB231">
            <v>70.234033433347619</v>
          </cell>
        </row>
        <row r="232">
          <cell r="D232" t="str">
            <v>Curtain and linen mills</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row>
        <row r="233">
          <cell r="D233" t="str">
            <v>Other textile product mills</v>
          </cell>
          <cell r="E233">
            <v>0</v>
          </cell>
          <cell r="F233">
            <v>24.122807017543852</v>
          </cell>
          <cell r="G233">
            <v>1.5363978264918607</v>
          </cell>
          <cell r="H233">
            <v>0.46335495140093058</v>
          </cell>
          <cell r="I233">
            <v>5.3568479437695338</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row>
        <row r="234">
          <cell r="D234" t="str">
            <v>Apparel manufacturing</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row>
        <row r="235">
          <cell r="D235" t="str">
            <v>Leather and allied product manufacturing</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row>
        <row r="236">
          <cell r="D236" t="str">
            <v>Pulp mills</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row>
        <row r="237">
          <cell r="D237" t="str">
            <v>Paper mills</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row>
        <row r="238">
          <cell r="D238" t="str">
            <v>Paperboard mills</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row>
        <row r="239">
          <cell r="D239" t="str">
            <v>Paperboard container manufacturing</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row>
        <row r="240">
          <cell r="D240" t="str">
            <v>Paper bag and coated and treated paper manufacturing</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row>
        <row r="241">
          <cell r="D241" t="str">
            <v>Stationery product manufacturing</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row>
        <row r="242">
          <cell r="D242" t="str">
            <v>Sanitary paper product manufacturing</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row>
        <row r="243">
          <cell r="D243" t="str">
            <v>All other converted paper product manufacturing</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row>
        <row r="244">
          <cell r="D244" t="str">
            <v>Printing</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row>
        <row r="245">
          <cell r="D245" t="str">
            <v>Support activities for printing</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row>
        <row r="246">
          <cell r="D246" t="str">
            <v>Petroleum refineries</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row>
        <row r="247">
          <cell r="D247" t="str">
            <v>Asphalt paving mixture and block manufacturing</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row>
        <row r="248">
          <cell r="D248" t="str">
            <v>Asphalt shingle and coating materials manufacturing</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row>
        <row r="249">
          <cell r="D249" t="str">
            <v>Other petroleum and coal products manufacturing</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row>
        <row r="250">
          <cell r="D250" t="str">
            <v>Petrochemical manufacturing</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row>
        <row r="251">
          <cell r="D251" t="str">
            <v>Industrial gas manufacturing</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row>
        <row r="252">
          <cell r="D252" t="str">
            <v>Synthetic dye and pigment manufacturing</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row>
        <row r="253">
          <cell r="D253" t="str">
            <v>Other basic inorganic chemical manufacturing</v>
          </cell>
          <cell r="E253">
            <v>0</v>
          </cell>
          <cell r="F253">
            <v>0</v>
          </cell>
          <cell r="G253">
            <v>0</v>
          </cell>
          <cell r="H253">
            <v>0</v>
          </cell>
          <cell r="I253">
            <v>0</v>
          </cell>
          <cell r="J253">
            <v>0</v>
          </cell>
          <cell r="K253">
            <v>0</v>
          </cell>
          <cell r="L253">
            <v>0</v>
          </cell>
          <cell r="M253">
            <v>0</v>
          </cell>
          <cell r="N253">
            <v>0</v>
          </cell>
          <cell r="O253">
            <v>0.60130454568438085</v>
          </cell>
          <cell r="P253">
            <v>0</v>
          </cell>
          <cell r="Q253">
            <v>48.304798503311929</v>
          </cell>
          <cell r="R253">
            <v>7.8169590938969513</v>
          </cell>
          <cell r="S253">
            <v>28.461748495727363</v>
          </cell>
          <cell r="T253">
            <v>24.252616675936697</v>
          </cell>
          <cell r="U253">
            <v>27.660009101481521</v>
          </cell>
          <cell r="V253">
            <v>922.80204277696316</v>
          </cell>
          <cell r="W253">
            <v>88.191333367042532</v>
          </cell>
          <cell r="X253">
            <v>14.43130909642514</v>
          </cell>
          <cell r="Y253">
            <v>30.666531829903423</v>
          </cell>
          <cell r="Z253">
            <v>89.594377306972746</v>
          </cell>
          <cell r="AA253">
            <v>177.98614552257675</v>
          </cell>
          <cell r="AB253">
            <v>41.08914395509936</v>
          </cell>
          <cell r="AC253">
            <v>21.847398493199172</v>
          </cell>
          <cell r="AD253">
            <v>15.032613642109522</v>
          </cell>
          <cell r="AE253">
            <v>60.932193962683932</v>
          </cell>
          <cell r="AF253">
            <v>16.235222733478285</v>
          </cell>
          <cell r="AG253">
            <v>4.4095666683521264</v>
          </cell>
          <cell r="AH253">
            <v>16.636092430601206</v>
          </cell>
          <cell r="AI253">
            <v>225.08833493451991</v>
          </cell>
          <cell r="AJ253">
            <v>8.017393942458412</v>
          </cell>
          <cell r="AK253">
            <v>4.008696971229206</v>
          </cell>
          <cell r="AL253">
            <v>85.786115184305004</v>
          </cell>
          <cell r="AM253">
            <v>8.017393942458412</v>
          </cell>
          <cell r="AN253">
            <v>54.91914850584012</v>
          </cell>
          <cell r="AO253">
            <v>237.11442584820753</v>
          </cell>
          <cell r="AP253">
            <v>16.836527279162663</v>
          </cell>
          <cell r="AQ253">
            <v>171.37179552004855</v>
          </cell>
          <cell r="AR253">
            <v>118.85786519694595</v>
          </cell>
          <cell r="AS253">
            <v>9.0195681852657135</v>
          </cell>
          <cell r="AT253">
            <v>4.008696971229206</v>
          </cell>
          <cell r="AU253">
            <v>11.825656065126157</v>
          </cell>
          <cell r="AV253">
            <v>7.8169590938969513</v>
          </cell>
          <cell r="AW253">
            <v>1.8039136370531426</v>
          </cell>
          <cell r="AX253">
            <v>22.849572736006472</v>
          </cell>
          <cell r="AY253">
            <v>17.237396976285584</v>
          </cell>
          <cell r="AZ253">
            <v>7.4160893967740309</v>
          </cell>
          <cell r="BA253">
            <v>2.6056530312989836</v>
          </cell>
          <cell r="BB253">
            <v>1.8039136370531426</v>
          </cell>
          <cell r="BC253">
            <v>22.649137887445015</v>
          </cell>
          <cell r="BD253">
            <v>2.004348485614603</v>
          </cell>
          <cell r="BE253">
            <v>0.20043484856146029</v>
          </cell>
          <cell r="BF253">
            <v>35.476968195378475</v>
          </cell>
          <cell r="BG253">
            <v>35.677403043939933</v>
          </cell>
          <cell r="BH253">
            <v>3.0065227284219045</v>
          </cell>
          <cell r="BI253">
            <v>5.0108712140365075</v>
          </cell>
          <cell r="BJ253">
            <v>0</v>
          </cell>
          <cell r="BK253">
            <v>7.6165242453354915</v>
          </cell>
          <cell r="BL253">
            <v>102.22177276634476</v>
          </cell>
          <cell r="BM253">
            <v>1.8039136370531426</v>
          </cell>
          <cell r="BN253">
            <v>1.2026090913687617</v>
          </cell>
          <cell r="BO253">
            <v>27.259139404358599</v>
          </cell>
          <cell r="BP253">
            <v>13.22870000505638</v>
          </cell>
          <cell r="BQ253">
            <v>22.047833341760633</v>
          </cell>
          <cell r="BR253">
            <v>69.150022753703794</v>
          </cell>
          <cell r="BS253">
            <v>1.8039136370531426</v>
          </cell>
          <cell r="BT253">
            <v>3.4073924255448249</v>
          </cell>
          <cell r="BU253">
            <v>2.4052181827375234</v>
          </cell>
          <cell r="BV253">
            <v>1.6034787884916823</v>
          </cell>
          <cell r="BW253">
            <v>0.60130454568438085</v>
          </cell>
          <cell r="BX253">
            <v>12.426960610810537</v>
          </cell>
          <cell r="BY253">
            <v>8.2178287910198726</v>
          </cell>
          <cell r="BZ253">
            <v>63.53784699398291</v>
          </cell>
          <cell r="CA253">
            <v>51.110886383172378</v>
          </cell>
          <cell r="CB253">
            <v>20.04348485614603</v>
          </cell>
        </row>
        <row r="254">
          <cell r="D254" t="str">
            <v>Other basic organic chemical manufacturing</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row>
        <row r="255">
          <cell r="D255" t="str">
            <v>Plastics material and resin manufacturing</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row>
        <row r="256">
          <cell r="D256" t="str">
            <v>Synthetic rubber and artificial and synthetic fibers and filaments manufacturing</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row>
        <row r="257">
          <cell r="D257" t="str">
            <v>Fertilizer manufacturing</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row>
        <row r="258">
          <cell r="D258" t="str">
            <v>Pesticide and other agricultural chemical manufacturing</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row>
        <row r="259">
          <cell r="D259" t="str">
            <v>Medicinal and botanical manufacturing</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row>
        <row r="260">
          <cell r="D260" t="str">
            <v>Pharmaceutical preparation manufacturing</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row>
        <row r="261">
          <cell r="D261" t="str">
            <v>In-vitro diagnostic substance manufacturing</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row>
        <row r="262">
          <cell r="D262" t="str">
            <v>Biological product (except diagnostic) manufacturing</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row>
        <row r="263">
          <cell r="D263" t="str">
            <v>Paint and coating manufacturing</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row>
        <row r="264">
          <cell r="D264" t="str">
            <v>Adhesive manufacturing</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row>
        <row r="265">
          <cell r="D265" t="str">
            <v>Soap and cleaning compound manufacturing</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row>
        <row r="266">
          <cell r="D266" t="str">
            <v>Toilet preparation manufacturing</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row>
        <row r="267">
          <cell r="D267" t="str">
            <v>Printing ink manufacturing</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row>
        <row r="268">
          <cell r="D268" t="str">
            <v>All other chemical product and preparation manufacturing</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row>
        <row r="269">
          <cell r="D269" t="str">
            <v>Plastics packaging materials and unlaminated film and sheet manufacturing</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row>
        <row r="270">
          <cell r="D270" t="str">
            <v>Plastics pipe, pipe fitting, and unlaminated profile shape manufacturing</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row>
        <row r="271">
          <cell r="D271" t="str">
            <v>Laminated plastics plate, sheet (except packaging), and shape manufacturing</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row>
        <row r="272">
          <cell r="D272" t="str">
            <v>Polystyrene foam product manufacturing</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row>
        <row r="273">
          <cell r="D273" t="str">
            <v>Urethane and other foam product (except polystyrene) manufacturing</v>
          </cell>
          <cell r="E273">
            <v>0</v>
          </cell>
          <cell r="F273">
            <v>0</v>
          </cell>
          <cell r="G273">
            <v>0</v>
          </cell>
          <cell r="H273">
            <v>0</v>
          </cell>
          <cell r="I273">
            <v>0</v>
          </cell>
          <cell r="J273">
            <v>0</v>
          </cell>
          <cell r="K273">
            <v>0</v>
          </cell>
          <cell r="L273">
            <v>0</v>
          </cell>
          <cell r="M273">
            <v>0</v>
          </cell>
          <cell r="N273">
            <v>5.7699159833991303</v>
          </cell>
          <cell r="O273">
            <v>0.14749909327706157</v>
          </cell>
          <cell r="P273">
            <v>0</v>
          </cell>
          <cell r="Q273">
            <v>1.1045369118665302</v>
          </cell>
          <cell r="R273">
            <v>9.1381186323320915E-2</v>
          </cell>
          <cell r="S273">
            <v>7.431830920900788E-2</v>
          </cell>
          <cell r="T273">
            <v>0.13043621616274853</v>
          </cell>
          <cell r="U273">
            <v>0.11413168914240496</v>
          </cell>
          <cell r="V273">
            <v>0.20513370041874113</v>
          </cell>
          <cell r="W273">
            <v>0.48875663556332222</v>
          </cell>
          <cell r="X273">
            <v>6.3322232846450596E-2</v>
          </cell>
          <cell r="Y273">
            <v>4.815523096706123E-2</v>
          </cell>
          <cell r="Z273">
            <v>4.929275610801543E-2</v>
          </cell>
          <cell r="AA273">
            <v>4.0192554980381809E-2</v>
          </cell>
          <cell r="AB273">
            <v>5.5359556859771175E-2</v>
          </cell>
          <cell r="AC273">
            <v>0.42846780309274951</v>
          </cell>
          <cell r="AD273">
            <v>5.4980381812786437E-2</v>
          </cell>
          <cell r="AE273">
            <v>0.73218701572752154</v>
          </cell>
          <cell r="AF273">
            <v>0.13839889214942794</v>
          </cell>
          <cell r="AG273">
            <v>9.8585512216030867E-3</v>
          </cell>
          <cell r="AH273">
            <v>0.15394506907580202</v>
          </cell>
          <cell r="AI273">
            <v>0.18958752349236704</v>
          </cell>
          <cell r="AJ273">
            <v>1.0996076362557288E-2</v>
          </cell>
          <cell r="AK273">
            <v>6.4459757987404796E-3</v>
          </cell>
          <cell r="AL273">
            <v>4.5501005638168085E-2</v>
          </cell>
          <cell r="AM273">
            <v>3.9813379933397078E-2</v>
          </cell>
          <cell r="AN273">
            <v>3.715915460450394E-2</v>
          </cell>
          <cell r="AO273">
            <v>0.21423390154637476</v>
          </cell>
          <cell r="AP273">
            <v>2.8817303570839788E-2</v>
          </cell>
          <cell r="AQ273">
            <v>1.063586006792179</v>
          </cell>
          <cell r="AR273">
            <v>2.3220679877345116</v>
          </cell>
          <cell r="AS273">
            <v>4.2467605262290216E-2</v>
          </cell>
          <cell r="AT273">
            <v>0.38410432259553562</v>
          </cell>
          <cell r="AU273">
            <v>7.3559959115038404E-2</v>
          </cell>
          <cell r="AV273">
            <v>0.28855221075538262</v>
          </cell>
          <cell r="AW273">
            <v>4.0950905074351278E-2</v>
          </cell>
          <cell r="AX273">
            <v>6.6734808269313189E-2</v>
          </cell>
          <cell r="AY273">
            <v>0.31471528899732926</v>
          </cell>
          <cell r="AZ273">
            <v>0.14901579346500049</v>
          </cell>
          <cell r="BA273">
            <v>5.4222031718816975E-2</v>
          </cell>
          <cell r="BB273">
            <v>0.13195291635068745</v>
          </cell>
          <cell r="BC273">
            <v>0.19034587358633651</v>
          </cell>
          <cell r="BD273">
            <v>5.0809456295954368E-2</v>
          </cell>
          <cell r="BE273">
            <v>3.7917504698473407E-3</v>
          </cell>
          <cell r="BF273">
            <v>1.2361106531702331</v>
          </cell>
          <cell r="BG273">
            <v>1.2399024036400803</v>
          </cell>
          <cell r="BH273">
            <v>7.9626759866794156E-2</v>
          </cell>
          <cell r="BI273">
            <v>0.1346071416795806</v>
          </cell>
          <cell r="BJ273">
            <v>2.2750502819084044E-3</v>
          </cell>
          <cell r="BK273">
            <v>0.54828711793992546</v>
          </cell>
          <cell r="BL273">
            <v>0.94680009232088103</v>
          </cell>
          <cell r="BM273">
            <v>7.1284908833130003E-2</v>
          </cell>
          <cell r="BN273">
            <v>7.5835009396946814E-3</v>
          </cell>
          <cell r="BO273">
            <v>0.39965049952190973</v>
          </cell>
          <cell r="BP273">
            <v>0.1046523129677866</v>
          </cell>
          <cell r="BQ273">
            <v>0.50544033763065055</v>
          </cell>
          <cell r="BR273">
            <v>9.4793761746183522E-2</v>
          </cell>
          <cell r="BS273">
            <v>0.52629496521481089</v>
          </cell>
          <cell r="BT273">
            <v>0.17745392198885554</v>
          </cell>
          <cell r="BU273">
            <v>0.13233209139767219</v>
          </cell>
          <cell r="BV273">
            <v>6.1047182564542182E-2</v>
          </cell>
          <cell r="BW273">
            <v>0.14749909327706157</v>
          </cell>
          <cell r="BX273">
            <v>0.34618681789706218</v>
          </cell>
          <cell r="BY273">
            <v>0.85693560618549902</v>
          </cell>
          <cell r="BZ273">
            <v>0.47434798377790233</v>
          </cell>
          <cell r="CA273">
            <v>0.32191961489003923</v>
          </cell>
          <cell r="CB273">
            <v>0.46714365788519235</v>
          </cell>
        </row>
        <row r="274">
          <cell r="D274" t="str">
            <v>Plastics bottle manufacturing</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row>
        <row r="275">
          <cell r="D275" t="str">
            <v>Other plastics product manufacturing</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row>
        <row r="276">
          <cell r="D276" t="str">
            <v>Tire manufacturing</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P276">
            <v>0</v>
          </cell>
          <cell r="BQ276">
            <v>0</v>
          </cell>
          <cell r="BR276">
            <v>0</v>
          </cell>
          <cell r="BS276">
            <v>0</v>
          </cell>
          <cell r="BT276">
            <v>0</v>
          </cell>
          <cell r="BU276">
            <v>0</v>
          </cell>
          <cell r="BV276">
            <v>0</v>
          </cell>
          <cell r="BW276">
            <v>0</v>
          </cell>
          <cell r="BX276">
            <v>0</v>
          </cell>
          <cell r="BY276">
            <v>0</v>
          </cell>
          <cell r="BZ276">
            <v>0</v>
          </cell>
          <cell r="CA276">
            <v>0</v>
          </cell>
          <cell r="CB276">
            <v>0</v>
          </cell>
        </row>
        <row r="277">
          <cell r="D277" t="str">
            <v>Rubber and plastics hoses and belting manufacturing</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row>
        <row r="278">
          <cell r="D278" t="str">
            <v>Other rubber product manufacturing</v>
          </cell>
          <cell r="E278">
            <v>0</v>
          </cell>
          <cell r="F278">
            <v>10.964912280701748</v>
          </cell>
          <cell r="G278">
            <v>0.69836264840539108</v>
          </cell>
          <cell r="H278">
            <v>0.21061588700042297</v>
          </cell>
          <cell r="I278">
            <v>2.4349308835316057</v>
          </cell>
          <cell r="J278">
            <v>0</v>
          </cell>
          <cell r="K278">
            <v>0</v>
          </cell>
          <cell r="L278">
            <v>0</v>
          </cell>
          <cell r="M278">
            <v>0</v>
          </cell>
          <cell r="N278">
            <v>14.012653102540742</v>
          </cell>
          <cell r="O278">
            <v>0.11982785198920468</v>
          </cell>
          <cell r="P278">
            <v>0</v>
          </cell>
          <cell r="Q278">
            <v>0.76837350390715153</v>
          </cell>
          <cell r="R278">
            <v>0.16000032868512962</v>
          </cell>
          <cell r="S278">
            <v>5.1699693362788089E-2</v>
          </cell>
          <cell r="T278">
            <v>0.11140198185158449</v>
          </cell>
          <cell r="U278">
            <v>7.9395957664281716E-2</v>
          </cell>
          <cell r="V278">
            <v>1.3102032700743154</v>
          </cell>
          <cell r="W278">
            <v>0.48809478511105087</v>
          </cell>
          <cell r="X278">
            <v>3.8668429853173754</v>
          </cell>
          <cell r="Y278">
            <v>3.3052588402621859</v>
          </cell>
          <cell r="Z278">
            <v>0.73341396923775581</v>
          </cell>
          <cell r="AA278">
            <v>0.41023931188529356</v>
          </cell>
          <cell r="AB278">
            <v>0.88572452143641267</v>
          </cell>
          <cell r="AC278">
            <v>17.297438384596823</v>
          </cell>
          <cell r="AD278">
            <v>0.8647970029697073</v>
          </cell>
          <cell r="AE278">
            <v>1.4357720352255487</v>
          </cell>
          <cell r="AF278">
            <v>0.26158744635872105</v>
          </cell>
          <cell r="AG278">
            <v>1.1984673899652718</v>
          </cell>
          <cell r="AH278">
            <v>1.2057146389977103</v>
          </cell>
          <cell r="AI278">
            <v>9.7784117067402718</v>
          </cell>
          <cell r="AJ278">
            <v>5.0702668520654504</v>
          </cell>
          <cell r="AK278">
            <v>1.1306582334706219</v>
          </cell>
          <cell r="AL278">
            <v>12.057952184695937</v>
          </cell>
          <cell r="AM278">
            <v>6.9638265085093831</v>
          </cell>
          <cell r="AN278">
            <v>6.8414415811835863</v>
          </cell>
          <cell r="AO278">
            <v>8.5695081716346682</v>
          </cell>
          <cell r="AP278">
            <v>13.244843313300539</v>
          </cell>
          <cell r="AQ278">
            <v>4.5179072076870703</v>
          </cell>
          <cell r="AR278">
            <v>4.1983197087635027</v>
          </cell>
          <cell r="AS278">
            <v>4.3318511602244418E-2</v>
          </cell>
          <cell r="AT278">
            <v>0.27409092186330691</v>
          </cell>
          <cell r="AU278">
            <v>5.4616102891493871E-2</v>
          </cell>
          <cell r="AV278">
            <v>0.23172758948086186</v>
          </cell>
          <cell r="AW278">
            <v>5.2595288079818787E-2</v>
          </cell>
          <cell r="AX278">
            <v>4.6424214448217878E-2</v>
          </cell>
          <cell r="AY278">
            <v>0.31880714013938521</v>
          </cell>
          <cell r="AZ278">
            <v>0.12432690519228153</v>
          </cell>
          <cell r="BA278">
            <v>2.3830546773700472</v>
          </cell>
          <cell r="BB278">
            <v>0.12278894989498695</v>
          </cell>
          <cell r="BC278">
            <v>0.27706073240255019</v>
          </cell>
          <cell r="BD278">
            <v>0.30053043008015645</v>
          </cell>
          <cell r="BE278">
            <v>2.3301483978261938E-2</v>
          </cell>
          <cell r="BF278">
            <v>2.234042073719904</v>
          </cell>
          <cell r="BG278">
            <v>2.257343557698166</v>
          </cell>
          <cell r="BH278">
            <v>0.14149146410705737</v>
          </cell>
          <cell r="BI278">
            <v>0.2486178346409475</v>
          </cell>
          <cell r="BJ278">
            <v>1.5826436743710641E-3</v>
          </cell>
          <cell r="BK278">
            <v>0.48473584812831061</v>
          </cell>
          <cell r="BL278">
            <v>3.0969653959593573</v>
          </cell>
          <cell r="BM278">
            <v>5.3033459217122811E-2</v>
          </cell>
          <cell r="BN278">
            <v>4.3159010536361071E-2</v>
          </cell>
          <cell r="BO278">
            <v>2.6543483587101857</v>
          </cell>
          <cell r="BP278">
            <v>0.54806773300353606</v>
          </cell>
          <cell r="BQ278">
            <v>0.48936896646261696</v>
          </cell>
          <cell r="BR278">
            <v>0.23469740002010511</v>
          </cell>
          <cell r="BS278">
            <v>0.4005578108728009</v>
          </cell>
          <cell r="BT278">
            <v>0.14755390854208264</v>
          </cell>
          <cell r="BU278">
            <v>0.12305272384071547</v>
          </cell>
          <cell r="BV278">
            <v>0.16300611496798839</v>
          </cell>
          <cell r="BW278">
            <v>0.11982785198920468</v>
          </cell>
          <cell r="BX278">
            <v>0.35103224989533999</v>
          </cell>
          <cell r="BY278">
            <v>0.62712473412789937</v>
          </cell>
          <cell r="BZ278">
            <v>0.40230431192978577</v>
          </cell>
          <cell r="CA278">
            <v>1.9596986196855593</v>
          </cell>
          <cell r="CB278">
            <v>1.371932556867018</v>
          </cell>
        </row>
        <row r="279">
          <cell r="D279" t="str">
            <v>Wholesale trade</v>
          </cell>
          <cell r="E279">
            <v>4977.547792668187</v>
          </cell>
          <cell r="F279">
            <v>1377.2362123080256</v>
          </cell>
          <cell r="G279">
            <v>79.938638928918934</v>
          </cell>
          <cell r="H279">
            <v>24.108315904443252</v>
          </cell>
          <cell r="I279">
            <v>278.71631044407957</v>
          </cell>
          <cell r="J279">
            <v>4232.5678432174354</v>
          </cell>
          <cell r="K279">
            <v>0</v>
          </cell>
          <cell r="L279">
            <v>131.13787291539242</v>
          </cell>
          <cell r="M279">
            <v>1073.0519211073333</v>
          </cell>
          <cell r="N279">
            <v>1803.0003656101246</v>
          </cell>
          <cell r="O279">
            <v>242.66220810812825</v>
          </cell>
          <cell r="P279">
            <v>0</v>
          </cell>
          <cell r="Q279">
            <v>4907.6334764390631</v>
          </cell>
          <cell r="R279">
            <v>606.00278473412902</v>
          </cell>
          <cell r="S279">
            <v>828.79094723481865</v>
          </cell>
          <cell r="T279">
            <v>695.02283794639447</v>
          </cell>
          <cell r="U279">
            <v>679.39812898969694</v>
          </cell>
          <cell r="V279">
            <v>4889.2600372198795</v>
          </cell>
          <cell r="W279">
            <v>3763.1863474620968</v>
          </cell>
          <cell r="X279">
            <v>364.92901261058489</v>
          </cell>
          <cell r="Y279">
            <v>639.15122842333665</v>
          </cell>
          <cell r="Z279">
            <v>766.64035117227036</v>
          </cell>
          <cell r="AA279">
            <v>1014.260183412974</v>
          </cell>
          <cell r="AB279">
            <v>1035.9552749404193</v>
          </cell>
          <cell r="AC279">
            <v>2562.9355697380342</v>
          </cell>
          <cell r="AD279">
            <v>426.08003330981751</v>
          </cell>
          <cell r="AE279">
            <v>1795.5722532377576</v>
          </cell>
          <cell r="AF279">
            <v>560.76212492966738</v>
          </cell>
          <cell r="AG279">
            <v>194.87844899600503</v>
          </cell>
          <cell r="AH279">
            <v>626.08327738720106</v>
          </cell>
          <cell r="AI279">
            <v>1951.5530874890433</v>
          </cell>
          <cell r="AJ279">
            <v>290.62015422241552</v>
          </cell>
          <cell r="AK279">
            <v>102.7854918210928</v>
          </cell>
          <cell r="AL279">
            <v>1051.9742061861109</v>
          </cell>
          <cell r="AM279">
            <v>547.62099217977936</v>
          </cell>
          <cell r="AN279">
            <v>1016.5618397732095</v>
          </cell>
          <cell r="AO279">
            <v>2216.8786027164656</v>
          </cell>
          <cell r="AP279">
            <v>914.84872100428117</v>
          </cell>
          <cell r="AQ279">
            <v>5000.2852299181604</v>
          </cell>
          <cell r="AR279">
            <v>5836.3937355229691</v>
          </cell>
          <cell r="AS279">
            <v>984.4874939583683</v>
          </cell>
          <cell r="AT279">
            <v>310.36058905904389</v>
          </cell>
          <cell r="AU279">
            <v>182.30446384322352</v>
          </cell>
          <cell r="AV279">
            <v>1992.2660405531544</v>
          </cell>
          <cell r="AW279">
            <v>267.76790710285439</v>
          </cell>
          <cell r="AX279">
            <v>445.90027380249353</v>
          </cell>
          <cell r="AY279">
            <v>763.72046058890464</v>
          </cell>
          <cell r="AZ279">
            <v>160.61751942348417</v>
          </cell>
          <cell r="BA279">
            <v>847.63831267292812</v>
          </cell>
          <cell r="BB279">
            <v>284.22412916361776</v>
          </cell>
          <cell r="BC279">
            <v>6248.3843171949311</v>
          </cell>
          <cell r="BD279">
            <v>812.40632290141298</v>
          </cell>
          <cell r="BE279">
            <v>45.501658189441898</v>
          </cell>
          <cell r="BF279">
            <v>7110.9222692452831</v>
          </cell>
          <cell r="BG279">
            <v>7156.4239274347246</v>
          </cell>
          <cell r="BH279">
            <v>995.22525239608694</v>
          </cell>
          <cell r="BI279">
            <v>2007.6016800257421</v>
          </cell>
          <cell r="BJ279">
            <v>9.6481780214586443</v>
          </cell>
          <cell r="BK279">
            <v>1247.8248185855639</v>
          </cell>
          <cell r="BL279">
            <v>5082.0879978108369</v>
          </cell>
          <cell r="BM279">
            <v>448.23991115615758</v>
          </cell>
          <cell r="BN279">
            <v>977.15326884727062</v>
          </cell>
          <cell r="BO279">
            <v>2968.2871113059655</v>
          </cell>
          <cell r="BP279">
            <v>867.9054926160602</v>
          </cell>
          <cell r="BQ279">
            <v>2087.7091755013375</v>
          </cell>
          <cell r="BR279">
            <v>535.35162098922819</v>
          </cell>
          <cell r="BS279">
            <v>1147.0871011625261</v>
          </cell>
          <cell r="BT279">
            <v>4275.6474526424445</v>
          </cell>
          <cell r="BU279">
            <v>5406.9835111492193</v>
          </cell>
          <cell r="BV279">
            <v>352.05182554186842</v>
          </cell>
          <cell r="BW279">
            <v>242.66220810812825</v>
          </cell>
          <cell r="BX279">
            <v>336.72822270488865</v>
          </cell>
          <cell r="BY279">
            <v>901.27347062866318</v>
          </cell>
          <cell r="BZ279">
            <v>834.39248533523278</v>
          </cell>
          <cell r="CA279">
            <v>2475.8065695963555</v>
          </cell>
          <cell r="CB279">
            <v>2116.1505017705467</v>
          </cell>
        </row>
        <row r="280">
          <cell r="D280" t="str">
            <v>Motor vehicle and parts dealers</v>
          </cell>
          <cell r="E280">
            <v>0</v>
          </cell>
          <cell r="F280">
            <v>0</v>
          </cell>
          <cell r="G280">
            <v>0</v>
          </cell>
          <cell r="H280">
            <v>0</v>
          </cell>
          <cell r="I280">
            <v>0</v>
          </cell>
          <cell r="J280">
            <v>0</v>
          </cell>
          <cell r="K280">
            <v>0</v>
          </cell>
          <cell r="L280">
            <v>0</v>
          </cell>
          <cell r="M280">
            <v>0</v>
          </cell>
          <cell r="N280">
            <v>14.859801378800887</v>
          </cell>
          <cell r="O280">
            <v>51.228213334733454</v>
          </cell>
          <cell r="P280">
            <v>0</v>
          </cell>
          <cell r="Q280">
            <v>285.70552928311236</v>
          </cell>
          <cell r="R280">
            <v>32.303086474769252</v>
          </cell>
          <cell r="S280">
            <v>48.300218937064031</v>
          </cell>
          <cell r="T280">
            <v>40.727398664012249</v>
          </cell>
          <cell r="U280">
            <v>54.236917410540407</v>
          </cell>
          <cell r="V280">
            <v>124.16015852827567</v>
          </cell>
          <cell r="W280">
            <v>415.02771326487505</v>
          </cell>
          <cell r="X280">
            <v>24.548595055926626</v>
          </cell>
          <cell r="Y280">
            <v>31.735762041294208</v>
          </cell>
          <cell r="Z280">
            <v>28.625402982989122</v>
          </cell>
          <cell r="AA280">
            <v>38.685709490105623</v>
          </cell>
          <cell r="AB280">
            <v>48.497314921198353</v>
          </cell>
          <cell r="AC280">
            <v>182.41206307848998</v>
          </cell>
          <cell r="AD280">
            <v>24.937108321451863</v>
          </cell>
          <cell r="AE280">
            <v>192.34925576003073</v>
          </cell>
          <cell r="AF280">
            <v>46.420831168808419</v>
          </cell>
          <cell r="AG280">
            <v>11.891236081494419</v>
          </cell>
          <cell r="AH280">
            <v>52.581794801569231</v>
          </cell>
          <cell r="AI280">
            <v>102.93090135701843</v>
          </cell>
          <cell r="AJ280">
            <v>8.7316341916422484</v>
          </cell>
          <cell r="AK280">
            <v>5.3028092731286272</v>
          </cell>
          <cell r="AL280">
            <v>39.232201564689312</v>
          </cell>
          <cell r="AM280">
            <v>31.705547777575443</v>
          </cell>
          <cell r="AN280">
            <v>59.217436128543888</v>
          </cell>
          <cell r="AO280">
            <v>127.58599625973854</v>
          </cell>
          <cell r="AP280">
            <v>25.57504651420183</v>
          </cell>
          <cell r="AQ280">
            <v>593.16593735199729</v>
          </cell>
          <cell r="AR280">
            <v>932.10932304974813</v>
          </cell>
          <cell r="AS280">
            <v>31.982712718604066</v>
          </cell>
          <cell r="AT280">
            <v>81.209691109166101</v>
          </cell>
          <cell r="AU280">
            <v>52.667220723810168</v>
          </cell>
          <cell r="AV280">
            <v>114.16123601067113</v>
          </cell>
          <cell r="AW280">
            <v>28.961768366648339</v>
          </cell>
          <cell r="AX280">
            <v>23.984708197154802</v>
          </cell>
          <cell r="AY280">
            <v>102.04843506055803</v>
          </cell>
          <cell r="AZ280">
            <v>37.676036566461981</v>
          </cell>
          <cell r="BA280">
            <v>87.298215080968134</v>
          </cell>
          <cell r="BB280">
            <v>43.787142285272644</v>
          </cell>
          <cell r="BC280">
            <v>292.10595388212892</v>
          </cell>
          <cell r="BD280">
            <v>75.323405888812843</v>
          </cell>
          <cell r="BE280">
            <v>5.0284480148915423</v>
          </cell>
          <cell r="BF280">
            <v>1451.9242343376247</v>
          </cell>
          <cell r="BG280">
            <v>1456.9526823525164</v>
          </cell>
          <cell r="BH280">
            <v>89.669748008050007</v>
          </cell>
          <cell r="BI280">
            <v>166.11108272732363</v>
          </cell>
          <cell r="BJ280">
            <v>2.0040867367827322</v>
          </cell>
          <cell r="BK280">
            <v>240.99546597300812</v>
          </cell>
          <cell r="BL280">
            <v>893.98768856252207</v>
          </cell>
          <cell r="BM280">
            <v>70.928561341891324</v>
          </cell>
          <cell r="BN280">
            <v>94.207187274148652</v>
          </cell>
          <cell r="BO280">
            <v>284.03463584966346</v>
          </cell>
          <cell r="BP280">
            <v>104.8158377264358</v>
          </cell>
          <cell r="BQ280">
            <v>241.47199236716111</v>
          </cell>
          <cell r="BR280">
            <v>30.813489892427061</v>
          </cell>
          <cell r="BS280">
            <v>152.70065602015728</v>
          </cell>
          <cell r="BT280">
            <v>102.12036378058592</v>
          </cell>
          <cell r="BU280">
            <v>71.317919519134918</v>
          </cell>
          <cell r="BV280">
            <v>33.580079904578199</v>
          </cell>
          <cell r="BW280">
            <v>51.228213334733454</v>
          </cell>
          <cell r="BX280">
            <v>83.530350070477382</v>
          </cell>
          <cell r="BY280">
            <v>185.61234124943411</v>
          </cell>
          <cell r="BZ280">
            <v>151.0487506058119</v>
          </cell>
          <cell r="CA280">
            <v>113.30028219061367</v>
          </cell>
          <cell r="CB280">
            <v>208.31621552566259</v>
          </cell>
        </row>
        <row r="281">
          <cell r="D281" t="str">
            <v>Food and beverage stores</v>
          </cell>
          <cell r="E281">
            <v>0</v>
          </cell>
          <cell r="F281">
            <v>0</v>
          </cell>
          <cell r="G281">
            <v>0</v>
          </cell>
          <cell r="H281">
            <v>0</v>
          </cell>
          <cell r="I281">
            <v>0</v>
          </cell>
          <cell r="J281">
            <v>0</v>
          </cell>
          <cell r="K281">
            <v>0</v>
          </cell>
          <cell r="L281">
            <v>0</v>
          </cell>
          <cell r="M281">
            <v>0</v>
          </cell>
          <cell r="N281">
            <v>0.99065342525339284</v>
          </cell>
          <cell r="O281">
            <v>2.4610373023572558</v>
          </cell>
          <cell r="P281">
            <v>0</v>
          </cell>
          <cell r="Q281">
            <v>13.725482879152635</v>
          </cell>
          <cell r="R281">
            <v>1.5518616719310365</v>
          </cell>
          <cell r="S281">
            <v>2.3203745119789736</v>
          </cell>
          <cell r="T281">
            <v>1.9565712097976042</v>
          </cell>
          <cell r="U281">
            <v>2.6055774391356521</v>
          </cell>
          <cell r="V281">
            <v>5.9647362598433809</v>
          </cell>
          <cell r="W281">
            <v>19.938206261126147</v>
          </cell>
          <cell r="X281">
            <v>1.1793307675662403</v>
          </cell>
          <cell r="Y281">
            <v>1.5246070303491068</v>
          </cell>
          <cell r="Z281">
            <v>1.3751833208748669</v>
          </cell>
          <cell r="AA281">
            <v>1.8584871094607229</v>
          </cell>
          <cell r="AB281">
            <v>2.3298431336138901</v>
          </cell>
          <cell r="AC281">
            <v>8.7631963407111932</v>
          </cell>
          <cell r="AD281">
            <v>1.1979952021946871</v>
          </cell>
          <cell r="AE281">
            <v>9.2405856595653386</v>
          </cell>
          <cell r="AF281">
            <v>2.2300874786786138</v>
          </cell>
          <cell r="AG281">
            <v>0.57126285815344557</v>
          </cell>
          <cell r="AH281">
            <v>2.526064252641381</v>
          </cell>
          <cell r="AI281">
            <v>4.944868682998262</v>
          </cell>
          <cell r="AJ281">
            <v>0.4194734904330511</v>
          </cell>
          <cell r="AK281">
            <v>0.25475047008143759</v>
          </cell>
          <cell r="AL281">
            <v>1.8847409507220803</v>
          </cell>
          <cell r="AM281">
            <v>1.5231555171060183</v>
          </cell>
          <cell r="AN281">
            <v>2.8448448574624297</v>
          </cell>
          <cell r="AO281">
            <v>6.129315773750351</v>
          </cell>
          <cell r="AP281">
            <v>1.2286421755469972</v>
          </cell>
          <cell r="AQ281">
            <v>28.496084545685388</v>
          </cell>
          <cell r="AR281">
            <v>44.779149311948885</v>
          </cell>
          <cell r="AS281">
            <v>1.5364707044681081</v>
          </cell>
          <cell r="AT281">
            <v>3.9013673544819918</v>
          </cell>
          <cell r="AU281">
            <v>2.5301681705322805</v>
          </cell>
          <cell r="AV281">
            <v>5.4843813987746586</v>
          </cell>
          <cell r="AW281">
            <v>1.391342536715521</v>
          </cell>
          <cell r="AX281">
            <v>1.1522412693501158</v>
          </cell>
          <cell r="AY281">
            <v>4.9024744175673893</v>
          </cell>
          <cell r="AZ281">
            <v>1.8099817533978293</v>
          </cell>
          <cell r="BA281">
            <v>4.1938640791480024</v>
          </cell>
          <cell r="BB281">
            <v>2.1035633201483663</v>
          </cell>
          <cell r="BC281">
            <v>14.032963516554151</v>
          </cell>
          <cell r="BD281">
            <v>3.6185863133992719</v>
          </cell>
          <cell r="BE281">
            <v>0.24156997349782292</v>
          </cell>
          <cell r="BF281">
            <v>69.751401977524836</v>
          </cell>
          <cell r="BG281">
            <v>69.992971951022653</v>
          </cell>
          <cell r="BH281">
            <v>4.3077940918771356</v>
          </cell>
          <cell r="BI281">
            <v>7.9800864468119075</v>
          </cell>
          <cell r="BJ281">
            <v>9.627765434945737E-2</v>
          </cell>
          <cell r="BK281">
            <v>11.577581821625081</v>
          </cell>
          <cell r="BL281">
            <v>42.947760739271843</v>
          </cell>
          <cell r="BM281">
            <v>3.4074550702039939</v>
          </cell>
          <cell r="BN281">
            <v>4.5257756798369497</v>
          </cell>
          <cell r="BO281">
            <v>13.645212051803801</v>
          </cell>
          <cell r="BP281">
            <v>5.0354222747738469</v>
          </cell>
          <cell r="BQ281">
            <v>11.600474465253026</v>
          </cell>
          <cell r="BR281">
            <v>1.4803004654010705</v>
          </cell>
          <cell r="BS281">
            <v>7.3358406646837313</v>
          </cell>
          <cell r="BT281">
            <v>4.9059299209233762</v>
          </cell>
          <cell r="BU281">
            <v>3.4261600949510624</v>
          </cell>
          <cell r="BV281">
            <v>1.6132092821841961</v>
          </cell>
          <cell r="BW281">
            <v>2.4610373023572558</v>
          </cell>
          <cell r="BX281">
            <v>4.0128533481964057</v>
          </cell>
          <cell r="BY281">
            <v>8.9169398239193622</v>
          </cell>
          <cell r="BZ281">
            <v>7.2564820343503671</v>
          </cell>
          <cell r="CA281">
            <v>5.4430206069601255</v>
          </cell>
          <cell r="CB281">
            <v>10.007648983279086</v>
          </cell>
        </row>
        <row r="282">
          <cell r="D282" t="str">
            <v>General merchandise stores</v>
          </cell>
          <cell r="E282">
            <v>0</v>
          </cell>
          <cell r="F282">
            <v>0</v>
          </cell>
          <cell r="G282">
            <v>0</v>
          </cell>
          <cell r="H282">
            <v>0</v>
          </cell>
          <cell r="I282">
            <v>0</v>
          </cell>
          <cell r="J282">
            <v>0</v>
          </cell>
          <cell r="K282">
            <v>0</v>
          </cell>
          <cell r="L282">
            <v>0</v>
          </cell>
          <cell r="M282">
            <v>0</v>
          </cell>
          <cell r="N282">
            <v>185.25219052238441</v>
          </cell>
          <cell r="O282">
            <v>11.892339789659072</v>
          </cell>
          <cell r="P282">
            <v>0</v>
          </cell>
          <cell r="Q282">
            <v>63.692208067234276</v>
          </cell>
          <cell r="R282">
            <v>7.4441090732316217</v>
          </cell>
          <cell r="S282">
            <v>12.775247126804199</v>
          </cell>
          <cell r="T282">
            <v>9.3027126167221308</v>
          </cell>
          <cell r="U282">
            <v>12.610845577788622</v>
          </cell>
          <cell r="V282">
            <v>31.689784761102473</v>
          </cell>
          <cell r="W282">
            <v>94.313404015693777</v>
          </cell>
          <cell r="X282">
            <v>5.8089606346640617</v>
          </cell>
          <cell r="Y282">
            <v>7.4721316819431127</v>
          </cell>
          <cell r="Z282">
            <v>6.6881184631952788</v>
          </cell>
          <cell r="AA282">
            <v>9.6198250052755405</v>
          </cell>
          <cell r="AB282">
            <v>12.659073255926371</v>
          </cell>
          <cell r="AC282">
            <v>45.657633445834634</v>
          </cell>
          <cell r="AD282">
            <v>6.30418927010441</v>
          </cell>
          <cell r="AE282">
            <v>44.760522605160972</v>
          </cell>
          <cell r="AF282">
            <v>12.122411341765545</v>
          </cell>
          <cell r="AG282">
            <v>3.1821793628608521</v>
          </cell>
          <cell r="AH282">
            <v>12.885411702340868</v>
          </cell>
          <cell r="AI282">
            <v>25.42517881968184</v>
          </cell>
          <cell r="AJ282">
            <v>2.1899860179382515</v>
          </cell>
          <cell r="AK282">
            <v>1.3036231740426771</v>
          </cell>
          <cell r="AL282">
            <v>9.8644091965957994</v>
          </cell>
          <cell r="AM282">
            <v>8.2571253667995901</v>
          </cell>
          <cell r="AN282">
            <v>14.680160076670148</v>
          </cell>
          <cell r="AO282">
            <v>31.389329814756596</v>
          </cell>
          <cell r="AP282">
            <v>6.734910357170838</v>
          </cell>
          <cell r="AQ282">
            <v>142.62361599369891</v>
          </cell>
          <cell r="AR282">
            <v>224.31200607980281</v>
          </cell>
          <cell r="AS282">
            <v>7.8672432884000134</v>
          </cell>
          <cell r="AT282">
            <v>18.333626878365401</v>
          </cell>
          <cell r="AU282">
            <v>11.949794061173677</v>
          </cell>
          <cell r="AV282">
            <v>26.256530655278485</v>
          </cell>
          <cell r="AW282">
            <v>6.5543648542781874</v>
          </cell>
          <cell r="AX282">
            <v>5.8720470421841675</v>
          </cell>
          <cell r="AY282">
            <v>24.328356611800046</v>
          </cell>
          <cell r="AZ282">
            <v>8.5861414136013021</v>
          </cell>
          <cell r="BA282">
            <v>23.910854498705532</v>
          </cell>
          <cell r="BB282">
            <v>10.501327509630334</v>
          </cell>
          <cell r="BC282">
            <v>78.750933250700044</v>
          </cell>
          <cell r="BD282">
            <v>22.739388219332149</v>
          </cell>
          <cell r="BE282">
            <v>1.3482874166477374</v>
          </cell>
          <cell r="BF282">
            <v>340.34238767895016</v>
          </cell>
          <cell r="BG282">
            <v>341.6906750955979</v>
          </cell>
          <cell r="BH282">
            <v>28.060237098181823</v>
          </cell>
          <cell r="BI282">
            <v>58.988620094928997</v>
          </cell>
          <cell r="BJ282">
            <v>0.4776690464279108</v>
          </cell>
          <cell r="BK282">
            <v>56.103678786444952</v>
          </cell>
          <cell r="BL282">
            <v>200.23238722740626</v>
          </cell>
          <cell r="BM282">
            <v>17.805086857109785</v>
          </cell>
          <cell r="BN282">
            <v>28.721840538868229</v>
          </cell>
          <cell r="BO282">
            <v>73.955527044960235</v>
          </cell>
          <cell r="BP282">
            <v>26.482256139332279</v>
          </cell>
          <cell r="BQ282">
            <v>61.797561313372363</v>
          </cell>
          <cell r="BR282">
            <v>7.1267273099177668</v>
          </cell>
          <cell r="BS282">
            <v>35.906663307142729</v>
          </cell>
          <cell r="BT282">
            <v>25.293294353057952</v>
          </cell>
          <cell r="BU282">
            <v>20.947196072209593</v>
          </cell>
          <cell r="BV282">
            <v>7.8427716986843965</v>
          </cell>
          <cell r="BW282">
            <v>11.892339789659072</v>
          </cell>
          <cell r="BX282">
            <v>18.913223914057561</v>
          </cell>
          <cell r="BY282">
            <v>41.814236118264333</v>
          </cell>
          <cell r="BZ282">
            <v>34.498466446218011</v>
          </cell>
          <cell r="CA282">
            <v>25.75328743722751</v>
          </cell>
          <cell r="CB282">
            <v>49.284646648771307</v>
          </cell>
        </row>
        <row r="283">
          <cell r="D283" t="str">
            <v>Other retail</v>
          </cell>
          <cell r="E283">
            <v>0</v>
          </cell>
          <cell r="F283">
            <v>0</v>
          </cell>
          <cell r="G283">
            <v>0</v>
          </cell>
          <cell r="H283">
            <v>0</v>
          </cell>
          <cell r="I283">
            <v>0</v>
          </cell>
          <cell r="J283">
            <v>0</v>
          </cell>
          <cell r="K283">
            <v>0</v>
          </cell>
          <cell r="L283">
            <v>0</v>
          </cell>
          <cell r="M283">
            <v>0</v>
          </cell>
          <cell r="N283">
            <v>4214.2396710279327</v>
          </cell>
          <cell r="O283">
            <v>108.83686386639178</v>
          </cell>
          <cell r="P283">
            <v>0</v>
          </cell>
          <cell r="Q283">
            <v>573.94902795834798</v>
          </cell>
          <cell r="R283">
            <v>67.940762528735647</v>
          </cell>
          <cell r="S283">
            <v>122.23063343000487</v>
          </cell>
          <cell r="T283">
            <v>84.620398365236682</v>
          </cell>
          <cell r="U283">
            <v>115.48070351796842</v>
          </cell>
          <cell r="V283">
            <v>299.76796234733405</v>
          </cell>
          <cell r="W283">
            <v>856.22899880715909</v>
          </cell>
          <cell r="X283">
            <v>53.537244129313436</v>
          </cell>
          <cell r="Y283">
            <v>68.740344652871102</v>
          </cell>
          <cell r="Z283">
            <v>61.35448469334392</v>
          </cell>
          <cell r="AA283">
            <v>90.212541304263155</v>
          </cell>
          <cell r="AB283">
            <v>120.61680725437247</v>
          </cell>
          <cell r="AC283">
            <v>429.11273468779433</v>
          </cell>
          <cell r="AD283">
            <v>59.446786879440843</v>
          </cell>
          <cell r="AE283">
            <v>410.00774499331095</v>
          </cell>
          <cell r="AF283">
            <v>115.51963747031783</v>
          </cell>
          <cell r="AG283">
            <v>30.556748578433073</v>
          </cell>
          <cell r="AH283">
            <v>120.23364693571506</v>
          </cell>
          <cell r="AI283">
            <v>237.89112422144666</v>
          </cell>
          <cell r="AJ283">
            <v>20.596633361161185</v>
          </cell>
          <cell r="AK283">
            <v>12.177447655615307</v>
          </cell>
          <cell r="AL283">
            <v>92.851229521609483</v>
          </cell>
          <cell r="AM283">
            <v>78.617623439717377</v>
          </cell>
          <cell r="AN283">
            <v>137.52370187015481</v>
          </cell>
          <cell r="AO283">
            <v>293.29228576202951</v>
          </cell>
          <cell r="AP283">
            <v>64.349723950933821</v>
          </cell>
          <cell r="AQ283">
            <v>1322.0112238889999</v>
          </cell>
          <cell r="AR283">
            <v>2079.8276251062293</v>
          </cell>
          <cell r="AS283">
            <v>73.50494149360685</v>
          </cell>
          <cell r="AT283">
            <v>166.02260128683122</v>
          </cell>
          <cell r="AU283">
            <v>108.42211719463185</v>
          </cell>
          <cell r="AV283">
            <v>239.46142792063026</v>
          </cell>
          <cell r="AW283">
            <v>59.41005670242307</v>
          </cell>
          <cell r="AX283">
            <v>54.774241870237574</v>
          </cell>
          <cell r="AY283">
            <v>224.82015287528986</v>
          </cell>
          <cell r="AZ283">
            <v>78.034515557566237</v>
          </cell>
          <cell r="BA283">
            <v>231.22312354128434</v>
          </cell>
          <cell r="BB283">
            <v>97.25039245879384</v>
          </cell>
          <cell r="BC283">
            <v>757.91736314903301</v>
          </cell>
          <cell r="BD283">
            <v>225.97129685919583</v>
          </cell>
          <cell r="BE283">
            <v>12.954659710262339</v>
          </cell>
          <cell r="BF283">
            <v>3125.9361936604305</v>
          </cell>
          <cell r="BG283">
            <v>3138.8908533706926</v>
          </cell>
          <cell r="BH283">
            <v>281.43511962420143</v>
          </cell>
          <cell r="BI283">
            <v>609.31416170952775</v>
          </cell>
          <cell r="BJ283">
            <v>4.413826115229595</v>
          </cell>
          <cell r="BK283">
            <v>513.98931162738586</v>
          </cell>
          <cell r="BL283">
            <v>1807.667027741928</v>
          </cell>
          <cell r="BM283">
            <v>167.50397862375664</v>
          </cell>
          <cell r="BN283">
            <v>286.15795151028129</v>
          </cell>
          <cell r="BO283">
            <v>704.0956317665715</v>
          </cell>
          <cell r="BP283">
            <v>249.671876493463</v>
          </cell>
          <cell r="BQ283">
            <v>585.08412352103915</v>
          </cell>
          <cell r="BR283">
            <v>65.132771445443765</v>
          </cell>
          <cell r="BS283">
            <v>330.16987631285173</v>
          </cell>
          <cell r="BT283">
            <v>236.8755026057062</v>
          </cell>
          <cell r="BU283">
            <v>206.63713154262416</v>
          </cell>
          <cell r="BV283">
            <v>71.936835487594493</v>
          </cell>
          <cell r="BW283">
            <v>108.83686386639178</v>
          </cell>
          <cell r="BX283">
            <v>171.4659554755398</v>
          </cell>
          <cell r="BY283">
            <v>378.34325189535741</v>
          </cell>
          <cell r="BZ283">
            <v>313.79783728779006</v>
          </cell>
          <cell r="CA283">
            <v>233.82422024522094</v>
          </cell>
          <cell r="CB283">
            <v>454.19160110283781</v>
          </cell>
        </row>
        <row r="284">
          <cell r="D284" t="str">
            <v>Air transportation</v>
          </cell>
          <cell r="E284">
            <v>129.32536846987907</v>
          </cell>
          <cell r="F284">
            <v>23.474047155190643</v>
          </cell>
          <cell r="G284">
            <v>1.380266611177841</v>
          </cell>
          <cell r="H284">
            <v>0.41626807687105499</v>
          </cell>
          <cell r="I284">
            <v>4.8124764500771242</v>
          </cell>
          <cell r="J284">
            <v>54.949488437801577</v>
          </cell>
          <cell r="K284">
            <v>0</v>
          </cell>
          <cell r="L284">
            <v>1.671344789089215</v>
          </cell>
          <cell r="M284">
            <v>13.675986173132495</v>
          </cell>
          <cell r="N284">
            <v>27.211164295349885</v>
          </cell>
          <cell r="O284">
            <v>7.4917926320649073</v>
          </cell>
          <cell r="P284">
            <v>0</v>
          </cell>
          <cell r="Q284">
            <v>60.81678909819415</v>
          </cell>
          <cell r="R284">
            <v>9.5722059397679118</v>
          </cell>
          <cell r="S284">
            <v>15.687876330137556</v>
          </cell>
          <cell r="T284">
            <v>13.961304881413515</v>
          </cell>
          <cell r="U284">
            <v>13.752188458690995</v>
          </cell>
          <cell r="V284">
            <v>66.638511626016538</v>
          </cell>
          <cell r="W284">
            <v>90.435946518754847</v>
          </cell>
          <cell r="X284">
            <v>8.9813407583025242</v>
          </cell>
          <cell r="Y284">
            <v>15.660287970591996</v>
          </cell>
          <cell r="Z284">
            <v>16.295083570231011</v>
          </cell>
          <cell r="AA284">
            <v>21.399723804882573</v>
          </cell>
          <cell r="AB284">
            <v>23.909458343207593</v>
          </cell>
          <cell r="AC284">
            <v>58.844748195519585</v>
          </cell>
          <cell r="AD284">
            <v>10.249416178818171</v>
          </cell>
          <cell r="AE284">
            <v>44.082741048262285</v>
          </cell>
          <cell r="AF284">
            <v>14.337333737771917</v>
          </cell>
          <cell r="AG284">
            <v>5.2769507469308845</v>
          </cell>
          <cell r="AH284">
            <v>14.433992674877684</v>
          </cell>
          <cell r="AI284">
            <v>45.544745133822282</v>
          </cell>
          <cell r="AJ284">
            <v>5.8674315399884094</v>
          </cell>
          <cell r="AK284">
            <v>2.4627385698726378</v>
          </cell>
          <cell r="AL284">
            <v>24.067141851946889</v>
          </cell>
          <cell r="AM284">
            <v>12.784440492609743</v>
          </cell>
          <cell r="AN284">
            <v>25.865967542993243</v>
          </cell>
          <cell r="AO284">
            <v>55.804627077182822</v>
          </cell>
          <cell r="AP284">
            <v>18.772377052252647</v>
          </cell>
          <cell r="AQ284">
            <v>128.5345599520989</v>
          </cell>
          <cell r="AR284">
            <v>215.30672530796122</v>
          </cell>
          <cell r="AS284">
            <v>28.440327303368203</v>
          </cell>
          <cell r="AT284">
            <v>11.483415746288912</v>
          </cell>
          <cell r="AU284">
            <v>5.3261200280679484</v>
          </cell>
          <cell r="AV284">
            <v>37.103967220689256</v>
          </cell>
          <cell r="AW284">
            <v>6.0933892661011138</v>
          </cell>
          <cell r="AX284">
            <v>7.3747026381565979</v>
          </cell>
          <cell r="AY284">
            <v>23.714630062713351</v>
          </cell>
          <cell r="AZ284">
            <v>5.0754294319832232</v>
          </cell>
          <cell r="BA284">
            <v>23.451775426080005</v>
          </cell>
          <cell r="BB284">
            <v>7.3659506630781211</v>
          </cell>
          <cell r="BC284">
            <v>88.637671239320468</v>
          </cell>
          <cell r="BD284">
            <v>20.450722672280676</v>
          </cell>
          <cell r="BE284">
            <v>1.3906576178458252</v>
          </cell>
          <cell r="BF284">
            <v>235.03001346302352</v>
          </cell>
          <cell r="BG284">
            <v>236.42067108086934</v>
          </cell>
          <cell r="BH284">
            <v>27.83328704954112</v>
          </cell>
          <cell r="BI284">
            <v>60.671068192210086</v>
          </cell>
          <cell r="BJ284">
            <v>0.58909625643667385</v>
          </cell>
          <cell r="BK284">
            <v>45.622131947279186</v>
          </cell>
          <cell r="BL284">
            <v>148.63720778015752</v>
          </cell>
          <cell r="BM284">
            <v>16.488444049824015</v>
          </cell>
          <cell r="BN284">
            <v>26.625059674930853</v>
          </cell>
          <cell r="BO284">
            <v>72.061000899772452</v>
          </cell>
          <cell r="BP284">
            <v>29.161578303876233</v>
          </cell>
          <cell r="BQ284">
            <v>49.703215911957386</v>
          </cell>
          <cell r="BR284">
            <v>8.9095139206477505</v>
          </cell>
          <cell r="BS284">
            <v>24.494236515504671</v>
          </cell>
          <cell r="BT284">
            <v>38.973827848924678</v>
          </cell>
          <cell r="BU284">
            <v>43.756684555423952</v>
          </cell>
          <cell r="BV284">
            <v>9.3193570398301055</v>
          </cell>
          <cell r="BW284">
            <v>7.4917926320649073</v>
          </cell>
          <cell r="BX284">
            <v>9.4667643699089332</v>
          </cell>
          <cell r="BY284">
            <v>18.670894860129764</v>
          </cell>
          <cell r="BZ284">
            <v>32.865797635364743</v>
          </cell>
          <cell r="CA284">
            <v>35.433133551005959</v>
          </cell>
          <cell r="CB284">
            <v>47.967006081375246</v>
          </cell>
        </row>
        <row r="285">
          <cell r="D285" t="str">
            <v>Rail transportation</v>
          </cell>
          <cell r="E285">
            <v>15.146157886797619</v>
          </cell>
          <cell r="F285">
            <v>1.6447368421052624</v>
          </cell>
          <cell r="G285">
            <v>0.10475439726080868</v>
          </cell>
          <cell r="H285">
            <v>3.1592383050063448E-2</v>
          </cell>
          <cell r="I285">
            <v>0.3652396325297409</v>
          </cell>
          <cell r="J285">
            <v>38.038361976268355</v>
          </cell>
          <cell r="K285">
            <v>0</v>
          </cell>
          <cell r="L285">
            <v>1.2632937362267176</v>
          </cell>
          <cell r="M285">
            <v>10.33705778845089</v>
          </cell>
          <cell r="N285">
            <v>34.985782665449861</v>
          </cell>
          <cell r="O285">
            <v>5.4251330474519408</v>
          </cell>
          <cell r="P285">
            <v>0</v>
          </cell>
          <cell r="Q285">
            <v>47.485170954755226</v>
          </cell>
          <cell r="R285">
            <v>7.2606411722673965</v>
          </cell>
          <cell r="S285">
            <v>10.466505810042278</v>
          </cell>
          <cell r="T285">
            <v>10.707846662606727</v>
          </cell>
          <cell r="U285">
            <v>10.276981789356865</v>
          </cell>
          <cell r="V285">
            <v>48.50315377346061</v>
          </cell>
          <cell r="W285">
            <v>69.017979156131275</v>
          </cell>
          <cell r="X285">
            <v>6.7171525176433047</v>
          </cell>
          <cell r="Y285">
            <v>11.883544272093729</v>
          </cell>
          <cell r="Z285">
            <v>12.461383039007258</v>
          </cell>
          <cell r="AA285">
            <v>15.836624385907056</v>
          </cell>
          <cell r="AB285">
            <v>17.037720580820746</v>
          </cell>
          <cell r="AC285">
            <v>41.520418869857096</v>
          </cell>
          <cell r="AD285">
            <v>7.3445787296148977</v>
          </cell>
          <cell r="AE285">
            <v>32.74797670287316</v>
          </cell>
          <cell r="AF285">
            <v>9.6192777960469993</v>
          </cell>
          <cell r="AG285">
            <v>3.6500162565455692</v>
          </cell>
          <cell r="AH285">
            <v>10.237200820620169</v>
          </cell>
          <cell r="AI285">
            <v>33.379359434625194</v>
          </cell>
          <cell r="AJ285">
            <v>4.3688930507567765</v>
          </cell>
          <cell r="AK285">
            <v>1.8161796073172305</v>
          </cell>
          <cell r="AL285">
            <v>17.812847155050999</v>
          </cell>
          <cell r="AM285">
            <v>8.9295579957430764</v>
          </cell>
          <cell r="AN285">
            <v>18.893471294182053</v>
          </cell>
          <cell r="AO285">
            <v>40.979104230820205</v>
          </cell>
          <cell r="AP285">
            <v>13.751692481406478</v>
          </cell>
          <cell r="AQ285">
            <v>91.10578691456864</v>
          </cell>
          <cell r="AR285">
            <v>153.41419727616659</v>
          </cell>
          <cell r="AS285">
            <v>21.573524825998106</v>
          </cell>
          <cell r="AT285">
            <v>8.7550560718295785</v>
          </cell>
          <cell r="AU285">
            <v>3.9659999684891023</v>
          </cell>
          <cell r="AV285">
            <v>28.266327163871434</v>
          </cell>
          <cell r="AW285">
            <v>4.6703385599970684</v>
          </cell>
          <cell r="AX285">
            <v>5.2928385246624661</v>
          </cell>
          <cell r="AY285">
            <v>17.111993237674977</v>
          </cell>
          <cell r="AZ285">
            <v>3.7928956684966697</v>
          </cell>
          <cell r="BA285">
            <v>14.352610006630263</v>
          </cell>
          <cell r="BB285">
            <v>5.0899367670249376</v>
          </cell>
          <cell r="BC285">
            <v>57.09346398647984</v>
          </cell>
          <cell r="BD285">
            <v>10.674354695862647</v>
          </cell>
          <cell r="BE285">
            <v>0.88368721709449682</v>
          </cell>
          <cell r="BF285">
            <v>168.57908106059824</v>
          </cell>
          <cell r="BG285">
            <v>169.46276827769273</v>
          </cell>
          <cell r="BH285">
            <v>14.552553592983424</v>
          </cell>
          <cell r="BI285">
            <v>27.839228373592444</v>
          </cell>
          <cell r="BJ285">
            <v>0.4326183337246719</v>
          </cell>
          <cell r="BK285">
            <v>33.495886489006963</v>
          </cell>
          <cell r="BL285">
            <v>115.17350008938133</v>
          </cell>
          <cell r="BM285">
            <v>11.100125084266917</v>
          </cell>
          <cell r="BN285">
            <v>13.918453344973521</v>
          </cell>
          <cell r="BO285">
            <v>46.802796426591655</v>
          </cell>
          <cell r="BP285">
            <v>20.001213305647443</v>
          </cell>
          <cell r="BQ285">
            <v>31.709124825760536</v>
          </cell>
          <cell r="BR285">
            <v>6.7297373643493783</v>
          </cell>
          <cell r="BS285">
            <v>17.454231449007683</v>
          </cell>
          <cell r="BT285">
            <v>28.198136229440415</v>
          </cell>
          <cell r="BU285">
            <v>29.699830591954829</v>
          </cell>
          <cell r="BV285">
            <v>6.961084809592478</v>
          </cell>
          <cell r="BW285">
            <v>5.4251330474519408</v>
          </cell>
          <cell r="BX285">
            <v>7.1221775173994866</v>
          </cell>
          <cell r="BY285">
            <v>14.166306767023556</v>
          </cell>
          <cell r="BZ285">
            <v>24.926951640032847</v>
          </cell>
          <cell r="CA285">
            <v>27.23740461370458</v>
          </cell>
          <cell r="CB285">
            <v>34.921998502513304</v>
          </cell>
        </row>
        <row r="286">
          <cell r="D286" t="str">
            <v>Water transportation</v>
          </cell>
          <cell r="E286">
            <v>3.0292315773595235</v>
          </cell>
          <cell r="F286">
            <v>0.54824561403508754</v>
          </cell>
          <cell r="G286">
            <v>3.491813242026956E-2</v>
          </cell>
          <cell r="H286">
            <v>1.0530794350021151E-2</v>
          </cell>
          <cell r="I286">
            <v>0.1217465441765803</v>
          </cell>
          <cell r="J286">
            <v>1.8707391135869684</v>
          </cell>
          <cell r="K286">
            <v>0</v>
          </cell>
          <cell r="L286">
            <v>6.2129200142297593E-2</v>
          </cell>
          <cell r="M286">
            <v>0.5083798912352897</v>
          </cell>
          <cell r="N286">
            <v>0</v>
          </cell>
          <cell r="O286">
            <v>7.8397876408265052E-2</v>
          </cell>
          <cell r="P286">
            <v>0</v>
          </cell>
          <cell r="Q286">
            <v>0.6862018924097576</v>
          </cell>
          <cell r="R286">
            <v>0.10492256029288144</v>
          </cell>
          <cell r="S286">
            <v>0.15125008396014852</v>
          </cell>
          <cell r="T286">
            <v>0.1547376685347793</v>
          </cell>
          <cell r="U286">
            <v>0.14851129753405873</v>
          </cell>
          <cell r="V286">
            <v>0.70091262678411281</v>
          </cell>
          <cell r="W286">
            <v>0.99736964098455594</v>
          </cell>
          <cell r="X286">
            <v>9.7068678000625783E-2</v>
          </cell>
          <cell r="Y286">
            <v>0.17172751838285738</v>
          </cell>
          <cell r="Z286">
            <v>0.18007778958102974</v>
          </cell>
          <cell r="AA286">
            <v>0.22885295355357016</v>
          </cell>
          <cell r="AB286">
            <v>0.24620983498295876</v>
          </cell>
          <cell r="AC286">
            <v>0.600006053032617</v>
          </cell>
          <cell r="AD286">
            <v>0.10613553077478174</v>
          </cell>
          <cell r="AE286">
            <v>0.47323665755597044</v>
          </cell>
          <cell r="AF286">
            <v>0.13900690456715314</v>
          </cell>
          <cell r="AG286">
            <v>5.2745899661063141E-2</v>
          </cell>
          <cell r="AH286">
            <v>0.14793642804364407</v>
          </cell>
          <cell r="AI286">
            <v>0.48236068547146232</v>
          </cell>
          <cell r="AJ286">
            <v>6.3134292640993878E-2</v>
          </cell>
          <cell r="AK286">
            <v>2.624537004793686E-2</v>
          </cell>
          <cell r="AL286">
            <v>0.25741108605565027</v>
          </cell>
          <cell r="AM286">
            <v>0.12903985542981325</v>
          </cell>
          <cell r="AN286">
            <v>0.27302704182344012</v>
          </cell>
          <cell r="AO286">
            <v>0.59218358715058106</v>
          </cell>
          <cell r="AP286">
            <v>0.19872387978911094</v>
          </cell>
          <cell r="AQ286">
            <v>1.3165576143723792</v>
          </cell>
          <cell r="AR286">
            <v>2.2169681687307312</v>
          </cell>
          <cell r="AS286">
            <v>0.31175613910401889</v>
          </cell>
          <cell r="AT286">
            <v>0.12651815132701705</v>
          </cell>
          <cell r="AU286">
            <v>5.7312138272963907E-2</v>
          </cell>
          <cell r="AV286">
            <v>0.40847293589409583</v>
          </cell>
          <cell r="AW286">
            <v>6.7490441618454744E-2</v>
          </cell>
          <cell r="AX286">
            <v>7.6486105847723487E-2</v>
          </cell>
          <cell r="AY286">
            <v>0.24728313927275977</v>
          </cell>
          <cell r="AZ286">
            <v>5.4810631047639731E-2</v>
          </cell>
          <cell r="BA286">
            <v>0.20740765905535063</v>
          </cell>
          <cell r="BB286">
            <v>7.3553999523481767E-2</v>
          </cell>
          <cell r="BC286">
            <v>0.82505005760809014</v>
          </cell>
          <cell r="BD286">
            <v>0.1542536805760498</v>
          </cell>
          <cell r="BE286">
            <v>1.2770046489804867E-2</v>
          </cell>
          <cell r="BF286">
            <v>2.4361138881589337</v>
          </cell>
          <cell r="BG286">
            <v>2.4488839346487388</v>
          </cell>
          <cell r="BH286">
            <v>0.21029701723964483</v>
          </cell>
          <cell r="BI286">
            <v>0.40230098805769426</v>
          </cell>
          <cell r="BJ286">
            <v>6.2517100249230044E-3</v>
          </cell>
          <cell r="BK286">
            <v>0.48404460244229713</v>
          </cell>
          <cell r="BL286">
            <v>1.6643569377078229</v>
          </cell>
          <cell r="BM286">
            <v>0.16040643185356815</v>
          </cell>
          <cell r="BN286">
            <v>0.20113371885799888</v>
          </cell>
          <cell r="BO286">
            <v>0.67634098882357885</v>
          </cell>
          <cell r="BP286">
            <v>0.28903487435906705</v>
          </cell>
          <cell r="BQ286">
            <v>0.45822434719307131</v>
          </cell>
          <cell r="BR286">
            <v>9.7250539947245362E-2</v>
          </cell>
          <cell r="BS286">
            <v>0.25222877816485095</v>
          </cell>
          <cell r="BT286">
            <v>0.4074875177664799</v>
          </cell>
          <cell r="BU286">
            <v>0.42918830335194841</v>
          </cell>
          <cell r="BV286">
            <v>0.1005937111212786</v>
          </cell>
          <cell r="BW286">
            <v>7.8397876408265052E-2</v>
          </cell>
          <cell r="BX286">
            <v>0.10292164042484807</v>
          </cell>
          <cell r="BY286">
            <v>0.20471541570843288</v>
          </cell>
          <cell r="BZ286">
            <v>0.36021606416232432</v>
          </cell>
          <cell r="CA286">
            <v>0.39360411291480607</v>
          </cell>
          <cell r="CB286">
            <v>0.50465315755077023</v>
          </cell>
        </row>
        <row r="287">
          <cell r="D287" t="str">
            <v>Truck transportation</v>
          </cell>
          <cell r="E287">
            <v>576.00286603175334</v>
          </cell>
          <cell r="F287">
            <v>110.04430567271812</v>
          </cell>
          <cell r="G287">
            <v>6.5208480803858784</v>
          </cell>
          <cell r="H287">
            <v>1.9665917207648802</v>
          </cell>
          <cell r="I287">
            <v>22.735772616138661</v>
          </cell>
          <cell r="J287">
            <v>652.99132704357021</v>
          </cell>
          <cell r="K287">
            <v>0</v>
          </cell>
          <cell r="L287">
            <v>21.087542110816724</v>
          </cell>
          <cell r="M287">
            <v>172.55143056989218</v>
          </cell>
          <cell r="N287">
            <v>430.51949224428557</v>
          </cell>
          <cell r="O287">
            <v>64.504603916334091</v>
          </cell>
          <cell r="P287">
            <v>0</v>
          </cell>
          <cell r="Q287">
            <v>551.44613902706988</v>
          </cell>
          <cell r="R287">
            <v>85.072900378070003</v>
          </cell>
          <cell r="S287">
            <v>127.85799526693407</v>
          </cell>
          <cell r="T287">
            <v>125.03370915835065</v>
          </cell>
          <cell r="U287">
            <v>120.97739829865881</v>
          </cell>
          <cell r="V287">
            <v>575.75643951834729</v>
          </cell>
          <cell r="W287">
            <v>807.14858246608298</v>
          </cell>
          <cell r="X287">
            <v>79.052176751859179</v>
          </cell>
          <cell r="Y287">
            <v>139.22116088126177</v>
          </cell>
          <cell r="Z287">
            <v>145.64061716929865</v>
          </cell>
          <cell r="AA287">
            <v>186.99836961169689</v>
          </cell>
          <cell r="AB287">
            <v>203.63193104813041</v>
          </cell>
          <cell r="AC287">
            <v>497.84296924671412</v>
          </cell>
          <cell r="AD287">
            <v>87.622448166309383</v>
          </cell>
          <cell r="AE287">
            <v>386.22003992206083</v>
          </cell>
          <cell r="AF287">
            <v>117.28535941987371</v>
          </cell>
          <cell r="AG287">
            <v>44.052246367210543</v>
          </cell>
          <cell r="AH287">
            <v>122.5408935553685</v>
          </cell>
          <cell r="AI287">
            <v>395.35830750104378</v>
          </cell>
          <cell r="AJ287">
            <v>51.487775526621171</v>
          </cell>
          <cell r="AK287">
            <v>21.469082276105496</v>
          </cell>
          <cell r="AL287">
            <v>210.32521687513386</v>
          </cell>
          <cell r="AM287">
            <v>107.42491502173114</v>
          </cell>
          <cell r="AN287">
            <v>224.02114650386744</v>
          </cell>
          <cell r="AO287">
            <v>485.06958193872703</v>
          </cell>
          <cell r="AP287">
            <v>162.90470329282124</v>
          </cell>
          <cell r="AQ287">
            <v>1090.7702551651039</v>
          </cell>
          <cell r="AR287">
            <v>1833.6266389655805</v>
          </cell>
          <cell r="AS287">
            <v>252.77262642796532</v>
          </cell>
          <cell r="AT287">
            <v>102.41991880275667</v>
          </cell>
          <cell r="AU287">
            <v>46.739023438824539</v>
          </cell>
          <cell r="AV287">
            <v>330.7500436192895</v>
          </cell>
          <cell r="AW287">
            <v>54.54586626615567</v>
          </cell>
          <cell r="AX287">
            <v>63.112961462277276</v>
          </cell>
          <cell r="AY287">
            <v>203.69297429937183</v>
          </cell>
          <cell r="AZ287">
            <v>44.648635318054076</v>
          </cell>
          <cell r="BA287">
            <v>180.69052827811913</v>
          </cell>
          <cell r="BB287">
            <v>61.4507901631818</v>
          </cell>
          <cell r="BC287">
            <v>705.91393948683833</v>
          </cell>
          <cell r="BD287">
            <v>142.70133387347155</v>
          </cell>
          <cell r="BE287">
            <v>10.977848234748265</v>
          </cell>
          <cell r="BF287">
            <v>2010.5682111665435</v>
          </cell>
          <cell r="BG287">
            <v>2021.5460594012918</v>
          </cell>
          <cell r="BH287">
            <v>194.41596679076568</v>
          </cell>
          <cell r="BI287">
            <v>392.44616871391065</v>
          </cell>
          <cell r="BJ287">
            <v>5.1208034118708321</v>
          </cell>
          <cell r="BK287">
            <v>396.51291559478102</v>
          </cell>
          <cell r="BL287">
            <v>1340.6309416182812</v>
          </cell>
          <cell r="BM287">
            <v>135.1859807347077</v>
          </cell>
          <cell r="BN287">
            <v>185.95724891856975</v>
          </cell>
          <cell r="BO287">
            <v>577.01864850080176</v>
          </cell>
          <cell r="BP287">
            <v>242.07339399526128</v>
          </cell>
          <cell r="BQ287">
            <v>393.3697004196527</v>
          </cell>
          <cell r="BR287">
            <v>78.955228140788577</v>
          </cell>
          <cell r="BS287">
            <v>208.61076658624586</v>
          </cell>
          <cell r="BT287">
            <v>335.36820796190045</v>
          </cell>
          <cell r="BU287">
            <v>360.71177560346416</v>
          </cell>
          <cell r="BV287">
            <v>81.955727912345978</v>
          </cell>
          <cell r="BW287">
            <v>64.504603916334091</v>
          </cell>
          <cell r="BX287">
            <v>83.663654423776435</v>
          </cell>
          <cell r="BY287">
            <v>165.97127265151556</v>
          </cell>
          <cell r="BZ287">
            <v>292.07691906426157</v>
          </cell>
          <cell r="CA287">
            <v>317.82528355008657</v>
          </cell>
          <cell r="CB287">
            <v>414.50727207698918</v>
          </cell>
        </row>
        <row r="288">
          <cell r="D288" t="str">
            <v>Transit and ground passenger transportation</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row>
        <row r="289">
          <cell r="D289" t="str">
            <v>Pipeline transportation</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cell r="CB289">
            <v>0</v>
          </cell>
        </row>
        <row r="290">
          <cell r="D290" t="str">
            <v>Scenic and sightseeing transportation and support activities for transportation</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v>0</v>
          </cell>
          <cell r="BV290">
            <v>0</v>
          </cell>
          <cell r="BW290">
            <v>0</v>
          </cell>
          <cell r="BX290">
            <v>0</v>
          </cell>
          <cell r="BY290">
            <v>0</v>
          </cell>
          <cell r="BZ290">
            <v>0</v>
          </cell>
          <cell r="CA290">
            <v>0</v>
          </cell>
          <cell r="CB290">
            <v>0</v>
          </cell>
        </row>
        <row r="291">
          <cell r="D291" t="str">
            <v>Couriers and messengers</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row>
        <row r="292">
          <cell r="D292" t="str">
            <v>Warehousing and storage</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row>
        <row r="293">
          <cell r="D293" t="str">
            <v>Newspaper publishers</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v>0</v>
          </cell>
          <cell r="BV293">
            <v>0</v>
          </cell>
          <cell r="BW293">
            <v>0</v>
          </cell>
          <cell r="BX293">
            <v>0</v>
          </cell>
          <cell r="BY293">
            <v>0</v>
          </cell>
          <cell r="BZ293">
            <v>0</v>
          </cell>
          <cell r="CA293">
            <v>0</v>
          </cell>
          <cell r="CB293">
            <v>0</v>
          </cell>
        </row>
        <row r="294">
          <cell r="D294" t="str">
            <v>Periodical Publishers</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132.24063639376865</v>
          </cell>
          <cell r="BB294">
            <v>5.3377527345044751</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50.008617832283726</v>
          </cell>
          <cell r="BY294">
            <v>0</v>
          </cell>
          <cell r="BZ294">
            <v>0</v>
          </cell>
          <cell r="CA294">
            <v>0</v>
          </cell>
          <cell r="CB294">
            <v>0</v>
          </cell>
        </row>
        <row r="295">
          <cell r="D295" t="str">
            <v>Book publishers</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5912.7593636062311</v>
          </cell>
          <cell r="BB295">
            <v>238.66224726549552</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2235.9913821677164</v>
          </cell>
          <cell r="BY295">
            <v>0</v>
          </cell>
          <cell r="BZ295">
            <v>0</v>
          </cell>
          <cell r="CA295">
            <v>0</v>
          </cell>
          <cell r="CB295">
            <v>0</v>
          </cell>
        </row>
        <row r="296">
          <cell r="D296" t="str">
            <v>Directory, mailing list, and other publishers</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108.36026406790317</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235.5812637535366</v>
          </cell>
          <cell r="BP296">
            <v>0</v>
          </cell>
          <cell r="BQ296">
            <v>0</v>
          </cell>
          <cell r="BR296">
            <v>0</v>
          </cell>
          <cell r="BS296">
            <v>0</v>
          </cell>
          <cell r="BT296">
            <v>0</v>
          </cell>
          <cell r="BU296">
            <v>0</v>
          </cell>
          <cell r="BV296">
            <v>0</v>
          </cell>
          <cell r="BW296">
            <v>0</v>
          </cell>
          <cell r="BX296">
            <v>214.94121345488838</v>
          </cell>
          <cell r="BY296">
            <v>0</v>
          </cell>
          <cell r="BZ296">
            <v>0</v>
          </cell>
          <cell r="CA296">
            <v>0</v>
          </cell>
          <cell r="CB296">
            <v>0</v>
          </cell>
        </row>
        <row r="297">
          <cell r="D297" t="str">
            <v>Software publishers</v>
          </cell>
          <cell r="E297">
            <v>1197.1757482732157</v>
          </cell>
          <cell r="F297">
            <v>1250.0720988698231</v>
          </cell>
          <cell r="G297">
            <v>34.611918958123972</v>
          </cell>
          <cell r="H297">
            <v>10.438444880746808</v>
          </cell>
          <cell r="I297">
            <v>120.67889169311213</v>
          </cell>
          <cell r="J297">
            <v>2909.9854697539067</v>
          </cell>
          <cell r="K297">
            <v>0</v>
          </cell>
          <cell r="L297">
            <v>42.013429213652522</v>
          </cell>
          <cell r="M297">
            <v>343.78009897341565</v>
          </cell>
          <cell r="N297">
            <v>0</v>
          </cell>
          <cell r="O297">
            <v>126.69984642511803</v>
          </cell>
          <cell r="P297">
            <v>0</v>
          </cell>
          <cell r="Q297">
            <v>20.122916785165806</v>
          </cell>
          <cell r="R297">
            <v>65.585802855355212</v>
          </cell>
          <cell r="S297">
            <v>526.92230248563794</v>
          </cell>
          <cell r="T297">
            <v>61.114043569762813</v>
          </cell>
          <cell r="U297">
            <v>139.36983106762983</v>
          </cell>
          <cell r="V297">
            <v>1054.5898981855412</v>
          </cell>
          <cell r="W297">
            <v>496.3652807007565</v>
          </cell>
          <cell r="X297">
            <v>89.435185711848021</v>
          </cell>
          <cell r="Y297">
            <v>105.83163642568682</v>
          </cell>
          <cell r="Z297">
            <v>81.982253569194015</v>
          </cell>
          <cell r="AA297">
            <v>262.34321142142085</v>
          </cell>
          <cell r="AB297">
            <v>485.18588248677554</v>
          </cell>
          <cell r="AC297">
            <v>1314.6972299641659</v>
          </cell>
          <cell r="AD297">
            <v>196.01211535180025</v>
          </cell>
          <cell r="AE297">
            <v>503.81821284341055</v>
          </cell>
          <cell r="AF297">
            <v>465.80825891587511</v>
          </cell>
          <cell r="AG297">
            <v>139.36983106762983</v>
          </cell>
          <cell r="AH297">
            <v>307.06080427734486</v>
          </cell>
          <cell r="AI297">
            <v>653.62214891075598</v>
          </cell>
          <cell r="AJ297">
            <v>64.095216426824422</v>
          </cell>
          <cell r="AK297">
            <v>32.047608213412211</v>
          </cell>
          <cell r="AL297">
            <v>294.39081963483306</v>
          </cell>
          <cell r="AM297">
            <v>312.27785677720266</v>
          </cell>
          <cell r="AN297">
            <v>389.7883510608043</v>
          </cell>
          <cell r="AO297">
            <v>777.34082247881236</v>
          </cell>
          <cell r="AP297">
            <v>271.28672999260567</v>
          </cell>
          <cell r="AQ297">
            <v>2750.8772538535923</v>
          </cell>
          <cell r="AR297">
            <v>4372.6352880951026</v>
          </cell>
          <cell r="AS297">
            <v>194.52152892326944</v>
          </cell>
          <cell r="AT297">
            <v>65.585802855355212</v>
          </cell>
          <cell r="AU297">
            <v>58.132870712701212</v>
          </cell>
          <cell r="AV297">
            <v>218.37091177976225</v>
          </cell>
          <cell r="AW297">
            <v>27.575848927819806</v>
          </cell>
          <cell r="AX297">
            <v>138.62453785336444</v>
          </cell>
          <cell r="AY297">
            <v>418.85478641715491</v>
          </cell>
          <cell r="AZ297">
            <v>51.425231784312615</v>
          </cell>
          <cell r="BA297">
            <v>1166.3838803253514</v>
          </cell>
          <cell r="BB297">
            <v>196.01211535180025</v>
          </cell>
          <cell r="BC297">
            <v>3575.1715488311247</v>
          </cell>
          <cell r="BD297">
            <v>1556.1722313861555</v>
          </cell>
          <cell r="BE297">
            <v>59.623457141232016</v>
          </cell>
          <cell r="BF297">
            <v>4447.909902735908</v>
          </cell>
          <cell r="BG297">
            <v>4507.5333598771404</v>
          </cell>
          <cell r="BH297">
            <v>2110.6703827996134</v>
          </cell>
          <cell r="BI297">
            <v>5737.2671634150502</v>
          </cell>
          <cell r="BJ297">
            <v>8.1982253569194015</v>
          </cell>
          <cell r="BK297">
            <v>637.22569819691716</v>
          </cell>
          <cell r="BL297">
            <v>307.06080427734486</v>
          </cell>
          <cell r="BM297">
            <v>524.68642284284169</v>
          </cell>
          <cell r="BN297">
            <v>2019.7446106592345</v>
          </cell>
          <cell r="BO297">
            <v>2793.3589670667197</v>
          </cell>
          <cell r="BP297">
            <v>819.82253569194017</v>
          </cell>
          <cell r="BQ297">
            <v>2094.2739320857745</v>
          </cell>
          <cell r="BR297">
            <v>69.312268926682222</v>
          </cell>
          <cell r="BS297">
            <v>497.11057391502192</v>
          </cell>
          <cell r="BT297">
            <v>666.29213355326772</v>
          </cell>
          <cell r="BU297">
            <v>1321.4048688925545</v>
          </cell>
          <cell r="BV297">
            <v>95.397531425971223</v>
          </cell>
          <cell r="BW297">
            <v>126.69984642511803</v>
          </cell>
          <cell r="BX297">
            <v>81.982253569194015</v>
          </cell>
          <cell r="BY297">
            <v>126.69984642511803</v>
          </cell>
          <cell r="BZ297">
            <v>225.82384392241624</v>
          </cell>
          <cell r="CA297">
            <v>137.13395142483364</v>
          </cell>
          <cell r="CB297">
            <v>756.47261247938116</v>
          </cell>
        </row>
        <row r="298">
          <cell r="D298" t="str">
            <v>Motion picture and video industries</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17439.27003005509</v>
          </cell>
          <cell r="BC298">
            <v>4633.3397665625516</v>
          </cell>
          <cell r="BD298">
            <v>0</v>
          </cell>
          <cell r="BE298">
            <v>0</v>
          </cell>
          <cell r="BF298">
            <v>0</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cell r="BV298">
            <v>0</v>
          </cell>
          <cell r="BW298">
            <v>0</v>
          </cell>
          <cell r="BX298">
            <v>876.88134734085816</v>
          </cell>
          <cell r="BY298">
            <v>0</v>
          </cell>
          <cell r="BZ298">
            <v>0</v>
          </cell>
          <cell r="CA298">
            <v>0</v>
          </cell>
          <cell r="CB298">
            <v>0</v>
          </cell>
        </row>
        <row r="299">
          <cell r="D299" t="str">
            <v>Sound recording industries</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2561.3810692004254</v>
          </cell>
          <cell r="BC299">
            <v>624.22311359526554</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1978.7952622503794</v>
          </cell>
          <cell r="BY299">
            <v>0</v>
          </cell>
          <cell r="BZ299">
            <v>0</v>
          </cell>
          <cell r="CA299">
            <v>0</v>
          </cell>
          <cell r="CB299">
            <v>0</v>
          </cell>
        </row>
        <row r="300">
          <cell r="D300" t="str">
            <v>Radio and television broadcasting</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2243.530297550551</v>
          </cell>
          <cell r="BC300">
            <v>4076.9893473614993</v>
          </cell>
          <cell r="BD300">
            <v>0</v>
          </cell>
          <cell r="BE300">
            <v>0</v>
          </cell>
          <cell r="BF300">
            <v>0</v>
          </cell>
          <cell r="BG300">
            <v>0</v>
          </cell>
          <cell r="BH300">
            <v>0</v>
          </cell>
          <cell r="BI300">
            <v>0</v>
          </cell>
          <cell r="BJ300">
            <v>0</v>
          </cell>
          <cell r="BK300">
            <v>0</v>
          </cell>
          <cell r="BL300">
            <v>0</v>
          </cell>
          <cell r="BM300">
            <v>0</v>
          </cell>
          <cell r="BN300">
            <v>0</v>
          </cell>
          <cell r="BO300">
            <v>0</v>
          </cell>
          <cell r="BP300">
            <v>0</v>
          </cell>
          <cell r="BQ300">
            <v>0</v>
          </cell>
          <cell r="BR300">
            <v>0</v>
          </cell>
          <cell r="BS300">
            <v>0</v>
          </cell>
          <cell r="BT300">
            <v>0</v>
          </cell>
          <cell r="BU300">
            <v>0</v>
          </cell>
          <cell r="BV300">
            <v>0</v>
          </cell>
          <cell r="BW300">
            <v>0</v>
          </cell>
          <cell r="BX300">
            <v>151.20236725300018</v>
          </cell>
          <cell r="BY300">
            <v>0</v>
          </cell>
          <cell r="BZ300">
            <v>0</v>
          </cell>
          <cell r="CA300">
            <v>0</v>
          </cell>
          <cell r="CB300">
            <v>0</v>
          </cell>
        </row>
        <row r="301">
          <cell r="D301" t="str">
            <v>Cable and other subscription programming</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3410.9922735492355</v>
          </cell>
          <cell r="BC301">
            <v>6198.5252342594113</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v>0</v>
          </cell>
          <cell r="BW301">
            <v>0</v>
          </cell>
          <cell r="BX301">
            <v>229.88328127568633</v>
          </cell>
          <cell r="BY301">
            <v>0</v>
          </cell>
          <cell r="BZ301">
            <v>0</v>
          </cell>
          <cell r="CA301">
            <v>0</v>
          </cell>
          <cell r="CB301">
            <v>0</v>
          </cell>
        </row>
        <row r="302">
          <cell r="D302" t="str">
            <v>Wired telecommunications carriers</v>
          </cell>
          <cell r="E302">
            <v>0</v>
          </cell>
          <cell r="F302">
            <v>0</v>
          </cell>
          <cell r="G302">
            <v>0</v>
          </cell>
          <cell r="H302">
            <v>0</v>
          </cell>
          <cell r="I302">
            <v>0</v>
          </cell>
          <cell r="J302">
            <v>0</v>
          </cell>
          <cell r="K302">
            <v>0</v>
          </cell>
          <cell r="L302">
            <v>0</v>
          </cell>
          <cell r="M302">
            <v>0</v>
          </cell>
          <cell r="N302">
            <v>0</v>
          </cell>
          <cell r="O302">
            <v>8.426113083856869</v>
          </cell>
          <cell r="P302">
            <v>0</v>
          </cell>
          <cell r="Q302">
            <v>2.1791671768595351</v>
          </cell>
          <cell r="R302">
            <v>3.8498620124518452</v>
          </cell>
          <cell r="S302">
            <v>12.348614002204032</v>
          </cell>
          <cell r="T302">
            <v>2.6150006122314422</v>
          </cell>
          <cell r="U302">
            <v>12.711808531680621</v>
          </cell>
          <cell r="V302">
            <v>55.496124104022826</v>
          </cell>
          <cell r="W302">
            <v>50.774595220827166</v>
          </cell>
          <cell r="X302">
            <v>1.4527781179063568</v>
          </cell>
          <cell r="Y302">
            <v>4.2856954478237528</v>
          </cell>
          <cell r="Z302">
            <v>3.7045842006612095</v>
          </cell>
          <cell r="AA302">
            <v>8.7166687074381404</v>
          </cell>
          <cell r="AB302">
            <v>13.946669931901024</v>
          </cell>
          <cell r="AC302">
            <v>65.229737493995415</v>
          </cell>
          <cell r="AD302">
            <v>5.7384735657301089</v>
          </cell>
          <cell r="AE302">
            <v>10.968474790192994</v>
          </cell>
          <cell r="AF302">
            <v>15.762642579283972</v>
          </cell>
          <cell r="AG302">
            <v>2.1065282709642172</v>
          </cell>
          <cell r="AH302">
            <v>11.767502755041489</v>
          </cell>
          <cell r="AI302">
            <v>12.639169625785303</v>
          </cell>
          <cell r="AJ302">
            <v>2.4697228004408065</v>
          </cell>
          <cell r="AK302">
            <v>1.1622224943250854</v>
          </cell>
          <cell r="AL302">
            <v>4.0677787301377988</v>
          </cell>
          <cell r="AM302">
            <v>5.6658346598347915</v>
          </cell>
          <cell r="AN302">
            <v>7.0459738718458302</v>
          </cell>
          <cell r="AO302">
            <v>33.123341088264937</v>
          </cell>
          <cell r="AP302">
            <v>4.7941677890909773</v>
          </cell>
          <cell r="AQ302">
            <v>120.21738925675102</v>
          </cell>
          <cell r="AR302">
            <v>129.66044702314235</v>
          </cell>
          <cell r="AS302">
            <v>152.54170238016746</v>
          </cell>
          <cell r="AT302">
            <v>9.3704188604960006</v>
          </cell>
          <cell r="AU302">
            <v>26.949034087162918</v>
          </cell>
          <cell r="AV302">
            <v>45.10876056099238</v>
          </cell>
          <cell r="AW302">
            <v>11.186391507878946</v>
          </cell>
          <cell r="AX302">
            <v>26.876395181267601</v>
          </cell>
          <cell r="AY302">
            <v>29.709312511184997</v>
          </cell>
          <cell r="AZ302">
            <v>2.6876395181267601</v>
          </cell>
          <cell r="BA302">
            <v>35.810980606391695</v>
          </cell>
          <cell r="BB302">
            <v>44.527649313829833</v>
          </cell>
          <cell r="BC302">
            <v>2384.5173638255987</v>
          </cell>
          <cell r="BD302">
            <v>82.081963661709153</v>
          </cell>
          <cell r="BE302">
            <v>1.2348614002204032</v>
          </cell>
          <cell r="BF302">
            <v>198.23157418832238</v>
          </cell>
          <cell r="BG302">
            <v>199.46643558854279</v>
          </cell>
          <cell r="BH302">
            <v>92.977799546006835</v>
          </cell>
          <cell r="BI302">
            <v>55.496124104022826</v>
          </cell>
          <cell r="BJ302">
            <v>0.2179167176859535</v>
          </cell>
          <cell r="BK302">
            <v>47.869038985014456</v>
          </cell>
          <cell r="BL302">
            <v>139.75725494259152</v>
          </cell>
          <cell r="BM302">
            <v>20.992643803746855</v>
          </cell>
          <cell r="BN302">
            <v>55.132929574546239</v>
          </cell>
          <cell r="BO302">
            <v>121.7428062805527</v>
          </cell>
          <cell r="BP302">
            <v>39.951398242424808</v>
          </cell>
          <cell r="BQ302">
            <v>107.94141416044231</v>
          </cell>
          <cell r="BR302">
            <v>7.2638905895317833</v>
          </cell>
          <cell r="BS302">
            <v>31.380007346777305</v>
          </cell>
          <cell r="BT302">
            <v>28.692367828650546</v>
          </cell>
          <cell r="BU302">
            <v>35.810980606391695</v>
          </cell>
          <cell r="BV302">
            <v>8.7893076133334578</v>
          </cell>
          <cell r="BW302">
            <v>8.426113083856869</v>
          </cell>
          <cell r="BX302">
            <v>13.075003061157211</v>
          </cell>
          <cell r="BY302">
            <v>10.823196978402358</v>
          </cell>
          <cell r="BZ302">
            <v>12.348614002204032</v>
          </cell>
          <cell r="CA302">
            <v>10.460002448925769</v>
          </cell>
          <cell r="CB302">
            <v>56.440429880661959</v>
          </cell>
        </row>
        <row r="303">
          <cell r="D303" t="str">
            <v>Wireless telecommunications carriers (except satellite)</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cell r="AS303">
            <v>0</v>
          </cell>
          <cell r="AT303">
            <v>0</v>
          </cell>
          <cell r="AU303">
            <v>0</v>
          </cell>
          <cell r="AV303">
            <v>0</v>
          </cell>
          <cell r="AW303">
            <v>0</v>
          </cell>
          <cell r="AX303">
            <v>0</v>
          </cell>
          <cell r="AY303">
            <v>0</v>
          </cell>
          <cell r="AZ303">
            <v>0</v>
          </cell>
          <cell r="BA303">
            <v>0</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v>0</v>
          </cell>
          <cell r="BW303">
            <v>0</v>
          </cell>
          <cell r="BX303">
            <v>0</v>
          </cell>
          <cell r="BY303">
            <v>0</v>
          </cell>
          <cell r="BZ303">
            <v>0</v>
          </cell>
          <cell r="CA303">
            <v>0</v>
          </cell>
          <cell r="CB303">
            <v>0</v>
          </cell>
        </row>
        <row r="304">
          <cell r="D304" t="str">
            <v>Satellite, telecommunications resellers, and all other telecommunications</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row>
        <row r="305">
          <cell r="D305" t="str">
            <v>Data processing, hosting, and related services</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row>
        <row r="306">
          <cell r="D306" t="str">
            <v>News syndicates, libraries, archives and all other information services</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v>0</v>
          </cell>
          <cell r="BW306">
            <v>0</v>
          </cell>
          <cell r="BX306">
            <v>0</v>
          </cell>
          <cell r="BY306">
            <v>0</v>
          </cell>
          <cell r="BZ306">
            <v>0</v>
          </cell>
          <cell r="CA306">
            <v>0</v>
          </cell>
          <cell r="CB306">
            <v>0</v>
          </cell>
        </row>
        <row r="307">
          <cell r="D307" t="str">
            <v>Internet publishing and broadcasting and Web search portals</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v>0</v>
          </cell>
          <cell r="BW307">
            <v>0</v>
          </cell>
          <cell r="BX307">
            <v>0</v>
          </cell>
          <cell r="BY307">
            <v>0</v>
          </cell>
          <cell r="BZ307">
            <v>0</v>
          </cell>
          <cell r="CA307">
            <v>0</v>
          </cell>
          <cell r="CB307">
            <v>0</v>
          </cell>
        </row>
        <row r="308">
          <cell r="D308" t="str">
            <v>Monetary authorities and depository credit intermediation</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P308">
            <v>0</v>
          </cell>
          <cell r="BQ308">
            <v>0</v>
          </cell>
          <cell r="BR308">
            <v>0</v>
          </cell>
          <cell r="BS308">
            <v>0</v>
          </cell>
          <cell r="BT308">
            <v>0</v>
          </cell>
          <cell r="BU308">
            <v>0</v>
          </cell>
          <cell r="BV308">
            <v>0</v>
          </cell>
          <cell r="BW308">
            <v>0</v>
          </cell>
          <cell r="BX308">
            <v>0</v>
          </cell>
          <cell r="BY308">
            <v>0</v>
          </cell>
          <cell r="BZ308">
            <v>0</v>
          </cell>
          <cell r="CA308">
            <v>0</v>
          </cell>
          <cell r="CB308">
            <v>0</v>
          </cell>
        </row>
        <row r="309">
          <cell r="D309" t="str">
            <v>Nondepository credit intermediation and related activities</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row>
        <row r="310">
          <cell r="D310" t="str">
            <v>Securities and commodity contracts intermediation and brokerage</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0</v>
          </cell>
          <cell r="BZ310">
            <v>0</v>
          </cell>
          <cell r="CA310">
            <v>0</v>
          </cell>
          <cell r="CB310">
            <v>0</v>
          </cell>
        </row>
        <row r="311">
          <cell r="D311" t="str">
            <v>Other financial investment activities</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v>0</v>
          </cell>
          <cell r="BW311">
            <v>0</v>
          </cell>
          <cell r="BX311">
            <v>0</v>
          </cell>
          <cell r="BY311">
            <v>0</v>
          </cell>
          <cell r="BZ311">
            <v>0</v>
          </cell>
          <cell r="CA311">
            <v>0</v>
          </cell>
          <cell r="CB311">
            <v>0</v>
          </cell>
        </row>
        <row r="312">
          <cell r="D312" t="str">
            <v>Insurance carriers</v>
          </cell>
          <cell r="E312">
            <v>0</v>
          </cell>
          <cell r="F312">
            <v>0</v>
          </cell>
          <cell r="G312">
            <v>0</v>
          </cell>
          <cell r="H312">
            <v>0</v>
          </cell>
          <cell r="I312">
            <v>0</v>
          </cell>
          <cell r="J312">
            <v>0</v>
          </cell>
          <cell r="K312">
            <v>0</v>
          </cell>
          <cell r="L312">
            <v>0</v>
          </cell>
          <cell r="M312">
            <v>0</v>
          </cell>
          <cell r="N312">
            <v>11287.122918422907</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P312">
            <v>0</v>
          </cell>
          <cell r="BQ312">
            <v>0</v>
          </cell>
          <cell r="BR312">
            <v>0</v>
          </cell>
          <cell r="BS312">
            <v>0</v>
          </cell>
          <cell r="BT312">
            <v>0</v>
          </cell>
          <cell r="BU312">
            <v>0</v>
          </cell>
          <cell r="BV312">
            <v>0</v>
          </cell>
          <cell r="BW312">
            <v>0</v>
          </cell>
          <cell r="BX312">
            <v>0</v>
          </cell>
          <cell r="BY312">
            <v>0</v>
          </cell>
          <cell r="BZ312">
            <v>0</v>
          </cell>
          <cell r="CA312">
            <v>0</v>
          </cell>
          <cell r="CB312">
            <v>0</v>
          </cell>
        </row>
        <row r="313">
          <cell r="D313" t="str">
            <v>Insurance agencies, brokerages, and related activities</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v>0</v>
          </cell>
          <cell r="BW313">
            <v>0</v>
          </cell>
          <cell r="BX313">
            <v>0</v>
          </cell>
          <cell r="BY313">
            <v>0</v>
          </cell>
          <cell r="BZ313">
            <v>0</v>
          </cell>
          <cell r="CA313">
            <v>0</v>
          </cell>
          <cell r="CB313">
            <v>0</v>
          </cell>
        </row>
        <row r="314">
          <cell r="D314" t="str">
            <v>Funds, trusts, and other financial vehicles</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P314">
            <v>0</v>
          </cell>
          <cell r="BQ314">
            <v>0</v>
          </cell>
          <cell r="BR314">
            <v>0</v>
          </cell>
          <cell r="BS314">
            <v>0</v>
          </cell>
          <cell r="BT314">
            <v>0</v>
          </cell>
          <cell r="BU314">
            <v>0</v>
          </cell>
          <cell r="BV314">
            <v>0</v>
          </cell>
          <cell r="BW314">
            <v>0</v>
          </cell>
          <cell r="BX314">
            <v>0</v>
          </cell>
          <cell r="BY314">
            <v>0</v>
          </cell>
          <cell r="BZ314">
            <v>0</v>
          </cell>
          <cell r="CA314">
            <v>0</v>
          </cell>
          <cell r="CB314">
            <v>0</v>
          </cell>
        </row>
        <row r="315">
          <cell r="D315" t="str">
            <v>Housing</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v>0</v>
          </cell>
          <cell r="BW315">
            <v>0</v>
          </cell>
          <cell r="BX315">
            <v>0</v>
          </cell>
          <cell r="BY315">
            <v>0</v>
          </cell>
          <cell r="BZ315">
            <v>0</v>
          </cell>
          <cell r="CA315">
            <v>0</v>
          </cell>
          <cell r="CB315">
            <v>0</v>
          </cell>
        </row>
        <row r="316">
          <cell r="D316" t="str">
            <v>Other real estate</v>
          </cell>
          <cell r="E316">
            <v>0</v>
          </cell>
          <cell r="F316">
            <v>0</v>
          </cell>
          <cell r="G316">
            <v>0</v>
          </cell>
          <cell r="H316">
            <v>0</v>
          </cell>
          <cell r="I316">
            <v>0</v>
          </cell>
          <cell r="J316">
            <v>0</v>
          </cell>
          <cell r="K316">
            <v>0</v>
          </cell>
          <cell r="L316">
            <v>0</v>
          </cell>
          <cell r="M316">
            <v>0</v>
          </cell>
          <cell r="N316">
            <v>116112.35155677784</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row>
        <row r="317">
          <cell r="D317" t="str">
            <v>Automotive equipment rental and leasing</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v>0</v>
          </cell>
          <cell r="BW317">
            <v>0</v>
          </cell>
          <cell r="BX317">
            <v>0</v>
          </cell>
          <cell r="BY317">
            <v>0</v>
          </cell>
          <cell r="BZ317">
            <v>0</v>
          </cell>
          <cell r="CA317">
            <v>0</v>
          </cell>
          <cell r="CB317">
            <v>0</v>
          </cell>
        </row>
        <row r="318">
          <cell r="D318" t="str">
            <v>Consumer goods and general rental centers</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v>0</v>
          </cell>
          <cell r="BW318">
            <v>0</v>
          </cell>
          <cell r="BX318">
            <v>0</v>
          </cell>
          <cell r="BY318">
            <v>0</v>
          </cell>
          <cell r="BZ318">
            <v>0</v>
          </cell>
          <cell r="CA318">
            <v>0</v>
          </cell>
          <cell r="CB318">
            <v>0</v>
          </cell>
        </row>
        <row r="319">
          <cell r="D319" t="str">
            <v>Commercial and industrial machinery and equipment rental and leasing</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P319">
            <v>0</v>
          </cell>
          <cell r="BQ319">
            <v>0</v>
          </cell>
          <cell r="BR319">
            <v>0</v>
          </cell>
          <cell r="BS319">
            <v>0</v>
          </cell>
          <cell r="BT319">
            <v>0</v>
          </cell>
          <cell r="BU319">
            <v>0</v>
          </cell>
          <cell r="BV319">
            <v>0</v>
          </cell>
          <cell r="BW319">
            <v>0</v>
          </cell>
          <cell r="BX319">
            <v>0</v>
          </cell>
          <cell r="BY319">
            <v>0</v>
          </cell>
          <cell r="BZ319">
            <v>0</v>
          </cell>
          <cell r="CA319">
            <v>0</v>
          </cell>
          <cell r="CB319">
            <v>0</v>
          </cell>
        </row>
        <row r="320">
          <cell r="D320" t="str">
            <v>Lessors of nonfinancial intangible assets</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row>
        <row r="321">
          <cell r="D321" t="str">
            <v>Legal services</v>
          </cell>
          <cell r="E321">
            <v>0</v>
          </cell>
          <cell r="F321">
            <v>0</v>
          </cell>
          <cell r="G321">
            <v>0</v>
          </cell>
          <cell r="H321">
            <v>0</v>
          </cell>
          <cell r="I321">
            <v>0</v>
          </cell>
          <cell r="J321">
            <v>0</v>
          </cell>
          <cell r="K321">
            <v>0</v>
          </cell>
          <cell r="L321">
            <v>0</v>
          </cell>
          <cell r="M321">
            <v>0</v>
          </cell>
          <cell r="N321">
            <v>25373.78672212932</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row>
        <row r="322">
          <cell r="D322" t="str">
            <v>Custom computer programming services</v>
          </cell>
          <cell r="E322">
            <v>4780.1381427475062</v>
          </cell>
          <cell r="F322">
            <v>9818.8061031127181</v>
          </cell>
          <cell r="G322">
            <v>271.86249610220335</v>
          </cell>
          <cell r="H322">
            <v>81.989723948518929</v>
          </cell>
          <cell r="I322">
            <v>947.88343755890889</v>
          </cell>
          <cell r="J322">
            <v>6083.3994807675144</v>
          </cell>
          <cell r="K322">
            <v>0</v>
          </cell>
          <cell r="L322">
            <v>87.830154521428227</v>
          </cell>
          <cell r="M322">
            <v>718.68114027728961</v>
          </cell>
          <cell r="N322">
            <v>0</v>
          </cell>
          <cell r="O322">
            <v>126</v>
          </cell>
          <cell r="P322">
            <v>0</v>
          </cell>
          <cell r="Q322">
            <v>20</v>
          </cell>
          <cell r="R322">
            <v>21</v>
          </cell>
          <cell r="S322">
            <v>309</v>
          </cell>
          <cell r="T322">
            <v>49</v>
          </cell>
          <cell r="U322">
            <v>145</v>
          </cell>
          <cell r="V322">
            <v>1416</v>
          </cell>
          <cell r="W322">
            <v>596</v>
          </cell>
          <cell r="X322">
            <v>67</v>
          </cell>
          <cell r="Y322">
            <v>103</v>
          </cell>
          <cell r="Z322">
            <v>149</v>
          </cell>
          <cell r="AA322">
            <v>459</v>
          </cell>
          <cell r="AB322">
            <v>1466</v>
          </cell>
          <cell r="AC322">
            <v>12302</v>
          </cell>
          <cell r="AD322">
            <v>365</v>
          </cell>
          <cell r="AE322">
            <v>450</v>
          </cell>
          <cell r="AF322">
            <v>1595</v>
          </cell>
          <cell r="AG322">
            <v>97</v>
          </cell>
          <cell r="AH322">
            <v>494</v>
          </cell>
          <cell r="AI322">
            <v>458</v>
          </cell>
          <cell r="AJ322">
            <v>60</v>
          </cell>
          <cell r="AK322">
            <v>54</v>
          </cell>
          <cell r="AL322">
            <v>279</v>
          </cell>
          <cell r="AM322">
            <v>426</v>
          </cell>
          <cell r="AN322">
            <v>180</v>
          </cell>
          <cell r="AO322">
            <v>1210</v>
          </cell>
          <cell r="AP322">
            <v>348</v>
          </cell>
          <cell r="AQ322">
            <v>13531</v>
          </cell>
          <cell r="AR322">
            <v>4028</v>
          </cell>
          <cell r="AS322">
            <v>301</v>
          </cell>
          <cell r="AT322">
            <v>67</v>
          </cell>
          <cell r="AU322">
            <v>28</v>
          </cell>
          <cell r="AV322">
            <v>258</v>
          </cell>
          <cell r="AW322">
            <v>30</v>
          </cell>
          <cell r="AX322">
            <v>121</v>
          </cell>
          <cell r="AY322">
            <v>530</v>
          </cell>
          <cell r="AZ322">
            <v>102</v>
          </cell>
          <cell r="BA322">
            <v>11497</v>
          </cell>
          <cell r="BB322">
            <v>345</v>
          </cell>
          <cell r="BC322">
            <v>6892</v>
          </cell>
          <cell r="BD322">
            <v>10160</v>
          </cell>
          <cell r="BE322">
            <v>191</v>
          </cell>
          <cell r="BF322">
            <v>7427</v>
          </cell>
          <cell r="BG322">
            <v>7618</v>
          </cell>
          <cell r="BH322">
            <v>4522</v>
          </cell>
          <cell r="BI322">
            <v>10097</v>
          </cell>
          <cell r="BJ322">
            <v>44</v>
          </cell>
          <cell r="BK322">
            <v>692</v>
          </cell>
          <cell r="BL322">
            <v>390</v>
          </cell>
          <cell r="BM322">
            <v>685</v>
          </cell>
          <cell r="BN322">
            <v>2487</v>
          </cell>
          <cell r="BO322">
            <v>23151</v>
          </cell>
          <cell r="BP322">
            <v>13165</v>
          </cell>
          <cell r="BQ322">
            <v>10195</v>
          </cell>
          <cell r="BR322">
            <v>90</v>
          </cell>
          <cell r="BS322">
            <v>3392</v>
          </cell>
          <cell r="BT322">
            <v>510</v>
          </cell>
          <cell r="BU322">
            <v>1745</v>
          </cell>
          <cell r="BV322">
            <v>60</v>
          </cell>
          <cell r="BW322">
            <v>126</v>
          </cell>
          <cell r="BX322">
            <v>72</v>
          </cell>
          <cell r="BY322">
            <v>52</v>
          </cell>
          <cell r="BZ322">
            <v>97</v>
          </cell>
          <cell r="CA322">
            <v>58</v>
          </cell>
          <cell r="CB322">
            <v>1101</v>
          </cell>
        </row>
        <row r="323">
          <cell r="D323" t="str">
            <v>Computer systems design services</v>
          </cell>
          <cell r="E323">
            <v>1032.722690704662</v>
          </cell>
          <cell r="F323">
            <v>0</v>
          </cell>
          <cell r="G323">
            <v>0</v>
          </cell>
          <cell r="H323">
            <v>0</v>
          </cell>
          <cell r="I323">
            <v>0</v>
          </cell>
          <cell r="J323">
            <v>830.60816643261387</v>
          </cell>
          <cell r="K323">
            <v>0</v>
          </cell>
          <cell r="L323">
            <v>27.585364863180128</v>
          </cell>
          <cell r="M323">
            <v>225.72067170846861</v>
          </cell>
          <cell r="N323">
            <v>0</v>
          </cell>
          <cell r="O323">
            <v>55.616346537475067</v>
          </cell>
          <cell r="P323">
            <v>0</v>
          </cell>
          <cell r="Q323">
            <v>4.6634824736392142</v>
          </cell>
          <cell r="R323">
            <v>16.235827871188373</v>
          </cell>
          <cell r="S323">
            <v>59.588942718723288</v>
          </cell>
          <cell r="T323">
            <v>10.36329438586492</v>
          </cell>
          <cell r="U323">
            <v>21.417475064120833</v>
          </cell>
          <cell r="V323">
            <v>105.53288116272444</v>
          </cell>
          <cell r="W323">
            <v>238.35577087489315</v>
          </cell>
          <cell r="X323">
            <v>13.817725847819894</v>
          </cell>
          <cell r="Y323">
            <v>24.871906526075808</v>
          </cell>
          <cell r="Z323">
            <v>14.508612140210888</v>
          </cell>
          <cell r="AA323">
            <v>48.362040467369624</v>
          </cell>
          <cell r="AB323">
            <v>67.015970361926477</v>
          </cell>
          <cell r="AC323">
            <v>372.38771159874614</v>
          </cell>
          <cell r="AD323">
            <v>37.653302935309206</v>
          </cell>
          <cell r="AE323">
            <v>35.062479338842977</v>
          </cell>
          <cell r="AF323">
            <v>51.643750356226846</v>
          </cell>
          <cell r="AG323">
            <v>16.063106298090624</v>
          </cell>
          <cell r="AH323">
            <v>55.616346537475067</v>
          </cell>
          <cell r="AI323">
            <v>70.124958677685953</v>
          </cell>
          <cell r="AJ323">
            <v>10.017851239669422</v>
          </cell>
          <cell r="AK323">
            <v>9.3269649472784284</v>
          </cell>
          <cell r="AL323">
            <v>28.153616414933033</v>
          </cell>
          <cell r="AM323">
            <v>59.588942718723288</v>
          </cell>
          <cell r="AN323">
            <v>38.862353946993451</v>
          </cell>
          <cell r="AO323">
            <v>141.9771330863494</v>
          </cell>
          <cell r="AP323">
            <v>36.962416642918214</v>
          </cell>
          <cell r="AQ323">
            <v>653.23298945568547</v>
          </cell>
          <cell r="AR323">
            <v>1075.1917925334853</v>
          </cell>
          <cell r="AS323">
            <v>26.426400683955546</v>
          </cell>
          <cell r="AT323">
            <v>8.2906355086919348</v>
          </cell>
          <cell r="AU323">
            <v>5.699811912225706</v>
          </cell>
          <cell r="AV323">
            <v>98.624018238814486</v>
          </cell>
          <cell r="AW323">
            <v>8.4633570817896846</v>
          </cell>
          <cell r="AX323">
            <v>16.063106298090624</v>
          </cell>
          <cell r="AY323">
            <v>77.379264747791396</v>
          </cell>
          <cell r="AZ323">
            <v>20.553867198632091</v>
          </cell>
          <cell r="BA323">
            <v>470.32084354516962</v>
          </cell>
          <cell r="BB323">
            <v>64.252425192362494</v>
          </cell>
          <cell r="BC323">
            <v>484.65673411228272</v>
          </cell>
          <cell r="BD323">
            <v>418.15892846964948</v>
          </cell>
          <cell r="BE323">
            <v>10.536015958962668</v>
          </cell>
          <cell r="BF323">
            <v>1034.4295012824168</v>
          </cell>
          <cell r="BG323">
            <v>1044.9655172413795</v>
          </cell>
          <cell r="BH323">
            <v>322.47117697349677</v>
          </cell>
          <cell r="BI323">
            <v>503.65610715303507</v>
          </cell>
          <cell r="BJ323">
            <v>2.5908235964662301</v>
          </cell>
          <cell r="BK323">
            <v>297.77199202051867</v>
          </cell>
          <cell r="BL323">
            <v>297.59927044742096</v>
          </cell>
          <cell r="BM323">
            <v>194.31176973496724</v>
          </cell>
          <cell r="BN323">
            <v>595.19854089484193</v>
          </cell>
          <cell r="BO323">
            <v>867.92590481618697</v>
          </cell>
          <cell r="BP323">
            <v>301.39914505557141</v>
          </cell>
          <cell r="BQ323">
            <v>454.08501567398122</v>
          </cell>
          <cell r="BR323">
            <v>17.272157309774865</v>
          </cell>
          <cell r="BS323">
            <v>195.00265602735823</v>
          </cell>
          <cell r="BT323">
            <v>255.9733713308635</v>
          </cell>
          <cell r="BU323">
            <v>187.7483499572528</v>
          </cell>
          <cell r="BV323">
            <v>35.407922485038476</v>
          </cell>
          <cell r="BW323">
            <v>55.616346537475067</v>
          </cell>
          <cell r="BX323">
            <v>39.380518666286697</v>
          </cell>
          <cell r="BY323">
            <v>49.571091479053862</v>
          </cell>
          <cell r="BZ323">
            <v>118.83244229125108</v>
          </cell>
          <cell r="CA323">
            <v>67.188691935024224</v>
          </cell>
          <cell r="CB323">
            <v>256.83697919635227</v>
          </cell>
        </row>
        <row r="324">
          <cell r="D324" t="str">
            <v>Other computer related services, including facilities management</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P324">
            <v>0</v>
          </cell>
          <cell r="BQ324">
            <v>0</v>
          </cell>
          <cell r="BR324">
            <v>0</v>
          </cell>
          <cell r="BS324">
            <v>0</v>
          </cell>
          <cell r="BT324">
            <v>0</v>
          </cell>
          <cell r="BU324">
            <v>0</v>
          </cell>
          <cell r="BV324">
            <v>0</v>
          </cell>
          <cell r="BW324">
            <v>0</v>
          </cell>
          <cell r="BX324">
            <v>0</v>
          </cell>
          <cell r="BY324">
            <v>0</v>
          </cell>
          <cell r="BZ324">
            <v>0</v>
          </cell>
          <cell r="CA324">
            <v>0</v>
          </cell>
          <cell r="CB324">
            <v>0</v>
          </cell>
        </row>
        <row r="325">
          <cell r="D325" t="str">
            <v>Accounting, tax preparation, bookkeeping, and payroll services</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row>
        <row r="326">
          <cell r="D326" t="str">
            <v>Architectural, engineering, and related services</v>
          </cell>
          <cell r="E326">
            <v>0</v>
          </cell>
          <cell r="F326">
            <v>0</v>
          </cell>
          <cell r="G326">
            <v>0</v>
          </cell>
          <cell r="H326">
            <v>0</v>
          </cell>
          <cell r="I326">
            <v>0</v>
          </cell>
          <cell r="J326">
            <v>0</v>
          </cell>
          <cell r="K326">
            <v>0</v>
          </cell>
          <cell r="L326">
            <v>0</v>
          </cell>
          <cell r="M326">
            <v>0</v>
          </cell>
          <cell r="N326">
            <v>2339.7388026699468</v>
          </cell>
          <cell r="O326">
            <v>57.300566541042947</v>
          </cell>
          <cell r="P326">
            <v>0</v>
          </cell>
          <cell r="Q326">
            <v>1270.6658403153356</v>
          </cell>
          <cell r="R326">
            <v>172.73568419993364</v>
          </cell>
          <cell r="S326">
            <v>248.56625173555952</v>
          </cell>
          <cell r="T326">
            <v>263.06239968695985</v>
          </cell>
          <cell r="U326">
            <v>226.59487425362826</v>
          </cell>
          <cell r="V326">
            <v>1636.8051615702689</v>
          </cell>
          <cell r="W326">
            <v>1124.8702343677301</v>
          </cell>
          <cell r="X326">
            <v>153.84300714920613</v>
          </cell>
          <cell r="Y326">
            <v>261.92826785332198</v>
          </cell>
          <cell r="Z326">
            <v>330.02748001252655</v>
          </cell>
          <cell r="AA326">
            <v>421.35677644521195</v>
          </cell>
          <cell r="AB326">
            <v>402.38119981815902</v>
          </cell>
          <cell r="AC326">
            <v>945.86788007594066</v>
          </cell>
          <cell r="AD326">
            <v>162.36158697681586</v>
          </cell>
          <cell r="AE326">
            <v>752.65483795258297</v>
          </cell>
          <cell r="AF326">
            <v>175.6336856473016</v>
          </cell>
          <cell r="AG326">
            <v>71.841299528013025</v>
          </cell>
          <cell r="AH326">
            <v>219.30636460807304</v>
          </cell>
          <cell r="AI326">
            <v>713.18017199343979</v>
          </cell>
          <cell r="AJ326">
            <v>129.96421272274523</v>
          </cell>
          <cell r="AK326">
            <v>41.006479274867083</v>
          </cell>
          <cell r="AL326">
            <v>453.90566637030179</v>
          </cell>
          <cell r="AM326">
            <v>213.57568043625105</v>
          </cell>
          <cell r="AN326">
            <v>395.70887926762515</v>
          </cell>
          <cell r="AO326">
            <v>911.58840277624211</v>
          </cell>
          <cell r="AP326">
            <v>410.27353332665894</v>
          </cell>
          <cell r="AQ326">
            <v>1378.3908844954622</v>
          </cell>
          <cell r="AR326">
            <v>1642.0888165065828</v>
          </cell>
          <cell r="AS326">
            <v>189.83373442847801</v>
          </cell>
          <cell r="AT326">
            <v>174.17539560228568</v>
          </cell>
          <cell r="AU326">
            <v>43.65431654968949</v>
          </cell>
          <cell r="AV326">
            <v>147.63622520973487</v>
          </cell>
          <cell r="AW326">
            <v>33.511774175377838</v>
          </cell>
          <cell r="AX326">
            <v>147.63657996974405</v>
          </cell>
          <cell r="AY326">
            <v>243.23338076568891</v>
          </cell>
          <cell r="AZ326">
            <v>48.932816870024709</v>
          </cell>
          <cell r="BA326">
            <v>138.41879389474849</v>
          </cell>
          <cell r="BB326">
            <v>79.235531803643809</v>
          </cell>
          <cell r="BC326">
            <v>2162.1709931663358</v>
          </cell>
          <cell r="BD326">
            <v>102.03070188925935</v>
          </cell>
          <cell r="BE326">
            <v>8.051652706321434</v>
          </cell>
          <cell r="BF326">
            <v>1035.2542147394661</v>
          </cell>
          <cell r="BG326">
            <v>1043.3058674457875</v>
          </cell>
          <cell r="BH326">
            <v>161.01841741329824</v>
          </cell>
          <cell r="BI326">
            <v>245.57550688929078</v>
          </cell>
          <cell r="BJ326">
            <v>3.0292828212174934</v>
          </cell>
          <cell r="BK326">
            <v>359.24937595906857</v>
          </cell>
          <cell r="BL326">
            <v>1007.9539423210066</v>
          </cell>
          <cell r="BM326">
            <v>85.132205507887988</v>
          </cell>
          <cell r="BN326">
            <v>86.637069000276171</v>
          </cell>
          <cell r="BO326">
            <v>758.02950962118678</v>
          </cell>
          <cell r="BP326">
            <v>207.68410058435128</v>
          </cell>
          <cell r="BQ326">
            <v>449.62239287589847</v>
          </cell>
          <cell r="BR326">
            <v>122.62213476930567</v>
          </cell>
          <cell r="BS326">
            <v>307.81899079446299</v>
          </cell>
          <cell r="BT326">
            <v>1043.7439111838146</v>
          </cell>
          <cell r="BU326">
            <v>1309.6418092322776</v>
          </cell>
          <cell r="BV326">
            <v>103.49539571869292</v>
          </cell>
          <cell r="BW326">
            <v>57.300566541042947</v>
          </cell>
          <cell r="BX326">
            <v>96.674349804664928</v>
          </cell>
          <cell r="BY326">
            <v>225.80703865780904</v>
          </cell>
          <cell r="BZ326">
            <v>267.36716231844878</v>
          </cell>
          <cell r="CA326">
            <v>524.56303747156846</v>
          </cell>
          <cell r="CB326">
            <v>521.10932550074483</v>
          </cell>
        </row>
        <row r="327">
          <cell r="D327" t="str">
            <v>Specialized design services</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cell r="BH327">
            <v>0</v>
          </cell>
          <cell r="BI327">
            <v>0</v>
          </cell>
          <cell r="BJ327">
            <v>0</v>
          </cell>
          <cell r="BK327">
            <v>0</v>
          </cell>
          <cell r="BL327">
            <v>0</v>
          </cell>
          <cell r="BM327">
            <v>0</v>
          </cell>
          <cell r="BN327">
            <v>0</v>
          </cell>
          <cell r="BO327">
            <v>0</v>
          </cell>
          <cell r="BP327">
            <v>0</v>
          </cell>
          <cell r="BQ327">
            <v>0</v>
          </cell>
          <cell r="BR327">
            <v>0</v>
          </cell>
          <cell r="BS327">
            <v>0</v>
          </cell>
          <cell r="BT327">
            <v>0</v>
          </cell>
          <cell r="BU327">
            <v>0</v>
          </cell>
          <cell r="BV327">
            <v>0</v>
          </cell>
          <cell r="BW327">
            <v>0</v>
          </cell>
          <cell r="BX327">
            <v>0</v>
          </cell>
          <cell r="BY327">
            <v>0</v>
          </cell>
          <cell r="BZ327">
            <v>0</v>
          </cell>
          <cell r="CA327">
            <v>0</v>
          </cell>
          <cell r="CB327">
            <v>0</v>
          </cell>
        </row>
        <row r="328">
          <cell r="D328" t="str">
            <v>Management consulting services</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cell r="BH328">
            <v>0</v>
          </cell>
          <cell r="BI328">
            <v>0</v>
          </cell>
          <cell r="BJ328">
            <v>0</v>
          </cell>
          <cell r="BK328">
            <v>0</v>
          </cell>
          <cell r="BL328">
            <v>0</v>
          </cell>
          <cell r="BM328">
            <v>0</v>
          </cell>
          <cell r="BN328">
            <v>0</v>
          </cell>
          <cell r="BO328">
            <v>0</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row>
        <row r="329">
          <cell r="D329" t="str">
            <v>Environmental and other technical consulting services</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cell r="BH329">
            <v>0</v>
          </cell>
          <cell r="BI329">
            <v>0</v>
          </cell>
          <cell r="BJ329">
            <v>0</v>
          </cell>
          <cell r="BK329">
            <v>0</v>
          </cell>
          <cell r="BL329">
            <v>0</v>
          </cell>
          <cell r="BM329">
            <v>0</v>
          </cell>
          <cell r="BN329">
            <v>0</v>
          </cell>
          <cell r="BO329">
            <v>0</v>
          </cell>
          <cell r="BP329">
            <v>0</v>
          </cell>
          <cell r="BQ329">
            <v>0</v>
          </cell>
          <cell r="BR329">
            <v>0</v>
          </cell>
          <cell r="BS329">
            <v>0</v>
          </cell>
          <cell r="BT329">
            <v>0</v>
          </cell>
          <cell r="BU329">
            <v>0</v>
          </cell>
          <cell r="BV329">
            <v>0</v>
          </cell>
          <cell r="BW329">
            <v>0</v>
          </cell>
          <cell r="BX329">
            <v>0</v>
          </cell>
          <cell r="BY329">
            <v>0</v>
          </cell>
          <cell r="BZ329">
            <v>0</v>
          </cell>
          <cell r="CA329">
            <v>0</v>
          </cell>
          <cell r="CB329">
            <v>0</v>
          </cell>
        </row>
        <row r="330">
          <cell r="D330" t="str">
            <v>Scientific research and development services</v>
          </cell>
          <cell r="E330">
            <v>53700</v>
          </cell>
          <cell r="F330">
            <v>48400</v>
          </cell>
          <cell r="G330">
            <v>0</v>
          </cell>
          <cell r="H330">
            <v>0</v>
          </cell>
          <cell r="I330">
            <v>0</v>
          </cell>
          <cell r="J330">
            <v>10600</v>
          </cell>
          <cell r="K330">
            <v>0</v>
          </cell>
          <cell r="L330">
            <v>0</v>
          </cell>
          <cell r="M330">
            <v>0</v>
          </cell>
          <cell r="N330">
            <v>0</v>
          </cell>
          <cell r="O330">
            <v>40</v>
          </cell>
          <cell r="P330">
            <v>0</v>
          </cell>
          <cell r="Q330">
            <v>0</v>
          </cell>
          <cell r="R330">
            <v>0</v>
          </cell>
          <cell r="S330">
            <v>656</v>
          </cell>
          <cell r="T330">
            <v>118</v>
          </cell>
          <cell r="U330">
            <v>87</v>
          </cell>
          <cell r="V330">
            <v>221</v>
          </cell>
          <cell r="W330">
            <v>617</v>
          </cell>
          <cell r="X330">
            <v>160</v>
          </cell>
          <cell r="Y330">
            <v>849</v>
          </cell>
          <cell r="Z330">
            <v>705</v>
          </cell>
          <cell r="AA330">
            <v>1663</v>
          </cell>
          <cell r="AB330">
            <v>7639</v>
          </cell>
          <cell r="AC330">
            <v>43200</v>
          </cell>
          <cell r="AD330">
            <v>3010</v>
          </cell>
          <cell r="AE330">
            <v>17765</v>
          </cell>
          <cell r="AF330">
            <v>9802</v>
          </cell>
          <cell r="AG330">
            <v>362</v>
          </cell>
          <cell r="AH330">
            <v>5555</v>
          </cell>
          <cell r="AI330">
            <v>2663</v>
          </cell>
          <cell r="AJ330">
            <v>276</v>
          </cell>
          <cell r="AK330">
            <v>276</v>
          </cell>
          <cell r="AL330">
            <v>1804</v>
          </cell>
          <cell r="AM330">
            <v>795</v>
          </cell>
          <cell r="AN330">
            <v>1880</v>
          </cell>
          <cell r="AO330">
            <v>37525</v>
          </cell>
          <cell r="AP330">
            <v>1941</v>
          </cell>
          <cell r="AQ330">
            <v>1615</v>
          </cell>
          <cell r="AR330">
            <v>1192</v>
          </cell>
          <cell r="AS330">
            <v>130</v>
          </cell>
          <cell r="AT330">
            <v>88</v>
          </cell>
          <cell r="AU330">
            <v>23</v>
          </cell>
          <cell r="AV330">
            <v>60</v>
          </cell>
          <cell r="AW330">
            <v>18</v>
          </cell>
          <cell r="AX330">
            <v>39</v>
          </cell>
          <cell r="AY330">
            <v>60</v>
          </cell>
          <cell r="AZ330">
            <v>13</v>
          </cell>
          <cell r="BA330">
            <v>3457</v>
          </cell>
          <cell r="BB330">
            <v>72</v>
          </cell>
          <cell r="BC330">
            <v>3163</v>
          </cell>
          <cell r="BD330">
            <v>2457</v>
          </cell>
          <cell r="BE330">
            <v>13</v>
          </cell>
          <cell r="BF330">
            <v>423</v>
          </cell>
          <cell r="BG330">
            <v>436</v>
          </cell>
          <cell r="BH330">
            <v>255</v>
          </cell>
          <cell r="BI330">
            <v>517</v>
          </cell>
          <cell r="BJ330">
            <v>4</v>
          </cell>
          <cell r="BK330">
            <v>47</v>
          </cell>
          <cell r="BL330">
            <v>18</v>
          </cell>
          <cell r="BM330">
            <v>0</v>
          </cell>
          <cell r="BN330">
            <v>6408</v>
          </cell>
          <cell r="BO330">
            <v>15727</v>
          </cell>
          <cell r="BP330">
            <v>208</v>
          </cell>
          <cell r="BQ330">
            <v>0</v>
          </cell>
          <cell r="BR330">
            <v>68</v>
          </cell>
          <cell r="BS330">
            <v>1430</v>
          </cell>
          <cell r="BT330">
            <v>1007</v>
          </cell>
          <cell r="BU330">
            <v>1186</v>
          </cell>
          <cell r="BV330">
            <v>168</v>
          </cell>
          <cell r="BW330">
            <v>40</v>
          </cell>
          <cell r="BX330">
            <v>56</v>
          </cell>
          <cell r="BY330">
            <v>88</v>
          </cell>
          <cell r="BZ330">
            <v>175</v>
          </cell>
          <cell r="CA330">
            <v>160</v>
          </cell>
          <cell r="CB330">
            <v>2603</v>
          </cell>
        </row>
        <row r="331">
          <cell r="D331" t="str">
            <v>Advertising, public relations, and related services</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row>
        <row r="332">
          <cell r="D332" t="str">
            <v>Marketing research and all other miscellaneous professional, scientific, and technical services</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cell r="BH332">
            <v>0</v>
          </cell>
          <cell r="BI332">
            <v>0</v>
          </cell>
          <cell r="BJ332">
            <v>0</v>
          </cell>
          <cell r="BK332">
            <v>0</v>
          </cell>
          <cell r="BL332">
            <v>0</v>
          </cell>
          <cell r="BM332">
            <v>0</v>
          </cell>
          <cell r="BN332">
            <v>0</v>
          </cell>
          <cell r="BO332">
            <v>0</v>
          </cell>
          <cell r="BP332">
            <v>0</v>
          </cell>
          <cell r="BQ332">
            <v>0</v>
          </cell>
          <cell r="BR332">
            <v>0</v>
          </cell>
          <cell r="BS332">
            <v>0</v>
          </cell>
          <cell r="BT332">
            <v>0</v>
          </cell>
          <cell r="BU332">
            <v>0</v>
          </cell>
          <cell r="BV332">
            <v>0</v>
          </cell>
          <cell r="BW332">
            <v>0</v>
          </cell>
          <cell r="BX332">
            <v>0</v>
          </cell>
          <cell r="BY332">
            <v>0</v>
          </cell>
          <cell r="BZ332">
            <v>0</v>
          </cell>
          <cell r="CA332">
            <v>0</v>
          </cell>
          <cell r="CB332">
            <v>0</v>
          </cell>
        </row>
        <row r="333">
          <cell r="D333" t="str">
            <v>Photographic services</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237.39704495441686</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516.11442942470921</v>
          </cell>
          <cell r="BP333">
            <v>0</v>
          </cell>
          <cell r="BQ333">
            <v>0</v>
          </cell>
          <cell r="BR333">
            <v>0</v>
          </cell>
          <cell r="BS333">
            <v>0</v>
          </cell>
          <cell r="BT333">
            <v>0</v>
          </cell>
          <cell r="BU333">
            <v>0</v>
          </cell>
          <cell r="BV333">
            <v>0</v>
          </cell>
          <cell r="BW333">
            <v>0</v>
          </cell>
          <cell r="BX333">
            <v>470.89594467148697</v>
          </cell>
          <cell r="BY333">
            <v>0</v>
          </cell>
          <cell r="BZ333">
            <v>0</v>
          </cell>
          <cell r="CA333">
            <v>0</v>
          </cell>
          <cell r="CB333">
            <v>0</v>
          </cell>
        </row>
        <row r="334">
          <cell r="D334" t="str">
            <v>Veterinary services</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row>
        <row r="335">
          <cell r="D335" t="str">
            <v>Management of companies and enterprises</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v>0</v>
          </cell>
          <cell r="BW335">
            <v>0</v>
          </cell>
          <cell r="BX335">
            <v>0</v>
          </cell>
          <cell r="BY335">
            <v>0</v>
          </cell>
          <cell r="BZ335">
            <v>0</v>
          </cell>
          <cell r="CA335">
            <v>0</v>
          </cell>
          <cell r="CB335">
            <v>0</v>
          </cell>
        </row>
        <row r="336">
          <cell r="D336" t="str">
            <v>Office administrative services</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cell r="CB336">
            <v>0</v>
          </cell>
        </row>
        <row r="337">
          <cell r="D337" t="str">
            <v>Facilities support services</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cell r="BH337">
            <v>0</v>
          </cell>
          <cell r="BI337">
            <v>0</v>
          </cell>
          <cell r="BJ337">
            <v>0</v>
          </cell>
          <cell r="BK337">
            <v>0</v>
          </cell>
          <cell r="BL337">
            <v>0</v>
          </cell>
          <cell r="BM337">
            <v>0</v>
          </cell>
          <cell r="BN337">
            <v>0</v>
          </cell>
          <cell r="BO337">
            <v>0</v>
          </cell>
          <cell r="BP337">
            <v>0</v>
          </cell>
          <cell r="BQ337">
            <v>0</v>
          </cell>
          <cell r="BR337">
            <v>0</v>
          </cell>
          <cell r="BS337">
            <v>0</v>
          </cell>
          <cell r="BT337">
            <v>0</v>
          </cell>
          <cell r="BU337">
            <v>0</v>
          </cell>
          <cell r="BV337">
            <v>0</v>
          </cell>
          <cell r="BW337">
            <v>0</v>
          </cell>
          <cell r="BX337">
            <v>0</v>
          </cell>
          <cell r="BY337">
            <v>0</v>
          </cell>
          <cell r="BZ337">
            <v>0</v>
          </cell>
          <cell r="CA337">
            <v>0</v>
          </cell>
          <cell r="CB337">
            <v>0</v>
          </cell>
        </row>
        <row r="338">
          <cell r="D338" t="str">
            <v>Employment services</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cell r="BI338">
            <v>0</v>
          </cell>
          <cell r="BJ338">
            <v>0</v>
          </cell>
          <cell r="BK338">
            <v>0</v>
          </cell>
          <cell r="BL338">
            <v>0</v>
          </cell>
          <cell r="BM338">
            <v>0</v>
          </cell>
          <cell r="BN338">
            <v>0</v>
          </cell>
          <cell r="BO338">
            <v>0</v>
          </cell>
          <cell r="BP338">
            <v>0</v>
          </cell>
          <cell r="BQ338">
            <v>0</v>
          </cell>
          <cell r="BR338">
            <v>0</v>
          </cell>
          <cell r="BS338">
            <v>0</v>
          </cell>
          <cell r="BT338">
            <v>0</v>
          </cell>
          <cell r="BU338">
            <v>0</v>
          </cell>
          <cell r="BV338">
            <v>0</v>
          </cell>
          <cell r="BW338">
            <v>0</v>
          </cell>
          <cell r="BX338">
            <v>0</v>
          </cell>
          <cell r="BY338">
            <v>0</v>
          </cell>
          <cell r="BZ338">
            <v>0</v>
          </cell>
          <cell r="CA338">
            <v>0</v>
          </cell>
          <cell r="CB338">
            <v>0</v>
          </cell>
        </row>
        <row r="339">
          <cell r="D339" t="str">
            <v>Business support services</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cell r="CB339">
            <v>0</v>
          </cell>
        </row>
        <row r="340">
          <cell r="D340" t="str">
            <v>Travel arrangement and reservation services</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row>
        <row r="341">
          <cell r="D341" t="str">
            <v>Investigation and security services</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cell r="BV341">
            <v>0</v>
          </cell>
          <cell r="BW341">
            <v>0</v>
          </cell>
          <cell r="BX341">
            <v>0</v>
          </cell>
          <cell r="BY341">
            <v>0</v>
          </cell>
          <cell r="BZ341">
            <v>0</v>
          </cell>
          <cell r="CA341">
            <v>0</v>
          </cell>
          <cell r="CB341">
            <v>0</v>
          </cell>
        </row>
        <row r="342">
          <cell r="D342" t="str">
            <v>Services to buildings and dwellings</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cell r="CB342">
            <v>0</v>
          </cell>
        </row>
        <row r="343">
          <cell r="D343" t="str">
            <v>Other support services</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cell r="BV343">
            <v>0</v>
          </cell>
          <cell r="BW343">
            <v>0</v>
          </cell>
          <cell r="BX343">
            <v>0</v>
          </cell>
          <cell r="BY343">
            <v>0</v>
          </cell>
          <cell r="BZ343">
            <v>0</v>
          </cell>
          <cell r="CA343">
            <v>0</v>
          </cell>
          <cell r="CB343">
            <v>0</v>
          </cell>
        </row>
        <row r="344">
          <cell r="D344" t="str">
            <v>Waste management and remediation services</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P344">
            <v>0</v>
          </cell>
          <cell r="BQ344">
            <v>0</v>
          </cell>
          <cell r="BR344">
            <v>0</v>
          </cell>
          <cell r="BS344">
            <v>0</v>
          </cell>
          <cell r="BT344">
            <v>0</v>
          </cell>
          <cell r="BU344">
            <v>0</v>
          </cell>
          <cell r="BV344">
            <v>0</v>
          </cell>
          <cell r="BW344">
            <v>0</v>
          </cell>
          <cell r="BX344">
            <v>0</v>
          </cell>
          <cell r="BY344">
            <v>0</v>
          </cell>
          <cell r="BZ344">
            <v>0</v>
          </cell>
          <cell r="CA344">
            <v>0</v>
          </cell>
          <cell r="CB344">
            <v>0</v>
          </cell>
        </row>
        <row r="345">
          <cell r="D345" t="str">
            <v>Elementary and secondary schools</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cell r="AT345">
            <v>0</v>
          </cell>
          <cell r="AU345">
            <v>0</v>
          </cell>
          <cell r="AV345">
            <v>0</v>
          </cell>
          <cell r="AW345">
            <v>0</v>
          </cell>
          <cell r="AX345">
            <v>0</v>
          </cell>
          <cell r="AY345">
            <v>0</v>
          </cell>
          <cell r="AZ345">
            <v>0</v>
          </cell>
          <cell r="BA345">
            <v>0</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v>0</v>
          </cell>
          <cell r="BW345">
            <v>0</v>
          </cell>
          <cell r="BX345">
            <v>0</v>
          </cell>
          <cell r="BY345">
            <v>0</v>
          </cell>
          <cell r="BZ345">
            <v>0</v>
          </cell>
          <cell r="CA345">
            <v>0</v>
          </cell>
          <cell r="CB345">
            <v>0</v>
          </cell>
        </row>
        <row r="346">
          <cell r="D346" t="str">
            <v>Junior colleges, colleges, universities, and professional schools</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G346">
            <v>0</v>
          </cell>
          <cell r="BH346">
            <v>0</v>
          </cell>
          <cell r="BI346">
            <v>0</v>
          </cell>
          <cell r="BJ346">
            <v>0</v>
          </cell>
          <cell r="BK346">
            <v>0</v>
          </cell>
          <cell r="BL346">
            <v>0</v>
          </cell>
          <cell r="BM346">
            <v>0</v>
          </cell>
          <cell r="BN346">
            <v>0</v>
          </cell>
          <cell r="BO346">
            <v>0</v>
          </cell>
          <cell r="BP346">
            <v>0</v>
          </cell>
          <cell r="BQ346">
            <v>0</v>
          </cell>
          <cell r="BR346">
            <v>0</v>
          </cell>
          <cell r="BS346">
            <v>0</v>
          </cell>
          <cell r="BT346">
            <v>0</v>
          </cell>
          <cell r="BU346">
            <v>0</v>
          </cell>
          <cell r="BV346">
            <v>0</v>
          </cell>
          <cell r="BW346">
            <v>0</v>
          </cell>
          <cell r="BX346">
            <v>0</v>
          </cell>
          <cell r="BY346">
            <v>0</v>
          </cell>
          <cell r="BZ346">
            <v>0</v>
          </cell>
          <cell r="CA346">
            <v>0</v>
          </cell>
          <cell r="CB346">
            <v>0</v>
          </cell>
        </row>
        <row r="347">
          <cell r="D347" t="str">
            <v>Other educational services</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cell r="BH347">
            <v>0</v>
          </cell>
          <cell r="BI347">
            <v>0</v>
          </cell>
          <cell r="BJ347">
            <v>0</v>
          </cell>
          <cell r="BK347">
            <v>0</v>
          </cell>
          <cell r="BL347">
            <v>0</v>
          </cell>
          <cell r="BM347">
            <v>0</v>
          </cell>
          <cell r="BN347">
            <v>0</v>
          </cell>
          <cell r="BO347">
            <v>0</v>
          </cell>
          <cell r="BP347">
            <v>0</v>
          </cell>
          <cell r="BQ347">
            <v>0</v>
          </cell>
          <cell r="BR347">
            <v>0</v>
          </cell>
          <cell r="BS347">
            <v>0</v>
          </cell>
          <cell r="BT347">
            <v>0</v>
          </cell>
          <cell r="BU347">
            <v>0</v>
          </cell>
          <cell r="BV347">
            <v>0</v>
          </cell>
          <cell r="BW347">
            <v>0</v>
          </cell>
          <cell r="BX347">
            <v>0</v>
          </cell>
          <cell r="BY347">
            <v>0</v>
          </cell>
          <cell r="BZ347">
            <v>0</v>
          </cell>
          <cell r="CA347">
            <v>0</v>
          </cell>
          <cell r="CB347">
            <v>0</v>
          </cell>
        </row>
        <row r="348">
          <cell r="D348" t="str">
            <v>Offices of physicians</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cell r="BP348">
            <v>0</v>
          </cell>
          <cell r="BQ348">
            <v>0</v>
          </cell>
          <cell r="BR348">
            <v>0</v>
          </cell>
          <cell r="BS348">
            <v>0</v>
          </cell>
          <cell r="BT348">
            <v>0</v>
          </cell>
          <cell r="BU348">
            <v>0</v>
          </cell>
          <cell r="BV348">
            <v>0</v>
          </cell>
          <cell r="BW348">
            <v>0</v>
          </cell>
          <cell r="BX348">
            <v>0</v>
          </cell>
          <cell r="BY348">
            <v>0</v>
          </cell>
          <cell r="BZ348">
            <v>0</v>
          </cell>
          <cell r="CA348">
            <v>0</v>
          </cell>
          <cell r="CB348">
            <v>0</v>
          </cell>
        </row>
        <row r="349">
          <cell r="D349" t="str">
            <v>Offices of dentists</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row>
        <row r="350">
          <cell r="D350" t="str">
            <v>Offices of other health practitioners</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cell r="BP350">
            <v>0</v>
          </cell>
          <cell r="BQ350">
            <v>0</v>
          </cell>
          <cell r="BR350">
            <v>0</v>
          </cell>
          <cell r="BS350">
            <v>0</v>
          </cell>
          <cell r="BT350">
            <v>0</v>
          </cell>
          <cell r="BU350">
            <v>0</v>
          </cell>
          <cell r="BV350">
            <v>0</v>
          </cell>
          <cell r="BW350">
            <v>0</v>
          </cell>
          <cell r="BX350">
            <v>0</v>
          </cell>
          <cell r="BY350">
            <v>0</v>
          </cell>
          <cell r="BZ350">
            <v>0</v>
          </cell>
          <cell r="CA350">
            <v>0</v>
          </cell>
          <cell r="CB350">
            <v>0</v>
          </cell>
        </row>
        <row r="351">
          <cell r="D351" t="str">
            <v>Outpatient care centers</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cell r="BH351">
            <v>0</v>
          </cell>
          <cell r="BI351">
            <v>0</v>
          </cell>
          <cell r="BJ351">
            <v>0</v>
          </cell>
          <cell r="BK351">
            <v>0</v>
          </cell>
          <cell r="BL351">
            <v>0</v>
          </cell>
          <cell r="BM351">
            <v>0</v>
          </cell>
          <cell r="BN351">
            <v>0</v>
          </cell>
          <cell r="BO351">
            <v>0</v>
          </cell>
          <cell r="BP351">
            <v>0</v>
          </cell>
          <cell r="BQ351">
            <v>0</v>
          </cell>
          <cell r="BR351">
            <v>0</v>
          </cell>
          <cell r="BS351">
            <v>0</v>
          </cell>
          <cell r="BT351">
            <v>0</v>
          </cell>
          <cell r="BU351">
            <v>0</v>
          </cell>
          <cell r="BV351">
            <v>0</v>
          </cell>
          <cell r="BW351">
            <v>0</v>
          </cell>
          <cell r="BX351">
            <v>0</v>
          </cell>
          <cell r="BY351">
            <v>0</v>
          </cell>
          <cell r="BZ351">
            <v>0</v>
          </cell>
          <cell r="CA351">
            <v>0</v>
          </cell>
          <cell r="CB351">
            <v>0</v>
          </cell>
        </row>
        <row r="352">
          <cell r="D352" t="str">
            <v>Medical and diagnostic laboratories</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row>
        <row r="353">
          <cell r="D353" t="str">
            <v>Home health care services</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cell r="BH353">
            <v>0</v>
          </cell>
          <cell r="BI353">
            <v>0</v>
          </cell>
          <cell r="BJ353">
            <v>0</v>
          </cell>
          <cell r="BK353">
            <v>0</v>
          </cell>
          <cell r="BL353">
            <v>0</v>
          </cell>
          <cell r="BM353">
            <v>0</v>
          </cell>
          <cell r="BN353">
            <v>0</v>
          </cell>
          <cell r="BO353">
            <v>0</v>
          </cell>
          <cell r="BP353">
            <v>0</v>
          </cell>
          <cell r="BQ353">
            <v>0</v>
          </cell>
          <cell r="BR353">
            <v>0</v>
          </cell>
          <cell r="BS353">
            <v>0</v>
          </cell>
          <cell r="BT353">
            <v>0</v>
          </cell>
          <cell r="BU353">
            <v>0</v>
          </cell>
          <cell r="BV353">
            <v>0</v>
          </cell>
          <cell r="BW353">
            <v>0</v>
          </cell>
          <cell r="BX353">
            <v>0</v>
          </cell>
          <cell r="BY353">
            <v>0</v>
          </cell>
          <cell r="BZ353">
            <v>0</v>
          </cell>
          <cell r="CA353">
            <v>0</v>
          </cell>
          <cell r="CB353">
            <v>0</v>
          </cell>
        </row>
        <row r="354">
          <cell r="D354" t="str">
            <v>Other ambulatory health care services</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cell r="BH354">
            <v>0</v>
          </cell>
          <cell r="BI354">
            <v>0</v>
          </cell>
          <cell r="BJ354">
            <v>0</v>
          </cell>
          <cell r="BK354">
            <v>0</v>
          </cell>
          <cell r="BL354">
            <v>0</v>
          </cell>
          <cell r="BM354">
            <v>0</v>
          </cell>
          <cell r="BN354">
            <v>0</v>
          </cell>
          <cell r="BO354">
            <v>0</v>
          </cell>
          <cell r="BP354">
            <v>0</v>
          </cell>
          <cell r="BQ354">
            <v>0</v>
          </cell>
          <cell r="BR354">
            <v>0</v>
          </cell>
          <cell r="BS354">
            <v>0</v>
          </cell>
          <cell r="BT354">
            <v>0</v>
          </cell>
          <cell r="BU354">
            <v>0</v>
          </cell>
          <cell r="BV354">
            <v>0</v>
          </cell>
          <cell r="BW354">
            <v>0</v>
          </cell>
          <cell r="BX354">
            <v>0</v>
          </cell>
          <cell r="BY354">
            <v>0</v>
          </cell>
          <cell r="BZ354">
            <v>0</v>
          </cell>
          <cell r="CA354">
            <v>0</v>
          </cell>
          <cell r="CB354">
            <v>0</v>
          </cell>
        </row>
        <row r="355">
          <cell r="D355" t="str">
            <v>Hospitals</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cell r="BH355">
            <v>0</v>
          </cell>
          <cell r="BI355">
            <v>0</v>
          </cell>
          <cell r="BJ355">
            <v>0</v>
          </cell>
          <cell r="BK355">
            <v>0</v>
          </cell>
          <cell r="BL355">
            <v>0</v>
          </cell>
          <cell r="BM355">
            <v>0</v>
          </cell>
          <cell r="BN355">
            <v>0</v>
          </cell>
          <cell r="BO355">
            <v>0</v>
          </cell>
          <cell r="BP355">
            <v>0</v>
          </cell>
          <cell r="BQ355">
            <v>0</v>
          </cell>
          <cell r="BR355">
            <v>0</v>
          </cell>
          <cell r="BS355">
            <v>0</v>
          </cell>
          <cell r="BT355">
            <v>0</v>
          </cell>
          <cell r="BU355">
            <v>0</v>
          </cell>
          <cell r="BV355">
            <v>0</v>
          </cell>
          <cell r="BW355">
            <v>0</v>
          </cell>
          <cell r="BX355">
            <v>0</v>
          </cell>
          <cell r="BY355">
            <v>0</v>
          </cell>
          <cell r="BZ355">
            <v>0</v>
          </cell>
          <cell r="CA355">
            <v>0</v>
          </cell>
          <cell r="CB355">
            <v>0</v>
          </cell>
        </row>
        <row r="356">
          <cell r="D356" t="str">
            <v>Nursing and community care facilities</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cell r="BH356">
            <v>0</v>
          </cell>
          <cell r="BI356">
            <v>0</v>
          </cell>
          <cell r="BJ356">
            <v>0</v>
          </cell>
          <cell r="BK356">
            <v>0</v>
          </cell>
          <cell r="BL356">
            <v>0</v>
          </cell>
          <cell r="BM356">
            <v>0</v>
          </cell>
          <cell r="BN356">
            <v>0</v>
          </cell>
          <cell r="BO356">
            <v>0</v>
          </cell>
          <cell r="BP356">
            <v>0</v>
          </cell>
          <cell r="BQ356">
            <v>0</v>
          </cell>
          <cell r="BR356">
            <v>0</v>
          </cell>
          <cell r="BS356">
            <v>0</v>
          </cell>
          <cell r="BT356">
            <v>0</v>
          </cell>
          <cell r="BU356">
            <v>0</v>
          </cell>
          <cell r="BV356">
            <v>0</v>
          </cell>
          <cell r="BW356">
            <v>0</v>
          </cell>
          <cell r="BX356">
            <v>0</v>
          </cell>
          <cell r="BY356">
            <v>0</v>
          </cell>
          <cell r="BZ356">
            <v>0</v>
          </cell>
          <cell r="CA356">
            <v>0</v>
          </cell>
          <cell r="CB356">
            <v>0</v>
          </cell>
        </row>
        <row r="357">
          <cell r="D357" t="str">
            <v>Residential mental retardation, mental health, substance abuse and other facilities</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0</v>
          </cell>
          <cell r="BM357">
            <v>0</v>
          </cell>
          <cell r="BN357">
            <v>0</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row>
        <row r="358">
          <cell r="D358" t="str">
            <v>Individual and family services</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0</v>
          </cell>
          <cell r="BM358">
            <v>0</v>
          </cell>
          <cell r="BN358">
            <v>0</v>
          </cell>
          <cell r="BO358">
            <v>0</v>
          </cell>
          <cell r="BP358">
            <v>0</v>
          </cell>
          <cell r="BQ358">
            <v>0</v>
          </cell>
          <cell r="BR358">
            <v>0</v>
          </cell>
          <cell r="BS358">
            <v>0</v>
          </cell>
          <cell r="BT358">
            <v>0</v>
          </cell>
          <cell r="BU358">
            <v>0</v>
          </cell>
          <cell r="BV358">
            <v>0</v>
          </cell>
          <cell r="BW358">
            <v>0</v>
          </cell>
          <cell r="BX358">
            <v>0</v>
          </cell>
          <cell r="BY358">
            <v>0</v>
          </cell>
          <cell r="BZ358">
            <v>0</v>
          </cell>
          <cell r="CA358">
            <v>0</v>
          </cell>
          <cell r="CB358">
            <v>0</v>
          </cell>
        </row>
        <row r="359">
          <cell r="D359" t="str">
            <v>Community food, housing, and other relief services, including rehabilitation services</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row>
        <row r="360">
          <cell r="D360" t="str">
            <v>Child day care services</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row>
        <row r="361">
          <cell r="D361" t="str">
            <v>Performing arts companies</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186.66299905690033</v>
          </cell>
          <cell r="BB361">
            <v>1438.8263296446985</v>
          </cell>
          <cell r="BC361">
            <v>105.92253822127239</v>
          </cell>
          <cell r="BD361">
            <v>0</v>
          </cell>
          <cell r="BE361">
            <v>0</v>
          </cell>
          <cell r="BF361">
            <v>0</v>
          </cell>
          <cell r="BG361">
            <v>0</v>
          </cell>
          <cell r="BH361">
            <v>0</v>
          </cell>
          <cell r="BI361">
            <v>0</v>
          </cell>
          <cell r="BJ361">
            <v>0</v>
          </cell>
          <cell r="BK361">
            <v>0</v>
          </cell>
          <cell r="BL361">
            <v>0</v>
          </cell>
          <cell r="BM361">
            <v>0</v>
          </cell>
          <cell r="BN361">
            <v>0</v>
          </cell>
          <cell r="BO361">
            <v>405.81578120088017</v>
          </cell>
          <cell r="BP361">
            <v>0</v>
          </cell>
          <cell r="BQ361">
            <v>0</v>
          </cell>
          <cell r="BR361">
            <v>0</v>
          </cell>
          <cell r="BS361">
            <v>0</v>
          </cell>
          <cell r="BT361">
            <v>0</v>
          </cell>
          <cell r="BU361">
            <v>0</v>
          </cell>
          <cell r="BV361">
            <v>0</v>
          </cell>
          <cell r="BW361">
            <v>0</v>
          </cell>
          <cell r="BX361">
            <v>1591.4986661177372</v>
          </cell>
          <cell r="BY361">
            <v>0</v>
          </cell>
          <cell r="BZ361">
            <v>0</v>
          </cell>
          <cell r="CA361">
            <v>0</v>
          </cell>
          <cell r="CB361">
            <v>0</v>
          </cell>
        </row>
        <row r="362">
          <cell r="D362" t="str">
            <v>Spectator sports</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cell r="BV362">
            <v>0</v>
          </cell>
          <cell r="BW362">
            <v>0</v>
          </cell>
          <cell r="BX362">
            <v>0</v>
          </cell>
          <cell r="BY362">
            <v>0</v>
          </cell>
          <cell r="BZ362">
            <v>0</v>
          </cell>
          <cell r="CA362">
            <v>0</v>
          </cell>
          <cell r="CB362">
            <v>0</v>
          </cell>
        </row>
        <row r="363">
          <cell r="D363" t="str">
            <v>Promoters of performing arts and sports and agents for public figures</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row>
        <row r="364">
          <cell r="D364" t="str">
            <v>Independent artists, writers, and performers</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76.579691920779638</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166.48852562087396</v>
          </cell>
          <cell r="BP364">
            <v>0</v>
          </cell>
          <cell r="BQ364">
            <v>0</v>
          </cell>
          <cell r="BR364">
            <v>0</v>
          </cell>
          <cell r="BS364">
            <v>0</v>
          </cell>
          <cell r="BT364">
            <v>0</v>
          </cell>
          <cell r="BU364">
            <v>0</v>
          </cell>
          <cell r="BV364">
            <v>0</v>
          </cell>
          <cell r="BW364">
            <v>0</v>
          </cell>
          <cell r="BX364">
            <v>151.90191763596354</v>
          </cell>
          <cell r="BY364">
            <v>0</v>
          </cell>
          <cell r="BZ364">
            <v>0</v>
          </cell>
          <cell r="CA364">
            <v>0</v>
          </cell>
          <cell r="CB364">
            <v>0</v>
          </cell>
        </row>
        <row r="365">
          <cell r="D365" t="str">
            <v>Museums, historical sites, zoos, and parks</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row>
        <row r="366">
          <cell r="D366" t="str">
            <v>Amusement parks and arcades</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row>
        <row r="367">
          <cell r="D367" t="str">
            <v>Gambling industries (except casino hotels)</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row>
        <row r="368">
          <cell r="D368" t="str">
            <v>Other amusement and recreation industries</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row>
        <row r="369">
          <cell r="D369" t="str">
            <v>Accommodation</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row>
        <row r="370">
          <cell r="D370" t="str">
            <v>Full-service restaurants</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row>
        <row r="371">
          <cell r="D371" t="str">
            <v>Limited-service restaurants</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row>
        <row r="372">
          <cell r="D372" t="str">
            <v>All other food and drinking places</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row>
        <row r="373">
          <cell r="D373" t="str">
            <v>Automotive repair and maintenance</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row>
        <row r="374">
          <cell r="D374" t="str">
            <v>Electronic and precision equipment repair and maintenance</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row>
        <row r="375">
          <cell r="D375" t="str">
            <v>Commercial and industrial machinery and equipment repair and maintenance</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row>
        <row r="376">
          <cell r="D376" t="str">
            <v>Personal and household goods repair and maintenance</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row>
        <row r="377">
          <cell r="D377" t="str">
            <v>Personal care services</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row>
        <row r="378">
          <cell r="D378" t="str">
            <v>Death care services</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row>
        <row r="379">
          <cell r="D379" t="str">
            <v>Dry-cleaning and laundry services</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row>
        <row r="380">
          <cell r="D380" t="str">
            <v>Other personal services</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row>
        <row r="381">
          <cell r="D381" t="str">
            <v>Religious organizations</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row>
        <row r="382">
          <cell r="D382" t="str">
            <v>Grantmaking, giving, and social advocacy organizations</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row>
        <row r="383">
          <cell r="D383" t="str">
            <v>Civic, social, professional, and similar organizations</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row>
        <row r="384">
          <cell r="D384" t="str">
            <v>Private households</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row>
        <row r="385">
          <cell r="D385" t="str">
            <v>Federal general government (defense)</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row>
        <row r="386">
          <cell r="D386" t="str">
            <v>Federal general government (nondefense)</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row>
        <row r="387">
          <cell r="D387" t="str">
            <v>Postal service</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row>
        <row r="388">
          <cell r="D388" t="str">
            <v>Other federal government enterprises</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row>
        <row r="389">
          <cell r="D389" t="str">
            <v>State and local general government</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row>
        <row r="390">
          <cell r="D390" t="str">
            <v>Other state and local government enterprises</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row>
        <row r="391">
          <cell r="D391" t="str">
            <v>Scrap</v>
          </cell>
          <cell r="E391">
            <v>0</v>
          </cell>
          <cell r="F391">
            <v>0</v>
          </cell>
          <cell r="G391">
            <v>0</v>
          </cell>
          <cell r="H391">
            <v>0</v>
          </cell>
          <cell r="I391">
            <v>0</v>
          </cell>
          <cell r="J391">
            <v>0</v>
          </cell>
          <cell r="K391">
            <v>0</v>
          </cell>
          <cell r="L391">
            <v>0</v>
          </cell>
          <cell r="M391">
            <v>0</v>
          </cell>
          <cell r="N391">
            <v>0</v>
          </cell>
          <cell r="O391">
            <v>-7.2910248510987888E-2</v>
          </cell>
          <cell r="P391">
            <v>0</v>
          </cell>
          <cell r="Q391">
            <v>-0.69110700349147669</v>
          </cell>
          <cell r="R391">
            <v>-4.9291435613062234E-2</v>
          </cell>
          <cell r="S391">
            <v>-0.11501334976381188</v>
          </cell>
          <cell r="T391">
            <v>-9.0367631957280758E-2</v>
          </cell>
          <cell r="U391">
            <v>-0.11809406448962827</v>
          </cell>
          <cell r="V391">
            <v>-0.46210720887245843</v>
          </cell>
          <cell r="W391">
            <v>-2.3423700965290615</v>
          </cell>
          <cell r="X391">
            <v>-4.6210720887245843E-2</v>
          </cell>
          <cell r="Y391">
            <v>-5.2372150338878619E-2</v>
          </cell>
          <cell r="Z391">
            <v>-9.344834668309715E-2</v>
          </cell>
          <cell r="AA391">
            <v>-0.14684740193058124</v>
          </cell>
          <cell r="AB391">
            <v>-0.21462312589854179</v>
          </cell>
          <cell r="AC391">
            <v>-0.30601766276442804</v>
          </cell>
          <cell r="AD391">
            <v>-4.004929143561306E-2</v>
          </cell>
          <cell r="AE391">
            <v>-0.2844526596837133</v>
          </cell>
          <cell r="AF391">
            <v>-0.12425549394126104</v>
          </cell>
          <cell r="AG391">
            <v>-5.1345245430273155E-2</v>
          </cell>
          <cell r="AH391">
            <v>-6.0587389607722322E-2</v>
          </cell>
          <cell r="AI391">
            <v>-0.15917026083384678</v>
          </cell>
          <cell r="AJ391">
            <v>-5.4425960156089546E-2</v>
          </cell>
          <cell r="AK391">
            <v>-1.9511193263503798E-2</v>
          </cell>
          <cell r="AL391">
            <v>-0.12836311357568289</v>
          </cell>
          <cell r="AM391">
            <v>-7.085643869377696E-2</v>
          </cell>
          <cell r="AN391">
            <v>-0.30601766276442804</v>
          </cell>
          <cell r="AO391">
            <v>-0.23208050934483468</v>
          </cell>
          <cell r="AP391">
            <v>-9.8582871226124469E-2</v>
          </cell>
          <cell r="AQ391">
            <v>-1.3873485315259808</v>
          </cell>
          <cell r="AR391">
            <v>-0.83898131033066337</v>
          </cell>
          <cell r="AS391">
            <v>-0.12425549394126104</v>
          </cell>
          <cell r="AT391">
            <v>-2.0538098172109262E-2</v>
          </cell>
          <cell r="AU391">
            <v>-0.10679811049496817</v>
          </cell>
          <cell r="AV391">
            <v>-0.25672622715136578</v>
          </cell>
          <cell r="AW391">
            <v>-0.19613883754364347</v>
          </cell>
          <cell r="AX391">
            <v>-4.8264530704456771E-2</v>
          </cell>
          <cell r="AY391">
            <v>-0.11193263503799548</v>
          </cell>
          <cell r="AZ391">
            <v>-1.7457383446292874E-2</v>
          </cell>
          <cell r="BA391">
            <v>-6.4695009242144177E-2</v>
          </cell>
          <cell r="BB391">
            <v>-2.259190798932019E-2</v>
          </cell>
          <cell r="BC391">
            <v>-0.68083795440542205</v>
          </cell>
          <cell r="BD391">
            <v>-4.7237625795851307E-2</v>
          </cell>
          <cell r="BE391">
            <v>-1.7457383446292874E-2</v>
          </cell>
          <cell r="BF391">
            <v>-16.035120147874306</v>
          </cell>
          <cell r="BG391">
            <v>-16.052577531320598</v>
          </cell>
          <cell r="BH391">
            <v>-0.12014787430683919</v>
          </cell>
          <cell r="BI391">
            <v>-0.31525980694187716</v>
          </cell>
          <cell r="BJ391">
            <v>-2.0538098172109263E-3</v>
          </cell>
          <cell r="BK391">
            <v>-0.40768124871636885</v>
          </cell>
          <cell r="BL391">
            <v>-8.014992811665639</v>
          </cell>
          <cell r="BM391">
            <v>-0.14684740193058124</v>
          </cell>
          <cell r="BN391">
            <v>-0.10987882522078456</v>
          </cell>
          <cell r="BO391">
            <v>-0.57506674881905939</v>
          </cell>
          <cell r="BP391">
            <v>-0.13760525775313207</v>
          </cell>
          <cell r="BQ391">
            <v>-0.38611624563565417</v>
          </cell>
          <cell r="BR391">
            <v>-4.1076196344218524E-2</v>
          </cell>
          <cell r="BS391">
            <v>-0.11912096939823373</v>
          </cell>
          <cell r="BT391">
            <v>-0.24029574861367839</v>
          </cell>
          <cell r="BU391">
            <v>-0.1170671595810228</v>
          </cell>
          <cell r="BV391">
            <v>-6.3668104333538714E-2</v>
          </cell>
          <cell r="BW391">
            <v>-7.2910248510987888E-2</v>
          </cell>
          <cell r="BX391">
            <v>-2.4645717806531117E-2</v>
          </cell>
          <cell r="BY391">
            <v>-4.6210720887245843E-2</v>
          </cell>
          <cell r="BZ391">
            <v>-4.9291435613062234E-2</v>
          </cell>
          <cell r="CA391">
            <v>-0.21873074553296365</v>
          </cell>
          <cell r="CB391">
            <v>-0.44567673033477101</v>
          </cell>
        </row>
        <row r="392">
          <cell r="D392" t="str">
            <v>Used and secondhand goods</v>
          </cell>
          <cell r="E392">
            <v>0</v>
          </cell>
          <cell r="F392">
            <v>-18.092105263157887</v>
          </cell>
          <cell r="G392">
            <v>-1.1522983698688956</v>
          </cell>
          <cell r="H392">
            <v>-0.34751621355069789</v>
          </cell>
          <cell r="I392">
            <v>-4.0176359578271494</v>
          </cell>
          <cell r="J392">
            <v>-2064.6724016954845</v>
          </cell>
          <cell r="K392">
            <v>0</v>
          </cell>
          <cell r="L392">
            <v>-68.569927223715766</v>
          </cell>
          <cell r="M392">
            <v>-561.08193996001478</v>
          </cell>
          <cell r="N392">
            <v>0</v>
          </cell>
          <cell r="O392">
            <v>-169.59055835948709</v>
          </cell>
          <cell r="P392">
            <v>0</v>
          </cell>
          <cell r="Q392">
            <v>-1522.394943999403</v>
          </cell>
          <cell r="R392">
            <v>-137.33839373858544</v>
          </cell>
          <cell r="S392">
            <v>-136.9255876950665</v>
          </cell>
          <cell r="T392">
            <v>-116.40014103720696</v>
          </cell>
          <cell r="U392">
            <v>-240.01664130790647</v>
          </cell>
          <cell r="V392">
            <v>-454.95787661742258</v>
          </cell>
          <cell r="W392">
            <v>-5497.798694878782</v>
          </cell>
          <cell r="X392">
            <v>-48.610722305571628</v>
          </cell>
          <cell r="Y392">
            <v>-56.761400375047884</v>
          </cell>
          <cell r="Z392">
            <v>-91.234357375281135</v>
          </cell>
          <cell r="AA392">
            <v>-259.60791902956078</v>
          </cell>
          <cell r="AB392">
            <v>-230.92656364479507</v>
          </cell>
          <cell r="AC392">
            <v>-181.44538750758943</v>
          </cell>
          <cell r="AD392">
            <v>-37.035288324092662</v>
          </cell>
          <cell r="AE392">
            <v>-343.94928970172128</v>
          </cell>
          <cell r="AF392">
            <v>-157.3514655462578</v>
          </cell>
          <cell r="AG392">
            <v>-77.505135464501095</v>
          </cell>
          <cell r="AH392">
            <v>-64.169268418972678</v>
          </cell>
          <cell r="AI392">
            <v>-145.11026334794929</v>
          </cell>
          <cell r="AJ392">
            <v>-27.743087885875138</v>
          </cell>
          <cell r="AK392">
            <v>-17.252537457078887</v>
          </cell>
          <cell r="AL392">
            <v>-71.842022873451867</v>
          </cell>
          <cell r="AM392">
            <v>-41.252419883294692</v>
          </cell>
          <cell r="AN392">
            <v>-435.21310802428195</v>
          </cell>
          <cell r="AO392">
            <v>-147.15280414930027</v>
          </cell>
          <cell r="AP392">
            <v>-59.066172954418093</v>
          </cell>
          <cell r="AQ392">
            <v>-3461.2493046652285</v>
          </cell>
          <cell r="AR392">
            <v>-1618.306260931075</v>
          </cell>
          <cell r="AS392">
            <v>-769.84726255267526</v>
          </cell>
          <cell r="AT392">
            <v>-17.270062712637568</v>
          </cell>
          <cell r="AU392">
            <v>-79.045323440481809</v>
          </cell>
          <cell r="AV392">
            <v>-595.08296490661405</v>
          </cell>
          <cell r="AW392">
            <v>-369.70541519682115</v>
          </cell>
          <cell r="AX392">
            <v>-68.107055705029168</v>
          </cell>
          <cell r="AY392">
            <v>-318.83724865400256</v>
          </cell>
          <cell r="AZ392">
            <v>-34.01275984604893</v>
          </cell>
          <cell r="BA392">
            <v>-48.059634605175177</v>
          </cell>
          <cell r="BB392">
            <v>-26.469735613080445</v>
          </cell>
          <cell r="BC392">
            <v>-679.25438005754779</v>
          </cell>
          <cell r="BD392">
            <v>-53.35404402772371</v>
          </cell>
          <cell r="BE392">
            <v>-39.269459411692473</v>
          </cell>
          <cell r="BF392">
            <v>-21644.237494463734</v>
          </cell>
          <cell r="BG392">
            <v>-21683.506953875425</v>
          </cell>
          <cell r="BH392">
            <v>-131.38976880762203</v>
          </cell>
          <cell r="BI392">
            <v>-574.0418649636423</v>
          </cell>
          <cell r="BJ392">
            <v>-9.3675707383014046</v>
          </cell>
          <cell r="BK392">
            <v>-618.36081189130141</v>
          </cell>
          <cell r="BL392">
            <v>-14064.108681265676</v>
          </cell>
          <cell r="BM392">
            <v>-262.10134282559443</v>
          </cell>
          <cell r="BN392">
            <v>-118.02420002792861</v>
          </cell>
          <cell r="BO392">
            <v>-836.65837944819702</v>
          </cell>
          <cell r="BP392">
            <v>-245.12337166546428</v>
          </cell>
          <cell r="BQ392">
            <v>-808.61870402641193</v>
          </cell>
          <cell r="BR392">
            <v>-102.52405731554953</v>
          </cell>
          <cell r="BS392">
            <v>-152.32097979369394</v>
          </cell>
          <cell r="BT392">
            <v>-294.57653829982786</v>
          </cell>
          <cell r="BU392">
            <v>-96.478243194448467</v>
          </cell>
          <cell r="BV392">
            <v>-91.669282569483485</v>
          </cell>
          <cell r="BW392">
            <v>-169.59055835948709</v>
          </cell>
          <cell r="BX392">
            <v>-44.702429554484894</v>
          </cell>
          <cell r="BY392">
            <v>-46.818299358552096</v>
          </cell>
          <cell r="BZ392">
            <v>-53.594917734324511</v>
          </cell>
          <cell r="CA392">
            <v>-229.97188407772919</v>
          </cell>
          <cell r="CB392">
            <v>-824.04996490246936</v>
          </cell>
        </row>
        <row r="393">
          <cell r="D393" t="str">
            <v>Noncomparable imports</v>
          </cell>
          <cell r="E393">
            <v>0</v>
          </cell>
          <cell r="F393">
            <v>0</v>
          </cell>
          <cell r="G393">
            <v>0</v>
          </cell>
          <cell r="H393">
            <v>0</v>
          </cell>
          <cell r="I393">
            <v>0</v>
          </cell>
          <cell r="J393">
            <v>0</v>
          </cell>
          <cell r="K393">
            <v>0</v>
          </cell>
          <cell r="L393">
            <v>0</v>
          </cell>
          <cell r="M393">
            <v>0</v>
          </cell>
          <cell r="N393">
            <v>0</v>
          </cell>
          <cell r="O393">
            <v>11.601018144587908</v>
          </cell>
          <cell r="P393">
            <v>0</v>
          </cell>
          <cell r="Q393">
            <v>1.8425146464933735</v>
          </cell>
          <cell r="R393">
            <v>6.0052329219043283</v>
          </cell>
          <cell r="S393">
            <v>48.246587224845001</v>
          </cell>
          <cell r="T393">
            <v>5.5957852226835785</v>
          </cell>
          <cell r="U393">
            <v>12.761119959046699</v>
          </cell>
          <cell r="V393">
            <v>96.561415732893465</v>
          </cell>
          <cell r="W393">
            <v>45.448694613503214</v>
          </cell>
          <cell r="X393">
            <v>8.1889539844149937</v>
          </cell>
          <cell r="Y393">
            <v>9.6902622148910762</v>
          </cell>
          <cell r="Z393">
            <v>7.5065411523804109</v>
          </cell>
          <cell r="AA393">
            <v>24.020931687617313</v>
          </cell>
          <cell r="AB393">
            <v>44.425075365451342</v>
          </cell>
          <cell r="AC393">
            <v>120.3776235709004</v>
          </cell>
          <cell r="AD393">
            <v>17.947457482509527</v>
          </cell>
          <cell r="AE393">
            <v>46.131107445537793</v>
          </cell>
          <cell r="AF393">
            <v>42.650802002161427</v>
          </cell>
          <cell r="AG393">
            <v>12.761119959046699</v>
          </cell>
          <cell r="AH393">
            <v>28.11540867982481</v>
          </cell>
          <cell r="AI393">
            <v>59.847605369432912</v>
          </cell>
          <cell r="AJ393">
            <v>5.8687503554974123</v>
          </cell>
          <cell r="AK393">
            <v>2.9343751777487062</v>
          </cell>
          <cell r="AL393">
            <v>26.955306865366019</v>
          </cell>
          <cell r="AM393">
            <v>28.593097662249018</v>
          </cell>
          <cell r="AN393">
            <v>35.69019111540868</v>
          </cell>
          <cell r="AO393">
            <v>71.175658381206986</v>
          </cell>
          <cell r="AP393">
            <v>24.839827086058815</v>
          </cell>
          <cell r="AQ393">
            <v>251.87857630396451</v>
          </cell>
          <cell r="AR393">
            <v>400.37160855468971</v>
          </cell>
          <cell r="AS393">
            <v>17.810974916102609</v>
          </cell>
          <cell r="AT393">
            <v>6.0052329219043283</v>
          </cell>
          <cell r="AU393">
            <v>5.3228200898697455</v>
          </cell>
          <cell r="AV393">
            <v>19.994695978613276</v>
          </cell>
          <cell r="AW393">
            <v>2.5249274785279563</v>
          </cell>
          <cell r="AX393">
            <v>12.692878675843239</v>
          </cell>
          <cell r="AY393">
            <v>38.351601160343549</v>
          </cell>
          <cell r="AZ393">
            <v>4.7086485410386212</v>
          </cell>
          <cell r="BA393">
            <v>106.7976082134122</v>
          </cell>
          <cell r="BB393">
            <v>17.947457482509527</v>
          </cell>
          <cell r="BC393">
            <v>327.35343552698936</v>
          </cell>
          <cell r="BD393">
            <v>142.48779932882087</v>
          </cell>
          <cell r="BE393">
            <v>5.4593026562766624</v>
          </cell>
          <cell r="BF393">
            <v>407.26397815823901</v>
          </cell>
          <cell r="BG393">
            <v>412.72328081451565</v>
          </cell>
          <cell r="BH393">
            <v>193.25931403219386</v>
          </cell>
          <cell r="BI393">
            <v>525.32139810022181</v>
          </cell>
          <cell r="BJ393">
            <v>0.75065411523804104</v>
          </cell>
          <cell r="BK393">
            <v>58.346297138956828</v>
          </cell>
          <cell r="BL393">
            <v>28.11540867982481</v>
          </cell>
          <cell r="BM393">
            <v>48.041863375234627</v>
          </cell>
          <cell r="BN393">
            <v>184.93387748137192</v>
          </cell>
          <cell r="BO393">
            <v>255.76832944656164</v>
          </cell>
          <cell r="BP393">
            <v>75.065411523804102</v>
          </cell>
          <cell r="BQ393">
            <v>191.75800580171776</v>
          </cell>
          <cell r="BR393">
            <v>6.3464393379216197</v>
          </cell>
          <cell r="BS393">
            <v>45.51693589670667</v>
          </cell>
          <cell r="BT393">
            <v>61.007707183891704</v>
          </cell>
          <cell r="BU393">
            <v>120.99179511973152</v>
          </cell>
          <cell r="BV393">
            <v>8.7348842500426596</v>
          </cell>
          <cell r="BW393">
            <v>11.601018144587908</v>
          </cell>
          <cell r="BX393">
            <v>7.5065411523804109</v>
          </cell>
          <cell r="BY393">
            <v>11.601018144587908</v>
          </cell>
          <cell r="BZ393">
            <v>20.677108810647859</v>
          </cell>
          <cell r="CA393">
            <v>12.556396109436323</v>
          </cell>
          <cell r="CB393">
            <v>69.264902451510153</v>
          </cell>
        </row>
        <row r="394">
          <cell r="D394" t="str">
            <v>Rest of the world adjustment</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row>
      </sheetData>
      <sheetData sheetId="7" refreshError="1"/>
      <sheetData sheetId="8">
        <row r="5">
          <cell r="E5" t="str">
            <v>S00500</v>
          </cell>
          <cell r="F5" t="str">
            <v>S00600</v>
          </cell>
          <cell r="G5">
            <v>491000</v>
          </cell>
          <cell r="H5" t="str">
            <v>S00101</v>
          </cell>
          <cell r="I5" t="str">
            <v>S00102</v>
          </cell>
          <cell r="J5" t="str">
            <v>S00700</v>
          </cell>
          <cell r="K5" t="str">
            <v>S00201</v>
          </cell>
          <cell r="L5" t="str">
            <v>S00202</v>
          </cell>
          <cell r="M5" t="str">
            <v>S00203</v>
          </cell>
          <cell r="N5" t="str">
            <v>5310HS</v>
          </cell>
          <cell r="O5">
            <v>6240</v>
          </cell>
          <cell r="P5">
            <v>814000</v>
          </cell>
          <cell r="Q5" t="str">
            <v>110C</v>
          </cell>
          <cell r="R5" t="str">
            <v>113F</v>
          </cell>
          <cell r="S5">
            <v>2110</v>
          </cell>
          <cell r="T5">
            <v>2120</v>
          </cell>
          <cell r="U5">
            <v>2130</v>
          </cell>
          <cell r="V5">
            <v>2200</v>
          </cell>
          <cell r="W5">
            <v>2300</v>
          </cell>
          <cell r="X5">
            <v>3210</v>
          </cell>
          <cell r="Y5">
            <v>3270</v>
          </cell>
          <cell r="Z5">
            <v>3310</v>
          </cell>
          <cell r="AA5">
            <v>3320</v>
          </cell>
          <cell r="AB5">
            <v>3330</v>
          </cell>
          <cell r="AC5">
            <v>3340</v>
          </cell>
          <cell r="AD5">
            <v>3350</v>
          </cell>
          <cell r="AE5" t="str">
            <v>336M</v>
          </cell>
          <cell r="AF5" t="str">
            <v>336O</v>
          </cell>
          <cell r="AG5">
            <v>3370</v>
          </cell>
          <cell r="AH5" t="str">
            <v>338A</v>
          </cell>
          <cell r="AI5" t="str">
            <v>311A</v>
          </cell>
          <cell r="AJ5" t="str">
            <v>313T</v>
          </cell>
          <cell r="AK5" t="str">
            <v>315A</v>
          </cell>
          <cell r="AL5">
            <v>3220</v>
          </cell>
          <cell r="AM5">
            <v>3230</v>
          </cell>
          <cell r="AN5">
            <v>3240</v>
          </cell>
          <cell r="AO5">
            <v>3250</v>
          </cell>
          <cell r="AP5">
            <v>3260</v>
          </cell>
          <cell r="AQ5">
            <v>4200</v>
          </cell>
          <cell r="AR5" t="str">
            <v>44RT</v>
          </cell>
          <cell r="AS5">
            <v>4810</v>
          </cell>
          <cell r="AT5">
            <v>4820</v>
          </cell>
          <cell r="AU5">
            <v>4830</v>
          </cell>
          <cell r="AV5">
            <v>4840</v>
          </cell>
          <cell r="AW5">
            <v>4850</v>
          </cell>
          <cell r="AX5">
            <v>4860</v>
          </cell>
          <cell r="AY5" t="str">
            <v>487S</v>
          </cell>
          <cell r="AZ5">
            <v>4930</v>
          </cell>
          <cell r="BA5">
            <v>5110</v>
          </cell>
          <cell r="BB5">
            <v>5120</v>
          </cell>
          <cell r="BC5">
            <v>5130</v>
          </cell>
          <cell r="BD5">
            <v>5140</v>
          </cell>
          <cell r="BE5">
            <v>5210</v>
          </cell>
          <cell r="BF5">
            <v>5220</v>
          </cell>
          <cell r="BG5" t="str">
            <v>52**</v>
          </cell>
          <cell r="BH5">
            <v>5230</v>
          </cell>
          <cell r="BI5">
            <v>5240</v>
          </cell>
          <cell r="BJ5">
            <v>5250</v>
          </cell>
          <cell r="BK5">
            <v>5310</v>
          </cell>
          <cell r="BL5">
            <v>5320</v>
          </cell>
          <cell r="BM5">
            <v>5411</v>
          </cell>
          <cell r="BN5">
            <v>5415</v>
          </cell>
          <cell r="BO5">
            <v>5412</v>
          </cell>
          <cell r="BP5">
            <v>5500</v>
          </cell>
          <cell r="BQ5">
            <v>5610</v>
          </cell>
          <cell r="BR5">
            <v>5620</v>
          </cell>
          <cell r="BS5">
            <v>6100</v>
          </cell>
          <cell r="BT5">
            <v>6210</v>
          </cell>
          <cell r="BU5" t="str">
            <v>622H</v>
          </cell>
          <cell r="BV5">
            <v>6230</v>
          </cell>
          <cell r="BW5">
            <v>6240</v>
          </cell>
          <cell r="BX5" t="str">
            <v>711A</v>
          </cell>
          <cell r="BY5">
            <v>7130</v>
          </cell>
          <cell r="BZ5">
            <v>7210</v>
          </cell>
          <cell r="CA5">
            <v>7220</v>
          </cell>
          <cell r="CB5">
            <v>8100</v>
          </cell>
        </row>
        <row r="6">
          <cell r="D6" t="str">
            <v>Oilseed farming</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row>
        <row r="7">
          <cell r="D7" t="str">
            <v>Grain farming</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row>
        <row r="8">
          <cell r="D8" t="str">
            <v>Vegetable and melon farming</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row>
        <row r="9">
          <cell r="D9" t="str">
            <v>Fruit and tree nut farming</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row>
        <row r="10">
          <cell r="D10" t="str">
            <v>Greenhouse, nursery, and floriculture production</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row>
        <row r="11">
          <cell r="D11" t="str">
            <v>Other crop farming</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row>
        <row r="12">
          <cell r="D12" t="str">
            <v>Beef cattle ranching and farming, including feedlots and dual-purpose ranching and farming</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row>
        <row r="13">
          <cell r="D13" t="str">
            <v>Dairy cattle and milk production</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row>
        <row r="14">
          <cell r="D14" t="str">
            <v>Animal production, except cattle and poultry and eggs</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row>
        <row r="15">
          <cell r="D15" t="str">
            <v>Poultry and egg production</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row>
        <row r="16">
          <cell r="D16" t="str">
            <v>Forestry and logging</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row>
        <row r="17">
          <cell r="D17" t="str">
            <v>Fishing, hunting and trapping</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row>
        <row r="18">
          <cell r="D18" t="str">
            <v>Support activities for agriculture and forestry</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row>
        <row r="19">
          <cell r="D19" t="str">
            <v>Oil and gas extraction</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row>
        <row r="20">
          <cell r="D20" t="str">
            <v>Coal mining</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row>
        <row r="21">
          <cell r="D21" t="str">
            <v>Iron, gold, silver, and other metal ore mining</v>
          </cell>
          <cell r="E21">
            <v>0</v>
          </cell>
          <cell r="F21">
            <v>0</v>
          </cell>
          <cell r="G21">
            <v>0</v>
          </cell>
          <cell r="H21">
            <v>0</v>
          </cell>
          <cell r="I21">
            <v>0</v>
          </cell>
          <cell r="J21">
            <v>0</v>
          </cell>
          <cell r="K21">
            <v>0</v>
          </cell>
          <cell r="L21">
            <v>0</v>
          </cell>
          <cell r="M21">
            <v>0</v>
          </cell>
          <cell r="N21">
            <v>0</v>
          </cell>
          <cell r="O21">
            <v>3.1754057743843857E-2</v>
          </cell>
          <cell r="P21">
            <v>0</v>
          </cell>
          <cell r="Q21">
            <v>2.397431359660211</v>
          </cell>
          <cell r="R21">
            <v>0.222278404206907</v>
          </cell>
          <cell r="S21">
            <v>0.73034332810840874</v>
          </cell>
          <cell r="T21">
            <v>1.9687515801183191</v>
          </cell>
          <cell r="U21">
            <v>1.8258583202710217</v>
          </cell>
          <cell r="V21">
            <v>33.325883602164126</v>
          </cell>
          <cell r="W21">
            <v>3.8263639581331845</v>
          </cell>
          <cell r="X21">
            <v>0.56363452495322841</v>
          </cell>
          <cell r="Y21">
            <v>1.5162562572685441</v>
          </cell>
          <cell r="Z21">
            <v>7.4066339687515796</v>
          </cell>
          <cell r="AA21">
            <v>11.558477018759163</v>
          </cell>
          <cell r="AB21">
            <v>2.5562016483794303</v>
          </cell>
          <cell r="AC21">
            <v>0.95262173231531566</v>
          </cell>
          <cell r="AD21">
            <v>0.49218789502957977</v>
          </cell>
          <cell r="AE21">
            <v>5.9300702836628405</v>
          </cell>
          <cell r="AF21">
            <v>0.78591292916013544</v>
          </cell>
          <cell r="AG21">
            <v>0.14289325984729737</v>
          </cell>
          <cell r="AH21">
            <v>1.0478839055468472</v>
          </cell>
          <cell r="AI21">
            <v>11.12185872478131</v>
          </cell>
          <cell r="AJ21">
            <v>0.29372503413055567</v>
          </cell>
          <cell r="AK21">
            <v>0.11907771653941446</v>
          </cell>
          <cell r="AL21">
            <v>2.2545380998129136</v>
          </cell>
          <cell r="AM21">
            <v>0.21433988977094603</v>
          </cell>
          <cell r="AN21">
            <v>1.746473175911412</v>
          </cell>
          <cell r="AO21">
            <v>13.368458310158264</v>
          </cell>
          <cell r="AP21">
            <v>0.68271224149264287</v>
          </cell>
          <cell r="AQ21">
            <v>6.962077160337766</v>
          </cell>
          <cell r="AR21">
            <v>4.9060019214238757</v>
          </cell>
          <cell r="AS21">
            <v>0.25403246195075085</v>
          </cell>
          <cell r="AT21">
            <v>0.46043383728573595</v>
          </cell>
          <cell r="AU21">
            <v>0.35723314961824337</v>
          </cell>
          <cell r="AV21">
            <v>0.38898720736208725</v>
          </cell>
          <cell r="AW21">
            <v>5.5569601051726751E-2</v>
          </cell>
          <cell r="AX21">
            <v>1.5003792283966222</v>
          </cell>
          <cell r="AY21">
            <v>0.51600343833746265</v>
          </cell>
          <cell r="AZ21">
            <v>0.42074126510593113</v>
          </cell>
          <cell r="BA21">
            <v>8.7323658795570608E-2</v>
          </cell>
          <cell r="BB21">
            <v>5.5569601051726751E-2</v>
          </cell>
          <cell r="BC21">
            <v>1.2781008241897152</v>
          </cell>
          <cell r="BD21">
            <v>0.25403246195075085</v>
          </cell>
          <cell r="BE21">
            <v>1.5877028871921928E-2</v>
          </cell>
          <cell r="BF21">
            <v>0.96056024675127671</v>
          </cell>
          <cell r="BG21">
            <v>0.9764372756231986</v>
          </cell>
          <cell r="BH21">
            <v>0.17464731759114122</v>
          </cell>
          <cell r="BI21">
            <v>0.15877028871921928</v>
          </cell>
          <cell r="BJ21">
            <v>0</v>
          </cell>
          <cell r="BK21">
            <v>0.32547909187439955</v>
          </cell>
          <cell r="BL21">
            <v>8.9784598270718501</v>
          </cell>
          <cell r="BM21">
            <v>7.9385144359609638E-2</v>
          </cell>
          <cell r="BN21">
            <v>3.9692572179804819E-2</v>
          </cell>
          <cell r="BO21">
            <v>1.8655508924508266</v>
          </cell>
          <cell r="BP21">
            <v>0.42867977954189207</v>
          </cell>
          <cell r="BQ21">
            <v>0.92086767457147189</v>
          </cell>
          <cell r="BR21">
            <v>3.6755321838499264</v>
          </cell>
          <cell r="BS21">
            <v>0.16670880315518025</v>
          </cell>
          <cell r="BT21">
            <v>0.14289325984729737</v>
          </cell>
          <cell r="BU21">
            <v>7.1446629923648683E-2</v>
          </cell>
          <cell r="BV21">
            <v>0.1111392021034535</v>
          </cell>
          <cell r="BW21">
            <v>3.1754057743843857E-2</v>
          </cell>
          <cell r="BX21">
            <v>1.2384082520099104</v>
          </cell>
          <cell r="BY21">
            <v>0.2619709763867118</v>
          </cell>
          <cell r="BZ21">
            <v>1.6353339738079586</v>
          </cell>
          <cell r="CA21">
            <v>1.8655508924508266</v>
          </cell>
          <cell r="CB21">
            <v>0.75415887141629157</v>
          </cell>
        </row>
        <row r="22">
          <cell r="D22" t="str">
            <v>Copper, nickel, lead, and zinc mining</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row>
        <row r="23">
          <cell r="D23" t="str">
            <v>Stone mining and quarrying</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row>
        <row r="24">
          <cell r="D24" t="str">
            <v>Other nonmetallic mineral mining and quarrying</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row>
        <row r="25">
          <cell r="D25" t="str">
            <v>Drilling oil and gas wells</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47608.169223093937</v>
          </cell>
          <cell r="T25">
            <v>1968.7182223700431</v>
          </cell>
          <cell r="U25">
            <v>1360.0274196388395</v>
          </cell>
          <cell r="V25">
            <v>50.981716980024657</v>
          </cell>
          <cell r="W25">
            <v>21.113640365464757</v>
          </cell>
          <cell r="X25">
            <v>0</v>
          </cell>
          <cell r="Y25">
            <v>0.51496683818206723</v>
          </cell>
          <cell r="Z25">
            <v>3.0898010290924036</v>
          </cell>
          <cell r="AA25">
            <v>0</v>
          </cell>
          <cell r="AB25">
            <v>0</v>
          </cell>
          <cell r="AC25">
            <v>0</v>
          </cell>
          <cell r="AD25">
            <v>0</v>
          </cell>
          <cell r="AE25">
            <v>0</v>
          </cell>
          <cell r="AF25">
            <v>0</v>
          </cell>
          <cell r="AG25">
            <v>0</v>
          </cell>
          <cell r="AH25">
            <v>0</v>
          </cell>
          <cell r="AI25">
            <v>0</v>
          </cell>
          <cell r="AJ25">
            <v>0</v>
          </cell>
          <cell r="AK25">
            <v>0</v>
          </cell>
          <cell r="AL25">
            <v>0</v>
          </cell>
          <cell r="AM25">
            <v>0</v>
          </cell>
          <cell r="AN25">
            <v>4.1197347054565379</v>
          </cell>
          <cell r="AO25">
            <v>0.51496683818206723</v>
          </cell>
          <cell r="AP25">
            <v>0</v>
          </cell>
          <cell r="AQ25">
            <v>0</v>
          </cell>
          <cell r="AR25">
            <v>0</v>
          </cell>
          <cell r="AS25">
            <v>0</v>
          </cell>
          <cell r="AT25">
            <v>0</v>
          </cell>
          <cell r="AU25">
            <v>0</v>
          </cell>
          <cell r="AV25">
            <v>0</v>
          </cell>
          <cell r="AW25">
            <v>0</v>
          </cell>
          <cell r="AX25">
            <v>359.44685305108294</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10.299336763641344</v>
          </cell>
          <cell r="BP25">
            <v>0</v>
          </cell>
          <cell r="BQ25">
            <v>0</v>
          </cell>
          <cell r="BR25">
            <v>0</v>
          </cell>
          <cell r="BS25">
            <v>0</v>
          </cell>
          <cell r="BT25">
            <v>0</v>
          </cell>
          <cell r="BU25">
            <v>0</v>
          </cell>
          <cell r="BV25">
            <v>0</v>
          </cell>
          <cell r="BW25">
            <v>0</v>
          </cell>
          <cell r="BX25">
            <v>0</v>
          </cell>
          <cell r="BY25">
            <v>0</v>
          </cell>
          <cell r="BZ25">
            <v>0</v>
          </cell>
          <cell r="CA25">
            <v>0</v>
          </cell>
          <cell r="CB25">
            <v>0</v>
          </cell>
        </row>
        <row r="26">
          <cell r="D26" t="str">
            <v>Other support activities for mining</v>
          </cell>
          <cell r="E26">
            <v>0</v>
          </cell>
          <cell r="F26">
            <v>0</v>
          </cell>
          <cell r="G26">
            <v>0</v>
          </cell>
          <cell r="H26">
            <v>0</v>
          </cell>
          <cell r="I26">
            <v>0</v>
          </cell>
          <cell r="J26">
            <v>0</v>
          </cell>
          <cell r="K26">
            <v>0</v>
          </cell>
          <cell r="L26">
            <v>0</v>
          </cell>
          <cell r="M26">
            <v>0</v>
          </cell>
          <cell r="N26">
            <v>0</v>
          </cell>
          <cell r="O26">
            <v>0</v>
          </cell>
          <cell r="P26">
            <v>0</v>
          </cell>
          <cell r="Q26">
            <v>0</v>
          </cell>
          <cell r="R26">
            <v>8.4347345132743362E-2</v>
          </cell>
          <cell r="S26">
            <v>45332.322756994567</v>
          </cell>
          <cell r="T26">
            <v>1972.6211028511962</v>
          </cell>
          <cell r="U26">
            <v>1681.7068170868245</v>
          </cell>
          <cell r="V26">
            <v>147.63249762174527</v>
          </cell>
          <cell r="W26">
            <v>29.164567599137015</v>
          </cell>
          <cell r="X26">
            <v>0</v>
          </cell>
          <cell r="Y26">
            <v>1.5815486485435966</v>
          </cell>
          <cell r="Z26">
            <v>4.5127985284297205</v>
          </cell>
          <cell r="AA26">
            <v>2.1930309734513274</v>
          </cell>
          <cell r="AB26">
            <v>3.6269358407079646</v>
          </cell>
          <cell r="AC26">
            <v>8.4347345132743362E-2</v>
          </cell>
          <cell r="AD26">
            <v>0</v>
          </cell>
          <cell r="AE26">
            <v>0</v>
          </cell>
          <cell r="AF26">
            <v>0</v>
          </cell>
          <cell r="AG26">
            <v>0</v>
          </cell>
          <cell r="AH26">
            <v>0.25304203539823011</v>
          </cell>
          <cell r="AI26">
            <v>8.4347345132743362E-2</v>
          </cell>
          <cell r="AJ26">
            <v>0</v>
          </cell>
          <cell r="AK26">
            <v>0</v>
          </cell>
          <cell r="AL26">
            <v>0</v>
          </cell>
          <cell r="AM26">
            <v>8.4347345132743362E-2</v>
          </cell>
          <cell r="AN26">
            <v>54.404325029056736</v>
          </cell>
          <cell r="AO26">
            <v>2.0876327193400566</v>
          </cell>
          <cell r="AP26">
            <v>0</v>
          </cell>
          <cell r="AQ26">
            <v>6.2417035398230087</v>
          </cell>
          <cell r="AR26">
            <v>12.061670353982301</v>
          </cell>
          <cell r="AS26">
            <v>0</v>
          </cell>
          <cell r="AT26">
            <v>0</v>
          </cell>
          <cell r="AU26">
            <v>0.16869469026548672</v>
          </cell>
          <cell r="AV26">
            <v>27.075497787610619</v>
          </cell>
          <cell r="AW26">
            <v>0</v>
          </cell>
          <cell r="AX26">
            <v>514.67040358608529</v>
          </cell>
          <cell r="AY26">
            <v>0.16869469026548672</v>
          </cell>
          <cell r="AZ26">
            <v>8.4347345132743362E-2</v>
          </cell>
          <cell r="BA26">
            <v>0</v>
          </cell>
          <cell r="BB26">
            <v>0</v>
          </cell>
          <cell r="BC26">
            <v>0</v>
          </cell>
          <cell r="BD26">
            <v>0</v>
          </cell>
          <cell r="BE26">
            <v>0</v>
          </cell>
          <cell r="BF26">
            <v>3.1208517699115044</v>
          </cell>
          <cell r="BG26">
            <v>3.1208517699115044</v>
          </cell>
          <cell r="BH26">
            <v>1.6869469026548671</v>
          </cell>
          <cell r="BI26">
            <v>0</v>
          </cell>
          <cell r="BJ26">
            <v>0</v>
          </cell>
          <cell r="BK26">
            <v>0</v>
          </cell>
          <cell r="BL26">
            <v>36.016316371681413</v>
          </cell>
          <cell r="BM26">
            <v>0</v>
          </cell>
          <cell r="BN26">
            <v>0</v>
          </cell>
          <cell r="BO26">
            <v>17.376271643438301</v>
          </cell>
          <cell r="BP26">
            <v>0.25304203539823011</v>
          </cell>
          <cell r="BQ26">
            <v>8.6877765486725664</v>
          </cell>
          <cell r="BR26">
            <v>0.75912610619469023</v>
          </cell>
          <cell r="BS26">
            <v>0</v>
          </cell>
          <cell r="BT26">
            <v>0</v>
          </cell>
          <cell r="BU26">
            <v>0</v>
          </cell>
          <cell r="BV26">
            <v>0</v>
          </cell>
          <cell r="BW26">
            <v>0</v>
          </cell>
          <cell r="BX26">
            <v>0</v>
          </cell>
          <cell r="BY26">
            <v>0</v>
          </cell>
          <cell r="BZ26">
            <v>0.33738938053097345</v>
          </cell>
          <cell r="CA26">
            <v>0</v>
          </cell>
          <cell r="CB26">
            <v>0.50608407079646023</v>
          </cell>
        </row>
        <row r="27">
          <cell r="D27" t="str">
            <v>Electric power generation, transmission, and distribution</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row>
        <row r="28">
          <cell r="D28" t="str">
            <v>Natural gas distribution</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row>
        <row r="29">
          <cell r="D29" t="str">
            <v>Water, sewage and other systems</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row>
        <row r="30">
          <cell r="D30" t="str">
            <v>Nonresidential maintenance and repair</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row>
        <row r="31">
          <cell r="D31" t="str">
            <v>Residential maintenance and repair</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row>
        <row r="32">
          <cell r="D32" t="str">
            <v>Health care structures</v>
          </cell>
          <cell r="E32">
            <v>847.87705131544681</v>
          </cell>
          <cell r="F32">
            <v>1000</v>
          </cell>
          <cell r="G32">
            <v>0</v>
          </cell>
          <cell r="H32">
            <v>0</v>
          </cell>
          <cell r="I32">
            <v>0</v>
          </cell>
          <cell r="J32">
            <v>3600</v>
          </cell>
          <cell r="K32">
            <v>0</v>
          </cell>
          <cell r="L32">
            <v>0</v>
          </cell>
          <cell r="M32">
            <v>0</v>
          </cell>
          <cell r="N32">
            <v>0</v>
          </cell>
          <cell r="O32">
            <v>165</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1</v>
          </cell>
          <cell r="AI32">
            <v>0</v>
          </cell>
          <cell r="AJ32">
            <v>0</v>
          </cell>
          <cell r="AK32">
            <v>0</v>
          </cell>
          <cell r="AL32">
            <v>0</v>
          </cell>
          <cell r="AM32">
            <v>0</v>
          </cell>
          <cell r="AN32">
            <v>0</v>
          </cell>
          <cell r="AO32">
            <v>0</v>
          </cell>
          <cell r="AP32">
            <v>0</v>
          </cell>
          <cell r="AQ32">
            <v>1</v>
          </cell>
          <cell r="AR32">
            <v>3</v>
          </cell>
          <cell r="AS32">
            <v>0</v>
          </cell>
          <cell r="AT32">
            <v>0</v>
          </cell>
          <cell r="AU32">
            <v>0</v>
          </cell>
          <cell r="AV32">
            <v>0</v>
          </cell>
          <cell r="AW32">
            <v>0</v>
          </cell>
          <cell r="AX32">
            <v>0</v>
          </cell>
          <cell r="AY32">
            <v>0</v>
          </cell>
          <cell r="AZ32">
            <v>0</v>
          </cell>
          <cell r="BA32">
            <v>0</v>
          </cell>
          <cell r="BB32">
            <v>0</v>
          </cell>
          <cell r="BC32">
            <v>0</v>
          </cell>
          <cell r="BD32">
            <v>0</v>
          </cell>
          <cell r="BE32">
            <v>0</v>
          </cell>
          <cell r="BF32">
            <v>692</v>
          </cell>
          <cell r="BG32">
            <v>692</v>
          </cell>
          <cell r="BH32">
            <v>1</v>
          </cell>
          <cell r="BI32">
            <v>302</v>
          </cell>
          <cell r="BJ32">
            <v>68</v>
          </cell>
          <cell r="BK32">
            <v>2029</v>
          </cell>
          <cell r="BL32">
            <v>0</v>
          </cell>
          <cell r="BM32">
            <v>0</v>
          </cell>
          <cell r="BN32">
            <v>0</v>
          </cell>
          <cell r="BO32">
            <v>139</v>
          </cell>
          <cell r="BP32">
            <v>49</v>
          </cell>
          <cell r="BQ32">
            <v>46</v>
          </cell>
          <cell r="BR32">
            <v>0</v>
          </cell>
          <cell r="BS32">
            <v>48</v>
          </cell>
          <cell r="BT32">
            <v>2751</v>
          </cell>
          <cell r="BU32">
            <v>11997</v>
          </cell>
          <cell r="BV32">
            <v>852</v>
          </cell>
          <cell r="BW32">
            <v>165</v>
          </cell>
          <cell r="BX32">
            <v>0</v>
          </cell>
          <cell r="BY32">
            <v>0</v>
          </cell>
          <cell r="BZ32">
            <v>3</v>
          </cell>
          <cell r="CA32">
            <v>0</v>
          </cell>
          <cell r="CB32">
            <v>76</v>
          </cell>
        </row>
        <row r="33">
          <cell r="D33" t="str">
            <v>Manufacturing structures</v>
          </cell>
          <cell r="E33">
            <v>2200</v>
          </cell>
          <cell r="F33">
            <v>336.73508952663053</v>
          </cell>
          <cell r="G33">
            <v>0</v>
          </cell>
          <cell r="H33">
            <v>0</v>
          </cell>
          <cell r="I33">
            <v>33.788068170725587</v>
          </cell>
          <cell r="J33">
            <v>0</v>
          </cell>
          <cell r="K33">
            <v>0</v>
          </cell>
          <cell r="L33">
            <v>0</v>
          </cell>
          <cell r="M33">
            <v>300</v>
          </cell>
          <cell r="N33">
            <v>0</v>
          </cell>
          <cell r="O33">
            <v>28</v>
          </cell>
          <cell r="P33">
            <v>0</v>
          </cell>
          <cell r="Q33">
            <v>0</v>
          </cell>
          <cell r="R33">
            <v>67</v>
          </cell>
          <cell r="S33">
            <v>2399</v>
          </cell>
          <cell r="T33">
            <v>932</v>
          </cell>
          <cell r="U33">
            <v>154</v>
          </cell>
          <cell r="V33">
            <v>216</v>
          </cell>
          <cell r="W33">
            <v>341</v>
          </cell>
          <cell r="X33">
            <v>611</v>
          </cell>
          <cell r="Y33">
            <v>959</v>
          </cell>
          <cell r="Z33">
            <v>1886</v>
          </cell>
          <cell r="AA33">
            <v>1599</v>
          </cell>
          <cell r="AB33">
            <v>1743</v>
          </cell>
          <cell r="AC33">
            <v>3641</v>
          </cell>
          <cell r="AD33">
            <v>613</v>
          </cell>
          <cell r="AE33">
            <v>1633</v>
          </cell>
          <cell r="AF33">
            <v>1593</v>
          </cell>
          <cell r="AG33">
            <v>291</v>
          </cell>
          <cell r="AH33">
            <v>939</v>
          </cell>
          <cell r="AI33">
            <v>3776</v>
          </cell>
          <cell r="AJ33">
            <v>618</v>
          </cell>
          <cell r="AK33">
            <v>225</v>
          </cell>
          <cell r="AL33">
            <v>1151</v>
          </cell>
          <cell r="AM33">
            <v>539</v>
          </cell>
          <cell r="AN33">
            <v>1873</v>
          </cell>
          <cell r="AO33">
            <v>4110</v>
          </cell>
          <cell r="AP33">
            <v>931</v>
          </cell>
          <cell r="AQ33">
            <v>1106</v>
          </cell>
          <cell r="AR33">
            <v>245</v>
          </cell>
          <cell r="AS33">
            <v>0</v>
          </cell>
          <cell r="AT33">
            <v>9</v>
          </cell>
          <cell r="AU33">
            <v>33</v>
          </cell>
          <cell r="AV33">
            <v>477</v>
          </cell>
          <cell r="AW33">
            <v>16</v>
          </cell>
          <cell r="AX33">
            <v>3</v>
          </cell>
          <cell r="AY33">
            <v>42</v>
          </cell>
          <cell r="AZ33">
            <v>76</v>
          </cell>
          <cell r="BA33">
            <v>541</v>
          </cell>
          <cell r="BB33">
            <v>143</v>
          </cell>
          <cell r="BC33">
            <v>741</v>
          </cell>
          <cell r="BD33">
            <v>37</v>
          </cell>
          <cell r="BE33">
            <v>7</v>
          </cell>
          <cell r="BF33">
            <v>486</v>
          </cell>
          <cell r="BG33">
            <v>493</v>
          </cell>
          <cell r="BH33">
            <v>126</v>
          </cell>
          <cell r="BI33">
            <v>621</v>
          </cell>
          <cell r="BJ33">
            <v>0</v>
          </cell>
          <cell r="BK33">
            <v>4006</v>
          </cell>
          <cell r="BL33">
            <v>55</v>
          </cell>
          <cell r="BM33">
            <v>0</v>
          </cell>
          <cell r="BN33">
            <v>64</v>
          </cell>
          <cell r="BO33">
            <v>972</v>
          </cell>
          <cell r="BP33">
            <v>912</v>
          </cell>
          <cell r="BQ33">
            <v>21</v>
          </cell>
          <cell r="BR33">
            <v>108</v>
          </cell>
          <cell r="BS33">
            <v>0</v>
          </cell>
          <cell r="BT33">
            <v>29</v>
          </cell>
          <cell r="BU33">
            <v>3</v>
          </cell>
          <cell r="BV33">
            <v>5</v>
          </cell>
          <cell r="BW33">
            <v>28</v>
          </cell>
          <cell r="BX33">
            <v>11</v>
          </cell>
          <cell r="BY33">
            <v>16</v>
          </cell>
          <cell r="BZ33">
            <v>1</v>
          </cell>
          <cell r="CA33">
            <v>61</v>
          </cell>
          <cell r="CB33">
            <v>226</v>
          </cell>
        </row>
        <row r="34">
          <cell r="D34" t="str">
            <v>Power and communication structures</v>
          </cell>
          <cell r="E34">
            <v>369.23678041156552</v>
          </cell>
          <cell r="F34">
            <v>0</v>
          </cell>
          <cell r="G34">
            <v>0</v>
          </cell>
          <cell r="H34">
            <v>300</v>
          </cell>
          <cell r="I34">
            <v>0</v>
          </cell>
          <cell r="J34">
            <v>0</v>
          </cell>
          <cell r="K34">
            <v>0</v>
          </cell>
          <cell r="L34">
            <v>5600</v>
          </cell>
          <cell r="M34">
            <v>0</v>
          </cell>
          <cell r="N34">
            <v>0</v>
          </cell>
          <cell r="O34">
            <v>6</v>
          </cell>
          <cell r="P34">
            <v>0</v>
          </cell>
          <cell r="Q34">
            <v>147</v>
          </cell>
          <cell r="R34">
            <v>5</v>
          </cell>
          <cell r="S34">
            <v>1342</v>
          </cell>
          <cell r="T34">
            <v>89</v>
          </cell>
          <cell r="U34">
            <v>86</v>
          </cell>
          <cell r="V34">
            <v>33141</v>
          </cell>
          <cell r="W34">
            <v>509</v>
          </cell>
          <cell r="X34">
            <v>0</v>
          </cell>
          <cell r="Y34">
            <v>2</v>
          </cell>
          <cell r="Z34">
            <v>0</v>
          </cell>
          <cell r="AA34">
            <v>0</v>
          </cell>
          <cell r="AB34">
            <v>2</v>
          </cell>
          <cell r="AC34">
            <v>41</v>
          </cell>
          <cell r="AD34">
            <v>0</v>
          </cell>
          <cell r="AE34">
            <v>0</v>
          </cell>
          <cell r="AF34">
            <v>1</v>
          </cell>
          <cell r="AG34">
            <v>0</v>
          </cell>
          <cell r="AH34">
            <v>0</v>
          </cell>
          <cell r="AI34">
            <v>1</v>
          </cell>
          <cell r="AJ34">
            <v>0</v>
          </cell>
          <cell r="AK34">
            <v>0</v>
          </cell>
          <cell r="AL34">
            <v>2</v>
          </cell>
          <cell r="AM34">
            <v>0</v>
          </cell>
          <cell r="AN34">
            <v>109</v>
          </cell>
          <cell r="AO34">
            <v>5</v>
          </cell>
          <cell r="AP34">
            <v>0</v>
          </cell>
          <cell r="AQ34">
            <v>34</v>
          </cell>
          <cell r="AR34">
            <v>8</v>
          </cell>
          <cell r="AS34">
            <v>0</v>
          </cell>
          <cell r="AT34">
            <v>52</v>
          </cell>
          <cell r="AU34">
            <v>0</v>
          </cell>
          <cell r="AV34">
            <v>6</v>
          </cell>
          <cell r="AW34">
            <v>0</v>
          </cell>
          <cell r="AX34">
            <v>3501</v>
          </cell>
          <cell r="AY34">
            <v>20</v>
          </cell>
          <cell r="AZ34">
            <v>25</v>
          </cell>
          <cell r="BA34">
            <v>3</v>
          </cell>
          <cell r="BB34">
            <v>0</v>
          </cell>
          <cell r="BC34">
            <v>15274</v>
          </cell>
          <cell r="BD34">
            <v>118</v>
          </cell>
          <cell r="BE34">
            <v>0</v>
          </cell>
          <cell r="BF34">
            <v>60</v>
          </cell>
          <cell r="BG34">
            <v>60</v>
          </cell>
          <cell r="BH34">
            <v>0</v>
          </cell>
          <cell r="BI34">
            <v>2</v>
          </cell>
          <cell r="BJ34">
            <v>0</v>
          </cell>
          <cell r="BK34">
            <v>69</v>
          </cell>
          <cell r="BL34">
            <v>8</v>
          </cell>
          <cell r="BM34">
            <v>0</v>
          </cell>
          <cell r="BN34">
            <v>16</v>
          </cell>
          <cell r="BO34">
            <v>14</v>
          </cell>
          <cell r="BP34">
            <v>67</v>
          </cell>
          <cell r="BQ34">
            <v>2</v>
          </cell>
          <cell r="BR34">
            <v>35</v>
          </cell>
          <cell r="BS34">
            <v>24</v>
          </cell>
          <cell r="BT34">
            <v>11</v>
          </cell>
          <cell r="BU34">
            <v>39</v>
          </cell>
          <cell r="BV34">
            <v>5</v>
          </cell>
          <cell r="BW34">
            <v>6</v>
          </cell>
          <cell r="BX34">
            <v>2</v>
          </cell>
          <cell r="BY34">
            <v>3</v>
          </cell>
          <cell r="BZ34">
            <v>0</v>
          </cell>
          <cell r="CA34">
            <v>0</v>
          </cell>
          <cell r="CB34">
            <v>16</v>
          </cell>
        </row>
        <row r="35">
          <cell r="D35" t="str">
            <v>Educational and vocational structures</v>
          </cell>
          <cell r="E35">
            <v>320.00520969002343</v>
          </cell>
          <cell r="F35">
            <v>400</v>
          </cell>
          <cell r="G35">
            <v>0</v>
          </cell>
          <cell r="H35">
            <v>0</v>
          </cell>
          <cell r="I35">
            <v>0</v>
          </cell>
          <cell r="J35">
            <v>39300</v>
          </cell>
          <cell r="K35">
            <v>0</v>
          </cell>
          <cell r="L35">
            <v>0</v>
          </cell>
          <cell r="M35">
            <v>0</v>
          </cell>
          <cell r="N35">
            <v>0</v>
          </cell>
          <cell r="O35">
            <v>187</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3</v>
          </cell>
          <cell r="AS35">
            <v>2</v>
          </cell>
          <cell r="AT35">
            <v>0</v>
          </cell>
          <cell r="AU35">
            <v>0</v>
          </cell>
          <cell r="AV35">
            <v>0</v>
          </cell>
          <cell r="AW35">
            <v>3</v>
          </cell>
          <cell r="AX35">
            <v>0</v>
          </cell>
          <cell r="AY35">
            <v>0</v>
          </cell>
          <cell r="AZ35">
            <v>0</v>
          </cell>
          <cell r="BA35">
            <v>0</v>
          </cell>
          <cell r="BB35">
            <v>0</v>
          </cell>
          <cell r="BC35">
            <v>0</v>
          </cell>
          <cell r="BD35">
            <v>69</v>
          </cell>
          <cell r="BE35">
            <v>0</v>
          </cell>
          <cell r="BF35">
            <v>0</v>
          </cell>
          <cell r="BG35">
            <v>0</v>
          </cell>
          <cell r="BH35">
            <v>0</v>
          </cell>
          <cell r="BI35">
            <v>0</v>
          </cell>
          <cell r="BJ35">
            <v>0</v>
          </cell>
          <cell r="BK35">
            <v>1</v>
          </cell>
          <cell r="BL35">
            <v>0</v>
          </cell>
          <cell r="BM35">
            <v>0</v>
          </cell>
          <cell r="BN35">
            <v>0</v>
          </cell>
          <cell r="BO35">
            <v>62</v>
          </cell>
          <cell r="BP35">
            <v>3</v>
          </cell>
          <cell r="BQ35">
            <v>0</v>
          </cell>
          <cell r="BR35">
            <v>1</v>
          </cell>
          <cell r="BS35">
            <v>7810</v>
          </cell>
          <cell r="BT35">
            <v>1</v>
          </cell>
          <cell r="BU35">
            <v>5</v>
          </cell>
          <cell r="BV35">
            <v>33</v>
          </cell>
          <cell r="BW35">
            <v>187</v>
          </cell>
          <cell r="BX35">
            <v>493</v>
          </cell>
          <cell r="BY35">
            <v>6</v>
          </cell>
          <cell r="BZ35">
            <v>2</v>
          </cell>
          <cell r="CA35">
            <v>0</v>
          </cell>
          <cell r="CB35">
            <v>470</v>
          </cell>
        </row>
        <row r="36">
          <cell r="D36" t="str">
            <v>Highways and streets</v>
          </cell>
          <cell r="E36">
            <v>568.8981505600417</v>
          </cell>
          <cell r="F36">
            <v>1200</v>
          </cell>
          <cell r="G36">
            <v>0</v>
          </cell>
          <cell r="H36">
            <v>0</v>
          </cell>
          <cell r="I36">
            <v>0</v>
          </cell>
          <cell r="J36">
            <v>53693.341404358347</v>
          </cell>
          <cell r="K36">
            <v>0</v>
          </cell>
          <cell r="L36">
            <v>0</v>
          </cell>
          <cell r="M36">
            <v>12206.658595641658</v>
          </cell>
          <cell r="N36">
            <v>0</v>
          </cell>
          <cell r="O36">
            <v>3</v>
          </cell>
          <cell r="P36">
            <v>0</v>
          </cell>
          <cell r="Q36">
            <v>0</v>
          </cell>
          <cell r="R36">
            <v>78</v>
          </cell>
          <cell r="S36">
            <v>17</v>
          </cell>
          <cell r="T36">
            <v>24</v>
          </cell>
          <cell r="U36">
            <v>4</v>
          </cell>
          <cell r="V36">
            <v>47</v>
          </cell>
          <cell r="W36">
            <v>5</v>
          </cell>
          <cell r="X36">
            <v>3</v>
          </cell>
          <cell r="Y36">
            <v>2</v>
          </cell>
          <cell r="Z36">
            <v>6</v>
          </cell>
          <cell r="AA36">
            <v>2</v>
          </cell>
          <cell r="AB36">
            <v>3</v>
          </cell>
          <cell r="AC36">
            <v>5</v>
          </cell>
          <cell r="AD36">
            <v>2</v>
          </cell>
          <cell r="AE36">
            <v>1</v>
          </cell>
          <cell r="AF36">
            <v>2</v>
          </cell>
          <cell r="AG36">
            <v>0</v>
          </cell>
          <cell r="AH36">
            <v>1</v>
          </cell>
          <cell r="AI36">
            <v>7</v>
          </cell>
          <cell r="AJ36">
            <v>0</v>
          </cell>
          <cell r="AK36">
            <v>0</v>
          </cell>
          <cell r="AL36">
            <v>4</v>
          </cell>
          <cell r="AM36">
            <v>0</v>
          </cell>
          <cell r="AN36">
            <v>7</v>
          </cell>
          <cell r="AO36">
            <v>14</v>
          </cell>
          <cell r="AP36">
            <v>1</v>
          </cell>
          <cell r="AQ36">
            <v>14</v>
          </cell>
          <cell r="AR36">
            <v>26</v>
          </cell>
          <cell r="AS36">
            <v>37</v>
          </cell>
          <cell r="AT36">
            <v>7</v>
          </cell>
          <cell r="AU36">
            <v>1</v>
          </cell>
          <cell r="AV36">
            <v>3</v>
          </cell>
          <cell r="AW36">
            <v>48</v>
          </cell>
          <cell r="AX36">
            <v>9</v>
          </cell>
          <cell r="AY36">
            <v>21</v>
          </cell>
          <cell r="AZ36">
            <v>2</v>
          </cell>
          <cell r="BA36">
            <v>1</v>
          </cell>
          <cell r="BB36">
            <v>1</v>
          </cell>
          <cell r="BC36">
            <v>38</v>
          </cell>
          <cell r="BD36">
            <v>1</v>
          </cell>
          <cell r="BE36">
            <v>0</v>
          </cell>
          <cell r="BF36">
            <v>2</v>
          </cell>
          <cell r="BG36">
            <v>2</v>
          </cell>
          <cell r="BH36">
            <v>0</v>
          </cell>
          <cell r="BI36">
            <v>3</v>
          </cell>
          <cell r="BJ36">
            <v>0</v>
          </cell>
          <cell r="BK36">
            <v>70</v>
          </cell>
          <cell r="BL36">
            <v>1</v>
          </cell>
          <cell r="BM36">
            <v>0</v>
          </cell>
          <cell r="BN36">
            <v>0</v>
          </cell>
          <cell r="BO36">
            <v>37</v>
          </cell>
          <cell r="BP36">
            <v>1</v>
          </cell>
          <cell r="BQ36">
            <v>14</v>
          </cell>
          <cell r="BR36">
            <v>147</v>
          </cell>
          <cell r="BS36">
            <v>22</v>
          </cell>
          <cell r="BT36">
            <v>0</v>
          </cell>
          <cell r="BU36">
            <v>7</v>
          </cell>
          <cell r="BV36">
            <v>6</v>
          </cell>
          <cell r="BW36">
            <v>3</v>
          </cell>
          <cell r="BX36">
            <v>61</v>
          </cell>
          <cell r="BY36">
            <v>9</v>
          </cell>
          <cell r="BZ36">
            <v>6</v>
          </cell>
          <cell r="CA36">
            <v>1</v>
          </cell>
          <cell r="CB36">
            <v>34</v>
          </cell>
        </row>
        <row r="37">
          <cell r="D37" t="str">
            <v>Commercial structures, including farm structures</v>
          </cell>
          <cell r="E37">
            <v>2610.6407918728837</v>
          </cell>
          <cell r="F37">
            <v>2199.8789346246972</v>
          </cell>
          <cell r="G37">
            <v>104.44836506660135</v>
          </cell>
          <cell r="H37">
            <v>31.500088248528979</v>
          </cell>
          <cell r="I37">
            <v>364.17261206017281</v>
          </cell>
          <cell r="J37">
            <v>11200</v>
          </cell>
          <cell r="K37">
            <v>0</v>
          </cell>
          <cell r="L37">
            <v>0</v>
          </cell>
          <cell r="M37">
            <v>200</v>
          </cell>
          <cell r="N37">
            <v>0</v>
          </cell>
          <cell r="O37">
            <v>466</v>
          </cell>
          <cell r="P37">
            <v>0</v>
          </cell>
          <cell r="Q37">
            <v>0</v>
          </cell>
          <cell r="R37">
            <v>208</v>
          </cell>
          <cell r="S37">
            <v>379</v>
          </cell>
          <cell r="T37">
            <v>115</v>
          </cell>
          <cell r="U37">
            <v>127</v>
          </cell>
          <cell r="V37">
            <v>773</v>
          </cell>
          <cell r="W37">
            <v>1133</v>
          </cell>
          <cell r="X37">
            <v>56</v>
          </cell>
          <cell r="Y37">
            <v>71</v>
          </cell>
          <cell r="Z37">
            <v>162</v>
          </cell>
          <cell r="AA37">
            <v>169</v>
          </cell>
          <cell r="AB37">
            <v>303</v>
          </cell>
          <cell r="AC37">
            <v>605</v>
          </cell>
          <cell r="AD37">
            <v>212</v>
          </cell>
          <cell r="AE37">
            <v>105</v>
          </cell>
          <cell r="AF37">
            <v>109</v>
          </cell>
          <cell r="AG37">
            <v>40</v>
          </cell>
          <cell r="AH37">
            <v>87</v>
          </cell>
          <cell r="AI37">
            <v>303</v>
          </cell>
          <cell r="AJ37">
            <v>87</v>
          </cell>
          <cell r="AK37">
            <v>97</v>
          </cell>
          <cell r="AL37">
            <v>53</v>
          </cell>
          <cell r="AM37">
            <v>37</v>
          </cell>
          <cell r="AN37">
            <v>174</v>
          </cell>
          <cell r="AO37">
            <v>488</v>
          </cell>
          <cell r="AP37">
            <v>53</v>
          </cell>
          <cell r="AQ37">
            <v>5404</v>
          </cell>
          <cell r="AR37">
            <v>22812</v>
          </cell>
          <cell r="AS37">
            <v>526</v>
          </cell>
          <cell r="AT37">
            <v>21</v>
          </cell>
          <cell r="AU37">
            <v>19</v>
          </cell>
          <cell r="AV37">
            <v>173</v>
          </cell>
          <cell r="AW37">
            <v>201</v>
          </cell>
          <cell r="AX37">
            <v>384</v>
          </cell>
          <cell r="AY37">
            <v>591</v>
          </cell>
          <cell r="AZ37">
            <v>670</v>
          </cell>
          <cell r="BA37">
            <v>738</v>
          </cell>
          <cell r="BB37">
            <v>281</v>
          </cell>
          <cell r="BC37">
            <v>2607</v>
          </cell>
          <cell r="BD37">
            <v>373</v>
          </cell>
          <cell r="BE37">
            <v>193</v>
          </cell>
          <cell r="BF37">
            <v>7775</v>
          </cell>
          <cell r="BG37">
            <v>7968</v>
          </cell>
          <cell r="BH37">
            <v>2030</v>
          </cell>
          <cell r="BI37">
            <v>3070</v>
          </cell>
          <cell r="BJ37">
            <v>1001</v>
          </cell>
          <cell r="BK37">
            <v>15589</v>
          </cell>
          <cell r="BL37">
            <v>561</v>
          </cell>
          <cell r="BM37">
            <v>615</v>
          </cell>
          <cell r="BN37">
            <v>601</v>
          </cell>
          <cell r="BO37">
            <v>1954</v>
          </cell>
          <cell r="BP37">
            <v>6190</v>
          </cell>
          <cell r="BQ37">
            <v>1113</v>
          </cell>
          <cell r="BR37">
            <v>289</v>
          </cell>
          <cell r="BS37">
            <v>518</v>
          </cell>
          <cell r="BT37">
            <v>1521</v>
          </cell>
          <cell r="BU37">
            <v>139</v>
          </cell>
          <cell r="BV37">
            <v>401</v>
          </cell>
          <cell r="BW37">
            <v>466</v>
          </cell>
          <cell r="BX37">
            <v>309</v>
          </cell>
          <cell r="BY37">
            <v>356</v>
          </cell>
          <cell r="BZ37">
            <v>67</v>
          </cell>
          <cell r="CA37">
            <v>3656</v>
          </cell>
          <cell r="CB37">
            <v>2561</v>
          </cell>
        </row>
        <row r="38">
          <cell r="D38" t="str">
            <v>Other nonresidential structures</v>
          </cell>
          <cell r="E38">
            <v>4760.4193800468884</v>
          </cell>
          <cell r="F38">
            <v>5570.5288329915284</v>
          </cell>
          <cell r="G38">
            <v>0</v>
          </cell>
          <cell r="H38">
            <v>0</v>
          </cell>
          <cell r="I38">
            <v>558.94800931111524</v>
          </cell>
          <cell r="J38">
            <v>17399.515738498787</v>
          </cell>
          <cell r="K38">
            <v>12100</v>
          </cell>
          <cell r="L38">
            <v>0</v>
          </cell>
          <cell r="M38">
            <v>9900.484261501213</v>
          </cell>
          <cell r="N38">
            <v>0</v>
          </cell>
          <cell r="O38">
            <v>289</v>
          </cell>
          <cell r="P38">
            <v>0</v>
          </cell>
          <cell r="Q38">
            <v>6145</v>
          </cell>
          <cell r="R38">
            <v>116</v>
          </cell>
          <cell r="S38">
            <v>40</v>
          </cell>
          <cell r="T38">
            <v>56</v>
          </cell>
          <cell r="U38">
            <v>6</v>
          </cell>
          <cell r="V38">
            <v>990</v>
          </cell>
          <cell r="W38">
            <v>243</v>
          </cell>
          <cell r="X38">
            <v>0</v>
          </cell>
          <cell r="Y38">
            <v>0</v>
          </cell>
          <cell r="Z38">
            <v>3</v>
          </cell>
          <cell r="AA38">
            <v>1</v>
          </cell>
          <cell r="AB38">
            <v>2</v>
          </cell>
          <cell r="AC38">
            <v>1</v>
          </cell>
          <cell r="AD38">
            <v>1</v>
          </cell>
          <cell r="AE38">
            <v>2</v>
          </cell>
          <cell r="AF38">
            <v>24</v>
          </cell>
          <cell r="AG38">
            <v>0</v>
          </cell>
          <cell r="AH38">
            <v>1</v>
          </cell>
          <cell r="AI38">
            <v>10</v>
          </cell>
          <cell r="AJ38">
            <v>0</v>
          </cell>
          <cell r="AK38">
            <v>0</v>
          </cell>
          <cell r="AL38">
            <v>2</v>
          </cell>
          <cell r="AM38">
            <v>0</v>
          </cell>
          <cell r="AN38">
            <v>6</v>
          </cell>
          <cell r="AO38">
            <v>12</v>
          </cell>
          <cell r="AP38">
            <v>2</v>
          </cell>
          <cell r="AQ38">
            <v>7</v>
          </cell>
          <cell r="AR38">
            <v>513</v>
          </cell>
          <cell r="AS38">
            <v>770</v>
          </cell>
          <cell r="AT38">
            <v>7528</v>
          </cell>
          <cell r="AU38">
            <v>110</v>
          </cell>
          <cell r="AV38">
            <v>37</v>
          </cell>
          <cell r="AW38">
            <v>358</v>
          </cell>
          <cell r="AX38">
            <v>25</v>
          </cell>
          <cell r="AY38">
            <v>627</v>
          </cell>
          <cell r="AZ38">
            <v>4</v>
          </cell>
          <cell r="BA38">
            <v>0</v>
          </cell>
          <cell r="BB38">
            <v>518</v>
          </cell>
          <cell r="BC38">
            <v>1003</v>
          </cell>
          <cell r="BD38">
            <v>0</v>
          </cell>
          <cell r="BE38">
            <v>0</v>
          </cell>
          <cell r="BF38">
            <v>5</v>
          </cell>
          <cell r="BG38">
            <v>5</v>
          </cell>
          <cell r="BH38">
            <v>437</v>
          </cell>
          <cell r="BI38">
            <v>20</v>
          </cell>
          <cell r="BJ38">
            <v>0</v>
          </cell>
          <cell r="BK38">
            <v>7497</v>
          </cell>
          <cell r="BL38">
            <v>9</v>
          </cell>
          <cell r="BM38">
            <v>2</v>
          </cell>
          <cell r="BN38">
            <v>6</v>
          </cell>
          <cell r="BO38">
            <v>36</v>
          </cell>
          <cell r="BP38">
            <v>29</v>
          </cell>
          <cell r="BQ38">
            <v>205</v>
          </cell>
          <cell r="BR38">
            <v>1090</v>
          </cell>
          <cell r="BS38">
            <v>330</v>
          </cell>
          <cell r="BT38">
            <v>22</v>
          </cell>
          <cell r="BU38">
            <v>12</v>
          </cell>
          <cell r="BV38">
            <v>143</v>
          </cell>
          <cell r="BW38">
            <v>289</v>
          </cell>
          <cell r="BX38">
            <v>1305</v>
          </cell>
          <cell r="BY38">
            <v>3127</v>
          </cell>
          <cell r="BZ38">
            <v>8399</v>
          </cell>
          <cell r="CA38">
            <v>403</v>
          </cell>
          <cell r="CB38">
            <v>6821</v>
          </cell>
        </row>
        <row r="39">
          <cell r="D39" t="str">
            <v>Single-family residential structures</v>
          </cell>
          <cell r="E39">
            <v>1500</v>
          </cell>
          <cell r="F39">
            <v>0</v>
          </cell>
          <cell r="G39">
            <v>0</v>
          </cell>
          <cell r="H39">
            <v>0</v>
          </cell>
          <cell r="I39">
            <v>0</v>
          </cell>
          <cell r="J39">
            <v>0</v>
          </cell>
          <cell r="K39">
            <v>0</v>
          </cell>
          <cell r="L39">
            <v>0</v>
          </cell>
          <cell r="M39">
            <v>293.43291269636876</v>
          </cell>
          <cell r="N39">
            <v>120821.45338032681</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row>
        <row r="40">
          <cell r="D40" t="str">
            <v>Multifamily residential structures</v>
          </cell>
          <cell r="E40">
            <v>838.30424589736913</v>
          </cell>
          <cell r="F40">
            <v>0</v>
          </cell>
          <cell r="G40">
            <v>0</v>
          </cell>
          <cell r="H40">
            <v>0</v>
          </cell>
          <cell r="I40">
            <v>0</v>
          </cell>
          <cell r="J40">
            <v>0</v>
          </cell>
          <cell r="K40">
            <v>0</v>
          </cell>
          <cell r="L40">
            <v>0</v>
          </cell>
          <cell r="M40">
            <v>2074.8905485449395</v>
          </cell>
          <cell r="N40">
            <v>25763.54661967318</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row>
        <row r="41">
          <cell r="D41" t="str">
            <v>Other residential structures</v>
          </cell>
          <cell r="E41">
            <v>184.61839020578276</v>
          </cell>
          <cell r="F41">
            <v>0</v>
          </cell>
          <cell r="G41">
            <v>0</v>
          </cell>
          <cell r="H41">
            <v>0</v>
          </cell>
          <cell r="I41">
            <v>0</v>
          </cell>
          <cell r="J41">
            <v>0</v>
          </cell>
          <cell r="K41">
            <v>0</v>
          </cell>
          <cell r="L41">
            <v>0</v>
          </cell>
          <cell r="M41">
            <v>1231.6765387586915</v>
          </cell>
          <cell r="N41">
            <v>104532</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row>
        <row r="42">
          <cell r="D42" t="str">
            <v>Sawmills and wood preservation</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row>
        <row r="43">
          <cell r="D43" t="str">
            <v>Veneer, plywood, and engineered wood product manufacturing</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row>
        <row r="44">
          <cell r="D44" t="str">
            <v>Millwork</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row>
        <row r="45">
          <cell r="D45" t="str">
            <v>All other wood product manufacturing</v>
          </cell>
          <cell r="E45">
            <v>0</v>
          </cell>
          <cell r="F45">
            <v>35.2784134248665</v>
          </cell>
          <cell r="G45">
            <v>2.2469059122608233</v>
          </cell>
          <cell r="H45">
            <v>0.67763372339266514</v>
          </cell>
          <cell r="I45">
            <v>7.8341254513625556</v>
          </cell>
          <cell r="J45">
            <v>0</v>
          </cell>
          <cell r="K45">
            <v>0</v>
          </cell>
          <cell r="L45">
            <v>0</v>
          </cell>
          <cell r="M45">
            <v>0</v>
          </cell>
          <cell r="N45">
            <v>6735.2354381854966</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row>
        <row r="46">
          <cell r="D46" t="str">
            <v>Clay product and refractory manufacturing</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row>
        <row r="47">
          <cell r="D47" t="str">
            <v>Glass and glass product manufacturing</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row>
        <row r="48">
          <cell r="D48" t="str">
            <v>Cement manufacturing</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row>
        <row r="49">
          <cell r="D49" t="str">
            <v>Ready-mix concrete manufacturing</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row>
        <row r="50">
          <cell r="D50" t="str">
            <v>Concrete pipe, brick, and block manufacturing</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row>
        <row r="51">
          <cell r="D51" t="str">
            <v>Other concrete product manufacturing</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row>
        <row r="52">
          <cell r="D52" t="str">
            <v>Lime and gypsum product manufacturing</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row>
        <row r="53">
          <cell r="D53" t="str">
            <v>Abrasive product manufacturing</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row>
        <row r="54">
          <cell r="D54" t="str">
            <v>Cut stone and stone product manufacturing</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row>
        <row r="55">
          <cell r="D55" t="str">
            <v>Ground or treated mineral and earth manufacturing</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row>
        <row r="56">
          <cell r="D56" t="str">
            <v>Mineral wool manufacturing</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row>
        <row r="57">
          <cell r="D57" t="str">
            <v>Miscellaneous nonmetallic mineral products</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row>
        <row r="58">
          <cell r="D58" t="str">
            <v>Iron and steel mills and ferroalloy manufacturing</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row>
        <row r="59">
          <cell r="D59" t="str">
            <v>Steel product manufacturing from purchased steel</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row>
        <row r="60">
          <cell r="D60" t="str">
            <v>Alumina refining and primary aluminum production</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row>
        <row r="61">
          <cell r="D61" t="str">
            <v>Aluminum product manufacturing from purchased aluminum</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row>
        <row r="62">
          <cell r="D62" t="str">
            <v>Primary smelting and refining of copper</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row>
        <row r="63">
          <cell r="D63" t="str">
            <v>Primary smelting and refining of nonferrous metal (except copper and aluminum)</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row>
        <row r="64">
          <cell r="D64" t="str">
            <v>Copper rolling, drawing, extruding and alloying</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row>
        <row r="65">
          <cell r="D65" t="str">
            <v>Nonferrous metal (except copper and aluminum) rolling, drawing, extruding and alloying</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row>
        <row r="66">
          <cell r="D66" t="str">
            <v>Ferrous metal foundries</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row>
        <row r="67">
          <cell r="D67" t="str">
            <v>Nonferrous metal foundries</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row>
        <row r="68">
          <cell r="D68" t="str">
            <v>All other forging, stamping, and sintering</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row>
        <row r="69">
          <cell r="D69" t="str">
            <v>Custom roll forming</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row>
        <row r="70">
          <cell r="D70" t="str">
            <v>Crown and closure manufacturing and metal stamping</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row>
        <row r="71">
          <cell r="D71" t="str">
            <v>Cutlery and handtool manufacturing</v>
          </cell>
          <cell r="E71">
            <v>2.0684176359866249</v>
          </cell>
          <cell r="F71">
            <v>1.41113653699466</v>
          </cell>
          <cell r="G71">
            <v>8.9876236490432942E-2</v>
          </cell>
          <cell r="H71">
            <v>2.7105348935706607E-2</v>
          </cell>
          <cell r="I71">
            <v>0.31336501805450229</v>
          </cell>
          <cell r="J71">
            <v>21.875944592495973</v>
          </cell>
          <cell r="K71">
            <v>0</v>
          </cell>
          <cell r="L71">
            <v>0.72652297159863188</v>
          </cell>
          <cell r="M71">
            <v>5.9448643863966071</v>
          </cell>
          <cell r="N71">
            <v>0</v>
          </cell>
          <cell r="O71">
            <v>6.436443183691741E-2</v>
          </cell>
          <cell r="P71">
            <v>0</v>
          </cell>
          <cell r="Q71">
            <v>3.2762137458098795</v>
          </cell>
          <cell r="R71">
            <v>0.35653769497296828</v>
          </cell>
          <cell r="S71">
            <v>0.96639877774113003</v>
          </cell>
          <cell r="T71">
            <v>2.6211160489657819</v>
          </cell>
          <cell r="U71">
            <v>2.4262676423646288</v>
          </cell>
          <cell r="V71">
            <v>44.271328436012965</v>
          </cell>
          <cell r="W71">
            <v>5.1336959544519978</v>
          </cell>
          <cell r="X71">
            <v>2.1942203316165014</v>
          </cell>
          <cell r="Y71">
            <v>3.2813967342422874</v>
          </cell>
          <cell r="Z71">
            <v>10.080171955368222</v>
          </cell>
          <cell r="AA71">
            <v>15.386514354843298</v>
          </cell>
          <cell r="AB71">
            <v>3.7675066635449963</v>
          </cell>
          <cell r="AC71">
            <v>8.0843994337091871</v>
          </cell>
          <cell r="AD71">
            <v>1.0295900983357158</v>
          </cell>
          <cell r="AE71">
            <v>8.2655852754850674</v>
          </cell>
          <cell r="AF71">
            <v>1.1196836745915368</v>
          </cell>
          <cell r="AG71">
            <v>0.60054636715590803</v>
          </cell>
          <cell r="AH71">
            <v>1.8934488610766786</v>
          </cell>
          <cell r="AI71">
            <v>19.579603882450861</v>
          </cell>
          <cell r="AJ71">
            <v>2.1491843756411235</v>
          </cell>
          <cell r="AK71">
            <v>0.49043994767258792</v>
          </cell>
          <cell r="AL71">
            <v>7.968961853091507</v>
          </cell>
          <cell r="AM71">
            <v>2.8108597511662494</v>
          </cell>
          <cell r="AN71">
            <v>6.271979961347558</v>
          </cell>
          <cell r="AO71">
            <v>22.544421378103355</v>
          </cell>
          <cell r="AP71">
            <v>6.7216335518670007</v>
          </cell>
          <cell r="AQ71">
            <v>10.522971128073001</v>
          </cell>
          <cell r="AR71">
            <v>7.8583986887373802</v>
          </cell>
          <cell r="AS71">
            <v>0.3445512270325603</v>
          </cell>
          <cell r="AT71">
            <v>0.68200990901536007</v>
          </cell>
          <cell r="AU71">
            <v>0.48550923562001325</v>
          </cell>
          <cell r="AV71">
            <v>0.55237951994135148</v>
          </cell>
          <cell r="AW71">
            <v>8.45615116393722E-2</v>
          </cell>
          <cell r="AX71">
            <v>1.9863180569719212</v>
          </cell>
          <cell r="AY71">
            <v>0.75085815993106975</v>
          </cell>
          <cell r="AZ71">
            <v>0.5771340001993206</v>
          </cell>
          <cell r="BA71">
            <v>0.85476935001627119</v>
          </cell>
          <cell r="BB71">
            <v>0.10096671724979837</v>
          </cell>
          <cell r="BC71">
            <v>1.7501003829945603</v>
          </cell>
          <cell r="BD71">
            <v>0.66351617713857247</v>
          </cell>
          <cell r="BE71">
            <v>3.4484640048430791E-2</v>
          </cell>
          <cell r="BF71">
            <v>1.742711010792751</v>
          </cell>
          <cell r="BG71">
            <v>1.7771956508411819</v>
          </cell>
          <cell r="BH71">
            <v>0.28352727397870936</v>
          </cell>
          <cell r="BI71">
            <v>0.25829665189061229</v>
          </cell>
          <cell r="BJ71">
            <v>9.8915229648191506E-5</v>
          </cell>
          <cell r="BK71">
            <v>0.51537006901132121</v>
          </cell>
          <cell r="BL71">
            <v>13.184807527354986</v>
          </cell>
          <cell r="BM71">
            <v>0.10925010977479846</v>
          </cell>
          <cell r="BN71">
            <v>7.3482820832704202E-2</v>
          </cell>
          <cell r="BO71">
            <v>3.6567561835592284</v>
          </cell>
          <cell r="BP71">
            <v>0.89394131093507467</v>
          </cell>
          <cell r="BQ71">
            <v>1.3069891285226118</v>
          </cell>
          <cell r="BR71">
            <v>4.9373779876534876</v>
          </cell>
          <cell r="BS71">
            <v>0.29970940781994826</v>
          </cell>
          <cell r="BT71">
            <v>0.20928634950199548</v>
          </cell>
          <cell r="BU71">
            <v>0.11935393926012776</v>
          </cell>
          <cell r="BV71">
            <v>0.2051606768931285</v>
          </cell>
          <cell r="BW71">
            <v>6.436443183691741E-2</v>
          </cell>
          <cell r="BX71">
            <v>1.7194549100412606</v>
          </cell>
          <cell r="BY71">
            <v>0.43609897406850662</v>
          </cell>
          <cell r="BZ71">
            <v>2.2378299212003543</v>
          </cell>
          <cell r="CA71">
            <v>3.5932567484736566</v>
          </cell>
          <cell r="CB71">
            <v>1.4188288640386091</v>
          </cell>
        </row>
        <row r="72">
          <cell r="D72" t="str">
            <v>Plate work and fabricated structural product manufacturing</v>
          </cell>
          <cell r="E72">
            <v>0</v>
          </cell>
          <cell r="F72">
            <v>2.1167048054919899</v>
          </cell>
          <cell r="G72">
            <v>0.1348143547356494</v>
          </cell>
          <cell r="H72">
            <v>4.0658023403559909E-2</v>
          </cell>
          <cell r="I72">
            <v>0.4700475270817534</v>
          </cell>
          <cell r="J72">
            <v>0</v>
          </cell>
          <cell r="K72">
            <v>0</v>
          </cell>
          <cell r="L72">
            <v>0</v>
          </cell>
          <cell r="M72">
            <v>0</v>
          </cell>
          <cell r="N72">
            <v>0</v>
          </cell>
          <cell r="O72">
            <v>2.4675127673560195E-2</v>
          </cell>
          <cell r="P72">
            <v>0</v>
          </cell>
          <cell r="Q72">
            <v>1.8629721393537948</v>
          </cell>
          <cell r="R72">
            <v>0.17272589371492136</v>
          </cell>
          <cell r="S72">
            <v>0.56752793649188449</v>
          </cell>
          <cell r="T72">
            <v>1.5298579157607322</v>
          </cell>
          <cell r="U72">
            <v>1.4188198412297113</v>
          </cell>
          <cell r="V72">
            <v>25.896546493401424</v>
          </cell>
          <cell r="W72">
            <v>2.9733528846640036</v>
          </cell>
          <cell r="X72">
            <v>0.43798351620569348</v>
          </cell>
          <cell r="Y72">
            <v>1.1782373464124993</v>
          </cell>
          <cell r="Z72">
            <v>5.7554735298579152</v>
          </cell>
          <cell r="AA72">
            <v>8.9817464731759102</v>
          </cell>
          <cell r="AB72">
            <v>1.9863477777215957</v>
          </cell>
          <cell r="AC72">
            <v>0.74025383020680591</v>
          </cell>
          <cell r="AD72">
            <v>0.38246447894018304</v>
          </cell>
          <cell r="AE72">
            <v>4.6080800930373664</v>
          </cell>
          <cell r="AF72">
            <v>0.61070940992061484</v>
          </cell>
          <cell r="AG72">
            <v>0.11103807453102088</v>
          </cell>
          <cell r="AH72">
            <v>0.81427921322748642</v>
          </cell>
          <cell r="AI72">
            <v>8.6424634676644576</v>
          </cell>
          <cell r="AJ72">
            <v>0.2282449309804318</v>
          </cell>
          <cell r="AK72">
            <v>9.2531728775850738E-2</v>
          </cell>
          <cell r="AL72">
            <v>1.7519340648227739</v>
          </cell>
          <cell r="AM72">
            <v>0.16655711179653132</v>
          </cell>
          <cell r="AN72">
            <v>1.3571320220458107</v>
          </cell>
          <cell r="AO72">
            <v>10.388228750568842</v>
          </cell>
          <cell r="AP72">
            <v>0.53051524498154423</v>
          </cell>
          <cell r="AQ72">
            <v>5.4100217424280732</v>
          </cell>
          <cell r="AR72">
            <v>3.8123072255650503</v>
          </cell>
          <cell r="AS72">
            <v>0.19740102138848156</v>
          </cell>
          <cell r="AT72">
            <v>0.35778935126662281</v>
          </cell>
          <cell r="AU72">
            <v>0.2775951863275522</v>
          </cell>
          <cell r="AV72">
            <v>0.30227031400111237</v>
          </cell>
          <cell r="AW72">
            <v>4.3181473428730341E-2</v>
          </cell>
          <cell r="AX72">
            <v>1.1658997825757191</v>
          </cell>
          <cell r="AY72">
            <v>0.40097082469535317</v>
          </cell>
          <cell r="AZ72">
            <v>0.3269454416746726</v>
          </cell>
          <cell r="BA72">
            <v>6.785660110229054E-2</v>
          </cell>
          <cell r="BB72">
            <v>4.3181473428730341E-2</v>
          </cell>
          <cell r="BC72">
            <v>0.99317388886079783</v>
          </cell>
          <cell r="BD72">
            <v>0.19740102138848156</v>
          </cell>
          <cell r="BE72">
            <v>1.2337563836780098E-2</v>
          </cell>
          <cell r="BF72">
            <v>0.74642261212519589</v>
          </cell>
          <cell r="BG72">
            <v>0.75876017596197598</v>
          </cell>
          <cell r="BH72">
            <v>0.13571320220458108</v>
          </cell>
          <cell r="BI72">
            <v>0.12337563836780098</v>
          </cell>
          <cell r="BJ72">
            <v>0</v>
          </cell>
          <cell r="BK72">
            <v>0.25292005865399197</v>
          </cell>
          <cell r="BL72">
            <v>6.9768923496991455</v>
          </cell>
          <cell r="BM72">
            <v>6.168781918390049E-2</v>
          </cell>
          <cell r="BN72">
            <v>3.0843909591950245E-2</v>
          </cell>
          <cell r="BO72">
            <v>1.4496637508216614</v>
          </cell>
          <cell r="BP72">
            <v>0.33311422359306264</v>
          </cell>
          <cell r="BQ72">
            <v>0.71557870253324563</v>
          </cell>
          <cell r="BR72">
            <v>2.8561460282145927</v>
          </cell>
          <cell r="BS72">
            <v>0.12954442028619104</v>
          </cell>
          <cell r="BT72">
            <v>0.11103807453102088</v>
          </cell>
          <cell r="BU72">
            <v>5.551903726551044E-2</v>
          </cell>
          <cell r="BV72">
            <v>8.6362946857460682E-2</v>
          </cell>
          <cell r="BW72">
            <v>2.4675127673560195E-2</v>
          </cell>
          <cell r="BX72">
            <v>0.96232997926884767</v>
          </cell>
          <cell r="BY72">
            <v>0.20356980330687161</v>
          </cell>
          <cell r="BZ72">
            <v>1.27076907518835</v>
          </cell>
          <cell r="CA72">
            <v>1.4496637508216614</v>
          </cell>
          <cell r="CB72">
            <v>0.58603428224705467</v>
          </cell>
        </row>
        <row r="73">
          <cell r="D73" t="str">
            <v>Ornamental and architectural metal products manufacturing</v>
          </cell>
          <cell r="E73">
            <v>0</v>
          </cell>
          <cell r="F73">
            <v>0</v>
          </cell>
          <cell r="G73">
            <v>0</v>
          </cell>
          <cell r="H73">
            <v>0</v>
          </cell>
          <cell r="I73">
            <v>0</v>
          </cell>
          <cell r="J73">
            <v>0</v>
          </cell>
          <cell r="K73">
            <v>0</v>
          </cell>
          <cell r="L73">
            <v>0</v>
          </cell>
          <cell r="M73">
            <v>0</v>
          </cell>
          <cell r="N73">
            <v>0</v>
          </cell>
          <cell r="O73">
            <v>8.3733629974212465E-2</v>
          </cell>
          <cell r="P73">
            <v>0</v>
          </cell>
          <cell r="Q73">
            <v>6.3218890630530407</v>
          </cell>
          <cell r="R73">
            <v>0.58613540981948731</v>
          </cell>
          <cell r="S73">
            <v>1.9258734894068867</v>
          </cell>
          <cell r="T73">
            <v>5.1914850584011729</v>
          </cell>
          <cell r="U73">
            <v>4.8146837235172164</v>
          </cell>
          <cell r="V73">
            <v>87.878444657935987</v>
          </cell>
          <cell r="W73">
            <v>10.089902411892602</v>
          </cell>
          <cell r="X73">
            <v>1.4862719320422713</v>
          </cell>
          <cell r="Y73">
            <v>3.9982808312686453</v>
          </cell>
          <cell r="Z73">
            <v>19.530869191485056</v>
          </cell>
          <cell r="AA73">
            <v>30.479041310613336</v>
          </cell>
          <cell r="AB73">
            <v>6.7405572129241031</v>
          </cell>
          <cell r="AC73">
            <v>2.512008899226374</v>
          </cell>
          <cell r="AD73">
            <v>1.2978712646002932</v>
          </cell>
          <cell r="AE73">
            <v>15.637255397684179</v>
          </cell>
          <cell r="AF73">
            <v>2.0724073418617586</v>
          </cell>
          <cell r="AG73">
            <v>0.37680133488395606</v>
          </cell>
          <cell r="AH73">
            <v>2.7632097891490113</v>
          </cell>
          <cell r="AI73">
            <v>29.327703898467917</v>
          </cell>
          <cell r="AJ73">
            <v>0.77453607726146534</v>
          </cell>
          <cell r="AK73">
            <v>0.31400111240329676</v>
          </cell>
          <cell r="AL73">
            <v>5.945087728169085</v>
          </cell>
          <cell r="AM73">
            <v>0.56520200232593409</v>
          </cell>
          <cell r="AN73">
            <v>4.6053496485816856</v>
          </cell>
          <cell r="AO73">
            <v>35.25185821914345</v>
          </cell>
          <cell r="AP73">
            <v>1.8002730444455679</v>
          </cell>
          <cell r="AQ73">
            <v>18.358598371846082</v>
          </cell>
          <cell r="AR73">
            <v>12.936845831015825</v>
          </cell>
          <cell r="AS73">
            <v>0.66986903979369972</v>
          </cell>
          <cell r="AT73">
            <v>1.2141376346260808</v>
          </cell>
          <cell r="AU73">
            <v>0.94200333720989027</v>
          </cell>
          <cell r="AV73">
            <v>1.0257369671841028</v>
          </cell>
          <cell r="AW73">
            <v>0.14653385245487183</v>
          </cell>
          <cell r="AX73">
            <v>3.9564140162815389</v>
          </cell>
          <cell r="AY73">
            <v>1.3606714870809526</v>
          </cell>
          <cell r="AZ73">
            <v>1.1094705971583152</v>
          </cell>
          <cell r="BA73">
            <v>0.23026748242908429</v>
          </cell>
          <cell r="BB73">
            <v>0.14653385245487183</v>
          </cell>
          <cell r="BC73">
            <v>3.3702786064620516</v>
          </cell>
          <cell r="BD73">
            <v>0.66986903979369972</v>
          </cell>
          <cell r="BE73">
            <v>4.1866814987106232E-2</v>
          </cell>
          <cell r="BF73">
            <v>2.532942306719927</v>
          </cell>
          <cell r="BG73">
            <v>2.5748091217070335</v>
          </cell>
          <cell r="BH73">
            <v>0.46053496485816858</v>
          </cell>
          <cell r="BI73">
            <v>0.41866814987106232</v>
          </cell>
          <cell r="BJ73">
            <v>0</v>
          </cell>
          <cell r="BK73">
            <v>0.85826970723567775</v>
          </cell>
          <cell r="BL73">
            <v>23.675683875208573</v>
          </cell>
          <cell r="BM73">
            <v>0.20933407493553116</v>
          </cell>
          <cell r="BN73">
            <v>0.10466703746776558</v>
          </cell>
          <cell r="BO73">
            <v>4.9193507609849823</v>
          </cell>
          <cell r="BP73">
            <v>1.1304040046518682</v>
          </cell>
          <cell r="BQ73">
            <v>2.4282752692521616</v>
          </cell>
          <cell r="BR73">
            <v>9.6921676695150936</v>
          </cell>
          <cell r="BS73">
            <v>0.43960155736461543</v>
          </cell>
          <cell r="BT73">
            <v>0.37680133488395606</v>
          </cell>
          <cell r="BU73">
            <v>0.18840066744197803</v>
          </cell>
          <cell r="BV73">
            <v>0.29306770490974365</v>
          </cell>
          <cell r="BW73">
            <v>8.3733629974212465E-2</v>
          </cell>
          <cell r="BX73">
            <v>3.2656115689942862</v>
          </cell>
          <cell r="BY73">
            <v>0.69080244728725282</v>
          </cell>
          <cell r="BZ73">
            <v>4.312281943671942</v>
          </cell>
          <cell r="CA73">
            <v>4.9193507609849823</v>
          </cell>
          <cell r="CB73">
            <v>1.9886737118875459</v>
          </cell>
        </row>
        <row r="74">
          <cell r="D74" t="str">
            <v>Power boiler and heat exchanger manufacturing</v>
          </cell>
          <cell r="E74">
            <v>0</v>
          </cell>
          <cell r="F74">
            <v>35.98398169336383</v>
          </cell>
          <cell r="G74">
            <v>2.2918440305060397</v>
          </cell>
          <cell r="H74">
            <v>0.6911863978605185</v>
          </cell>
          <cell r="I74">
            <v>7.9908079603898088</v>
          </cell>
          <cell r="J74">
            <v>0</v>
          </cell>
          <cell r="K74">
            <v>0</v>
          </cell>
          <cell r="L74">
            <v>0</v>
          </cell>
          <cell r="M74">
            <v>0</v>
          </cell>
          <cell r="N74">
            <v>0</v>
          </cell>
          <cell r="O74">
            <v>0.5404257470799414</v>
          </cell>
          <cell r="P74">
            <v>0</v>
          </cell>
          <cell r="Q74">
            <v>40.802143904535576</v>
          </cell>
          <cell r="R74">
            <v>3.7829802295595898</v>
          </cell>
          <cell r="S74">
            <v>12.429792182838652</v>
          </cell>
          <cell r="T74">
            <v>33.506396318956369</v>
          </cell>
          <cell r="U74">
            <v>31.07448045709663</v>
          </cell>
          <cell r="V74">
            <v>567.17682156039848</v>
          </cell>
          <cell r="W74">
            <v>65.12130252313294</v>
          </cell>
          <cell r="X74">
            <v>9.5925570106689602</v>
          </cell>
          <cell r="Y74">
            <v>25.805329423067203</v>
          </cell>
          <cell r="Z74">
            <v>126.05430550639633</v>
          </cell>
          <cell r="AA74">
            <v>196.71497193709868</v>
          </cell>
          <cell r="AB74">
            <v>43.50427263993528</v>
          </cell>
          <cell r="AC74">
            <v>16.212772412398241</v>
          </cell>
          <cell r="AD74">
            <v>8.3765990797390923</v>
          </cell>
          <cell r="AE74">
            <v>100.92450826717905</v>
          </cell>
          <cell r="AF74">
            <v>13.37553724022855</v>
          </cell>
          <cell r="AG74">
            <v>2.4319158618597365</v>
          </cell>
          <cell r="AH74">
            <v>17.834049653638065</v>
          </cell>
          <cell r="AI74">
            <v>189.28411791474949</v>
          </cell>
          <cell r="AJ74">
            <v>4.998938160489458</v>
          </cell>
          <cell r="AK74">
            <v>2.0265965515497801</v>
          </cell>
          <cell r="AL74">
            <v>38.370228042675841</v>
          </cell>
          <cell r="AM74">
            <v>3.6478737927896043</v>
          </cell>
          <cell r="AN74">
            <v>29.723416089396778</v>
          </cell>
          <cell r="AO74">
            <v>227.51923952065533</v>
          </cell>
          <cell r="AP74">
            <v>11.61915356221874</v>
          </cell>
          <cell r="AQ74">
            <v>118.48834504727715</v>
          </cell>
          <cell r="AR74">
            <v>83.495777923850952</v>
          </cell>
          <cell r="AS74">
            <v>4.3234059766395312</v>
          </cell>
          <cell r="AT74">
            <v>7.8361733326591505</v>
          </cell>
          <cell r="AU74">
            <v>6.0797896546493408</v>
          </cell>
          <cell r="AV74">
            <v>6.6202154017292818</v>
          </cell>
          <cell r="AW74">
            <v>0.94574505738989745</v>
          </cell>
          <cell r="AX74">
            <v>25.535116549527231</v>
          </cell>
          <cell r="AY74">
            <v>8.7819183900490483</v>
          </cell>
          <cell r="AZ74">
            <v>7.1606411488092236</v>
          </cell>
          <cell r="BA74">
            <v>1.4861708044698387</v>
          </cell>
          <cell r="BB74">
            <v>0.94574505738989745</v>
          </cell>
          <cell r="BC74">
            <v>21.75213631996764</v>
          </cell>
          <cell r="BD74">
            <v>4.3234059766395312</v>
          </cell>
          <cell r="BE74">
            <v>0.2702128735399707</v>
          </cell>
          <cell r="BF74">
            <v>16.347878849168229</v>
          </cell>
          <cell r="BG74">
            <v>16.618091722708201</v>
          </cell>
          <cell r="BH74">
            <v>2.9723416089396775</v>
          </cell>
          <cell r="BI74">
            <v>2.702128735399707</v>
          </cell>
          <cell r="BJ74">
            <v>0</v>
          </cell>
          <cell r="BK74">
            <v>5.539363907569399</v>
          </cell>
          <cell r="BL74">
            <v>152.80537998685344</v>
          </cell>
          <cell r="BM74">
            <v>1.3510643676998535</v>
          </cell>
          <cell r="BN74">
            <v>0.67553218384992675</v>
          </cell>
          <cell r="BO74">
            <v>31.750012640946558</v>
          </cell>
          <cell r="BP74">
            <v>7.2957475855792087</v>
          </cell>
          <cell r="BQ74">
            <v>15.672346665318301</v>
          </cell>
          <cell r="BR74">
            <v>62.554280224503216</v>
          </cell>
          <cell r="BS74">
            <v>2.8372351721696925</v>
          </cell>
          <cell r="BT74">
            <v>2.4319158618597365</v>
          </cell>
          <cell r="BU74">
            <v>1.2159579309298683</v>
          </cell>
          <cell r="BV74">
            <v>1.8914901147797949</v>
          </cell>
          <cell r="BW74">
            <v>0.5404257470799414</v>
          </cell>
          <cell r="BX74">
            <v>21.076604136117716</v>
          </cell>
          <cell r="BY74">
            <v>4.4585124134095162</v>
          </cell>
          <cell r="BZ74">
            <v>27.831925974616983</v>
          </cell>
          <cell r="CA74">
            <v>31.750012640946558</v>
          </cell>
          <cell r="CB74">
            <v>12.835111493148608</v>
          </cell>
        </row>
        <row r="75">
          <cell r="D75" t="str">
            <v>Metal tank (heavy gauge) manufacturing</v>
          </cell>
          <cell r="E75">
            <v>0</v>
          </cell>
          <cell r="F75">
            <v>0</v>
          </cell>
          <cell r="G75">
            <v>0</v>
          </cell>
          <cell r="H75">
            <v>0</v>
          </cell>
          <cell r="I75">
            <v>0</v>
          </cell>
          <cell r="J75">
            <v>2.1170268960479972</v>
          </cell>
          <cell r="K75">
            <v>0</v>
          </cell>
          <cell r="L75">
            <v>7.0308674670835347E-2</v>
          </cell>
          <cell r="M75">
            <v>0.57530945674805878</v>
          </cell>
          <cell r="N75">
            <v>0</v>
          </cell>
          <cell r="O75">
            <v>0.7602770895484654</v>
          </cell>
          <cell r="P75">
            <v>0</v>
          </cell>
          <cell r="Q75">
            <v>57.400920260909139</v>
          </cell>
          <cell r="R75">
            <v>5.3219396268392583</v>
          </cell>
          <cell r="S75">
            <v>17.486373059614703</v>
          </cell>
          <cell r="T75">
            <v>47.137179552004852</v>
          </cell>
          <cell r="U75">
            <v>43.715932649036759</v>
          </cell>
          <cell r="V75">
            <v>797.91080548111449</v>
          </cell>
          <cell r="W75">
            <v>91.613389290590078</v>
          </cell>
          <cell r="X75">
            <v>13.494918339485261</v>
          </cell>
          <cell r="Y75">
            <v>36.303231025939226</v>
          </cell>
          <cell r="Z75">
            <v>177.33463113717954</v>
          </cell>
          <cell r="AA75">
            <v>276.74086059564138</v>
          </cell>
          <cell r="AB75">
            <v>61.202305708651465</v>
          </cell>
          <cell r="AC75">
            <v>22.808312686453963</v>
          </cell>
          <cell r="AD75">
            <v>11.784294888001213</v>
          </cell>
          <cell r="AE75">
            <v>141.98174647317592</v>
          </cell>
          <cell r="AF75">
            <v>18.81685796632452</v>
          </cell>
          <cell r="AG75">
            <v>3.4212469029680941</v>
          </cell>
          <cell r="AH75">
            <v>25.08914395509936</v>
          </cell>
          <cell r="AI75">
            <v>266.28705061434999</v>
          </cell>
          <cell r="AJ75">
            <v>7.0325630783233049</v>
          </cell>
          <cell r="AK75">
            <v>2.8510390858067454</v>
          </cell>
          <cell r="AL75">
            <v>53.979673357941046</v>
          </cell>
          <cell r="AM75">
            <v>5.1318703544521416</v>
          </cell>
          <cell r="AN75">
            <v>41.815239925165599</v>
          </cell>
          <cell r="AO75">
            <v>320.07665469990394</v>
          </cell>
          <cell r="AP75">
            <v>16.345957425292006</v>
          </cell>
          <cell r="AQ75">
            <v>166.69075188350104</v>
          </cell>
          <cell r="AR75">
            <v>117.4628103352379</v>
          </cell>
          <cell r="AS75">
            <v>6.0822167163877232</v>
          </cell>
          <cell r="AT75">
            <v>11.024017798452748</v>
          </cell>
          <cell r="AU75">
            <v>8.5531172574202365</v>
          </cell>
          <cell r="AV75">
            <v>9.3133943469687015</v>
          </cell>
          <cell r="AW75">
            <v>1.3304849067098146</v>
          </cell>
          <cell r="AX75">
            <v>35.923092481164993</v>
          </cell>
          <cell r="AY75">
            <v>12.354502705162563</v>
          </cell>
          <cell r="AZ75">
            <v>10.073671436517166</v>
          </cell>
          <cell r="BA75">
            <v>2.09076199625828</v>
          </cell>
          <cell r="BB75">
            <v>1.3304849067098146</v>
          </cell>
          <cell r="BC75">
            <v>30.601152854325733</v>
          </cell>
          <cell r="BD75">
            <v>6.0822167163877232</v>
          </cell>
          <cell r="BE75">
            <v>0.3801385447742327</v>
          </cell>
          <cell r="BF75">
            <v>22.99838195884108</v>
          </cell>
          <cell r="BG75">
            <v>23.378520503615313</v>
          </cell>
          <cell r="BH75">
            <v>4.1815239925165599</v>
          </cell>
          <cell r="BI75">
            <v>3.801385447742327</v>
          </cell>
          <cell r="BJ75">
            <v>0</v>
          </cell>
          <cell r="BK75">
            <v>7.7928401678717707</v>
          </cell>
          <cell r="BL75">
            <v>214.96834706982858</v>
          </cell>
          <cell r="BM75">
            <v>1.9006927238711635</v>
          </cell>
          <cell r="BN75">
            <v>0.95034636193558175</v>
          </cell>
          <cell r="BO75">
            <v>44.666279010972339</v>
          </cell>
          <cell r="BP75">
            <v>10.263740708904283</v>
          </cell>
          <cell r="BQ75">
            <v>22.048035596905496</v>
          </cell>
          <cell r="BR75">
            <v>88.002073115234865</v>
          </cell>
          <cell r="BS75">
            <v>3.9914547201294432</v>
          </cell>
          <cell r="BT75">
            <v>3.4212469029680941</v>
          </cell>
          <cell r="BU75">
            <v>1.710623451484047</v>
          </cell>
          <cell r="BV75">
            <v>2.6609698134196291</v>
          </cell>
          <cell r="BW75">
            <v>0.7602770895484654</v>
          </cell>
          <cell r="BX75">
            <v>29.650806492390149</v>
          </cell>
          <cell r="BY75">
            <v>6.2722859887748399</v>
          </cell>
          <cell r="BZ75">
            <v>39.154270111745966</v>
          </cell>
          <cell r="CA75">
            <v>44.666279010972339</v>
          </cell>
          <cell r="CB75">
            <v>18.056580876776053</v>
          </cell>
        </row>
        <row r="76">
          <cell r="D76" t="str">
            <v>Metal can, box, and other metal container (light gauge) manufacturing</v>
          </cell>
          <cell r="E76">
            <v>2.0684176359866249</v>
          </cell>
          <cell r="F76">
            <v>11.28909229595728</v>
          </cell>
          <cell r="G76">
            <v>0.71900989192346354</v>
          </cell>
          <cell r="H76">
            <v>0.21684279148565286</v>
          </cell>
          <cell r="I76">
            <v>2.5069201444360183</v>
          </cell>
          <cell r="J76">
            <v>26.109998384591968</v>
          </cell>
          <cell r="K76">
            <v>0</v>
          </cell>
          <cell r="L76">
            <v>0.86714032094030247</v>
          </cell>
          <cell r="M76">
            <v>7.0954832998927237</v>
          </cell>
          <cell r="N76">
            <v>0</v>
          </cell>
          <cell r="O76">
            <v>3.6203670930879304E-2</v>
          </cell>
          <cell r="P76">
            <v>0</v>
          </cell>
          <cell r="Q76">
            <v>2.7333771552813877</v>
          </cell>
          <cell r="R76">
            <v>0.25342569651615515</v>
          </cell>
          <cell r="S76">
            <v>0.83268443141022397</v>
          </cell>
          <cell r="T76">
            <v>2.2446275977145169</v>
          </cell>
          <cell r="U76">
            <v>2.0817110785255601</v>
          </cell>
          <cell r="V76">
            <v>37.995752641957829</v>
          </cell>
          <cell r="W76">
            <v>4.3625423471709563</v>
          </cell>
          <cell r="X76">
            <v>0.64261515902310762</v>
          </cell>
          <cell r="Y76">
            <v>1.7287252869494867</v>
          </cell>
          <cell r="Z76">
            <v>8.4445062446275969</v>
          </cell>
          <cell r="AA76">
            <v>13.178136218840066</v>
          </cell>
          <cell r="AB76">
            <v>2.9143955099357841</v>
          </cell>
          <cell r="AC76">
            <v>1.0861101279263792</v>
          </cell>
          <cell r="AD76">
            <v>0.56115689942862923</v>
          </cell>
          <cell r="AE76">
            <v>6.7610355463417102</v>
          </cell>
          <cell r="AF76">
            <v>0.89604085553926283</v>
          </cell>
          <cell r="AG76">
            <v>0.16291651918895686</v>
          </cell>
          <cell r="AH76">
            <v>1.194721140719017</v>
          </cell>
          <cell r="AI76">
            <v>12.680335743540477</v>
          </cell>
          <cell r="AJ76">
            <v>0.33488395611063354</v>
          </cell>
          <cell r="AK76">
            <v>0.1357637659907974</v>
          </cell>
          <cell r="AL76">
            <v>2.5704606360924305</v>
          </cell>
          <cell r="AM76">
            <v>0.2443747787834353</v>
          </cell>
          <cell r="AN76">
            <v>1.9912019011983617</v>
          </cell>
          <cell r="AO76">
            <v>15.241745461900187</v>
          </cell>
          <cell r="AP76">
            <v>0.77837892501390504</v>
          </cell>
          <cell r="AQ76">
            <v>7.9376548515952878</v>
          </cell>
          <cell r="AR76">
            <v>5.5934671588208529</v>
          </cell>
          <cell r="AS76">
            <v>0.28962936744703444</v>
          </cell>
          <cell r="AT76">
            <v>0.52495322849774995</v>
          </cell>
          <cell r="AU76">
            <v>0.40729129797239216</v>
          </cell>
          <cell r="AV76">
            <v>0.4434949689032715</v>
          </cell>
          <cell r="AW76">
            <v>6.3356424129038788E-2</v>
          </cell>
          <cell r="AX76">
            <v>1.710623451484047</v>
          </cell>
          <cell r="AY76">
            <v>0.58830965262678869</v>
          </cell>
          <cell r="AZ76">
            <v>0.47969863983415079</v>
          </cell>
          <cell r="BA76">
            <v>9.9560095059918086E-2</v>
          </cell>
          <cell r="BB76">
            <v>6.3356424129038788E-2</v>
          </cell>
          <cell r="BC76">
            <v>1.4571977549678921</v>
          </cell>
          <cell r="BD76">
            <v>0.28962936744703444</v>
          </cell>
          <cell r="BE76">
            <v>1.8101835465439652E-2</v>
          </cell>
          <cell r="BF76">
            <v>1.095161045659099</v>
          </cell>
          <cell r="BG76">
            <v>1.1132628811245386</v>
          </cell>
          <cell r="BH76">
            <v>0.19912019011983617</v>
          </cell>
          <cell r="BI76">
            <v>0.18101835465439653</v>
          </cell>
          <cell r="BJ76">
            <v>0</v>
          </cell>
          <cell r="BK76">
            <v>0.37108762704151288</v>
          </cell>
          <cell r="BL76">
            <v>10.236587955706124</v>
          </cell>
          <cell r="BM76">
            <v>9.0509177327198265E-2</v>
          </cell>
          <cell r="BN76">
            <v>4.5254588663599132E-2</v>
          </cell>
          <cell r="BO76">
            <v>2.1269656671891592</v>
          </cell>
          <cell r="BP76">
            <v>0.48874955756687061</v>
          </cell>
          <cell r="BQ76">
            <v>1.0499064569954999</v>
          </cell>
          <cell r="BR76">
            <v>4.1905749102492793</v>
          </cell>
          <cell r="BS76">
            <v>0.19006927238711635</v>
          </cell>
          <cell r="BT76">
            <v>0.16291651918895686</v>
          </cell>
          <cell r="BU76">
            <v>8.145825959447843E-2</v>
          </cell>
          <cell r="BV76">
            <v>0.12671284825807758</v>
          </cell>
          <cell r="BW76">
            <v>3.6203670930879304E-2</v>
          </cell>
          <cell r="BX76">
            <v>1.411943166304293</v>
          </cell>
          <cell r="BY76">
            <v>0.29868028517975426</v>
          </cell>
          <cell r="BZ76">
            <v>1.8644890529402842</v>
          </cell>
          <cell r="CA76">
            <v>2.1269656671891592</v>
          </cell>
          <cell r="CB76">
            <v>0.85983718460838343</v>
          </cell>
        </row>
        <row r="77">
          <cell r="D77" t="str">
            <v>Hardware manufacturing</v>
          </cell>
          <cell r="E77">
            <v>0</v>
          </cell>
          <cell r="F77">
            <v>0</v>
          </cell>
          <cell r="G77">
            <v>0</v>
          </cell>
          <cell r="H77">
            <v>0</v>
          </cell>
          <cell r="I77">
            <v>0</v>
          </cell>
          <cell r="J77">
            <v>0</v>
          </cell>
          <cell r="K77">
            <v>0</v>
          </cell>
          <cell r="L77">
            <v>0</v>
          </cell>
          <cell r="M77">
            <v>0</v>
          </cell>
          <cell r="N77">
            <v>0</v>
          </cell>
          <cell r="O77">
            <v>4.9552510491985641E-2</v>
          </cell>
          <cell r="P77">
            <v>0</v>
          </cell>
          <cell r="Q77">
            <v>3.7412145421449159</v>
          </cell>
          <cell r="R77">
            <v>0.34686757344389951</v>
          </cell>
          <cell r="S77">
            <v>1.1397077413156698</v>
          </cell>
          <cell r="T77">
            <v>3.0722556505031098</v>
          </cell>
          <cell r="U77">
            <v>2.8492693532891744</v>
          </cell>
          <cell r="V77">
            <v>52.00535976133893</v>
          </cell>
          <cell r="W77">
            <v>5.9710775142842696</v>
          </cell>
          <cell r="X77">
            <v>0.87955706123274513</v>
          </cell>
          <cell r="Y77">
            <v>2.3661323759923145</v>
          </cell>
          <cell r="Z77">
            <v>11.55812307225565</v>
          </cell>
          <cell r="AA77">
            <v>18.037113819082773</v>
          </cell>
          <cell r="AB77">
            <v>3.9889770946048442</v>
          </cell>
          <cell r="AC77">
            <v>1.4865753147595693</v>
          </cell>
          <cell r="AD77">
            <v>0.76806391262577745</v>
          </cell>
          <cell r="AE77">
            <v>9.2539313343783185</v>
          </cell>
          <cell r="AF77">
            <v>1.2264246346766445</v>
          </cell>
          <cell r="AG77">
            <v>0.22298629721393537</v>
          </cell>
          <cell r="AH77">
            <v>1.6352328462355261</v>
          </cell>
          <cell r="AI77">
            <v>17.355766799817971</v>
          </cell>
          <cell r="AJ77">
            <v>0.4583607220508672</v>
          </cell>
          <cell r="AK77">
            <v>0.18582191434494616</v>
          </cell>
          <cell r="AL77">
            <v>3.5182282449309805</v>
          </cell>
          <cell r="AM77">
            <v>0.33447944582090305</v>
          </cell>
          <cell r="AN77">
            <v>2.7253880770592103</v>
          </cell>
          <cell r="AO77">
            <v>20.861606917125954</v>
          </cell>
          <cell r="AP77">
            <v>1.0653789755776912</v>
          </cell>
          <cell r="AQ77">
            <v>10.864387925367852</v>
          </cell>
          <cell r="AR77">
            <v>7.6558628710117818</v>
          </cell>
          <cell r="AS77">
            <v>0.39642008393588513</v>
          </cell>
          <cell r="AT77">
            <v>0.71851140213379183</v>
          </cell>
          <cell r="AU77">
            <v>0.55746574303483842</v>
          </cell>
          <cell r="AV77">
            <v>0.60701825352682415</v>
          </cell>
          <cell r="AW77">
            <v>8.6716893360974878E-2</v>
          </cell>
          <cell r="AX77">
            <v>2.3413561207463216</v>
          </cell>
          <cell r="AY77">
            <v>0.80522829549476671</v>
          </cell>
          <cell r="AZ77">
            <v>0.65657076401880976</v>
          </cell>
          <cell r="BA77">
            <v>0.13626940385296052</v>
          </cell>
          <cell r="BB77">
            <v>8.6716893360974878E-2</v>
          </cell>
          <cell r="BC77">
            <v>1.9944885473024221</v>
          </cell>
          <cell r="BD77">
            <v>0.39642008393588513</v>
          </cell>
          <cell r="BE77">
            <v>2.477625524599282E-2</v>
          </cell>
          <cell r="BF77">
            <v>1.4989634423825657</v>
          </cell>
          <cell r="BG77">
            <v>1.5237396976285587</v>
          </cell>
          <cell r="BH77">
            <v>0.27253880770592104</v>
          </cell>
          <cell r="BI77">
            <v>0.2477625524599282</v>
          </cell>
          <cell r="BJ77">
            <v>0</v>
          </cell>
          <cell r="BK77">
            <v>0.50791323254285281</v>
          </cell>
          <cell r="BL77">
            <v>14.010972341608939</v>
          </cell>
          <cell r="BM77">
            <v>0.1238812762299641</v>
          </cell>
          <cell r="BN77">
            <v>6.1940638114982051E-2</v>
          </cell>
          <cell r="BO77">
            <v>2.9112099914041565</v>
          </cell>
          <cell r="BP77">
            <v>0.66895889164180611</v>
          </cell>
          <cell r="BQ77">
            <v>1.4370228042675837</v>
          </cell>
          <cell r="BR77">
            <v>5.7357030894473375</v>
          </cell>
          <cell r="BS77">
            <v>0.26015068008292463</v>
          </cell>
          <cell r="BT77">
            <v>0.22298629721393537</v>
          </cell>
          <cell r="BU77">
            <v>0.11149314860696768</v>
          </cell>
          <cell r="BV77">
            <v>0.17343378672194976</v>
          </cell>
          <cell r="BW77">
            <v>4.9552510491985641E-2</v>
          </cell>
          <cell r="BX77">
            <v>1.93254790918744</v>
          </cell>
          <cell r="BY77">
            <v>0.40880821155888153</v>
          </cell>
          <cell r="BZ77">
            <v>2.5519542903372603</v>
          </cell>
          <cell r="CA77">
            <v>2.9112099914041565</v>
          </cell>
          <cell r="CB77">
            <v>1.1768721241846589</v>
          </cell>
        </row>
        <row r="78">
          <cell r="D78" t="str">
            <v>Spring and wire product manufacturing</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row>
        <row r="79">
          <cell r="D79" t="str">
            <v>Machine shops</v>
          </cell>
          <cell r="E79">
            <v>0</v>
          </cell>
          <cell r="F79">
            <v>398.6460717009914</v>
          </cell>
          <cell r="G79">
            <v>25.390036808547304</v>
          </cell>
          <cell r="H79">
            <v>7.657261074337117</v>
          </cell>
          <cell r="I79">
            <v>88.525617600396885</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row>
        <row r="80">
          <cell r="D80" t="str">
            <v>Turned product and screw, nut, and bolt manufacturing</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row>
        <row r="81">
          <cell r="D81" t="str">
            <v>Coating, engraving, heat treating and allied activities</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row>
        <row r="82">
          <cell r="D82" t="str">
            <v>Valve and fittings other than plumbing</v>
          </cell>
          <cell r="E82">
            <v>225.45752232254213</v>
          </cell>
          <cell r="F82">
            <v>0.70556826849733001</v>
          </cell>
          <cell r="G82">
            <v>4.4938118245216471E-2</v>
          </cell>
          <cell r="H82">
            <v>1.3552674467853304E-2</v>
          </cell>
          <cell r="I82">
            <v>0.15668250902725114</v>
          </cell>
          <cell r="J82">
            <v>98.794588482239874</v>
          </cell>
          <cell r="K82">
            <v>0</v>
          </cell>
          <cell r="L82">
            <v>3.2810714846389826</v>
          </cell>
          <cell r="M82">
            <v>26.847774648242737</v>
          </cell>
          <cell r="N82">
            <v>0</v>
          </cell>
          <cell r="O82">
            <v>0.49653638064418265</v>
          </cell>
          <cell r="P82">
            <v>0</v>
          </cell>
          <cell r="Q82">
            <v>37.488496738635789</v>
          </cell>
          <cell r="R82">
            <v>3.4757546645092785</v>
          </cell>
          <cell r="S82">
            <v>11.420336754816201</v>
          </cell>
          <cell r="T82">
            <v>30.785255599939326</v>
          </cell>
          <cell r="U82">
            <v>28.550841887040502</v>
          </cell>
          <cell r="V82">
            <v>521.11493148606974</v>
          </cell>
          <cell r="W82">
            <v>59.832633867624011</v>
          </cell>
          <cell r="X82">
            <v>8.8135207564342419</v>
          </cell>
          <cell r="Y82">
            <v>23.709612175759723</v>
          </cell>
          <cell r="Z82">
            <v>115.81711078525561</v>
          </cell>
          <cell r="AA82">
            <v>180.73924255448247</v>
          </cell>
          <cell r="AB82">
            <v>39.971178641856703</v>
          </cell>
          <cell r="AC82">
            <v>14.896091419325479</v>
          </cell>
          <cell r="AD82">
            <v>7.6963138999848315</v>
          </cell>
          <cell r="AE82">
            <v>92.728169085301104</v>
          </cell>
          <cell r="AF82">
            <v>12.28927542094352</v>
          </cell>
          <cell r="AG82">
            <v>2.2344137128988217</v>
          </cell>
          <cell r="AH82">
            <v>16.385700561258027</v>
          </cell>
          <cell r="AI82">
            <v>173.91186732062496</v>
          </cell>
          <cell r="AJ82">
            <v>4.5929615209586894</v>
          </cell>
          <cell r="AK82">
            <v>1.8620114274156849</v>
          </cell>
          <cell r="AL82">
            <v>35.254083025736968</v>
          </cell>
          <cell r="AM82">
            <v>3.351620569348233</v>
          </cell>
          <cell r="AN82">
            <v>27.309500935430044</v>
          </cell>
          <cell r="AO82">
            <v>209.04181625120088</v>
          </cell>
          <cell r="AP82">
            <v>10.675532183849928</v>
          </cell>
          <cell r="AQ82">
            <v>108.86560145623704</v>
          </cell>
          <cell r="AR82">
            <v>76.714870809526218</v>
          </cell>
          <cell r="AS82">
            <v>3.9722910451534612</v>
          </cell>
          <cell r="AT82">
            <v>7.1997775193406488</v>
          </cell>
          <cell r="AU82">
            <v>5.5860342822470548</v>
          </cell>
          <cell r="AV82">
            <v>6.0825706628912375</v>
          </cell>
          <cell r="AW82">
            <v>0.86893866612731963</v>
          </cell>
          <cell r="AX82">
            <v>23.46134398543763</v>
          </cell>
          <cell r="AY82">
            <v>8.0687161854679683</v>
          </cell>
          <cell r="AZ82">
            <v>6.5791070435354202</v>
          </cell>
          <cell r="BA82">
            <v>1.3654750467715022</v>
          </cell>
          <cell r="BB82">
            <v>0.86893866612731963</v>
          </cell>
          <cell r="BC82">
            <v>19.985589320928351</v>
          </cell>
          <cell r="BD82">
            <v>3.9722910451534612</v>
          </cell>
          <cell r="BE82">
            <v>0.24826819032209133</v>
          </cell>
          <cell r="BF82">
            <v>15.020225514486524</v>
          </cell>
          <cell r="BG82">
            <v>15.268493704808616</v>
          </cell>
          <cell r="BH82">
            <v>2.7309500935430044</v>
          </cell>
          <cell r="BI82">
            <v>2.4826819032209131</v>
          </cell>
          <cell r="BJ82">
            <v>0</v>
          </cell>
          <cell r="BK82">
            <v>5.0894979016028721</v>
          </cell>
          <cell r="BL82">
            <v>140.39566162714266</v>
          </cell>
          <cell r="BM82">
            <v>1.2413409516104565</v>
          </cell>
          <cell r="BN82">
            <v>0.62067047580522827</v>
          </cell>
          <cell r="BO82">
            <v>29.171512362845732</v>
          </cell>
          <cell r="BP82">
            <v>6.7032411386964661</v>
          </cell>
          <cell r="BQ82">
            <v>14.399555038681298</v>
          </cell>
          <cell r="BR82">
            <v>57.474086059564144</v>
          </cell>
          <cell r="BS82">
            <v>2.606815998381959</v>
          </cell>
          <cell r="BT82">
            <v>2.2344137128988217</v>
          </cell>
          <cell r="BU82">
            <v>1.1172068564494109</v>
          </cell>
          <cell r="BV82">
            <v>1.7378773322546393</v>
          </cell>
          <cell r="BW82">
            <v>0.49653638064418265</v>
          </cell>
          <cell r="BX82">
            <v>19.364918845123125</v>
          </cell>
          <cell r="BY82">
            <v>4.0964251403145067</v>
          </cell>
          <cell r="BZ82">
            <v>25.571623603175407</v>
          </cell>
          <cell r="CA82">
            <v>29.171512362845732</v>
          </cell>
          <cell r="CB82">
            <v>11.792739040299338</v>
          </cell>
        </row>
        <row r="83">
          <cell r="D83" t="str">
            <v>Plumbing fixture fitting and trim manufacturing</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row>
        <row r="84">
          <cell r="D84" t="str">
            <v>Ball and roller bearing manufacturing</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row>
        <row r="85">
          <cell r="D85" t="str">
            <v>Ammunition, arms, ordnance, and accessories manufacturing</v>
          </cell>
          <cell r="E85">
            <v>2060.1776823196328</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row>
        <row r="86">
          <cell r="D86" t="str">
            <v>Fabricated pipe and pipe fitting manufacturing</v>
          </cell>
          <cell r="E86">
            <v>1.0342088179933124</v>
          </cell>
          <cell r="F86">
            <v>0</v>
          </cell>
          <cell r="G86">
            <v>0</v>
          </cell>
          <cell r="H86">
            <v>0</v>
          </cell>
          <cell r="I86">
            <v>0</v>
          </cell>
          <cell r="J86">
            <v>3.5283781600799955</v>
          </cell>
          <cell r="K86">
            <v>0</v>
          </cell>
          <cell r="L86">
            <v>0.11718112445139223</v>
          </cell>
          <cell r="M86">
            <v>0.95884909458009782</v>
          </cell>
          <cell r="N86">
            <v>0</v>
          </cell>
          <cell r="O86">
            <v>0.15735450270516257</v>
          </cell>
          <cell r="P86">
            <v>0</v>
          </cell>
          <cell r="Q86">
            <v>11.880264954239774</v>
          </cell>
          <cell r="R86">
            <v>1.101481518936138</v>
          </cell>
          <cell r="S86">
            <v>3.6191535622187394</v>
          </cell>
          <cell r="T86">
            <v>9.7559791677200796</v>
          </cell>
          <cell r="U86">
            <v>9.0478839055468487</v>
          </cell>
          <cell r="V86">
            <v>165.14355058906813</v>
          </cell>
          <cell r="W86">
            <v>18.961217575972089</v>
          </cell>
          <cell r="X86">
            <v>2.7930424230166357</v>
          </cell>
          <cell r="Y86">
            <v>7.5136775041715129</v>
          </cell>
          <cell r="Z86">
            <v>36.702937755979171</v>
          </cell>
          <cell r="AA86">
            <v>57.27703898467918</v>
          </cell>
          <cell r="AB86">
            <v>12.667037467765587</v>
          </cell>
          <cell r="AC86">
            <v>4.7206350811548772</v>
          </cell>
          <cell r="AD86">
            <v>2.4389947919300199</v>
          </cell>
          <cell r="AE86">
            <v>29.385953380189111</v>
          </cell>
          <cell r="AF86">
            <v>3.8945239419527735</v>
          </cell>
          <cell r="AG86">
            <v>0.7080952621732316</v>
          </cell>
          <cell r="AH86">
            <v>5.192698589270365</v>
          </cell>
          <cell r="AI86">
            <v>55.113414572483194</v>
          </cell>
          <cell r="AJ86">
            <v>1.4555291500227538</v>
          </cell>
          <cell r="AK86">
            <v>0.59007938514435965</v>
          </cell>
          <cell r="AL86">
            <v>11.172169692066543</v>
          </cell>
          <cell r="AM86">
            <v>1.0621428932598473</v>
          </cell>
          <cell r="AN86">
            <v>8.6544976487839413</v>
          </cell>
          <cell r="AO86">
            <v>66.246245638873447</v>
          </cell>
          <cell r="AP86">
            <v>3.3831218081609955</v>
          </cell>
          <cell r="AQ86">
            <v>34.499974718106891</v>
          </cell>
          <cell r="AR86">
            <v>24.311270667947618</v>
          </cell>
          <cell r="AS86">
            <v>1.2588360216413006</v>
          </cell>
          <cell r="AT86">
            <v>2.2816402892248573</v>
          </cell>
          <cell r="AU86">
            <v>1.7702381554330791</v>
          </cell>
          <cell r="AV86">
            <v>1.9275926581382414</v>
          </cell>
          <cell r="AW86">
            <v>0.2753703797340345</v>
          </cell>
          <cell r="AX86">
            <v>7.4350002528189316</v>
          </cell>
          <cell r="AY86">
            <v>2.5570106689588918</v>
          </cell>
          <cell r="AZ86">
            <v>2.084947160843404</v>
          </cell>
          <cell r="BA86">
            <v>0.4327248824391971</v>
          </cell>
          <cell r="BB86">
            <v>0.2753703797340345</v>
          </cell>
          <cell r="BC86">
            <v>6.3335187338827934</v>
          </cell>
          <cell r="BD86">
            <v>1.2588360216413006</v>
          </cell>
          <cell r="BE86">
            <v>7.8677251352581287E-2</v>
          </cell>
          <cell r="BF86">
            <v>4.7599737068311683</v>
          </cell>
          <cell r="BG86">
            <v>4.8386509581837496</v>
          </cell>
          <cell r="BH86">
            <v>0.8654497648783942</v>
          </cell>
          <cell r="BI86">
            <v>0.7867725135258129</v>
          </cell>
          <cell r="BJ86">
            <v>0</v>
          </cell>
          <cell r="BK86">
            <v>1.6128836527279165</v>
          </cell>
          <cell r="BL86">
            <v>44.491985639884717</v>
          </cell>
          <cell r="BM86">
            <v>0.39338625676290645</v>
          </cell>
          <cell r="BN86">
            <v>0.19669312838145322</v>
          </cell>
          <cell r="BO86">
            <v>9.2445770339283015</v>
          </cell>
          <cell r="BP86">
            <v>2.1242857865196947</v>
          </cell>
          <cell r="BQ86">
            <v>4.5632805784497146</v>
          </cell>
          <cell r="BR86">
            <v>18.213783688122568</v>
          </cell>
          <cell r="BS86">
            <v>0.82611113920210355</v>
          </cell>
          <cell r="BT86">
            <v>0.7080952621732316</v>
          </cell>
          <cell r="BU86">
            <v>0.3540476310866158</v>
          </cell>
          <cell r="BV86">
            <v>0.550740759468069</v>
          </cell>
          <cell r="BW86">
            <v>0.15735450270516257</v>
          </cell>
          <cell r="BX86">
            <v>6.1368256055013406</v>
          </cell>
          <cell r="BY86">
            <v>1.2981746473175912</v>
          </cell>
          <cell r="BZ86">
            <v>8.1037568893158731</v>
          </cell>
          <cell r="CA86">
            <v>9.2445770339283015</v>
          </cell>
          <cell r="CB86">
            <v>3.7371694392476114</v>
          </cell>
        </row>
        <row r="87">
          <cell r="D87" t="str">
            <v>Other fabricated metal manufacturing</v>
          </cell>
          <cell r="E87">
            <v>3.1026264539799375</v>
          </cell>
          <cell r="F87">
            <v>127.00228832951937</v>
          </cell>
          <cell r="G87">
            <v>8.0888612841389627</v>
          </cell>
          <cell r="H87">
            <v>2.4394814042135944</v>
          </cell>
          <cell r="I87">
            <v>28.202851624905204</v>
          </cell>
          <cell r="J87">
            <v>841.87102899508693</v>
          </cell>
          <cell r="K87">
            <v>0</v>
          </cell>
          <cell r="L87">
            <v>27.959416294102187</v>
          </cell>
          <cell r="M87">
            <v>228.78139396681135</v>
          </cell>
          <cell r="N87">
            <v>0</v>
          </cell>
          <cell r="O87">
            <v>9.1621580623957116E-2</v>
          </cell>
          <cell r="P87">
            <v>0</v>
          </cell>
          <cell r="Q87">
            <v>6.9174293371087625</v>
          </cell>
          <cell r="R87">
            <v>0.64135106436769984</v>
          </cell>
          <cell r="S87">
            <v>2.1072963543510137</v>
          </cell>
          <cell r="T87">
            <v>5.6805379986853408</v>
          </cell>
          <cell r="U87">
            <v>5.2682408858775345</v>
          </cell>
          <cell r="V87">
            <v>96.156848864842999</v>
          </cell>
          <cell r="W87">
            <v>11.040400465186833</v>
          </cell>
          <cell r="X87">
            <v>1.6262830560752388</v>
          </cell>
          <cell r="Y87">
            <v>4.3749304747939526</v>
          </cell>
          <cell r="Z87">
            <v>21.370733680537999</v>
          </cell>
          <cell r="AA87">
            <v>33.350255347120388</v>
          </cell>
          <cell r="AB87">
            <v>7.3755372402285477</v>
          </cell>
          <cell r="AC87">
            <v>2.7486474187187135</v>
          </cell>
          <cell r="AD87">
            <v>1.4201344996713352</v>
          </cell>
          <cell r="AE87">
            <v>17.110330181523992</v>
          </cell>
          <cell r="AF87">
            <v>2.2676341204429384</v>
          </cell>
          <cell r="AG87">
            <v>0.41229711280780701</v>
          </cell>
          <cell r="AH87">
            <v>3.023512160590585</v>
          </cell>
          <cell r="AI87">
            <v>32.090458613540982</v>
          </cell>
          <cell r="AJ87">
            <v>0.84749962077160335</v>
          </cell>
          <cell r="AK87">
            <v>0.34358092733983919</v>
          </cell>
          <cell r="AL87">
            <v>6.5051322243009553</v>
          </cell>
          <cell r="AM87">
            <v>0.61844566921171051</v>
          </cell>
          <cell r="AN87">
            <v>5.039186934317641</v>
          </cell>
          <cell r="AO87">
            <v>38.572685442685945</v>
          </cell>
          <cell r="AP87">
            <v>1.969863983415078</v>
          </cell>
          <cell r="AQ87">
            <v>20.088031551802597</v>
          </cell>
          <cell r="AR87">
            <v>14.155534206401374</v>
          </cell>
          <cell r="AS87">
            <v>0.73297264499165693</v>
          </cell>
          <cell r="AT87">
            <v>1.3285129190473781</v>
          </cell>
          <cell r="AU87">
            <v>1.0307427820195176</v>
          </cell>
          <cell r="AV87">
            <v>1.1223643626434747</v>
          </cell>
          <cell r="AW87">
            <v>0.16033776609192496</v>
          </cell>
          <cell r="AX87">
            <v>4.3291196844819737</v>
          </cell>
          <cell r="AY87">
            <v>1.4888506851393031</v>
          </cell>
          <cell r="AZ87">
            <v>1.2139859432674318</v>
          </cell>
          <cell r="BA87">
            <v>0.25195934671588205</v>
          </cell>
          <cell r="BB87">
            <v>0.16033776609192496</v>
          </cell>
          <cell r="BC87">
            <v>3.6877686201142739</v>
          </cell>
          <cell r="BD87">
            <v>0.73297264499165693</v>
          </cell>
          <cell r="BE87">
            <v>4.5810790311978558E-2</v>
          </cell>
          <cell r="BF87">
            <v>2.771552813874703</v>
          </cell>
          <cell r="BG87">
            <v>2.8173636041866814</v>
          </cell>
          <cell r="BH87">
            <v>0.5039186934317641</v>
          </cell>
          <cell r="BI87">
            <v>0.45810790311978555</v>
          </cell>
          <cell r="BJ87">
            <v>0</v>
          </cell>
          <cell r="BK87">
            <v>0.93912120139556043</v>
          </cell>
          <cell r="BL87">
            <v>25.906001921423876</v>
          </cell>
          <cell r="BM87">
            <v>0.22905395155989278</v>
          </cell>
          <cell r="BN87">
            <v>0.11452697577994639</v>
          </cell>
          <cell r="BO87">
            <v>5.3827678616574808</v>
          </cell>
          <cell r="BP87">
            <v>1.236891338423421</v>
          </cell>
          <cell r="BQ87">
            <v>2.6570258380947562</v>
          </cell>
          <cell r="BR87">
            <v>10.605197957223035</v>
          </cell>
          <cell r="BS87">
            <v>0.48101329827577488</v>
          </cell>
          <cell r="BT87">
            <v>0.41229711280780701</v>
          </cell>
          <cell r="BU87">
            <v>0.2061485564039035</v>
          </cell>
          <cell r="BV87">
            <v>0.32067553218384992</v>
          </cell>
          <cell r="BW87">
            <v>9.1621580623957116E-2</v>
          </cell>
          <cell r="BX87">
            <v>3.5732416443343276</v>
          </cell>
          <cell r="BY87">
            <v>0.75587804014764626</v>
          </cell>
          <cell r="BZ87">
            <v>4.7185114021337915</v>
          </cell>
          <cell r="CA87">
            <v>5.3827678616574808</v>
          </cell>
          <cell r="CB87">
            <v>2.1760125398189816</v>
          </cell>
        </row>
        <row r="88">
          <cell r="D88" t="str">
            <v>Farm machinery and equipment manufacturing</v>
          </cell>
          <cell r="E88">
            <v>1.0342088179933124</v>
          </cell>
          <cell r="F88">
            <v>83.257055682684936</v>
          </cell>
          <cell r="G88">
            <v>5.3026979529355431</v>
          </cell>
          <cell r="H88">
            <v>1.5992155872066898</v>
          </cell>
          <cell r="I88">
            <v>18.488536065215634</v>
          </cell>
          <cell r="J88">
            <v>220.17079718899171</v>
          </cell>
          <cell r="K88">
            <v>0</v>
          </cell>
          <cell r="L88">
            <v>7.3121021657668752</v>
          </cell>
          <cell r="M88">
            <v>59.832183501798106</v>
          </cell>
          <cell r="N88">
            <v>0</v>
          </cell>
          <cell r="O88">
            <v>25.796370194351695</v>
          </cell>
          <cell r="P88">
            <v>0</v>
          </cell>
          <cell r="Q88">
            <v>14636.980524147408</v>
          </cell>
          <cell r="R88">
            <v>1726.3415287127345</v>
          </cell>
          <cell r="S88">
            <v>11.176730751910567</v>
          </cell>
          <cell r="T88">
            <v>20.442003439773764</v>
          </cell>
          <cell r="U88">
            <v>17.956547547931834</v>
          </cell>
          <cell r="V88">
            <v>22.776860894476322</v>
          </cell>
          <cell r="W88">
            <v>140.00048527036563</v>
          </cell>
          <cell r="X88">
            <v>5.3062788282246247</v>
          </cell>
          <cell r="Y88">
            <v>4.528380796018638</v>
          </cell>
          <cell r="Z88">
            <v>4.939628738171387</v>
          </cell>
          <cell r="AA88">
            <v>4.4681414211628887</v>
          </cell>
          <cell r="AB88">
            <v>18.622670745598867</v>
          </cell>
          <cell r="AC88">
            <v>17.077862771604735</v>
          </cell>
          <cell r="AD88">
            <v>7.0178871706947143</v>
          </cell>
          <cell r="AE88">
            <v>114.90660753734049</v>
          </cell>
          <cell r="AF88">
            <v>14.065894028817304</v>
          </cell>
          <cell r="AG88">
            <v>1.300360400317341</v>
          </cell>
          <cell r="AH88">
            <v>20.668482774525121</v>
          </cell>
          <cell r="AI88">
            <v>259.15413889873201</v>
          </cell>
          <cell r="AJ88">
            <v>0.60239374855748617</v>
          </cell>
          <cell r="AK88">
            <v>1.0594029008943464</v>
          </cell>
          <cell r="AL88">
            <v>2.4999340565135677</v>
          </cell>
          <cell r="AM88">
            <v>3.0119687427874311</v>
          </cell>
          <cell r="AN88">
            <v>5.2408256124501298</v>
          </cell>
          <cell r="AO88">
            <v>47.962736374602244</v>
          </cell>
          <cell r="AP88">
            <v>3.1324474924989283</v>
          </cell>
          <cell r="AQ88">
            <v>594.48622368440078</v>
          </cell>
          <cell r="AR88">
            <v>340.75061377516488</v>
          </cell>
          <cell r="AS88">
            <v>4.7287909261762673</v>
          </cell>
          <cell r="AT88">
            <v>67.106663589303963</v>
          </cell>
          <cell r="AU88">
            <v>13.252662468264697</v>
          </cell>
          <cell r="AV88">
            <v>27.981189620495236</v>
          </cell>
          <cell r="AW88">
            <v>4.9095090507435124</v>
          </cell>
          <cell r="AX88">
            <v>7.409443107257081</v>
          </cell>
          <cell r="AY88">
            <v>27.901258240049103</v>
          </cell>
          <cell r="AZ88">
            <v>40.398644347371643</v>
          </cell>
          <cell r="BA88">
            <v>2.3493356193741963</v>
          </cell>
          <cell r="BB88">
            <v>14.487569652807544</v>
          </cell>
          <cell r="BC88">
            <v>13.373141217976194</v>
          </cell>
          <cell r="BD88">
            <v>4.0661578027630316</v>
          </cell>
          <cell r="BE88">
            <v>0.21083781199512019</v>
          </cell>
          <cell r="BF88">
            <v>205.49167382898224</v>
          </cell>
          <cell r="BG88">
            <v>205.70251164097738</v>
          </cell>
          <cell r="BH88">
            <v>6.7074259726630796</v>
          </cell>
          <cell r="BI88">
            <v>8.8905216321416667</v>
          </cell>
          <cell r="BJ88">
            <v>9.0359062283622935E-2</v>
          </cell>
          <cell r="BK88">
            <v>141.0309318419167</v>
          </cell>
          <cell r="BL88">
            <v>315.79418983638766</v>
          </cell>
          <cell r="BM88">
            <v>4.1866365524745293</v>
          </cell>
          <cell r="BN88">
            <v>0.39155593656236604</v>
          </cell>
          <cell r="BO88">
            <v>107.12422222287462</v>
          </cell>
          <cell r="BP88">
            <v>17.681419878246817</v>
          </cell>
          <cell r="BQ88">
            <v>557.08394909798426</v>
          </cell>
          <cell r="BR88">
            <v>21.057151586337937</v>
          </cell>
          <cell r="BS88">
            <v>68.109317189596354</v>
          </cell>
          <cell r="BT88">
            <v>14.322493050996535</v>
          </cell>
          <cell r="BU88">
            <v>21.478827210328181</v>
          </cell>
          <cell r="BV88">
            <v>9.5740101192298841</v>
          </cell>
          <cell r="BW88">
            <v>25.796370194351695</v>
          </cell>
          <cell r="BX88">
            <v>39.830981177656525</v>
          </cell>
          <cell r="BY88">
            <v>194.8710577477886</v>
          </cell>
          <cell r="BZ88">
            <v>55.563885696844409</v>
          </cell>
          <cell r="CA88">
            <v>24.196536686420565</v>
          </cell>
          <cell r="CB88">
            <v>66.886603994479856</v>
          </cell>
        </row>
        <row r="89">
          <cell r="D89" t="str">
            <v>Lawn and garden equipment manufacturing</v>
          </cell>
          <cell r="E89">
            <v>2.0684176359866249</v>
          </cell>
          <cell r="F89">
            <v>0.70556826849733001</v>
          </cell>
          <cell r="G89">
            <v>4.4938118245216471E-2</v>
          </cell>
          <cell r="H89">
            <v>1.3552674467853304E-2</v>
          </cell>
          <cell r="I89">
            <v>0.15668250902725114</v>
          </cell>
          <cell r="J89">
            <v>85.386751473935888</v>
          </cell>
          <cell r="K89">
            <v>0</v>
          </cell>
          <cell r="L89">
            <v>2.8357832117236921</v>
          </cell>
          <cell r="M89">
            <v>23.20414808883837</v>
          </cell>
          <cell r="N89">
            <v>0</v>
          </cell>
          <cell r="O89">
            <v>39.163440931122032</v>
          </cell>
          <cell r="P89">
            <v>0</v>
          </cell>
          <cell r="Q89">
            <v>331.51426027894098</v>
          </cell>
          <cell r="R89">
            <v>29.301460648224474</v>
          </cell>
          <cell r="S89">
            <v>9.9568070163869571</v>
          </cell>
          <cell r="T89">
            <v>55.947772758745757</v>
          </cell>
          <cell r="U89">
            <v>54.430545022915361</v>
          </cell>
          <cell r="V89">
            <v>56.990866827129153</v>
          </cell>
          <cell r="W89">
            <v>123.27475353621946</v>
          </cell>
          <cell r="X89">
            <v>14.603316957367536</v>
          </cell>
          <cell r="Y89">
            <v>10.051633749876355</v>
          </cell>
          <cell r="Z89">
            <v>15.551584292261532</v>
          </cell>
          <cell r="AA89">
            <v>9.8619802828975569</v>
          </cell>
          <cell r="AB89">
            <v>18.680866497411717</v>
          </cell>
          <cell r="AC89">
            <v>53.766757888489565</v>
          </cell>
          <cell r="AD89">
            <v>22.094628903030102</v>
          </cell>
          <cell r="AE89">
            <v>361.7639882620594</v>
          </cell>
          <cell r="AF89">
            <v>44.28408453954961</v>
          </cell>
          <cell r="AG89">
            <v>1.9913614032773914</v>
          </cell>
          <cell r="AH89">
            <v>50.352995482871179</v>
          </cell>
          <cell r="AI89">
            <v>61.068416367173334</v>
          </cell>
          <cell r="AJ89">
            <v>1.8965346697879917</v>
          </cell>
          <cell r="AK89">
            <v>1.2327475353621946</v>
          </cell>
          <cell r="AL89">
            <v>7.8706188796201655</v>
          </cell>
          <cell r="AM89">
            <v>9.4826733489399579</v>
          </cell>
          <cell r="AN89">
            <v>16.499851627155529</v>
          </cell>
          <cell r="AO89">
            <v>73.20623825381648</v>
          </cell>
          <cell r="AP89">
            <v>9.8619802828975569</v>
          </cell>
          <cell r="AQ89">
            <v>250.53222987899372</v>
          </cell>
          <cell r="AR89">
            <v>511.40057370833199</v>
          </cell>
          <cell r="AS89">
            <v>14.887797157835735</v>
          </cell>
          <cell r="AT89">
            <v>211.27396221438227</v>
          </cell>
          <cell r="AU89">
            <v>41.723762735335818</v>
          </cell>
          <cell r="AV89">
            <v>88.094035411652214</v>
          </cell>
          <cell r="AW89">
            <v>15.456757558772132</v>
          </cell>
          <cell r="AX89">
            <v>23.327376438392299</v>
          </cell>
          <cell r="AY89">
            <v>83.637178937650432</v>
          </cell>
          <cell r="AZ89">
            <v>38.87896073065383</v>
          </cell>
          <cell r="BA89">
            <v>7.3964852121731681</v>
          </cell>
          <cell r="BB89">
            <v>45.611658808401202</v>
          </cell>
          <cell r="BC89">
            <v>42.103069669293419</v>
          </cell>
          <cell r="BD89">
            <v>12.801609021068945</v>
          </cell>
          <cell r="BE89">
            <v>0.66378713442579707</v>
          </cell>
          <cell r="BF89">
            <v>373.61732994823439</v>
          </cell>
          <cell r="BG89">
            <v>374.28111708266016</v>
          </cell>
          <cell r="BH89">
            <v>12.706782287579545</v>
          </cell>
          <cell r="BI89">
            <v>25.887698242606088</v>
          </cell>
          <cell r="BJ89">
            <v>0.28448020046819877</v>
          </cell>
          <cell r="BK89">
            <v>111.80071878400211</v>
          </cell>
          <cell r="BL89">
            <v>294.05770055062811</v>
          </cell>
          <cell r="BM89">
            <v>13.180915955026542</v>
          </cell>
          <cell r="BN89">
            <v>1.2327475353621946</v>
          </cell>
          <cell r="BO89">
            <v>135.4125754228626</v>
          </cell>
          <cell r="BP89">
            <v>43.05133700418741</v>
          </cell>
          <cell r="BQ89">
            <v>118.05928319430248</v>
          </cell>
          <cell r="BR89">
            <v>28.448020046819877</v>
          </cell>
          <cell r="BS89">
            <v>174.48118962049523</v>
          </cell>
          <cell r="BT89">
            <v>38.784133997164432</v>
          </cell>
          <cell r="BU89">
            <v>29.775594315671469</v>
          </cell>
          <cell r="BV89">
            <v>19.629133832305715</v>
          </cell>
          <cell r="BW89">
            <v>39.163440931122032</v>
          </cell>
          <cell r="BX89">
            <v>95.964654291272382</v>
          </cell>
          <cell r="BY89">
            <v>214.02393748557486</v>
          </cell>
          <cell r="BZ89">
            <v>141.29183289920539</v>
          </cell>
          <cell r="CA89">
            <v>71.973490718454286</v>
          </cell>
          <cell r="CB89">
            <v>92.835372086122192</v>
          </cell>
        </row>
        <row r="90">
          <cell r="D90" t="str">
            <v>Construction machinery manufacturing</v>
          </cell>
          <cell r="E90">
            <v>87.907749529431555</v>
          </cell>
          <cell r="F90">
            <v>0.70556826849733001</v>
          </cell>
          <cell r="G90">
            <v>4.4938118245216471E-2</v>
          </cell>
          <cell r="H90">
            <v>1.3552674467853304E-2</v>
          </cell>
          <cell r="I90">
            <v>0.15668250902725114</v>
          </cell>
          <cell r="J90">
            <v>1662.5717890296939</v>
          </cell>
          <cell r="K90">
            <v>0</v>
          </cell>
          <cell r="L90">
            <v>55.215745841496023</v>
          </cell>
          <cell r="M90">
            <v>451.80969336614214</v>
          </cell>
          <cell r="N90">
            <v>0</v>
          </cell>
          <cell r="O90">
            <v>0.68702599410582932</v>
          </cell>
          <cell r="P90">
            <v>0</v>
          </cell>
          <cell r="Q90">
            <v>40.002665657394736</v>
          </cell>
          <cell r="R90">
            <v>535.08748334054212</v>
          </cell>
          <cell r="S90">
            <v>52.955421313698572</v>
          </cell>
          <cell r="T90">
            <v>1600.8305291410786</v>
          </cell>
          <cell r="U90">
            <v>245.0715880082011</v>
          </cell>
          <cell r="V90">
            <v>267.11931168958216</v>
          </cell>
          <cell r="W90">
            <v>8580.22485085484</v>
          </cell>
          <cell r="X90">
            <v>36.935312639186989</v>
          </cell>
          <cell r="Y90">
            <v>867.16491286621556</v>
          </cell>
          <cell r="Z90">
            <v>50.885457916985949</v>
          </cell>
          <cell r="AA90">
            <v>53.479415917579452</v>
          </cell>
          <cell r="AB90">
            <v>155.03904799208965</v>
          </cell>
          <cell r="AC90">
            <v>27.245907919442313</v>
          </cell>
          <cell r="AD90">
            <v>6.6545572888370375</v>
          </cell>
          <cell r="AE90">
            <v>25.801689381744293</v>
          </cell>
          <cell r="AF90">
            <v>58.761394182458019</v>
          </cell>
          <cell r="AG90">
            <v>2.9096624023950834</v>
          </cell>
          <cell r="AH90">
            <v>11.880319651736446</v>
          </cell>
          <cell r="AI90">
            <v>29.948662942237195</v>
          </cell>
          <cell r="AJ90">
            <v>9.2765543550950653</v>
          </cell>
          <cell r="AK90">
            <v>1.419448570716122</v>
          </cell>
          <cell r="AL90">
            <v>14.142874097467761</v>
          </cell>
          <cell r="AM90">
            <v>8.5327137475336006</v>
          </cell>
          <cell r="AN90">
            <v>60.851295341442651</v>
          </cell>
          <cell r="AO90">
            <v>63.592310037900262</v>
          </cell>
          <cell r="AP90">
            <v>7.8449512713011789</v>
          </cell>
          <cell r="AQ90">
            <v>2198.2376976162673</v>
          </cell>
          <cell r="AR90">
            <v>178.49245499620577</v>
          </cell>
          <cell r="AS90">
            <v>6.2179489806323476</v>
          </cell>
          <cell r="AT90">
            <v>25.743952886635924</v>
          </cell>
          <cell r="AU90">
            <v>10.298115232095599</v>
          </cell>
          <cell r="AV90">
            <v>191.61546909335038</v>
          </cell>
          <cell r="AW90">
            <v>2.611914228909928</v>
          </cell>
          <cell r="AX90">
            <v>116.79717952697122</v>
          </cell>
          <cell r="AY90">
            <v>31.348311521331425</v>
          </cell>
          <cell r="AZ90">
            <v>4.2570105185452931</v>
          </cell>
          <cell r="BA90">
            <v>4.1995971936131777</v>
          </cell>
          <cell r="BB90">
            <v>2.5368678458376464E-2</v>
          </cell>
          <cell r="BC90">
            <v>90.032402245461356</v>
          </cell>
          <cell r="BD90">
            <v>5.2224932642167836</v>
          </cell>
          <cell r="BE90">
            <v>1.9569328812778373</v>
          </cell>
          <cell r="BF90">
            <v>1035.3447934131161</v>
          </cell>
          <cell r="BG90">
            <v>1037.301726294394</v>
          </cell>
          <cell r="BH90">
            <v>12.241696177342712</v>
          </cell>
          <cell r="BI90">
            <v>5.8427595781689909</v>
          </cell>
          <cell r="BJ90">
            <v>0</v>
          </cell>
          <cell r="BK90">
            <v>101.43679426302754</v>
          </cell>
          <cell r="BL90">
            <v>3213.8807926503746</v>
          </cell>
          <cell r="BM90">
            <v>1.3351936030724454E-3</v>
          </cell>
          <cell r="BN90">
            <v>1.962273655690127</v>
          </cell>
          <cell r="BO90">
            <v>41.039512375505545</v>
          </cell>
          <cell r="BP90">
            <v>49.113656005708812</v>
          </cell>
          <cell r="BQ90">
            <v>973.73768835056057</v>
          </cell>
          <cell r="BR90">
            <v>269.43421422713351</v>
          </cell>
          <cell r="BS90">
            <v>7.8210555570959865</v>
          </cell>
          <cell r="BT90">
            <v>5.4742937725970262E-2</v>
          </cell>
          <cell r="BU90">
            <v>14.294762998041765</v>
          </cell>
          <cell r="BV90">
            <v>0.85526038809295746</v>
          </cell>
          <cell r="BW90">
            <v>0.68702599410582932</v>
          </cell>
          <cell r="BX90">
            <v>5.1757614881092477</v>
          </cell>
          <cell r="BY90">
            <v>23.24285972678101</v>
          </cell>
          <cell r="BZ90">
            <v>2.6946962323004198</v>
          </cell>
          <cell r="CA90">
            <v>1.782621230751827</v>
          </cell>
          <cell r="CB90">
            <v>136.43994398791858</v>
          </cell>
        </row>
        <row r="91">
          <cell r="D91" t="str">
            <v>Mining and oil and gas field machinery manufacturing</v>
          </cell>
          <cell r="E91">
            <v>0</v>
          </cell>
          <cell r="F91">
            <v>0</v>
          </cell>
          <cell r="G91">
            <v>0</v>
          </cell>
          <cell r="H91">
            <v>0</v>
          </cell>
          <cell r="I91">
            <v>0</v>
          </cell>
          <cell r="J91">
            <v>0</v>
          </cell>
          <cell r="K91">
            <v>0</v>
          </cell>
          <cell r="L91">
            <v>0</v>
          </cell>
          <cell r="M91">
            <v>0</v>
          </cell>
          <cell r="N91">
            <v>0</v>
          </cell>
          <cell r="O91">
            <v>0</v>
          </cell>
          <cell r="P91">
            <v>0</v>
          </cell>
          <cell r="Q91">
            <v>0</v>
          </cell>
          <cell r="R91">
            <v>0.55149336283185846</v>
          </cell>
          <cell r="S91">
            <v>3213.5518252212391</v>
          </cell>
          <cell r="T91">
            <v>773.74518805309742</v>
          </cell>
          <cell r="U91">
            <v>2620.1449668141595</v>
          </cell>
          <cell r="V91">
            <v>651.31366150442489</v>
          </cell>
          <cell r="W91">
            <v>60.664269911504434</v>
          </cell>
          <cell r="X91">
            <v>0</v>
          </cell>
          <cell r="Y91">
            <v>7.1694137168141596</v>
          </cell>
          <cell r="Z91">
            <v>10.47837389380531</v>
          </cell>
          <cell r="AA91">
            <v>14.338827433628319</v>
          </cell>
          <cell r="AB91">
            <v>23.714214601769914</v>
          </cell>
          <cell r="AC91">
            <v>0.55149336283185846</v>
          </cell>
          <cell r="AD91">
            <v>0</v>
          </cell>
          <cell r="AE91">
            <v>0</v>
          </cell>
          <cell r="AF91">
            <v>0</v>
          </cell>
          <cell r="AG91">
            <v>0</v>
          </cell>
          <cell r="AH91">
            <v>1.6544800884955753</v>
          </cell>
          <cell r="AI91">
            <v>0.55149336283185846</v>
          </cell>
          <cell r="AJ91">
            <v>0</v>
          </cell>
          <cell r="AK91">
            <v>0</v>
          </cell>
          <cell r="AL91">
            <v>0</v>
          </cell>
          <cell r="AM91">
            <v>0.55149336283185846</v>
          </cell>
          <cell r="AN91">
            <v>330.3445243362832</v>
          </cell>
          <cell r="AO91">
            <v>10.47837389380531</v>
          </cell>
          <cell r="AP91">
            <v>0</v>
          </cell>
          <cell r="AQ91">
            <v>40.810508849557529</v>
          </cell>
          <cell r="AR91">
            <v>78.863550884955757</v>
          </cell>
          <cell r="AS91">
            <v>0</v>
          </cell>
          <cell r="AT91">
            <v>0</v>
          </cell>
          <cell r="AU91">
            <v>1.1029867256637169</v>
          </cell>
          <cell r="AV91">
            <v>177.02936946902656</v>
          </cell>
          <cell r="AW91">
            <v>0</v>
          </cell>
          <cell r="AX91">
            <v>1151.5181415929205</v>
          </cell>
          <cell r="AY91">
            <v>1.1029867256637169</v>
          </cell>
          <cell r="AZ91">
            <v>0.55149336283185846</v>
          </cell>
          <cell r="BA91">
            <v>0</v>
          </cell>
          <cell r="BB91">
            <v>0</v>
          </cell>
          <cell r="BC91">
            <v>0</v>
          </cell>
          <cell r="BD91">
            <v>0</v>
          </cell>
          <cell r="BE91">
            <v>0</v>
          </cell>
          <cell r="BF91">
            <v>20.405254424778764</v>
          </cell>
          <cell r="BG91">
            <v>20.405254424778764</v>
          </cell>
          <cell r="BH91">
            <v>11.02986725663717</v>
          </cell>
          <cell r="BI91">
            <v>0</v>
          </cell>
          <cell r="BJ91">
            <v>0</v>
          </cell>
          <cell r="BK91">
            <v>0</v>
          </cell>
          <cell r="BL91">
            <v>235.48766592920356</v>
          </cell>
          <cell r="BM91">
            <v>0</v>
          </cell>
          <cell r="BN91">
            <v>0</v>
          </cell>
          <cell r="BO91">
            <v>50.185896017699122</v>
          </cell>
          <cell r="BP91">
            <v>1.6544800884955753</v>
          </cell>
          <cell r="BQ91">
            <v>56.803816371681421</v>
          </cell>
          <cell r="BR91">
            <v>4.9634402654867262</v>
          </cell>
          <cell r="BS91">
            <v>0</v>
          </cell>
          <cell r="BT91">
            <v>0</v>
          </cell>
          <cell r="BU91">
            <v>0</v>
          </cell>
          <cell r="BV91">
            <v>0</v>
          </cell>
          <cell r="BW91">
            <v>0</v>
          </cell>
          <cell r="BX91">
            <v>0</v>
          </cell>
          <cell r="BY91">
            <v>0</v>
          </cell>
          <cell r="BZ91">
            <v>2.2059734513274338</v>
          </cell>
          <cell r="CA91">
            <v>0</v>
          </cell>
          <cell r="CB91">
            <v>3.3089601769911505</v>
          </cell>
        </row>
        <row r="92">
          <cell r="D92" t="str">
            <v>Other industrial machinery manufacturing</v>
          </cell>
          <cell r="E92">
            <v>13.444714633913062</v>
          </cell>
          <cell r="F92">
            <v>13.40579710144927</v>
          </cell>
          <cell r="G92">
            <v>0.85382424665911283</v>
          </cell>
          <cell r="H92">
            <v>0.25750081488921278</v>
          </cell>
          <cell r="I92">
            <v>2.9769676715177718</v>
          </cell>
          <cell r="J92">
            <v>179.24161053206379</v>
          </cell>
          <cell r="K92">
            <v>0</v>
          </cell>
          <cell r="L92">
            <v>5.9528011221307251</v>
          </cell>
          <cell r="M92">
            <v>48.709534004668974</v>
          </cell>
          <cell r="N92">
            <v>0</v>
          </cell>
          <cell r="O92">
            <v>2.8293960266408607</v>
          </cell>
          <cell r="P92">
            <v>0</v>
          </cell>
          <cell r="Q92">
            <v>0</v>
          </cell>
          <cell r="R92">
            <v>16.976376159845163</v>
          </cell>
          <cell r="S92">
            <v>0</v>
          </cell>
          <cell r="T92">
            <v>1.8862640177605738</v>
          </cell>
          <cell r="U92">
            <v>0</v>
          </cell>
          <cell r="V92">
            <v>99.500426936870269</v>
          </cell>
          <cell r="W92">
            <v>14.618546137644447</v>
          </cell>
          <cell r="X92">
            <v>460.71998633802014</v>
          </cell>
          <cell r="Y92">
            <v>407.43302783628394</v>
          </cell>
          <cell r="Z92">
            <v>98.557294927989986</v>
          </cell>
          <cell r="AA92">
            <v>45.741902430693912</v>
          </cell>
          <cell r="AB92">
            <v>124.49342517219787</v>
          </cell>
          <cell r="AC92">
            <v>2169.6751864291</v>
          </cell>
          <cell r="AD92">
            <v>118.83463311891616</v>
          </cell>
          <cell r="AE92">
            <v>102.32982296351113</v>
          </cell>
          <cell r="AF92">
            <v>21.692036204246598</v>
          </cell>
          <cell r="AG92">
            <v>131.09534923435987</v>
          </cell>
          <cell r="AH92">
            <v>157.50304548300792</v>
          </cell>
          <cell r="AI92">
            <v>1559.4687766835543</v>
          </cell>
          <cell r="AJ92">
            <v>561.16354528377076</v>
          </cell>
          <cell r="AK92">
            <v>106.10235099903228</v>
          </cell>
          <cell r="AL92">
            <v>1591.0636989810441</v>
          </cell>
          <cell r="AM92">
            <v>804.49160357488472</v>
          </cell>
          <cell r="AN92">
            <v>1262.8537598907042</v>
          </cell>
          <cell r="AO92">
            <v>1558.9972106791142</v>
          </cell>
          <cell r="AP92">
            <v>1853.725963454204</v>
          </cell>
          <cell r="AQ92">
            <v>400.35953776968182</v>
          </cell>
          <cell r="AR92">
            <v>386.21255763647747</v>
          </cell>
          <cell r="AS92">
            <v>1.4146980133204303</v>
          </cell>
          <cell r="AT92">
            <v>0.47156600444014346</v>
          </cell>
          <cell r="AU92">
            <v>0</v>
          </cell>
          <cell r="AV92">
            <v>2.8293960266408607</v>
          </cell>
          <cell r="AW92">
            <v>1.8862640177605738</v>
          </cell>
          <cell r="AX92">
            <v>0</v>
          </cell>
          <cell r="AY92">
            <v>13.203848124324017</v>
          </cell>
          <cell r="AZ92">
            <v>2.8293960266408607</v>
          </cell>
          <cell r="BA92">
            <v>234.83987021119145</v>
          </cell>
          <cell r="BB92">
            <v>3.7725280355211477</v>
          </cell>
          <cell r="BC92">
            <v>16.033244150964876</v>
          </cell>
          <cell r="BD92">
            <v>103.27295497239142</v>
          </cell>
          <cell r="BE92">
            <v>4.2440940399612908</v>
          </cell>
          <cell r="BF92">
            <v>110.34644503899356</v>
          </cell>
          <cell r="BG92">
            <v>114.59053907895486</v>
          </cell>
          <cell r="BH92">
            <v>15.561678146524734</v>
          </cell>
          <cell r="BI92">
            <v>12.732282119883873</v>
          </cell>
          <cell r="BJ92">
            <v>0</v>
          </cell>
          <cell r="BK92">
            <v>15.090112142084591</v>
          </cell>
          <cell r="BL92">
            <v>396.58700973416063</v>
          </cell>
          <cell r="BM92">
            <v>0</v>
          </cell>
          <cell r="BN92">
            <v>6.6019240621620083</v>
          </cell>
          <cell r="BO92">
            <v>366.40678544999145</v>
          </cell>
          <cell r="BP92">
            <v>99.971992941310418</v>
          </cell>
          <cell r="BQ92">
            <v>16.504810155405021</v>
          </cell>
          <cell r="BR92">
            <v>25.936130244207892</v>
          </cell>
          <cell r="BS92">
            <v>6.1303580577218648</v>
          </cell>
          <cell r="BT92">
            <v>2.3578300222007171</v>
          </cell>
          <cell r="BU92">
            <v>4.7156600444014343</v>
          </cell>
          <cell r="BV92">
            <v>16.504810155405021</v>
          </cell>
          <cell r="BW92">
            <v>2.8293960266408607</v>
          </cell>
          <cell r="BX92">
            <v>16.976376159845163</v>
          </cell>
          <cell r="BY92">
            <v>5.1872260488415778</v>
          </cell>
          <cell r="BZ92">
            <v>10.374452097683156</v>
          </cell>
          <cell r="CA92">
            <v>353.20293732566745</v>
          </cell>
          <cell r="CB92">
            <v>124.96499117663802</v>
          </cell>
        </row>
        <row r="93">
          <cell r="D93" t="str">
            <v>Plastics and rubber industry machinery manufacturing</v>
          </cell>
          <cell r="E93">
            <v>1.0342088179933124</v>
          </cell>
          <cell r="F93">
            <v>0.70556826849733001</v>
          </cell>
          <cell r="G93">
            <v>4.4938118245216471E-2</v>
          </cell>
          <cell r="H93">
            <v>1.3552674467853304E-2</v>
          </cell>
          <cell r="I93">
            <v>0.15668250902725114</v>
          </cell>
          <cell r="J93">
            <v>0</v>
          </cell>
          <cell r="K93">
            <v>0</v>
          </cell>
          <cell r="L93">
            <v>0</v>
          </cell>
          <cell r="M93">
            <v>0</v>
          </cell>
          <cell r="N93">
            <v>0</v>
          </cell>
          <cell r="O93">
            <v>0.66294757215233113</v>
          </cell>
          <cell r="P93">
            <v>0</v>
          </cell>
          <cell r="Q93">
            <v>0</v>
          </cell>
          <cell r="R93">
            <v>3.9776854329139866</v>
          </cell>
          <cell r="S93">
            <v>0</v>
          </cell>
          <cell r="T93">
            <v>0.44196504810155407</v>
          </cell>
          <cell r="U93">
            <v>0</v>
          </cell>
          <cell r="V93">
            <v>23.313656287356977</v>
          </cell>
          <cell r="W93">
            <v>3.4252291227870439</v>
          </cell>
          <cell r="X93">
            <v>107.94996299880458</v>
          </cell>
          <cell r="Y93">
            <v>95.464450389935678</v>
          </cell>
          <cell r="Z93">
            <v>23.092673763306202</v>
          </cell>
          <cell r="AA93">
            <v>10.717652416462686</v>
          </cell>
          <cell r="AB93">
            <v>29.169693174702569</v>
          </cell>
          <cell r="AC93">
            <v>508.37029657881254</v>
          </cell>
          <cell r="AD93">
            <v>27.843798030397906</v>
          </cell>
          <cell r="AE93">
            <v>23.976603859509307</v>
          </cell>
          <cell r="AF93">
            <v>5.0825980531678718</v>
          </cell>
          <cell r="AG93">
            <v>30.716570843058008</v>
          </cell>
          <cell r="AH93">
            <v>36.904081516479764</v>
          </cell>
          <cell r="AI93">
            <v>365.39460351795981</v>
          </cell>
          <cell r="AJ93">
            <v>131.48460181021233</v>
          </cell>
          <cell r="AK93">
            <v>24.860533955712416</v>
          </cell>
          <cell r="AL93">
            <v>372.79751807366085</v>
          </cell>
          <cell r="AM93">
            <v>188.4980930153128</v>
          </cell>
          <cell r="AN93">
            <v>295.89559970399046</v>
          </cell>
          <cell r="AO93">
            <v>365.28411225593442</v>
          </cell>
          <cell r="AP93">
            <v>434.34115102180226</v>
          </cell>
          <cell r="AQ93">
            <v>93.807081459554851</v>
          </cell>
          <cell r="AR93">
            <v>90.492343598793198</v>
          </cell>
          <cell r="AS93">
            <v>0.33147378607616557</v>
          </cell>
          <cell r="AT93">
            <v>0.11049126202538852</v>
          </cell>
          <cell r="AU93">
            <v>0</v>
          </cell>
          <cell r="AV93">
            <v>0.66294757215233113</v>
          </cell>
          <cell r="AW93">
            <v>0.44196504810155407</v>
          </cell>
          <cell r="AX93">
            <v>0</v>
          </cell>
          <cell r="AY93">
            <v>3.0937553367108785</v>
          </cell>
          <cell r="AZ93">
            <v>0.66294757215233113</v>
          </cell>
          <cell r="BA93">
            <v>55.024648488643479</v>
          </cell>
          <cell r="BB93">
            <v>0.88393009620310814</v>
          </cell>
          <cell r="BC93">
            <v>3.7567029088632098</v>
          </cell>
          <cell r="BD93">
            <v>24.197586383560086</v>
          </cell>
          <cell r="BE93">
            <v>0.99442135822849664</v>
          </cell>
          <cell r="BF93">
            <v>25.854955313940913</v>
          </cell>
          <cell r="BG93">
            <v>26.849376672169409</v>
          </cell>
          <cell r="BH93">
            <v>3.6462116468378212</v>
          </cell>
          <cell r="BI93">
            <v>2.9832640746854899</v>
          </cell>
          <cell r="BJ93">
            <v>0</v>
          </cell>
          <cell r="BK93">
            <v>3.5357203848124326</v>
          </cell>
          <cell r="BL93">
            <v>92.923151363351749</v>
          </cell>
          <cell r="BM93">
            <v>0</v>
          </cell>
          <cell r="BN93">
            <v>1.5468776683554393</v>
          </cell>
          <cell r="BO93">
            <v>85.851710593726878</v>
          </cell>
          <cell r="BP93">
            <v>23.424147549382365</v>
          </cell>
          <cell r="BQ93">
            <v>3.867194170888598</v>
          </cell>
          <cell r="BR93">
            <v>6.0770194113963685</v>
          </cell>
          <cell r="BS93">
            <v>1.4363864063300507</v>
          </cell>
          <cell r="BT93">
            <v>0.55245631012694263</v>
          </cell>
          <cell r="BU93">
            <v>1.1049126202538853</v>
          </cell>
          <cell r="BV93">
            <v>3.867194170888598</v>
          </cell>
          <cell r="BW93">
            <v>0.66294757215233113</v>
          </cell>
          <cell r="BX93">
            <v>3.9776854329139866</v>
          </cell>
          <cell r="BY93">
            <v>1.2154038822792737</v>
          </cell>
          <cell r="BZ93">
            <v>2.4308077645585473</v>
          </cell>
          <cell r="CA93">
            <v>82.757955257015993</v>
          </cell>
          <cell r="CB93">
            <v>29.280184436727957</v>
          </cell>
        </row>
        <row r="94">
          <cell r="D94" t="str">
            <v>Semiconductor machinery manufacturing</v>
          </cell>
          <cell r="E94">
            <v>0</v>
          </cell>
          <cell r="F94">
            <v>0</v>
          </cell>
          <cell r="G94">
            <v>0</v>
          </cell>
          <cell r="H94">
            <v>0</v>
          </cell>
          <cell r="I94">
            <v>0</v>
          </cell>
          <cell r="J94">
            <v>0</v>
          </cell>
          <cell r="K94">
            <v>0</v>
          </cell>
          <cell r="L94">
            <v>0</v>
          </cell>
          <cell r="M94">
            <v>0</v>
          </cell>
          <cell r="N94">
            <v>0</v>
          </cell>
          <cell r="O94">
            <v>1.0243069391472648</v>
          </cell>
          <cell r="P94">
            <v>0</v>
          </cell>
          <cell r="Q94">
            <v>0</v>
          </cell>
          <cell r="R94">
            <v>6.1458416348835883</v>
          </cell>
          <cell r="S94">
            <v>0</v>
          </cell>
          <cell r="T94">
            <v>0.68287129276484315</v>
          </cell>
          <cell r="U94">
            <v>0</v>
          </cell>
          <cell r="V94">
            <v>36.021460693345475</v>
          </cell>
          <cell r="W94">
            <v>5.2922525189275342</v>
          </cell>
          <cell r="X94">
            <v>166.79131325781293</v>
          </cell>
          <cell r="Y94">
            <v>147.50019923720612</v>
          </cell>
          <cell r="Z94">
            <v>35.680025046963053</v>
          </cell>
          <cell r="AA94">
            <v>16.559628849547448</v>
          </cell>
          <cell r="AB94">
            <v>45.06950532247965</v>
          </cell>
          <cell r="AC94">
            <v>785.47270450276085</v>
          </cell>
          <cell r="AD94">
            <v>43.020891444185118</v>
          </cell>
          <cell r="AE94">
            <v>37.045767632492741</v>
          </cell>
          <cell r="AF94">
            <v>7.8530198667956963</v>
          </cell>
          <cell r="AG94">
            <v>47.459554847156596</v>
          </cell>
          <cell r="AH94">
            <v>57.019752945864404</v>
          </cell>
          <cell r="AI94">
            <v>564.56384129333412</v>
          </cell>
          <cell r="AJ94">
            <v>203.15420959754084</v>
          </cell>
          <cell r="AK94">
            <v>38.411510218022428</v>
          </cell>
          <cell r="AL94">
            <v>576.00193544714523</v>
          </cell>
          <cell r="AM94">
            <v>291.24460636420559</v>
          </cell>
          <cell r="AN94">
            <v>457.1823305060625</v>
          </cell>
          <cell r="AO94">
            <v>564.39312347014288</v>
          </cell>
          <cell r="AP94">
            <v>671.09176296464966</v>
          </cell>
          <cell r="AQ94">
            <v>144.93943188933795</v>
          </cell>
          <cell r="AR94">
            <v>139.81789719360162</v>
          </cell>
          <cell r="AS94">
            <v>0.51215346957363239</v>
          </cell>
          <cell r="AT94">
            <v>0.17071782319121079</v>
          </cell>
          <cell r="AU94">
            <v>0</v>
          </cell>
          <cell r="AV94">
            <v>1.0243069391472648</v>
          </cell>
          <cell r="AW94">
            <v>0.68287129276484315</v>
          </cell>
          <cell r="AX94">
            <v>0</v>
          </cell>
          <cell r="AY94">
            <v>4.7800990493539022</v>
          </cell>
          <cell r="AZ94">
            <v>1.0243069391472648</v>
          </cell>
          <cell r="BA94">
            <v>85.01747594922297</v>
          </cell>
          <cell r="BB94">
            <v>1.3657425855296863</v>
          </cell>
          <cell r="BC94">
            <v>5.8044059885011672</v>
          </cell>
          <cell r="BD94">
            <v>37.387203278875162</v>
          </cell>
          <cell r="BE94">
            <v>1.5364604087208971</v>
          </cell>
          <cell r="BF94">
            <v>39.947970626743327</v>
          </cell>
          <cell r="BG94">
            <v>41.484431035464226</v>
          </cell>
          <cell r="BH94">
            <v>5.6336881653099562</v>
          </cell>
          <cell r="BI94">
            <v>4.6093812261626912</v>
          </cell>
          <cell r="BJ94">
            <v>0</v>
          </cell>
          <cell r="BK94">
            <v>5.4629703421187452</v>
          </cell>
          <cell r="BL94">
            <v>143.57368930380827</v>
          </cell>
          <cell r="BM94">
            <v>0</v>
          </cell>
          <cell r="BN94">
            <v>2.3900495246769511</v>
          </cell>
          <cell r="BO94">
            <v>132.64774861957079</v>
          </cell>
          <cell r="BP94">
            <v>36.192178516536686</v>
          </cell>
          <cell r="BQ94">
            <v>5.9751238116923773</v>
          </cell>
          <cell r="BR94">
            <v>9.3894802755165934</v>
          </cell>
          <cell r="BS94">
            <v>2.2193317014857401</v>
          </cell>
          <cell r="BT94">
            <v>0.85358911595605391</v>
          </cell>
          <cell r="BU94">
            <v>1.7071782319121078</v>
          </cell>
          <cell r="BV94">
            <v>5.9751238116923773</v>
          </cell>
          <cell r="BW94">
            <v>1.0243069391472648</v>
          </cell>
          <cell r="BX94">
            <v>6.1458416348835883</v>
          </cell>
          <cell r="BY94">
            <v>1.8778960551033186</v>
          </cell>
          <cell r="BZ94">
            <v>3.7557921102066372</v>
          </cell>
          <cell r="CA94">
            <v>127.86764957021688</v>
          </cell>
          <cell r="CB94">
            <v>45.240223145670861</v>
          </cell>
        </row>
        <row r="95">
          <cell r="D95" t="str">
            <v>Vending, commercial laundry, and other commercial and service industry machinery manufacturing</v>
          </cell>
          <cell r="E95">
            <v>228.56014877652206</v>
          </cell>
          <cell r="F95">
            <v>0.70556826849733001</v>
          </cell>
          <cell r="G95">
            <v>4.4938118245216471E-2</v>
          </cell>
          <cell r="H95">
            <v>1.3552674467853304E-2</v>
          </cell>
          <cell r="I95">
            <v>0.15668250902725114</v>
          </cell>
          <cell r="J95">
            <v>342.25268152775953</v>
          </cell>
          <cell r="K95">
            <v>0</v>
          </cell>
          <cell r="L95">
            <v>11.366569071785047</v>
          </cell>
          <cell r="M95">
            <v>93.008362174269493</v>
          </cell>
          <cell r="N95">
            <v>0</v>
          </cell>
          <cell r="O95">
            <v>34.980326094288706</v>
          </cell>
          <cell r="P95">
            <v>0</v>
          </cell>
          <cell r="Q95">
            <v>14.211206671286462</v>
          </cell>
          <cell r="R95">
            <v>4.2571502165889239</v>
          </cell>
          <cell r="S95">
            <v>8.2478257542479181</v>
          </cell>
          <cell r="T95">
            <v>19.643360599390192</v>
          </cell>
          <cell r="U95">
            <v>25.176538225888677</v>
          </cell>
          <cell r="V95">
            <v>413.66349210069461</v>
          </cell>
          <cell r="W95">
            <v>74.914775589859389</v>
          </cell>
          <cell r="X95">
            <v>15.55066799652945</v>
          </cell>
          <cell r="Y95">
            <v>16.10257263753455</v>
          </cell>
          <cell r="Z95">
            <v>8.5903991109010445</v>
          </cell>
          <cell r="AA95">
            <v>8.013198828126729</v>
          </cell>
          <cell r="AB95">
            <v>22.43775606648153</v>
          </cell>
          <cell r="AC95">
            <v>69.388689403360445</v>
          </cell>
          <cell r="AD95">
            <v>6.9714568363755482</v>
          </cell>
          <cell r="AE95">
            <v>8.017162660775103</v>
          </cell>
          <cell r="AF95">
            <v>5.4901165768349278</v>
          </cell>
          <cell r="AG95">
            <v>5.4514445407972083</v>
          </cell>
          <cell r="AH95">
            <v>39.487821701679543</v>
          </cell>
          <cell r="AI95">
            <v>447.94322256700281</v>
          </cell>
          <cell r="AJ95">
            <v>17.832258582242915</v>
          </cell>
          <cell r="AK95">
            <v>4.1168783517856342</v>
          </cell>
          <cell r="AL95">
            <v>47.671649277660386</v>
          </cell>
          <cell r="AM95">
            <v>24.649721081721424</v>
          </cell>
          <cell r="AN95">
            <v>62.19596183091312</v>
          </cell>
          <cell r="AO95">
            <v>111.53277685217478</v>
          </cell>
          <cell r="AP95">
            <v>62.105683568702197</v>
          </cell>
          <cell r="AQ95">
            <v>604.36900524340012</v>
          </cell>
          <cell r="AR95">
            <v>1166.8270595792092</v>
          </cell>
          <cell r="AS95">
            <v>16.775799239633127</v>
          </cell>
          <cell r="AT95">
            <v>16.058168895297161</v>
          </cell>
          <cell r="AU95">
            <v>1.8983567521295679</v>
          </cell>
          <cell r="AV95">
            <v>8.6689746515177752</v>
          </cell>
          <cell r="AW95">
            <v>4.7471437839942929</v>
          </cell>
          <cell r="AX95">
            <v>18.78259199112053</v>
          </cell>
          <cell r="AY95">
            <v>155.74735590301108</v>
          </cell>
          <cell r="AZ95">
            <v>6.9126457239613979</v>
          </cell>
          <cell r="BA95">
            <v>16.616299829451684</v>
          </cell>
          <cell r="BB95">
            <v>18.991724766350327</v>
          </cell>
          <cell r="BC95">
            <v>10.012083859916446</v>
          </cell>
          <cell r="BD95">
            <v>8.9859021528056395</v>
          </cell>
          <cell r="BE95">
            <v>1.2471983984984565</v>
          </cell>
          <cell r="BF95">
            <v>104.49933036343256</v>
          </cell>
          <cell r="BG95">
            <v>105.74652876193102</v>
          </cell>
          <cell r="BH95">
            <v>33.811705074062338</v>
          </cell>
          <cell r="BI95">
            <v>29.528701427752107</v>
          </cell>
          <cell r="BJ95">
            <v>1.8299317484915425E-3</v>
          </cell>
          <cell r="BK95">
            <v>40.714121548128844</v>
          </cell>
          <cell r="BL95">
            <v>381.09777292083311</v>
          </cell>
          <cell r="BM95">
            <v>3.4600033167683177</v>
          </cell>
          <cell r="BN95">
            <v>4.5526301989561002</v>
          </cell>
          <cell r="BO95">
            <v>53.051341915070225</v>
          </cell>
          <cell r="BP95">
            <v>20.136004241497734</v>
          </cell>
          <cell r="BQ95">
            <v>233.10800216313689</v>
          </cell>
          <cell r="BR95">
            <v>207.58238358587889</v>
          </cell>
          <cell r="BS95">
            <v>51.405422172233081</v>
          </cell>
          <cell r="BT95">
            <v>15.935477820719386</v>
          </cell>
          <cell r="BU95">
            <v>34.63676681026211</v>
          </cell>
          <cell r="BV95">
            <v>47.125205473196274</v>
          </cell>
          <cell r="BW95">
            <v>34.980326094288706</v>
          </cell>
          <cell r="BX95">
            <v>62.722708718019028</v>
          </cell>
          <cell r="BY95">
            <v>451.34721064721987</v>
          </cell>
          <cell r="BZ95">
            <v>200.08646964580291</v>
          </cell>
          <cell r="CA95">
            <v>2523.2226211400712</v>
          </cell>
          <cell r="CB95">
            <v>1218.6637972824494</v>
          </cell>
        </row>
        <row r="96">
          <cell r="D96" t="str">
            <v>Office machinery manufacturing</v>
          </cell>
          <cell r="E96">
            <v>0</v>
          </cell>
          <cell r="F96">
            <v>12.700228832951939</v>
          </cell>
          <cell r="G96">
            <v>0.80888612841389651</v>
          </cell>
          <cell r="H96">
            <v>0.24394814042135946</v>
          </cell>
          <cell r="I96">
            <v>2.8202851624905203</v>
          </cell>
          <cell r="J96">
            <v>571.59726193295933</v>
          </cell>
          <cell r="K96">
            <v>0</v>
          </cell>
          <cell r="L96">
            <v>18.983342161125545</v>
          </cell>
          <cell r="M96">
            <v>155.33355332197587</v>
          </cell>
          <cell r="N96">
            <v>0</v>
          </cell>
          <cell r="O96">
            <v>11.648563023308441</v>
          </cell>
          <cell r="P96">
            <v>0</v>
          </cell>
          <cell r="Q96">
            <v>0.46594252093233762</v>
          </cell>
          <cell r="R96">
            <v>0.93188504186467525</v>
          </cell>
          <cell r="S96">
            <v>0.93188504186467525</v>
          </cell>
          <cell r="T96">
            <v>0</v>
          </cell>
          <cell r="U96">
            <v>1.3978275627970129</v>
          </cell>
          <cell r="V96">
            <v>257.20027155465039</v>
          </cell>
          <cell r="W96">
            <v>19.569585879158179</v>
          </cell>
          <cell r="X96">
            <v>0.46594252093233762</v>
          </cell>
          <cell r="Y96">
            <v>1.3978275627970129</v>
          </cell>
          <cell r="Z96">
            <v>0.46594252093233762</v>
          </cell>
          <cell r="AA96">
            <v>6.057252772120389</v>
          </cell>
          <cell r="AB96">
            <v>3.2615976465263632</v>
          </cell>
          <cell r="AC96">
            <v>43.332654446707402</v>
          </cell>
          <cell r="AD96">
            <v>2.7956551255940258</v>
          </cell>
          <cell r="AE96">
            <v>1.3978275627970129</v>
          </cell>
          <cell r="AF96">
            <v>1.8637700837293505</v>
          </cell>
          <cell r="AG96">
            <v>0.46594252093233762</v>
          </cell>
          <cell r="AH96">
            <v>3.2615976465263632</v>
          </cell>
          <cell r="AI96">
            <v>3.727540167458701</v>
          </cell>
          <cell r="AJ96">
            <v>1.3978275627970129</v>
          </cell>
          <cell r="AK96">
            <v>0</v>
          </cell>
          <cell r="AL96">
            <v>0.46594252093233762</v>
          </cell>
          <cell r="AM96">
            <v>19.569585879158179</v>
          </cell>
          <cell r="AN96">
            <v>0.46594252093233762</v>
          </cell>
          <cell r="AO96">
            <v>2.3297126046616881</v>
          </cell>
          <cell r="AP96">
            <v>8.8529078977144149</v>
          </cell>
          <cell r="AQ96">
            <v>264.18940936863544</v>
          </cell>
          <cell r="AR96">
            <v>222.72052500565738</v>
          </cell>
          <cell r="AS96">
            <v>0.46594252093233762</v>
          </cell>
          <cell r="AT96">
            <v>0.46594252093233762</v>
          </cell>
          <cell r="AU96">
            <v>0</v>
          </cell>
          <cell r="AV96">
            <v>5.5913102511880517</v>
          </cell>
          <cell r="AW96">
            <v>0.93188504186467525</v>
          </cell>
          <cell r="AX96">
            <v>1.3978275627970129</v>
          </cell>
          <cell r="AY96">
            <v>9.3188504186467522</v>
          </cell>
          <cell r="AZ96">
            <v>1.8637700837293505</v>
          </cell>
          <cell r="BA96">
            <v>6.9891378139850646</v>
          </cell>
          <cell r="BB96">
            <v>0.46594252093233762</v>
          </cell>
          <cell r="BC96">
            <v>41.002941842045708</v>
          </cell>
          <cell r="BD96">
            <v>8.3869653767820775</v>
          </cell>
          <cell r="BE96">
            <v>4.1934826883910388</v>
          </cell>
          <cell r="BF96">
            <v>324.29599456890696</v>
          </cell>
          <cell r="BG96">
            <v>328.48947725729801</v>
          </cell>
          <cell r="BH96">
            <v>46.594252093233763</v>
          </cell>
          <cell r="BI96">
            <v>98.779814437655574</v>
          </cell>
          <cell r="BJ96">
            <v>0</v>
          </cell>
          <cell r="BK96">
            <v>138.38492871690428</v>
          </cell>
          <cell r="BL96">
            <v>27.490608735007921</v>
          </cell>
          <cell r="BM96">
            <v>12.114505544240778</v>
          </cell>
          <cell r="BN96">
            <v>12.580448065173115</v>
          </cell>
          <cell r="BO96">
            <v>56.844987553745192</v>
          </cell>
          <cell r="BP96">
            <v>25.160896130346231</v>
          </cell>
          <cell r="BQ96">
            <v>102.04141208418194</v>
          </cell>
          <cell r="BR96">
            <v>0.93188504186467525</v>
          </cell>
          <cell r="BS96">
            <v>33.54786150712831</v>
          </cell>
          <cell r="BT96">
            <v>17.239873274496492</v>
          </cell>
          <cell r="BU96">
            <v>29.354378818737271</v>
          </cell>
          <cell r="BV96">
            <v>7.455080334917402</v>
          </cell>
          <cell r="BW96">
            <v>11.648563023308441</v>
          </cell>
          <cell r="BX96">
            <v>19.103643358225842</v>
          </cell>
          <cell r="BY96">
            <v>7.9210228558497393</v>
          </cell>
          <cell r="BZ96">
            <v>10.250735460511427</v>
          </cell>
          <cell r="CA96">
            <v>9.3188504186467522</v>
          </cell>
          <cell r="CB96">
            <v>20.967413441955195</v>
          </cell>
        </row>
        <row r="97">
          <cell r="D97" t="str">
            <v>Optical instrument and lens manufacturing</v>
          </cell>
          <cell r="E97">
            <v>452.9834622810709</v>
          </cell>
          <cell r="F97">
            <v>0</v>
          </cell>
          <cell r="G97">
            <v>0</v>
          </cell>
          <cell r="H97">
            <v>0</v>
          </cell>
          <cell r="I97">
            <v>0</v>
          </cell>
          <cell r="J97">
            <v>21.170268960479973</v>
          </cell>
          <cell r="K97">
            <v>0</v>
          </cell>
          <cell r="L97">
            <v>0.70308674670835336</v>
          </cell>
          <cell r="M97">
            <v>5.7530945674805869</v>
          </cell>
          <cell r="N97">
            <v>0</v>
          </cell>
          <cell r="O97">
            <v>22.666870322285018</v>
          </cell>
          <cell r="P97">
            <v>0</v>
          </cell>
          <cell r="Q97">
            <v>0.85535359706735914</v>
          </cell>
          <cell r="R97">
            <v>0</v>
          </cell>
          <cell r="S97">
            <v>9.4088895677409496</v>
          </cell>
          <cell r="T97">
            <v>3.8490911868031161</v>
          </cell>
          <cell r="U97">
            <v>4.7044447838704748</v>
          </cell>
          <cell r="V97">
            <v>233.51153199938904</v>
          </cell>
          <cell r="W97">
            <v>38.06323506949748</v>
          </cell>
          <cell r="X97">
            <v>0.85535359706735914</v>
          </cell>
          <cell r="Y97">
            <v>3.4214143882694366</v>
          </cell>
          <cell r="Z97">
            <v>2.993737589735757</v>
          </cell>
          <cell r="AA97">
            <v>16.251718344279823</v>
          </cell>
          <cell r="AB97">
            <v>17.962425538414543</v>
          </cell>
          <cell r="AC97">
            <v>215.97678325950818</v>
          </cell>
          <cell r="AD97">
            <v>8.9812127692072714</v>
          </cell>
          <cell r="AE97">
            <v>8.1258591721399114</v>
          </cell>
          <cell r="AF97">
            <v>12.830303956010386</v>
          </cell>
          <cell r="AG97">
            <v>1.2830303956010387</v>
          </cell>
          <cell r="AH97">
            <v>19.673132732549259</v>
          </cell>
          <cell r="AI97">
            <v>8.5535359706735914</v>
          </cell>
          <cell r="AJ97">
            <v>4.7044447838704748</v>
          </cell>
          <cell r="AK97">
            <v>0.85535359706735914</v>
          </cell>
          <cell r="AL97">
            <v>4.7044447838704748</v>
          </cell>
          <cell r="AM97">
            <v>34.214143882694366</v>
          </cell>
          <cell r="AN97">
            <v>4.7044447838704748</v>
          </cell>
          <cell r="AO97">
            <v>29.509699098823891</v>
          </cell>
          <cell r="AP97">
            <v>17.962425538414543</v>
          </cell>
          <cell r="AQ97">
            <v>502.52023827707347</v>
          </cell>
          <cell r="AR97">
            <v>89.812127692072707</v>
          </cell>
          <cell r="AS97">
            <v>4.2767679853367957</v>
          </cell>
          <cell r="AT97">
            <v>2.5660607912020774</v>
          </cell>
          <cell r="AU97">
            <v>0.85535359706735914</v>
          </cell>
          <cell r="AV97">
            <v>7.2705055750725531</v>
          </cell>
          <cell r="AW97">
            <v>1.2830303956010387</v>
          </cell>
          <cell r="AX97">
            <v>6.8428287765388731</v>
          </cell>
          <cell r="AY97">
            <v>9.8365663662746297</v>
          </cell>
          <cell r="AZ97">
            <v>1.7107071941347183</v>
          </cell>
          <cell r="BA97">
            <v>40.629295860699557</v>
          </cell>
          <cell r="BB97">
            <v>14.968687948678784</v>
          </cell>
          <cell r="BC97">
            <v>92.378188483274783</v>
          </cell>
          <cell r="BD97">
            <v>26.088284710554454</v>
          </cell>
          <cell r="BE97">
            <v>1.2830303956010387</v>
          </cell>
          <cell r="BF97">
            <v>51.321215824041545</v>
          </cell>
          <cell r="BG97">
            <v>52.604246219642583</v>
          </cell>
          <cell r="BH97">
            <v>42.340003054834277</v>
          </cell>
          <cell r="BI97">
            <v>158.66809225599513</v>
          </cell>
          <cell r="BJ97">
            <v>0.42767679853367957</v>
          </cell>
          <cell r="BK97">
            <v>86.390713303803267</v>
          </cell>
          <cell r="BL97">
            <v>32.931113487093327</v>
          </cell>
          <cell r="BM97">
            <v>61.157782190316176</v>
          </cell>
          <cell r="BN97">
            <v>59.447074996181463</v>
          </cell>
          <cell r="BO97">
            <v>291.67557659996947</v>
          </cell>
          <cell r="BP97">
            <v>111.62364441729036</v>
          </cell>
          <cell r="BQ97">
            <v>134.71819153810907</v>
          </cell>
          <cell r="BR97">
            <v>2.5660607912020774</v>
          </cell>
          <cell r="BS97">
            <v>29.509699098823891</v>
          </cell>
          <cell r="BT97">
            <v>122.31556438063235</v>
          </cell>
          <cell r="BU97">
            <v>86.818390102336949</v>
          </cell>
          <cell r="BV97">
            <v>17.534748739880861</v>
          </cell>
          <cell r="BW97">
            <v>22.666870322285018</v>
          </cell>
          <cell r="BX97">
            <v>15.824041545746145</v>
          </cell>
          <cell r="BY97">
            <v>2.1383839926683978</v>
          </cell>
          <cell r="BZ97">
            <v>6.4151519780051931</v>
          </cell>
          <cell r="CA97">
            <v>1.7107071941347183</v>
          </cell>
          <cell r="CB97">
            <v>71.422025355124489</v>
          </cell>
        </row>
        <row r="98">
          <cell r="D98" t="str">
            <v>Photographic and photocopying equipment manufacturing</v>
          </cell>
          <cell r="E98">
            <v>3.1026264539799375</v>
          </cell>
          <cell r="F98">
            <v>0.70556826849733001</v>
          </cell>
          <cell r="G98">
            <v>4.4938118245216471E-2</v>
          </cell>
          <cell r="H98">
            <v>1.3552674467853304E-2</v>
          </cell>
          <cell r="I98">
            <v>0.15668250902725114</v>
          </cell>
          <cell r="J98">
            <v>103.02864227433587</v>
          </cell>
          <cell r="K98">
            <v>0</v>
          </cell>
          <cell r="L98">
            <v>3.421688833980653</v>
          </cell>
          <cell r="M98">
            <v>27.998393561738858</v>
          </cell>
          <cell r="N98">
            <v>0</v>
          </cell>
          <cell r="O98">
            <v>11.738200702611882</v>
          </cell>
          <cell r="P98">
            <v>0</v>
          </cell>
          <cell r="Q98">
            <v>0.44295096990988236</v>
          </cell>
          <cell r="R98">
            <v>0</v>
          </cell>
          <cell r="S98">
            <v>4.8724606690087064</v>
          </cell>
          <cell r="T98">
            <v>1.9932793645944706</v>
          </cell>
          <cell r="U98">
            <v>2.4362303345043532</v>
          </cell>
          <cell r="V98">
            <v>120.92561478539788</v>
          </cell>
          <cell r="W98">
            <v>19.711318160989766</v>
          </cell>
          <cell r="X98">
            <v>0.44295096990988236</v>
          </cell>
          <cell r="Y98">
            <v>1.7718038796395295</v>
          </cell>
          <cell r="Z98">
            <v>1.5503283946845883</v>
          </cell>
          <cell r="AA98">
            <v>8.4160684282877654</v>
          </cell>
          <cell r="AB98">
            <v>9.3019703681075292</v>
          </cell>
          <cell r="AC98">
            <v>111.8451199022453</v>
          </cell>
          <cell r="AD98">
            <v>4.6509851840537646</v>
          </cell>
          <cell r="AE98">
            <v>4.2080342141438827</v>
          </cell>
          <cell r="AF98">
            <v>6.6442645486482359</v>
          </cell>
          <cell r="AG98">
            <v>0.66442645486482355</v>
          </cell>
          <cell r="AH98">
            <v>10.187872307927295</v>
          </cell>
          <cell r="AI98">
            <v>4.4295096990988236</v>
          </cell>
          <cell r="AJ98">
            <v>2.4362303345043532</v>
          </cell>
          <cell r="AK98">
            <v>0.44295096990988236</v>
          </cell>
          <cell r="AL98">
            <v>2.4362303345043532</v>
          </cell>
          <cell r="AM98">
            <v>17.718038796395295</v>
          </cell>
          <cell r="AN98">
            <v>2.4362303345043532</v>
          </cell>
          <cell r="AO98">
            <v>15.281808461890941</v>
          </cell>
          <cell r="AP98">
            <v>9.3019703681075292</v>
          </cell>
          <cell r="AQ98">
            <v>260.2336948220559</v>
          </cell>
          <cell r="AR98">
            <v>46.50985184053765</v>
          </cell>
          <cell r="AS98">
            <v>2.2147548495494118</v>
          </cell>
          <cell r="AT98">
            <v>1.3288529097296471</v>
          </cell>
          <cell r="AU98">
            <v>0.44295096990988236</v>
          </cell>
          <cell r="AV98">
            <v>3.7650832442339999</v>
          </cell>
          <cell r="AW98">
            <v>0.66442645486482355</v>
          </cell>
          <cell r="AX98">
            <v>3.5436077592790589</v>
          </cell>
          <cell r="AY98">
            <v>5.0939361539636474</v>
          </cell>
          <cell r="AZ98">
            <v>0.88590193981976473</v>
          </cell>
          <cell r="BA98">
            <v>21.040171070719413</v>
          </cell>
          <cell r="BB98">
            <v>7.7516419734229416</v>
          </cell>
          <cell r="BC98">
            <v>47.838704750267297</v>
          </cell>
          <cell r="BD98">
            <v>13.510004582251412</v>
          </cell>
          <cell r="BE98">
            <v>0.66442645486482355</v>
          </cell>
          <cell r="BF98">
            <v>26.577058194592944</v>
          </cell>
          <cell r="BG98">
            <v>27.241484649457767</v>
          </cell>
          <cell r="BH98">
            <v>21.926073010539177</v>
          </cell>
          <cell r="BI98">
            <v>82.167404918283182</v>
          </cell>
          <cell r="BJ98">
            <v>0.22147548495494118</v>
          </cell>
          <cell r="BK98">
            <v>44.738047960898122</v>
          </cell>
          <cell r="BL98">
            <v>17.053612341530471</v>
          </cell>
          <cell r="BM98">
            <v>31.67099434855659</v>
          </cell>
          <cell r="BN98">
            <v>30.785092408736823</v>
          </cell>
          <cell r="BO98">
            <v>151.04628073926989</v>
          </cell>
          <cell r="BP98">
            <v>57.805101573239646</v>
          </cell>
          <cell r="BQ98">
            <v>69.764777760806467</v>
          </cell>
          <cell r="BR98">
            <v>1.3288529097296471</v>
          </cell>
          <cell r="BS98">
            <v>15.281808461890941</v>
          </cell>
          <cell r="BT98">
            <v>63.34198869711318</v>
          </cell>
          <cell r="BU98">
            <v>44.959523445853058</v>
          </cell>
          <cell r="BV98">
            <v>9.0804948831525891</v>
          </cell>
          <cell r="BW98">
            <v>11.738200702611882</v>
          </cell>
          <cell r="BX98">
            <v>8.1945929433328235</v>
          </cell>
          <cell r="BY98">
            <v>1.1073774247747059</v>
          </cell>
          <cell r="BZ98">
            <v>3.322132274324118</v>
          </cell>
          <cell r="CA98">
            <v>0.88590193981976473</v>
          </cell>
          <cell r="CB98">
            <v>36.98640598747518</v>
          </cell>
        </row>
        <row r="99">
          <cell r="D99" t="str">
            <v>Air purification and ventilation equipment manufacturing</v>
          </cell>
          <cell r="E99">
            <v>0</v>
          </cell>
          <cell r="F99">
            <v>0</v>
          </cell>
          <cell r="G99">
            <v>0</v>
          </cell>
          <cell r="H99">
            <v>0</v>
          </cell>
          <cell r="I99">
            <v>0</v>
          </cell>
          <cell r="J99">
            <v>2.8227025280639966</v>
          </cell>
          <cell r="K99">
            <v>0</v>
          </cell>
          <cell r="L99">
            <v>9.3744899561113787E-2</v>
          </cell>
          <cell r="M99">
            <v>0.7670792756640783</v>
          </cell>
          <cell r="N99">
            <v>0</v>
          </cell>
          <cell r="O99">
            <v>1.4889058913542463</v>
          </cell>
          <cell r="P99">
            <v>0</v>
          </cell>
          <cell r="Q99">
            <v>7.2693640577883798</v>
          </cell>
          <cell r="R99">
            <v>20.0126468337909</v>
          </cell>
          <cell r="S99">
            <v>11.210585534902561</v>
          </cell>
          <cell r="T99">
            <v>40.94491201224178</v>
          </cell>
          <cell r="U99">
            <v>41.076286061478918</v>
          </cell>
          <cell r="V99">
            <v>48.695980917233001</v>
          </cell>
          <cell r="W99">
            <v>53.775777487735724</v>
          </cell>
          <cell r="X99">
            <v>32.931095008776275</v>
          </cell>
          <cell r="Y99">
            <v>73.744632971780916</v>
          </cell>
          <cell r="Z99">
            <v>69.58445474593816</v>
          </cell>
          <cell r="AA99">
            <v>49.440433862910126</v>
          </cell>
          <cell r="AB99">
            <v>76.459696656015126</v>
          </cell>
          <cell r="AC99">
            <v>93.932445204554668</v>
          </cell>
          <cell r="AD99">
            <v>28.858499482424953</v>
          </cell>
          <cell r="AE99">
            <v>109.69733111301139</v>
          </cell>
          <cell r="AF99">
            <v>33.281425806741979</v>
          </cell>
          <cell r="AG99">
            <v>11.254376884648275</v>
          </cell>
          <cell r="AH99">
            <v>52.943741842567178</v>
          </cell>
          <cell r="AI99">
            <v>287.79675052882669</v>
          </cell>
          <cell r="AJ99">
            <v>9.6340969440568891</v>
          </cell>
          <cell r="AK99">
            <v>4.466717674062739</v>
          </cell>
          <cell r="AL99">
            <v>106.10644043386291</v>
          </cell>
          <cell r="AM99">
            <v>27.325802241324993</v>
          </cell>
          <cell r="AN99">
            <v>207.04550159773169</v>
          </cell>
          <cell r="AO99">
            <v>339.03262973131103</v>
          </cell>
          <cell r="AP99">
            <v>46.856744227913047</v>
          </cell>
          <cell r="AQ99">
            <v>210.94293172510015</v>
          </cell>
          <cell r="AR99">
            <v>214.35865700526577</v>
          </cell>
          <cell r="AS99">
            <v>14.53872811557676</v>
          </cell>
          <cell r="AT99">
            <v>2.5836896349970746</v>
          </cell>
          <cell r="AU99">
            <v>1.0509923938971151</v>
          </cell>
          <cell r="AV99">
            <v>13.443944371933931</v>
          </cell>
          <cell r="AW99">
            <v>1.4889058913542463</v>
          </cell>
          <cell r="AX99">
            <v>21.720509473873712</v>
          </cell>
          <cell r="AY99">
            <v>18.042036095233811</v>
          </cell>
          <cell r="AZ99">
            <v>13.356361672442505</v>
          </cell>
          <cell r="BA99">
            <v>11.473333633376841</v>
          </cell>
          <cell r="BB99">
            <v>0.83203564516854944</v>
          </cell>
          <cell r="BC99">
            <v>6.7000765110941085</v>
          </cell>
          <cell r="BD99">
            <v>2.9340204329627797</v>
          </cell>
          <cell r="BE99">
            <v>1.0509923938971151</v>
          </cell>
          <cell r="BF99">
            <v>13.006030874476799</v>
          </cell>
          <cell r="BG99">
            <v>14.057023268373914</v>
          </cell>
          <cell r="BH99">
            <v>1.6640712903370989</v>
          </cell>
          <cell r="BI99">
            <v>2.2333588370313695</v>
          </cell>
          <cell r="BJ99">
            <v>0</v>
          </cell>
          <cell r="BK99">
            <v>22.990458616499392</v>
          </cell>
          <cell r="BL99">
            <v>61.789594491201228</v>
          </cell>
          <cell r="BM99">
            <v>4.379134974571313E-2</v>
          </cell>
          <cell r="BN99">
            <v>1.2261577928799676</v>
          </cell>
          <cell r="BO99">
            <v>20.231603582519465</v>
          </cell>
          <cell r="BP99">
            <v>11.473333633376841</v>
          </cell>
          <cell r="BQ99">
            <v>12.655700076511094</v>
          </cell>
          <cell r="BR99">
            <v>19.399567937350916</v>
          </cell>
          <cell r="BS99">
            <v>3.985012826859895</v>
          </cell>
          <cell r="BT99">
            <v>1.7954453395742382</v>
          </cell>
          <cell r="BU99">
            <v>5.8680408659255594</v>
          </cell>
          <cell r="BV99">
            <v>7.0066159593141011</v>
          </cell>
          <cell r="BW99">
            <v>1.4889058913542463</v>
          </cell>
          <cell r="BX99">
            <v>1.4013231918628202</v>
          </cell>
          <cell r="BY99">
            <v>4.7294657725370177</v>
          </cell>
          <cell r="BZ99">
            <v>4.2039695755884603</v>
          </cell>
          <cell r="CA99">
            <v>16.37796480489671</v>
          </cell>
          <cell r="CB99">
            <v>34.638957648859083</v>
          </cell>
        </row>
        <row r="100">
          <cell r="D100" t="str">
            <v>Heating equipment (except warm air furnaces) manufacturing</v>
          </cell>
          <cell r="E100">
            <v>0</v>
          </cell>
          <cell r="F100">
            <v>0</v>
          </cell>
          <cell r="G100">
            <v>0</v>
          </cell>
          <cell r="H100">
            <v>0</v>
          </cell>
          <cell r="I100">
            <v>0</v>
          </cell>
          <cell r="J100">
            <v>0</v>
          </cell>
          <cell r="K100">
            <v>0</v>
          </cell>
          <cell r="L100">
            <v>0</v>
          </cell>
          <cell r="M100">
            <v>0</v>
          </cell>
          <cell r="N100">
            <v>0</v>
          </cell>
          <cell r="O100">
            <v>4.3356286661565928E-2</v>
          </cell>
          <cell r="P100">
            <v>0</v>
          </cell>
          <cell r="Q100">
            <v>0.21168069370058659</v>
          </cell>
          <cell r="R100">
            <v>0.58275950012751843</v>
          </cell>
          <cell r="S100">
            <v>0.32644733486355521</v>
          </cell>
          <cell r="T100">
            <v>1.1922978831930628</v>
          </cell>
          <cell r="U100">
            <v>1.1961234378984953</v>
          </cell>
          <cell r="V100">
            <v>1.4180056108135679</v>
          </cell>
          <cell r="W100">
            <v>1.5659270594236163</v>
          </cell>
          <cell r="X100">
            <v>0.95893904616169345</v>
          </cell>
          <cell r="Y100">
            <v>2.147411374649324</v>
          </cell>
          <cell r="Z100">
            <v>2.0262688089773015</v>
          </cell>
          <cell r="AA100">
            <v>1.4396837541443508</v>
          </cell>
          <cell r="AB100">
            <v>2.2264728385615915</v>
          </cell>
          <cell r="AC100">
            <v>2.7352716143840854</v>
          </cell>
          <cell r="AD100">
            <v>0.84034685029329248</v>
          </cell>
          <cell r="AE100">
            <v>3.19433817903596</v>
          </cell>
          <cell r="AF100">
            <v>0.96914052537617956</v>
          </cell>
          <cell r="AG100">
            <v>0.32772251976536598</v>
          </cell>
          <cell r="AH100">
            <v>1.5416985462892119</v>
          </cell>
          <cell r="AI100">
            <v>8.3805151747003315</v>
          </cell>
          <cell r="AJ100">
            <v>0.28054067839836777</v>
          </cell>
          <cell r="AK100">
            <v>0.13006885998469778</v>
          </cell>
          <cell r="AL100">
            <v>3.0897730170874778</v>
          </cell>
          <cell r="AM100">
            <v>0.79571537872991582</v>
          </cell>
          <cell r="AN100">
            <v>6.0290742157612849</v>
          </cell>
          <cell r="AO100">
            <v>9.8724815098189236</v>
          </cell>
          <cell r="AP100">
            <v>1.3644478449375159</v>
          </cell>
          <cell r="AQ100">
            <v>6.1425656720224433</v>
          </cell>
          <cell r="AR100">
            <v>6.2420300943636828</v>
          </cell>
          <cell r="AS100">
            <v>0.42336138740117318</v>
          </cell>
          <cell r="AT100">
            <v>7.5235909206834983E-2</v>
          </cell>
          <cell r="AU100">
            <v>3.0604437643458299E-2</v>
          </cell>
          <cell r="AV100">
            <v>0.39148176485590408</v>
          </cell>
          <cell r="AW100">
            <v>4.3356286661565928E-2</v>
          </cell>
          <cell r="AX100">
            <v>0.63249171129813819</v>
          </cell>
          <cell r="AY100">
            <v>0.52537617954603411</v>
          </cell>
          <cell r="AZ100">
            <v>0.38893139505228258</v>
          </cell>
          <cell r="BA100">
            <v>0.33409844427441976</v>
          </cell>
          <cell r="BB100">
            <v>2.4228513134404488E-2</v>
          </cell>
          <cell r="BC100">
            <v>0.19510328997704668</v>
          </cell>
          <cell r="BD100">
            <v>8.5437388421321092E-2</v>
          </cell>
          <cell r="BE100">
            <v>3.0604437643458299E-2</v>
          </cell>
          <cell r="BF100">
            <v>0.37872991583779647</v>
          </cell>
          <cell r="BG100">
            <v>0.4093343534812548</v>
          </cell>
          <cell r="BH100">
            <v>4.8457026268808975E-2</v>
          </cell>
          <cell r="BI100">
            <v>6.5034429992348888E-2</v>
          </cell>
          <cell r="BJ100">
            <v>0</v>
          </cell>
          <cell r="BK100">
            <v>0.6694720734506503</v>
          </cell>
          <cell r="BL100">
            <v>1.7992858964549858</v>
          </cell>
          <cell r="BM100">
            <v>1.2751849018107625E-3</v>
          </cell>
          <cell r="BN100">
            <v>3.5705177250701353E-2</v>
          </cell>
          <cell r="BO100">
            <v>0.58913542463657231</v>
          </cell>
          <cell r="BP100">
            <v>0.33409844427441976</v>
          </cell>
          <cell r="BQ100">
            <v>0.36852843662331036</v>
          </cell>
          <cell r="BR100">
            <v>0.56490691150216776</v>
          </cell>
          <cell r="BS100">
            <v>0.11604182606477939</v>
          </cell>
          <cell r="BT100">
            <v>5.2282580974241266E-2</v>
          </cell>
          <cell r="BU100">
            <v>0.17087477684264218</v>
          </cell>
          <cell r="BV100">
            <v>0.20402958428972201</v>
          </cell>
          <cell r="BW100">
            <v>4.3356286661565928E-2</v>
          </cell>
          <cell r="BX100">
            <v>4.0805916857944401E-2</v>
          </cell>
          <cell r="BY100">
            <v>0.13771996939556236</v>
          </cell>
          <cell r="BZ100">
            <v>0.1224177505738332</v>
          </cell>
          <cell r="CA100">
            <v>0.47691915327722517</v>
          </cell>
          <cell r="CB100">
            <v>1.0086712573323131</v>
          </cell>
        </row>
        <row r="101">
          <cell r="D101" t="str">
            <v>Air conditioning, refrigeration, and warm air heating equipment manufacturing</v>
          </cell>
          <cell r="E101">
            <v>200.63651069070264</v>
          </cell>
          <cell r="F101">
            <v>0</v>
          </cell>
          <cell r="G101">
            <v>0</v>
          </cell>
          <cell r="H101">
            <v>0</v>
          </cell>
          <cell r="I101">
            <v>0</v>
          </cell>
          <cell r="J101">
            <v>141.13512640319985</v>
          </cell>
          <cell r="K101">
            <v>0</v>
          </cell>
          <cell r="L101">
            <v>4.6872449780556895</v>
          </cell>
          <cell r="M101">
            <v>38.353963783203916</v>
          </cell>
          <cell r="N101">
            <v>0</v>
          </cell>
          <cell r="O101">
            <v>26.093467563697825</v>
          </cell>
          <cell r="P101">
            <v>0</v>
          </cell>
          <cell r="Q101">
            <v>9.650810728319966</v>
          </cell>
          <cell r="R101">
            <v>2.7754392852109451</v>
          </cell>
          <cell r="S101">
            <v>6.3508417426598456</v>
          </cell>
          <cell r="T101">
            <v>15.034828804228029</v>
          </cell>
          <cell r="U101">
            <v>19.231198630709141</v>
          </cell>
          <cell r="V101">
            <v>312.21171074476945</v>
          </cell>
          <cell r="W101">
            <v>56.384272155305183</v>
          </cell>
          <cell r="X101">
            <v>2.5922151417218746</v>
          </cell>
          <cell r="Y101">
            <v>4.264953338349275</v>
          </cell>
          <cell r="Z101">
            <v>5.8874060749406043</v>
          </cell>
          <cell r="AA101">
            <v>7.1776547360907639</v>
          </cell>
          <cell r="AB101">
            <v>14.898628981920128</v>
          </cell>
          <cell r="AC101">
            <v>7.8840238893302264</v>
          </cell>
          <cell r="AD101">
            <v>2.8270143471515832</v>
          </cell>
          <cell r="AE101">
            <v>3.3691972984805663</v>
          </cell>
          <cell r="AF101">
            <v>3.6284944329760282</v>
          </cell>
          <cell r="AG101">
            <v>1.5180130108054866</v>
          </cell>
          <cell r="AH101">
            <v>26.784535358184687</v>
          </cell>
          <cell r="AI101">
            <v>311.6956748589804</v>
          </cell>
          <cell r="AJ101">
            <v>2.2921886520731234</v>
          </cell>
          <cell r="AK101">
            <v>1.0165594146297925</v>
          </cell>
          <cell r="AL101">
            <v>4.6544777296008979</v>
          </cell>
          <cell r="AM101">
            <v>2.0285680885001169</v>
          </cell>
          <cell r="AN101">
            <v>22.197446627341602</v>
          </cell>
          <cell r="AO101">
            <v>55.723088009184266</v>
          </cell>
          <cell r="AP101">
            <v>9.8200602490544924</v>
          </cell>
          <cell r="AQ101">
            <v>445.31303452974913</v>
          </cell>
          <cell r="AR101">
            <v>873.74731813505139</v>
          </cell>
          <cell r="AS101">
            <v>12.719564047881423</v>
          </cell>
          <cell r="AT101">
            <v>11.268295234881469</v>
          </cell>
          <cell r="AU101">
            <v>1.3105182499325863</v>
          </cell>
          <cell r="AV101">
            <v>6.0371630307326907</v>
          </cell>
          <cell r="AW101">
            <v>3.4889383830190073</v>
          </cell>
          <cell r="AX101">
            <v>14.44842804720893</v>
          </cell>
          <cell r="AY101">
            <v>117.86457611676738</v>
          </cell>
          <cell r="AZ101">
            <v>5.0494249742461967</v>
          </cell>
          <cell r="BA101">
            <v>7.7186803084028863</v>
          </cell>
          <cell r="BB101">
            <v>14.172349774467866</v>
          </cell>
          <cell r="BC101">
            <v>6.2070573524194987</v>
          </cell>
          <cell r="BD101">
            <v>4.5206669335136942</v>
          </cell>
          <cell r="BE101">
            <v>0.74838811029731778</v>
          </cell>
          <cell r="BF101">
            <v>66.768529169739494</v>
          </cell>
          <cell r="BG101">
            <v>67.516917280036807</v>
          </cell>
          <cell r="BH101">
            <v>24.133160586589728</v>
          </cell>
          <cell r="BI101">
            <v>19.409549632962602</v>
          </cell>
          <cell r="BJ101">
            <v>0</v>
          </cell>
          <cell r="BK101">
            <v>26.398044794106042</v>
          </cell>
          <cell r="BL101">
            <v>281.96883972107094</v>
          </cell>
          <cell r="BM101">
            <v>2.251231985237911</v>
          </cell>
          <cell r="BN101">
            <v>2.9890017004298031</v>
          </cell>
          <cell r="BO101">
            <v>31.164451728631015</v>
          </cell>
          <cell r="BP101">
            <v>12.504484719076075</v>
          </cell>
          <cell r="BQ101">
            <v>174.09196137171188</v>
          </cell>
          <cell r="BR101">
            <v>158.22053615748823</v>
          </cell>
          <cell r="BS101">
            <v>37.299569341533228</v>
          </cell>
          <cell r="BT101">
            <v>11.456070119130008</v>
          </cell>
          <cell r="BU101">
            <v>25.355697848505933</v>
          </cell>
          <cell r="BV101">
            <v>35.301339524762895</v>
          </cell>
          <cell r="BW101">
            <v>26.093467563697825</v>
          </cell>
          <cell r="BX101">
            <v>46.697055500909471</v>
          </cell>
          <cell r="BY101">
            <v>342.66457695784197</v>
          </cell>
          <cell r="BZ101">
            <v>151.61940367305763</v>
          </cell>
          <cell r="CA101">
            <v>1915.6685308946683</v>
          </cell>
          <cell r="CB101">
            <v>925.37722357572932</v>
          </cell>
        </row>
        <row r="102">
          <cell r="D102" t="str">
            <v>Industrial mold manufacturing</v>
          </cell>
          <cell r="E102">
            <v>0</v>
          </cell>
          <cell r="F102">
            <v>0</v>
          </cell>
          <cell r="G102">
            <v>0</v>
          </cell>
          <cell r="H102">
            <v>0</v>
          </cell>
          <cell r="I102">
            <v>0</v>
          </cell>
          <cell r="J102">
            <v>0</v>
          </cell>
          <cell r="K102">
            <v>0</v>
          </cell>
          <cell r="L102">
            <v>0</v>
          </cell>
          <cell r="M102">
            <v>0</v>
          </cell>
          <cell r="N102">
            <v>0</v>
          </cell>
          <cell r="O102">
            <v>0</v>
          </cell>
          <cell r="P102">
            <v>0</v>
          </cell>
          <cell r="Q102">
            <v>5.9481395593970703</v>
          </cell>
          <cell r="R102">
            <v>1.387899230525983</v>
          </cell>
          <cell r="S102">
            <v>8.5256667018024661</v>
          </cell>
          <cell r="T102">
            <v>11.69800780014757</v>
          </cell>
          <cell r="U102">
            <v>15.068620217139244</v>
          </cell>
          <cell r="V102">
            <v>12.094550437440709</v>
          </cell>
          <cell r="W102">
            <v>47.783387793823131</v>
          </cell>
          <cell r="X102">
            <v>4.1636976915779487</v>
          </cell>
          <cell r="Y102">
            <v>31.326868346157902</v>
          </cell>
          <cell r="Z102">
            <v>592.03815747865497</v>
          </cell>
          <cell r="AA102">
            <v>871.00590281437758</v>
          </cell>
          <cell r="AB102">
            <v>686.81184779171497</v>
          </cell>
          <cell r="AC102">
            <v>146.32423316116791</v>
          </cell>
          <cell r="AD102">
            <v>127.88500052703701</v>
          </cell>
          <cell r="AE102">
            <v>1117.4571518920629</v>
          </cell>
          <cell r="AF102">
            <v>225.6327606197955</v>
          </cell>
          <cell r="AG102">
            <v>38.464635817434385</v>
          </cell>
          <cell r="AH102">
            <v>123.12648887951934</v>
          </cell>
          <cell r="AI102">
            <v>22.404659007062296</v>
          </cell>
          <cell r="AJ102">
            <v>4.1636976915779487</v>
          </cell>
          <cell r="AK102">
            <v>2.7757984610519659</v>
          </cell>
          <cell r="AL102">
            <v>23.99082955623485</v>
          </cell>
          <cell r="AM102">
            <v>1.387899230525983</v>
          </cell>
          <cell r="AN102">
            <v>4.9567829661642246</v>
          </cell>
          <cell r="AO102">
            <v>26.766628017286813</v>
          </cell>
          <cell r="AP102">
            <v>147.7121323916939</v>
          </cell>
          <cell r="AQ102">
            <v>576.96953726151582</v>
          </cell>
          <cell r="AR102">
            <v>24.189100874881419</v>
          </cell>
          <cell r="AS102">
            <v>4.9567829661642246</v>
          </cell>
          <cell r="AT102">
            <v>24.783914830821125</v>
          </cell>
          <cell r="AU102">
            <v>0.19827131864656899</v>
          </cell>
          <cell r="AV102">
            <v>4.5602403288710871</v>
          </cell>
          <cell r="AW102">
            <v>2.7757984610519659</v>
          </cell>
          <cell r="AX102">
            <v>0.19827131864656899</v>
          </cell>
          <cell r="AY102">
            <v>4.7585116475176559</v>
          </cell>
          <cell r="AZ102">
            <v>0</v>
          </cell>
          <cell r="BA102">
            <v>1.784441867819121</v>
          </cell>
          <cell r="BB102">
            <v>0</v>
          </cell>
          <cell r="BC102">
            <v>4.7585116475176559</v>
          </cell>
          <cell r="BD102">
            <v>0</v>
          </cell>
          <cell r="BE102">
            <v>1.387899230525983</v>
          </cell>
          <cell r="BF102">
            <v>222.26214820280384</v>
          </cell>
          <cell r="BG102">
            <v>223.65004743332983</v>
          </cell>
          <cell r="BH102">
            <v>0.19827131864656899</v>
          </cell>
          <cell r="BI102">
            <v>49.964372298935388</v>
          </cell>
          <cell r="BJ102">
            <v>0</v>
          </cell>
          <cell r="BK102">
            <v>1.586170549172552</v>
          </cell>
          <cell r="BL102">
            <v>19.62886054601033</v>
          </cell>
          <cell r="BM102">
            <v>0</v>
          </cell>
          <cell r="BN102">
            <v>0.39654263729313799</v>
          </cell>
          <cell r="BO102">
            <v>27.559713291873091</v>
          </cell>
          <cell r="BP102">
            <v>3.1723410983451039</v>
          </cell>
          <cell r="BQ102">
            <v>4.7585116475176559</v>
          </cell>
          <cell r="BR102">
            <v>0.19827131864656899</v>
          </cell>
          <cell r="BS102">
            <v>0.19827131864656899</v>
          </cell>
          <cell r="BT102">
            <v>0</v>
          </cell>
          <cell r="BU102">
            <v>0</v>
          </cell>
          <cell r="BV102">
            <v>0</v>
          </cell>
          <cell r="BW102">
            <v>0</v>
          </cell>
          <cell r="BX102">
            <v>3.7671550542848111</v>
          </cell>
          <cell r="BY102">
            <v>0</v>
          </cell>
          <cell r="BZ102">
            <v>0</v>
          </cell>
          <cell r="CA102">
            <v>0.19827131864656899</v>
          </cell>
          <cell r="CB102">
            <v>108.0578686623801</v>
          </cell>
        </row>
        <row r="103">
          <cell r="D103" t="str">
            <v>Metal cutting and forming machine tool manufacturing</v>
          </cell>
          <cell r="E103">
            <v>5.1710440899665624</v>
          </cell>
          <cell r="F103">
            <v>21.167048054919899</v>
          </cell>
          <cell r="G103">
            <v>1.3481435473564942</v>
          </cell>
          <cell r="H103">
            <v>0.40658023403559906</v>
          </cell>
          <cell r="I103">
            <v>4.7004752708175346</v>
          </cell>
          <cell r="J103">
            <v>587.12212583731127</v>
          </cell>
          <cell r="K103">
            <v>0</v>
          </cell>
          <cell r="L103">
            <v>19.498939108711667</v>
          </cell>
          <cell r="M103">
            <v>159.55248933812828</v>
          </cell>
          <cell r="N103">
            <v>0</v>
          </cell>
          <cell r="O103">
            <v>0</v>
          </cell>
          <cell r="P103">
            <v>0</v>
          </cell>
          <cell r="Q103">
            <v>7.638874248972277</v>
          </cell>
          <cell r="R103">
            <v>1.7824039914268646</v>
          </cell>
          <cell r="S103">
            <v>10.949053090193598</v>
          </cell>
          <cell r="T103">
            <v>15.023119356312145</v>
          </cell>
          <cell r="U103">
            <v>19.351814764063104</v>
          </cell>
          <cell r="V103">
            <v>15.532377639576964</v>
          </cell>
          <cell r="W103">
            <v>61.365623133410629</v>
          </cell>
          <cell r="X103">
            <v>5.3472119742805937</v>
          </cell>
          <cell r="Y103">
            <v>40.231404377920661</v>
          </cell>
          <cell r="Z103">
            <v>760.32261691437395</v>
          </cell>
          <cell r="AA103">
            <v>1118.5858191911739</v>
          </cell>
          <cell r="AB103">
            <v>882.03534661466563</v>
          </cell>
          <cell r="AC103">
            <v>187.91630652471801</v>
          </cell>
          <cell r="AD103">
            <v>164.23579635290395</v>
          </cell>
          <cell r="AE103">
            <v>1435.0898422402586</v>
          </cell>
          <cell r="AF103">
            <v>289.76796317768174</v>
          </cell>
          <cell r="AG103">
            <v>49.398053476687394</v>
          </cell>
          <cell r="AH103">
            <v>158.12469695372613</v>
          </cell>
          <cell r="AI103">
            <v>28.773093004462243</v>
          </cell>
          <cell r="AJ103">
            <v>5.3472119742805937</v>
          </cell>
          <cell r="AK103">
            <v>3.5648079828537291</v>
          </cell>
          <cell r="AL103">
            <v>30.810126137521518</v>
          </cell>
          <cell r="AM103">
            <v>1.7824039914268646</v>
          </cell>
          <cell r="AN103">
            <v>6.3657285408102311</v>
          </cell>
          <cell r="AO103">
            <v>34.374934120375251</v>
          </cell>
          <cell r="AP103">
            <v>189.69871051614487</v>
          </cell>
          <cell r="AQ103">
            <v>740.97080215031087</v>
          </cell>
          <cell r="AR103">
            <v>31.064755279153928</v>
          </cell>
          <cell r="AS103">
            <v>6.3657285408102311</v>
          </cell>
          <cell r="AT103">
            <v>31.828642704051155</v>
          </cell>
          <cell r="AU103">
            <v>0.25462914163240924</v>
          </cell>
          <cell r="AV103">
            <v>5.8564702575454124</v>
          </cell>
          <cell r="AW103">
            <v>3.5648079828537291</v>
          </cell>
          <cell r="AX103">
            <v>0.25462914163240924</v>
          </cell>
          <cell r="AY103">
            <v>6.1110993991778217</v>
          </cell>
          <cell r="AZ103">
            <v>0</v>
          </cell>
          <cell r="BA103">
            <v>2.2916622746916833</v>
          </cell>
          <cell r="BB103">
            <v>0</v>
          </cell>
          <cell r="BC103">
            <v>6.1110993991778217</v>
          </cell>
          <cell r="BD103">
            <v>0</v>
          </cell>
          <cell r="BE103">
            <v>1.7824039914268646</v>
          </cell>
          <cell r="BF103">
            <v>285.43926776993078</v>
          </cell>
          <cell r="BG103">
            <v>287.22167176135764</v>
          </cell>
          <cell r="BH103">
            <v>0.25462914163240924</v>
          </cell>
          <cell r="BI103">
            <v>64.166543691367124</v>
          </cell>
          <cell r="BJ103">
            <v>0</v>
          </cell>
          <cell r="BK103">
            <v>2.0370331330592739</v>
          </cell>
          <cell r="BL103">
            <v>25.208285021608514</v>
          </cell>
          <cell r="BM103">
            <v>0</v>
          </cell>
          <cell r="BN103">
            <v>0.50925828326481848</v>
          </cell>
          <cell r="BO103">
            <v>35.393450686904885</v>
          </cell>
          <cell r="BP103">
            <v>4.0740662661185478</v>
          </cell>
          <cell r="BQ103">
            <v>6.1110993991778217</v>
          </cell>
          <cell r="BR103">
            <v>0.25462914163240924</v>
          </cell>
          <cell r="BS103">
            <v>0.25462914163240924</v>
          </cell>
          <cell r="BT103">
            <v>0</v>
          </cell>
          <cell r="BU103">
            <v>0</v>
          </cell>
          <cell r="BV103">
            <v>0</v>
          </cell>
          <cell r="BW103">
            <v>0</v>
          </cell>
          <cell r="BX103">
            <v>4.8379536910157759</v>
          </cell>
          <cell r="BY103">
            <v>0</v>
          </cell>
          <cell r="BZ103">
            <v>0</v>
          </cell>
          <cell r="CA103">
            <v>0.25462914163240924</v>
          </cell>
          <cell r="CB103">
            <v>138.77288218966302</v>
          </cell>
        </row>
        <row r="104">
          <cell r="D104" t="str">
            <v>Special tool, die, jig, and fixture manufacturing</v>
          </cell>
          <cell r="E104">
            <v>0</v>
          </cell>
          <cell r="F104">
            <v>0</v>
          </cell>
          <cell r="G104">
            <v>0</v>
          </cell>
          <cell r="H104">
            <v>0</v>
          </cell>
          <cell r="I104">
            <v>0</v>
          </cell>
          <cell r="J104">
            <v>0</v>
          </cell>
          <cell r="K104">
            <v>0</v>
          </cell>
          <cell r="L104">
            <v>0</v>
          </cell>
          <cell r="M104">
            <v>0</v>
          </cell>
          <cell r="N104">
            <v>0</v>
          </cell>
          <cell r="O104">
            <v>0</v>
          </cell>
          <cell r="P104">
            <v>0</v>
          </cell>
          <cell r="Q104">
            <v>8.0742068093180137</v>
          </cell>
          <cell r="R104">
            <v>1.88398158884087</v>
          </cell>
          <cell r="S104">
            <v>11.573029760022488</v>
          </cell>
          <cell r="T104">
            <v>15.879273391658762</v>
          </cell>
          <cell r="U104">
            <v>20.454657250272302</v>
          </cell>
          <cell r="V104">
            <v>16.417553845613295</v>
          </cell>
          <cell r="W104">
            <v>64.862794701521381</v>
          </cell>
          <cell r="X104">
            <v>5.6519447665226101</v>
          </cell>
          <cell r="Y104">
            <v>42.524155862408207</v>
          </cell>
          <cell r="Z104">
            <v>803.65271775411964</v>
          </cell>
          <cell r="AA104">
            <v>1182.3330171111345</v>
          </cell>
          <cell r="AB104">
            <v>932.30174624925337</v>
          </cell>
          <cell r="AC104">
            <v>198.62548750922315</v>
          </cell>
          <cell r="AD104">
            <v>173.59544640033729</v>
          </cell>
          <cell r="AE104">
            <v>1516.8743192438776</v>
          </cell>
          <cell r="AF104">
            <v>306.28157830012998</v>
          </cell>
          <cell r="AG104">
            <v>52.213204033589825</v>
          </cell>
          <cell r="AH104">
            <v>167.13608095288291</v>
          </cell>
          <cell r="AI104">
            <v>30.412845648431187</v>
          </cell>
          <cell r="AJ104">
            <v>5.6519447665226101</v>
          </cell>
          <cell r="AK104">
            <v>3.7679631776817399</v>
          </cell>
          <cell r="AL104">
            <v>32.565967464249326</v>
          </cell>
          <cell r="AM104">
            <v>1.88398158884087</v>
          </cell>
          <cell r="AN104">
            <v>6.7285056744316787</v>
          </cell>
          <cell r="AO104">
            <v>36.333930641931062</v>
          </cell>
          <cell r="AP104">
            <v>200.50946909806402</v>
          </cell>
          <cell r="AQ104">
            <v>783.19806050384739</v>
          </cell>
          <cell r="AR104">
            <v>32.83510769122659</v>
          </cell>
          <cell r="AS104">
            <v>6.7285056744316787</v>
          </cell>
          <cell r="AT104">
            <v>33.642528372158395</v>
          </cell>
          <cell r="AU104">
            <v>0.26914022697726714</v>
          </cell>
          <cell r="AV104">
            <v>6.190225220477144</v>
          </cell>
          <cell r="AW104">
            <v>3.7679631776817399</v>
          </cell>
          <cell r="AX104">
            <v>0.26914022697726714</v>
          </cell>
          <cell r="AY104">
            <v>6.4593654474544113</v>
          </cell>
          <cell r="AZ104">
            <v>0</v>
          </cell>
          <cell r="BA104">
            <v>2.4222620427954045</v>
          </cell>
          <cell r="BB104">
            <v>0</v>
          </cell>
          <cell r="BC104">
            <v>6.4593654474544113</v>
          </cell>
          <cell r="BD104">
            <v>0</v>
          </cell>
          <cell r="BE104">
            <v>1.88398158884087</v>
          </cell>
          <cell r="BF104">
            <v>301.70619444151646</v>
          </cell>
          <cell r="BG104">
            <v>303.59017603035733</v>
          </cell>
          <cell r="BH104">
            <v>0.26914022697726714</v>
          </cell>
          <cell r="BI104">
            <v>67.823337198271318</v>
          </cell>
          <cell r="BJ104">
            <v>0</v>
          </cell>
          <cell r="BK104">
            <v>2.1531218158181371</v>
          </cell>
          <cell r="BL104">
            <v>26.644882470749447</v>
          </cell>
          <cell r="BM104">
            <v>0</v>
          </cell>
          <cell r="BN104">
            <v>0.53828045395453428</v>
          </cell>
          <cell r="BO104">
            <v>37.410491549840131</v>
          </cell>
          <cell r="BP104">
            <v>4.3062436316362742</v>
          </cell>
          <cell r="BQ104">
            <v>6.4593654474544113</v>
          </cell>
          <cell r="BR104">
            <v>0.26914022697726714</v>
          </cell>
          <cell r="BS104">
            <v>0.26914022697726714</v>
          </cell>
          <cell r="BT104">
            <v>0</v>
          </cell>
          <cell r="BU104">
            <v>0</v>
          </cell>
          <cell r="BV104">
            <v>0</v>
          </cell>
          <cell r="BW104">
            <v>0</v>
          </cell>
          <cell r="BX104">
            <v>5.1136643125680754</v>
          </cell>
          <cell r="BY104">
            <v>0</v>
          </cell>
          <cell r="BZ104">
            <v>0</v>
          </cell>
          <cell r="CA104">
            <v>0.26914022697726714</v>
          </cell>
          <cell r="CB104">
            <v>146.6814237026106</v>
          </cell>
        </row>
        <row r="105">
          <cell r="D105" t="str">
            <v>Cutting and machine tool accessory, rolling mill, and other metalworking machinery manufacturing</v>
          </cell>
          <cell r="E105">
            <v>0</v>
          </cell>
          <cell r="F105">
            <v>0</v>
          </cell>
          <cell r="G105">
            <v>0</v>
          </cell>
          <cell r="H105">
            <v>0</v>
          </cell>
          <cell r="I105">
            <v>0</v>
          </cell>
          <cell r="J105">
            <v>0</v>
          </cell>
          <cell r="K105">
            <v>0</v>
          </cell>
          <cell r="L105">
            <v>0</v>
          </cell>
          <cell r="M105">
            <v>0</v>
          </cell>
          <cell r="N105">
            <v>0</v>
          </cell>
          <cell r="O105">
            <v>0</v>
          </cell>
          <cell r="P105">
            <v>0</v>
          </cell>
          <cell r="Q105">
            <v>2.3632338990197113</v>
          </cell>
          <cell r="R105">
            <v>0.55142124310459928</v>
          </cell>
          <cell r="S105">
            <v>3.3873019219282527</v>
          </cell>
          <cell r="T105">
            <v>4.6476933347387659</v>
          </cell>
          <cell r="U105">
            <v>5.9868592108499357</v>
          </cell>
          <cell r="V105">
            <v>4.80524226134008</v>
          </cell>
          <cell r="W105">
            <v>18.984645655458348</v>
          </cell>
          <cell r="X105">
            <v>1.6542637293137978</v>
          </cell>
          <cell r="Y105">
            <v>12.446365201503813</v>
          </cell>
          <cell r="Z105">
            <v>235.22054741576193</v>
          </cell>
          <cell r="AA105">
            <v>346.05621727978638</v>
          </cell>
          <cell r="AB105">
            <v>272.87474087347601</v>
          </cell>
          <cell r="AC105">
            <v>58.135553915884898</v>
          </cell>
          <cell r="AD105">
            <v>50.809528828923796</v>
          </cell>
          <cell r="AE105">
            <v>443.9728751625031</v>
          </cell>
          <cell r="AF105">
            <v>89.64533923614772</v>
          </cell>
          <cell r="AG105">
            <v>15.282245880327466</v>
          </cell>
          <cell r="AH105">
            <v>48.918941709708022</v>
          </cell>
          <cell r="AI105">
            <v>8.901514352974246</v>
          </cell>
          <cell r="AJ105">
            <v>1.6542637293137978</v>
          </cell>
          <cell r="AK105">
            <v>1.1028424862091986</v>
          </cell>
          <cell r="AL105">
            <v>9.5317100593795026</v>
          </cell>
          <cell r="AM105">
            <v>0.55142124310459928</v>
          </cell>
          <cell r="AN105">
            <v>1.9693615825164261</v>
          </cell>
          <cell r="AO105">
            <v>10.634552545588701</v>
          </cell>
          <cell r="AP105">
            <v>58.686975158989497</v>
          </cell>
          <cell r="AQ105">
            <v>229.233688204912</v>
          </cell>
          <cell r="AR105">
            <v>9.6104845226801601</v>
          </cell>
          <cell r="AS105">
            <v>1.9693615825164261</v>
          </cell>
          <cell r="AT105">
            <v>9.8468079125821308</v>
          </cell>
          <cell r="AU105">
            <v>7.8774463300657044E-2</v>
          </cell>
          <cell r="AV105">
            <v>1.811812655915112</v>
          </cell>
          <cell r="AW105">
            <v>1.1028424862091986</v>
          </cell>
          <cell r="AX105">
            <v>7.8774463300657044E-2</v>
          </cell>
          <cell r="AY105">
            <v>1.8905871192157691</v>
          </cell>
          <cell r="AZ105">
            <v>0</v>
          </cell>
          <cell r="BA105">
            <v>0.70897016970591342</v>
          </cell>
          <cell r="BB105">
            <v>0</v>
          </cell>
          <cell r="BC105">
            <v>1.8905871192157691</v>
          </cell>
          <cell r="BD105">
            <v>0</v>
          </cell>
          <cell r="BE105">
            <v>0.55142124310459928</v>
          </cell>
          <cell r="BF105">
            <v>88.306173360036553</v>
          </cell>
          <cell r="BG105">
            <v>88.857594603141152</v>
          </cell>
          <cell r="BH105">
            <v>7.8774463300657044E-2</v>
          </cell>
          <cell r="BI105">
            <v>19.851164751765577</v>
          </cell>
          <cell r="BJ105">
            <v>0</v>
          </cell>
          <cell r="BK105">
            <v>0.63019570640525635</v>
          </cell>
          <cell r="BL105">
            <v>7.798671866765047</v>
          </cell>
          <cell r="BM105">
            <v>0</v>
          </cell>
          <cell r="BN105">
            <v>0.15754892660131409</v>
          </cell>
          <cell r="BO105">
            <v>10.949650398791329</v>
          </cell>
          <cell r="BP105">
            <v>1.2603914128105127</v>
          </cell>
          <cell r="BQ105">
            <v>1.8905871192157691</v>
          </cell>
          <cell r="BR105">
            <v>7.8774463300657044E-2</v>
          </cell>
          <cell r="BS105">
            <v>7.8774463300657044E-2</v>
          </cell>
          <cell r="BT105">
            <v>0</v>
          </cell>
          <cell r="BU105">
            <v>0</v>
          </cell>
          <cell r="BV105">
            <v>0</v>
          </cell>
          <cell r="BW105">
            <v>0</v>
          </cell>
          <cell r="BX105">
            <v>1.4967148027124839</v>
          </cell>
          <cell r="BY105">
            <v>0</v>
          </cell>
          <cell r="BZ105">
            <v>0</v>
          </cell>
          <cell r="CA105">
            <v>7.8774463300657044E-2</v>
          </cell>
          <cell r="CB105">
            <v>42.932082498858087</v>
          </cell>
        </row>
        <row r="106">
          <cell r="D106" t="str">
            <v>Turbine and turbine generator set units manufacturing</v>
          </cell>
          <cell r="E106">
            <v>59.984111443612122</v>
          </cell>
          <cell r="F106">
            <v>81.140350877192944</v>
          </cell>
          <cell r="G106">
            <v>5.1678835981998938</v>
          </cell>
          <cell r="H106">
            <v>1.5585575638031299</v>
          </cell>
          <cell r="I106">
            <v>18.01848853813388</v>
          </cell>
          <cell r="J106">
            <v>153.1316121474718</v>
          </cell>
          <cell r="K106">
            <v>0</v>
          </cell>
          <cell r="L106">
            <v>5.0856608011904223</v>
          </cell>
          <cell r="M106">
            <v>41.614050704776247</v>
          </cell>
          <cell r="N106">
            <v>0</v>
          </cell>
          <cell r="O106">
            <v>0.57176718461943643</v>
          </cell>
          <cell r="P106">
            <v>0</v>
          </cell>
          <cell r="Q106">
            <v>32.018962338688439</v>
          </cell>
          <cell r="R106">
            <v>6.8612062154332367</v>
          </cell>
          <cell r="S106">
            <v>17.153015538583094</v>
          </cell>
          <cell r="T106">
            <v>20.583618646299712</v>
          </cell>
          <cell r="U106">
            <v>10.863576507769292</v>
          </cell>
          <cell r="V106">
            <v>3809.1129839346854</v>
          </cell>
          <cell r="W106">
            <v>10.863576507769292</v>
          </cell>
          <cell r="X106">
            <v>2.2870687384777457</v>
          </cell>
          <cell r="Y106">
            <v>8.5765077692915472</v>
          </cell>
          <cell r="Z106">
            <v>29.731893600210693</v>
          </cell>
          <cell r="AA106">
            <v>9.7200421385304185</v>
          </cell>
          <cell r="AB106">
            <v>137.22412430866476</v>
          </cell>
          <cell r="AC106">
            <v>8.0047405846721098</v>
          </cell>
          <cell r="AD106">
            <v>16.00948116934422</v>
          </cell>
          <cell r="AE106">
            <v>30.875427969449568</v>
          </cell>
          <cell r="AF106">
            <v>11.435343692388729</v>
          </cell>
          <cell r="AG106">
            <v>2.8588359230971823</v>
          </cell>
          <cell r="AH106">
            <v>2.8588359230971823</v>
          </cell>
          <cell r="AI106">
            <v>48.028443508032659</v>
          </cell>
          <cell r="AJ106">
            <v>1.7153015538583092</v>
          </cell>
          <cell r="AK106">
            <v>0.57176718461943643</v>
          </cell>
          <cell r="AL106">
            <v>33.162496707927311</v>
          </cell>
          <cell r="AM106">
            <v>0.57176718461943643</v>
          </cell>
          <cell r="AN106">
            <v>70.327363708190674</v>
          </cell>
          <cell r="AO106">
            <v>86.908612062154333</v>
          </cell>
          <cell r="AP106">
            <v>6.8612062154332367</v>
          </cell>
          <cell r="AQ106">
            <v>25.157756123255204</v>
          </cell>
          <cell r="AR106">
            <v>16.00948116934422</v>
          </cell>
          <cell r="AS106">
            <v>1.7153015538583092</v>
          </cell>
          <cell r="AT106">
            <v>20.583618646299712</v>
          </cell>
          <cell r="AU106">
            <v>1.1435343692388729</v>
          </cell>
          <cell r="AV106">
            <v>18.296549907821966</v>
          </cell>
          <cell r="AW106">
            <v>13.722412430866473</v>
          </cell>
          <cell r="AX106">
            <v>92.054516723729265</v>
          </cell>
          <cell r="AY106">
            <v>3.4306031077166184</v>
          </cell>
          <cell r="AZ106">
            <v>3.4306031077166184</v>
          </cell>
          <cell r="BA106">
            <v>0.57176718461943643</v>
          </cell>
          <cell r="BB106">
            <v>0</v>
          </cell>
          <cell r="BC106">
            <v>44.597840400316045</v>
          </cell>
          <cell r="BD106">
            <v>0</v>
          </cell>
          <cell r="BE106">
            <v>1.1435343692388729</v>
          </cell>
          <cell r="BF106">
            <v>116.0687384777456</v>
          </cell>
          <cell r="BG106">
            <v>117.21227284698448</v>
          </cell>
          <cell r="BH106">
            <v>2.2870687384777457</v>
          </cell>
          <cell r="BI106">
            <v>31.447195154069004</v>
          </cell>
          <cell r="BJ106">
            <v>0</v>
          </cell>
          <cell r="BK106">
            <v>8.0047405846721098</v>
          </cell>
          <cell r="BL106">
            <v>48.600210692652098</v>
          </cell>
          <cell r="BM106">
            <v>0.57176718461943643</v>
          </cell>
          <cell r="BN106">
            <v>0.57176718461943643</v>
          </cell>
          <cell r="BO106">
            <v>1.7153015538583092</v>
          </cell>
          <cell r="BP106">
            <v>14.294179615485911</v>
          </cell>
          <cell r="BQ106">
            <v>2.2870687384777457</v>
          </cell>
          <cell r="BR106">
            <v>36.593099815643932</v>
          </cell>
          <cell r="BS106">
            <v>1.7153015538583092</v>
          </cell>
          <cell r="BT106">
            <v>1.7153015538583092</v>
          </cell>
          <cell r="BU106">
            <v>6.2894390308138011</v>
          </cell>
          <cell r="BV106">
            <v>0.57176718461943643</v>
          </cell>
          <cell r="BW106">
            <v>0.57176718461943643</v>
          </cell>
          <cell r="BX106">
            <v>2.2870687384777457</v>
          </cell>
          <cell r="BY106">
            <v>1.7153015538583092</v>
          </cell>
          <cell r="BZ106">
            <v>1.1435343692388729</v>
          </cell>
          <cell r="CA106">
            <v>3.4306031077166184</v>
          </cell>
          <cell r="CB106">
            <v>16.00948116934422</v>
          </cell>
        </row>
        <row r="107">
          <cell r="D107" t="str">
            <v>Speed changer, industrial high-speed drive, and gear manufacturing</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row>
        <row r="108">
          <cell r="D108" t="str">
            <v>Mechanical power transmission equipment manufacturing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row>
        <row r="109">
          <cell r="D109" t="str">
            <v>Other engine equipment manufacturing</v>
          </cell>
          <cell r="E109">
            <v>0</v>
          </cell>
          <cell r="F109">
            <v>4.9389778794813095</v>
          </cell>
          <cell r="G109">
            <v>0.31456682771651528</v>
          </cell>
          <cell r="H109">
            <v>9.4868721274973131E-2</v>
          </cell>
          <cell r="I109">
            <v>1.0967775631907581</v>
          </cell>
          <cell r="J109">
            <v>309.79160245502362</v>
          </cell>
          <cell r="K109">
            <v>0</v>
          </cell>
          <cell r="L109">
            <v>10.288502726832238</v>
          </cell>
          <cell r="M109">
            <v>84.186950504132597</v>
          </cell>
          <cell r="N109">
            <v>0</v>
          </cell>
          <cell r="O109">
            <v>0.22500219471512597</v>
          </cell>
          <cell r="P109">
            <v>0</v>
          </cell>
          <cell r="Q109">
            <v>12.600122904047055</v>
          </cell>
          <cell r="R109">
            <v>2.7000263365815118</v>
          </cell>
          <cell r="S109">
            <v>6.7500658414537789</v>
          </cell>
          <cell r="T109">
            <v>8.100079009744535</v>
          </cell>
          <cell r="U109">
            <v>4.2750416995873932</v>
          </cell>
          <cell r="V109">
            <v>1498.9646211921693</v>
          </cell>
          <cell r="W109">
            <v>4.2750416995873932</v>
          </cell>
          <cell r="X109">
            <v>0.9000087788605039</v>
          </cell>
          <cell r="Y109">
            <v>3.3750329207268894</v>
          </cell>
          <cell r="Z109">
            <v>11.70011412518655</v>
          </cell>
          <cell r="AA109">
            <v>3.8250373101571418</v>
          </cell>
          <cell r="AB109">
            <v>54.000526731630231</v>
          </cell>
          <cell r="AC109">
            <v>3.1500307260117637</v>
          </cell>
          <cell r="AD109">
            <v>6.3000614520235274</v>
          </cell>
          <cell r="AE109">
            <v>12.150118514616803</v>
          </cell>
          <cell r="AF109">
            <v>4.5000438943025198</v>
          </cell>
          <cell r="AG109">
            <v>1.12501097357563</v>
          </cell>
          <cell r="AH109">
            <v>1.12501097357563</v>
          </cell>
          <cell r="AI109">
            <v>18.900184356070582</v>
          </cell>
          <cell r="AJ109">
            <v>0.67500658414537795</v>
          </cell>
          <cell r="AK109">
            <v>0.22500219471512597</v>
          </cell>
          <cell r="AL109">
            <v>13.050127293477306</v>
          </cell>
          <cell r="AM109">
            <v>0.22500219471512597</v>
          </cell>
          <cell r="AN109">
            <v>27.675269949960494</v>
          </cell>
          <cell r="AO109">
            <v>34.200333596699146</v>
          </cell>
          <cell r="AP109">
            <v>2.7000263365815118</v>
          </cell>
          <cell r="AQ109">
            <v>9.9000965674655426</v>
          </cell>
          <cell r="AR109">
            <v>6.3000614520235274</v>
          </cell>
          <cell r="AS109">
            <v>0.67500658414537795</v>
          </cell>
          <cell r="AT109">
            <v>8.100079009744535</v>
          </cell>
          <cell r="AU109">
            <v>0.45000438943025195</v>
          </cell>
          <cell r="AV109">
            <v>7.2000702308840312</v>
          </cell>
          <cell r="AW109">
            <v>5.4000526731630236</v>
          </cell>
          <cell r="AX109">
            <v>36.225353349135283</v>
          </cell>
          <cell r="AY109">
            <v>1.3500131682907559</v>
          </cell>
          <cell r="AZ109">
            <v>1.3500131682907559</v>
          </cell>
          <cell r="BA109">
            <v>0.22500219471512597</v>
          </cell>
          <cell r="BB109">
            <v>0</v>
          </cell>
          <cell r="BC109">
            <v>17.550171187779824</v>
          </cell>
          <cell r="BD109">
            <v>0</v>
          </cell>
          <cell r="BE109">
            <v>0.45000438943025195</v>
          </cell>
          <cell r="BF109">
            <v>45.675445527170574</v>
          </cell>
          <cell r="BG109">
            <v>46.125449916600829</v>
          </cell>
          <cell r="BH109">
            <v>0.9000087788605039</v>
          </cell>
          <cell r="BI109">
            <v>12.375120709331929</v>
          </cell>
          <cell r="BJ109">
            <v>0</v>
          </cell>
          <cell r="BK109">
            <v>3.1500307260117637</v>
          </cell>
          <cell r="BL109">
            <v>19.125186550785706</v>
          </cell>
          <cell r="BM109">
            <v>0.22500219471512597</v>
          </cell>
          <cell r="BN109">
            <v>0.22500219471512597</v>
          </cell>
          <cell r="BO109">
            <v>0.67500658414537795</v>
          </cell>
          <cell r="BP109">
            <v>5.6250548678781493</v>
          </cell>
          <cell r="BQ109">
            <v>0.9000087788605039</v>
          </cell>
          <cell r="BR109">
            <v>14.400140461768062</v>
          </cell>
          <cell r="BS109">
            <v>0.67500658414537795</v>
          </cell>
          <cell r="BT109">
            <v>0.67500658414537795</v>
          </cell>
          <cell r="BU109">
            <v>2.4750241418663856</v>
          </cell>
          <cell r="BV109">
            <v>0.22500219471512597</v>
          </cell>
          <cell r="BW109">
            <v>0.22500219471512597</v>
          </cell>
          <cell r="BX109">
            <v>0.9000087788605039</v>
          </cell>
          <cell r="BY109">
            <v>0.67500658414537795</v>
          </cell>
          <cell r="BZ109">
            <v>0.45000438943025195</v>
          </cell>
          <cell r="CA109">
            <v>1.3500131682907559</v>
          </cell>
          <cell r="CB109">
            <v>6.3000614520235274</v>
          </cell>
        </row>
        <row r="110">
          <cell r="D110" t="str">
            <v>Pump and pumping equipment manufacturing</v>
          </cell>
          <cell r="E110">
            <v>262.68903977030141</v>
          </cell>
          <cell r="F110">
            <v>6.3501144164759697</v>
          </cell>
          <cell r="G110">
            <v>0.40444306420694826</v>
          </cell>
          <cell r="H110">
            <v>0.12197407021067973</v>
          </cell>
          <cell r="I110">
            <v>1.4101425812452602</v>
          </cell>
          <cell r="J110">
            <v>326.72781762340759</v>
          </cell>
          <cell r="K110">
            <v>0</v>
          </cell>
          <cell r="L110">
            <v>10.85097212419892</v>
          </cell>
          <cell r="M110">
            <v>88.789426158117067</v>
          </cell>
          <cell r="N110">
            <v>0</v>
          </cell>
          <cell r="O110">
            <v>7.1027757706314762</v>
          </cell>
          <cell r="P110">
            <v>0</v>
          </cell>
          <cell r="Q110">
            <v>14.790764061944746</v>
          </cell>
          <cell r="R110">
            <v>37.019383669766981</v>
          </cell>
          <cell r="S110">
            <v>599.97960008972495</v>
          </cell>
          <cell r="T110">
            <v>216.35384779931434</v>
          </cell>
          <cell r="U110">
            <v>549.69668630131684</v>
          </cell>
          <cell r="V110">
            <v>257.43783089154277</v>
          </cell>
          <cell r="W110">
            <v>118.25843820703491</v>
          </cell>
          <cell r="X110">
            <v>60.413853901019905</v>
          </cell>
          <cell r="Y110">
            <v>136.31179694831661</v>
          </cell>
          <cell r="Z110">
            <v>129.41185670168278</v>
          </cell>
          <cell r="AA110">
            <v>93.490924988996539</v>
          </cell>
          <cell r="AB110">
            <v>145.99276436715556</v>
          </cell>
          <cell r="AC110">
            <v>172.5269000440498</v>
          </cell>
          <cell r="AD110">
            <v>53.035979498451958</v>
          </cell>
          <cell r="AE110">
            <v>200.22913172708425</v>
          </cell>
          <cell r="AF110">
            <v>61.21935225516296</v>
          </cell>
          <cell r="AG110">
            <v>20.754731771429416</v>
          </cell>
          <cell r="AH110">
            <v>101.22758437945114</v>
          </cell>
          <cell r="AI110">
            <v>576.52081706483534</v>
          </cell>
          <cell r="AJ110">
            <v>17.928248098958182</v>
          </cell>
          <cell r="AK110">
            <v>8.3049657769193566</v>
          </cell>
          <cell r="AL110">
            <v>194.02153473928442</v>
          </cell>
          <cell r="AM110">
            <v>50.21747122480118</v>
          </cell>
          <cell r="AN110">
            <v>440.35596591485114</v>
          </cell>
          <cell r="AO110">
            <v>628.50289118888691</v>
          </cell>
          <cell r="AP110">
            <v>86.996924733683002</v>
          </cell>
          <cell r="AQ110">
            <v>466.37167117977549</v>
          </cell>
          <cell r="AR110">
            <v>551.61158662397247</v>
          </cell>
          <cell r="AS110">
            <v>28.619864730627668</v>
          </cell>
          <cell r="AT110">
            <v>6.5886278659597357</v>
          </cell>
          <cell r="AU110">
            <v>2.3223768461651781</v>
          </cell>
          <cell r="AV110">
            <v>57.365608799532971</v>
          </cell>
          <cell r="AW110">
            <v>3.2979336494651372</v>
          </cell>
          <cell r="AX110">
            <v>249.25358321397985</v>
          </cell>
          <cell r="AY110">
            <v>52.887196289364269</v>
          </cell>
          <cell r="AZ110">
            <v>25.268888350929583</v>
          </cell>
          <cell r="BA110">
            <v>22.198925910090171</v>
          </cell>
          <cell r="BB110">
            <v>3.8991025554348226</v>
          </cell>
          <cell r="BC110">
            <v>13.210054799236113</v>
          </cell>
          <cell r="BD110">
            <v>6.0979712117933795</v>
          </cell>
          <cell r="BE110">
            <v>2.040191995500626</v>
          </cell>
          <cell r="BF110">
            <v>38.573990915033413</v>
          </cell>
          <cell r="BG110">
            <v>40.614182910534041</v>
          </cell>
          <cell r="BH110">
            <v>9.0730298979200654</v>
          </cell>
          <cell r="BI110">
            <v>7.3301532314117868</v>
          </cell>
          <cell r="BJ110">
            <v>0</v>
          </cell>
          <cell r="BK110">
            <v>46.317337271269494</v>
          </cell>
          <cell r="BL110">
            <v>202.12808629539899</v>
          </cell>
          <cell r="BM110">
            <v>0.45608463525594656</v>
          </cell>
          <cell r="BN110">
            <v>2.7356213357387946</v>
          </cell>
          <cell r="BO110">
            <v>51.078273184570698</v>
          </cell>
          <cell r="BP110">
            <v>23.291186416182182</v>
          </cell>
          <cell r="BQ110">
            <v>62.55082982877164</v>
          </cell>
          <cell r="BR110">
            <v>62.745224022624981</v>
          </cell>
          <cell r="BS110">
            <v>13.531840499936397</v>
          </cell>
          <cell r="BT110">
            <v>5.1943710879473501</v>
          </cell>
          <cell r="BU110">
            <v>14.955498247729379</v>
          </cell>
          <cell r="BV110">
            <v>18.702277099479922</v>
          </cell>
          <cell r="BW110">
            <v>7.1027757706314762</v>
          </cell>
          <cell r="BX110">
            <v>10.371751688214463</v>
          </cell>
          <cell r="BY110">
            <v>66.274401523188374</v>
          </cell>
          <cell r="BZ110">
            <v>33.519328648734238</v>
          </cell>
          <cell r="CA110">
            <v>352.16278910468458</v>
          </cell>
          <cell r="CB110">
            <v>219.40875319234055</v>
          </cell>
        </row>
        <row r="111">
          <cell r="D111" t="str">
            <v>Air and gas compressor manufacturing</v>
          </cell>
          <cell r="E111">
            <v>16.547341087892999</v>
          </cell>
          <cell r="F111">
            <v>0.70556826849733001</v>
          </cell>
          <cell r="G111">
            <v>4.4938118245216471E-2</v>
          </cell>
          <cell r="H111">
            <v>1.3552674467853304E-2</v>
          </cell>
          <cell r="I111">
            <v>0.15668250902725114</v>
          </cell>
          <cell r="J111">
            <v>0</v>
          </cell>
          <cell r="K111">
            <v>0</v>
          </cell>
          <cell r="L111">
            <v>0</v>
          </cell>
          <cell r="M111">
            <v>0</v>
          </cell>
          <cell r="N111">
            <v>0</v>
          </cell>
          <cell r="O111">
            <v>3.1400153022188215</v>
          </cell>
          <cell r="P111">
            <v>0</v>
          </cell>
          <cell r="Q111">
            <v>15.330662946127187</v>
          </cell>
          <cell r="R111">
            <v>42.20549979747063</v>
          </cell>
          <cell r="S111">
            <v>23.642468157882892</v>
          </cell>
          <cell r="T111">
            <v>86.350420811017599</v>
          </cell>
          <cell r="U111">
            <v>86.627480984742789</v>
          </cell>
          <cell r="V111">
            <v>102.6969710608038</v>
          </cell>
          <cell r="W111">
            <v>113.40996444484449</v>
          </cell>
          <cell r="X111">
            <v>69.449750213780987</v>
          </cell>
          <cell r="Y111">
            <v>155.5231108510734</v>
          </cell>
          <cell r="Z111">
            <v>146.74953868310905</v>
          </cell>
          <cell r="AA111">
            <v>104.26697871191323</v>
          </cell>
          <cell r="AB111">
            <v>161.24902110806065</v>
          </cell>
          <cell r="AC111">
            <v>198.09802421351094</v>
          </cell>
          <cell r="AD111">
            <v>60.860884828300101</v>
          </cell>
          <cell r="AE111">
            <v>231.34524506053376</v>
          </cell>
          <cell r="AF111">
            <v>70.18857734371484</v>
          </cell>
          <cell r="AG111">
            <v>23.734821549124621</v>
          </cell>
          <cell r="AH111">
            <v>111.65525001125162</v>
          </cell>
          <cell r="AI111">
            <v>606.94648724064984</v>
          </cell>
          <cell r="AJ111">
            <v>20.317746073180611</v>
          </cell>
          <cell r="AK111">
            <v>9.4200459066564655</v>
          </cell>
          <cell r="AL111">
            <v>223.77226697871191</v>
          </cell>
          <cell r="AM111">
            <v>57.62851613483955</v>
          </cell>
          <cell r="AN111">
            <v>436.64683379089968</v>
          </cell>
          <cell r="AO111">
            <v>714.99995499347403</v>
          </cell>
          <cell r="AP111">
            <v>98.818128628651152</v>
          </cell>
          <cell r="AQ111">
            <v>444.86628561141362</v>
          </cell>
          <cell r="AR111">
            <v>452.06985012826857</v>
          </cell>
          <cell r="AS111">
            <v>30.661325892254375</v>
          </cell>
          <cell r="AT111">
            <v>5.448850083262073</v>
          </cell>
          <cell r="AU111">
            <v>2.2164813898015212</v>
          </cell>
          <cell r="AV111">
            <v>28.352491111211123</v>
          </cell>
          <cell r="AW111">
            <v>3.1400153022188215</v>
          </cell>
          <cell r="AX111">
            <v>45.807282055898099</v>
          </cell>
          <cell r="AY111">
            <v>38.049597191592781</v>
          </cell>
          <cell r="AZ111">
            <v>28.167784328727663</v>
          </cell>
          <cell r="BA111">
            <v>24.196588505333271</v>
          </cell>
          <cell r="BB111">
            <v>1.7547144335928708</v>
          </cell>
          <cell r="BC111">
            <v>14.130068859984696</v>
          </cell>
          <cell r="BD111">
            <v>6.1876772131959132</v>
          </cell>
          <cell r="BE111">
            <v>2.2164813898015212</v>
          </cell>
          <cell r="BF111">
            <v>27.428957198793825</v>
          </cell>
          <cell r="BG111">
            <v>29.645438588595347</v>
          </cell>
          <cell r="BH111">
            <v>3.5094288671857417</v>
          </cell>
          <cell r="BI111">
            <v>4.7100229533282327</v>
          </cell>
          <cell r="BJ111">
            <v>0</v>
          </cell>
          <cell r="BK111">
            <v>48.485530401908271</v>
          </cell>
          <cell r="BL111">
            <v>130.31063504208109</v>
          </cell>
          <cell r="BM111">
            <v>9.2353391241730046E-2</v>
          </cell>
          <cell r="BN111">
            <v>2.5858949547684413</v>
          </cell>
          <cell r="BO111">
            <v>42.667266753679279</v>
          </cell>
          <cell r="BP111">
            <v>24.196588505333271</v>
          </cell>
          <cell r="BQ111">
            <v>26.690130068859983</v>
          </cell>
          <cell r="BR111">
            <v>40.912552320086412</v>
          </cell>
          <cell r="BS111">
            <v>8.404158602997434</v>
          </cell>
          <cell r="BT111">
            <v>3.786489040910932</v>
          </cell>
          <cell r="BU111">
            <v>12.375354426391826</v>
          </cell>
          <cell r="BV111">
            <v>14.776542598676807</v>
          </cell>
          <cell r="BW111">
            <v>3.1400153022188215</v>
          </cell>
          <cell r="BX111">
            <v>2.9553085197353615</v>
          </cell>
          <cell r="BY111">
            <v>9.9741662541068443</v>
          </cell>
          <cell r="BZ111">
            <v>8.8659255592060848</v>
          </cell>
          <cell r="CA111">
            <v>34.540168324407034</v>
          </cell>
          <cell r="CB111">
            <v>73.051532472208464</v>
          </cell>
        </row>
        <row r="112">
          <cell r="D112" t="str">
            <v>Material handling equipment manufacturing</v>
          </cell>
          <cell r="E112">
            <v>59.984111443612122</v>
          </cell>
          <cell r="F112">
            <v>9.877955758962619</v>
          </cell>
          <cell r="G112">
            <v>0.62913365543303057</v>
          </cell>
          <cell r="H112">
            <v>0.18973744254994626</v>
          </cell>
          <cell r="I112">
            <v>2.1935551263815163</v>
          </cell>
          <cell r="J112">
            <v>431.16781116177549</v>
          </cell>
          <cell r="K112">
            <v>0</v>
          </cell>
          <cell r="L112">
            <v>14.319533407960131</v>
          </cell>
          <cell r="M112">
            <v>117.17135935768796</v>
          </cell>
          <cell r="N112">
            <v>0</v>
          </cell>
          <cell r="O112">
            <v>7.2689537576873064</v>
          </cell>
          <cell r="P112">
            <v>0</v>
          </cell>
          <cell r="Q112">
            <v>43.29127231681732</v>
          </cell>
          <cell r="R112">
            <v>209.64647331253417</v>
          </cell>
          <cell r="S112">
            <v>64.90285118360184</v>
          </cell>
          <cell r="T112">
            <v>536.65780054643619</v>
          </cell>
          <cell r="U112">
            <v>248.67337620867809</v>
          </cell>
          <cell r="V112">
            <v>289.81834404835786</v>
          </cell>
          <cell r="W112">
            <v>2083.8066950477264</v>
          </cell>
          <cell r="X112">
            <v>165.40012954476072</v>
          </cell>
          <cell r="Y112">
            <v>537.38453641879198</v>
          </cell>
          <cell r="Z112">
            <v>343.71394523588481</v>
          </cell>
          <cell r="AA112">
            <v>247.90020103993857</v>
          </cell>
          <cell r="AB112">
            <v>398.7761952837173</v>
          </cell>
          <cell r="AC112">
            <v>455.15867386462315</v>
          </cell>
          <cell r="AD112">
            <v>139.47130617392719</v>
          </cell>
          <cell r="AE112">
            <v>530.26805544677518</v>
          </cell>
          <cell r="AF112">
            <v>171.72237809014283</v>
          </cell>
          <cell r="AG112">
            <v>54.458640540448137</v>
          </cell>
          <cell r="AH112">
            <v>255.80391271762315</v>
          </cell>
          <cell r="AI112">
            <v>1383.1514990273097</v>
          </cell>
          <cell r="AJ112">
            <v>48.062845744127081</v>
          </cell>
          <cell r="AK112">
            <v>21.670271708182572</v>
          </cell>
          <cell r="AL112">
            <v>510.6078590492337</v>
          </cell>
          <cell r="AM112">
            <v>132.53893525832177</v>
          </cell>
          <cell r="AN112">
            <v>1003.4282866499218</v>
          </cell>
          <cell r="AO112">
            <v>1635.418215670845</v>
          </cell>
          <cell r="AP112">
            <v>225.82559230480862</v>
          </cell>
          <cell r="AQ112">
            <v>1477.0781394147957</v>
          </cell>
          <cell r="AR112">
            <v>1063.456671734576</v>
          </cell>
          <cell r="AS112">
            <v>70.874744672509493</v>
          </cell>
          <cell r="AT112">
            <v>17.840332223870128</v>
          </cell>
          <cell r="AU112">
            <v>7.2200430565222611</v>
          </cell>
          <cell r="AV112">
            <v>105.10474348675319</v>
          </cell>
          <cell r="AW112">
            <v>7.6787224523253537</v>
          </cell>
          <cell r="AX112">
            <v>128.77131829118414</v>
          </cell>
          <cell r="AY112">
            <v>92.983771097646354</v>
          </cell>
          <cell r="AZ112">
            <v>64.801039707112182</v>
          </cell>
          <cell r="BA112">
            <v>55.780696757384469</v>
          </cell>
          <cell r="BB112">
            <v>3.9857329312750349</v>
          </cell>
          <cell r="BC112">
            <v>51.218177950744682</v>
          </cell>
          <cell r="BD112">
            <v>15.147669487215181</v>
          </cell>
          <cell r="BE112">
            <v>5.4443787130907229</v>
          </cell>
          <cell r="BF112">
            <v>282.62226712874201</v>
          </cell>
          <cell r="BG112">
            <v>288.06664584183272</v>
          </cell>
          <cell r="BH112">
            <v>10.566667595257703</v>
          </cell>
          <cell r="BI112">
            <v>11.927852373126079</v>
          </cell>
          <cell r="BJ112">
            <v>0</v>
          </cell>
          <cell r="BK112">
            <v>131.5766558397101</v>
          </cell>
          <cell r="BL112">
            <v>979.76047578755185</v>
          </cell>
          <cell r="BM112">
            <v>0.20977541743552816</v>
          </cell>
          <cell r="BN112">
            <v>6.2834803828328356</v>
          </cell>
          <cell r="BO112">
            <v>105.521385442613</v>
          </cell>
          <cell r="BP112">
            <v>65.341966298938914</v>
          </cell>
          <cell r="BQ112">
            <v>267.83146556084029</v>
          </cell>
          <cell r="BR112">
            <v>150.16153760838625</v>
          </cell>
          <cell r="BS112">
            <v>20.728637765185251</v>
          </cell>
          <cell r="BT112">
            <v>8.6007921148566542</v>
          </cell>
          <cell r="BU112">
            <v>31.114876363706458</v>
          </cell>
          <cell r="BV112">
            <v>33.700656354563854</v>
          </cell>
          <cell r="BW112">
            <v>7.2689537576873064</v>
          </cell>
          <cell r="BX112">
            <v>7.8055298769716943</v>
          </cell>
          <cell r="BY112">
            <v>27.57296941869361</v>
          </cell>
          <cell r="BZ112">
            <v>20.6847983333281</v>
          </cell>
          <cell r="CA112">
            <v>78.729185250646239</v>
          </cell>
          <cell r="CB112">
            <v>194.75275338104544</v>
          </cell>
        </row>
        <row r="113">
          <cell r="D113" t="str">
            <v>Power-driven handtool manufacturing</v>
          </cell>
          <cell r="E113">
            <v>0</v>
          </cell>
          <cell r="F113">
            <v>0</v>
          </cell>
          <cell r="G113">
            <v>0</v>
          </cell>
          <cell r="H113">
            <v>0</v>
          </cell>
          <cell r="I113">
            <v>0</v>
          </cell>
          <cell r="J113">
            <v>242.0467417814877</v>
          </cell>
          <cell r="K113">
            <v>0</v>
          </cell>
          <cell r="L113">
            <v>8.0386251373655071</v>
          </cell>
          <cell r="M113">
            <v>65.777047888194716</v>
          </cell>
          <cell r="N113">
            <v>0</v>
          </cell>
          <cell r="O113">
            <v>1.2231573578168835</v>
          </cell>
          <cell r="P113">
            <v>0</v>
          </cell>
          <cell r="Q113">
            <v>5.9718859234589017</v>
          </cell>
          <cell r="R113">
            <v>16.440673897715168</v>
          </cell>
          <cell r="S113">
            <v>9.2096554000330055</v>
          </cell>
          <cell r="T113">
            <v>33.636827339964299</v>
          </cell>
          <cell r="U113">
            <v>33.744752989183432</v>
          </cell>
          <cell r="V113">
            <v>40.004440643893368</v>
          </cell>
          <cell r="W113">
            <v>44.17756574703332</v>
          </cell>
          <cell r="X113">
            <v>27.053362737596952</v>
          </cell>
          <cell r="Y113">
            <v>60.582264428342114</v>
          </cell>
          <cell r="Z113">
            <v>57.164618869736117</v>
          </cell>
          <cell r="AA113">
            <v>40.616019322801812</v>
          </cell>
          <cell r="AB113">
            <v>62.812727845537609</v>
          </cell>
          <cell r="AC113">
            <v>77.166839191682797</v>
          </cell>
          <cell r="AD113">
            <v>23.707667611803714</v>
          </cell>
          <cell r="AE113">
            <v>90.117917097979216</v>
          </cell>
          <cell r="AF113">
            <v>27.341164468847985</v>
          </cell>
          <cell r="AG113">
            <v>9.2456306164393851</v>
          </cell>
          <cell r="AH113">
            <v>43.494036635312121</v>
          </cell>
          <cell r="AI113">
            <v>236.42912222272233</v>
          </cell>
          <cell r="AJ113">
            <v>7.914547609403364</v>
          </cell>
          <cell r="AK113">
            <v>3.6694720734506507</v>
          </cell>
          <cell r="AL113">
            <v>87.167949352656137</v>
          </cell>
          <cell r="AM113">
            <v>22.448535037580452</v>
          </cell>
          <cell r="AN113">
            <v>170.09082316935957</v>
          </cell>
          <cell r="AO113">
            <v>278.52012541818567</v>
          </cell>
          <cell r="AP113">
            <v>38.493481554825451</v>
          </cell>
          <cell r="AQ113">
            <v>173.2926174295273</v>
          </cell>
          <cell r="AR113">
            <v>176.09868430922486</v>
          </cell>
          <cell r="AS113">
            <v>11.943771846917803</v>
          </cell>
          <cell r="AT113">
            <v>2.1225377679763566</v>
          </cell>
          <cell r="AU113">
            <v>0.86340519375309421</v>
          </cell>
          <cell r="AV113">
            <v>11.04439143675833</v>
          </cell>
          <cell r="AW113">
            <v>1.2231573578168835</v>
          </cell>
          <cell r="AX113">
            <v>17.843707337563949</v>
          </cell>
          <cell r="AY113">
            <v>14.821789159428118</v>
          </cell>
          <cell r="AZ113">
            <v>10.972441003945573</v>
          </cell>
          <cell r="BA113">
            <v>9.4255066984712794</v>
          </cell>
          <cell r="BB113">
            <v>0.68352911172119968</v>
          </cell>
          <cell r="BC113">
            <v>5.5042081101759761</v>
          </cell>
          <cell r="BD113">
            <v>2.4103394992273883</v>
          </cell>
          <cell r="BE113">
            <v>0.86340519375309421</v>
          </cell>
          <cell r="BF113">
            <v>10.684639272694541</v>
          </cell>
          <cell r="BG113">
            <v>11.548044466447635</v>
          </cell>
          <cell r="BH113">
            <v>1.3670582234423994</v>
          </cell>
          <cell r="BI113">
            <v>1.8347360367253254</v>
          </cell>
          <cell r="BJ113">
            <v>0</v>
          </cell>
          <cell r="BK113">
            <v>18.886988613348937</v>
          </cell>
          <cell r="BL113">
            <v>50.76103034940067</v>
          </cell>
          <cell r="BM113">
            <v>3.5975216406378928E-2</v>
          </cell>
          <cell r="BN113">
            <v>1.0073060593786101</v>
          </cell>
          <cell r="BO113">
            <v>16.620549979747064</v>
          </cell>
          <cell r="BP113">
            <v>9.4255066984712794</v>
          </cell>
          <cell r="BQ113">
            <v>10.39683754144351</v>
          </cell>
          <cell r="BR113">
            <v>15.937020868025865</v>
          </cell>
          <cell r="BS113">
            <v>3.2737446929804825</v>
          </cell>
          <cell r="BT113">
            <v>1.4749838726615361</v>
          </cell>
          <cell r="BU113">
            <v>4.8206789984547767</v>
          </cell>
          <cell r="BV113">
            <v>5.7560346250206287</v>
          </cell>
          <cell r="BW113">
            <v>1.2231573578168835</v>
          </cell>
          <cell r="BX113">
            <v>1.1512069250041257</v>
          </cell>
          <cell r="BY113">
            <v>3.8853233718889242</v>
          </cell>
          <cell r="BZ113">
            <v>3.4536207750123769</v>
          </cell>
          <cell r="CA113">
            <v>13.454730935985719</v>
          </cell>
          <cell r="CB113">
            <v>28.456396177445733</v>
          </cell>
        </row>
        <row r="114">
          <cell r="D114" t="str">
            <v>Other general purpose machinery manufacturing</v>
          </cell>
          <cell r="E114">
            <v>14.478923451906375</v>
          </cell>
          <cell r="F114">
            <v>2.1167048054919899</v>
          </cell>
          <cell r="G114">
            <v>0.1348143547356494</v>
          </cell>
          <cell r="H114">
            <v>4.0658023403559909E-2</v>
          </cell>
          <cell r="I114">
            <v>0.4700475270817534</v>
          </cell>
          <cell r="J114">
            <v>234.98998546132771</v>
          </cell>
          <cell r="K114">
            <v>0</v>
          </cell>
          <cell r="L114">
            <v>7.8042628884627225</v>
          </cell>
          <cell r="M114">
            <v>63.859349699034517</v>
          </cell>
          <cell r="N114">
            <v>0</v>
          </cell>
          <cell r="O114">
            <v>5.7255802091303236</v>
          </cell>
          <cell r="P114">
            <v>0</v>
          </cell>
          <cell r="Q114">
            <v>27.954303373989227</v>
          </cell>
          <cell r="R114">
            <v>76.958533987428183</v>
          </cell>
          <cell r="S114">
            <v>43.110250986393027</v>
          </cell>
          <cell r="T114">
            <v>157.45345575108391</v>
          </cell>
          <cell r="U114">
            <v>157.95865400483069</v>
          </cell>
          <cell r="V114">
            <v>187.26015272214471</v>
          </cell>
          <cell r="W114">
            <v>206.79448520035405</v>
          </cell>
          <cell r="X114">
            <v>126.63636227252951</v>
          </cell>
          <cell r="Y114">
            <v>283.58461976986661</v>
          </cell>
          <cell r="Z114">
            <v>267.58667506788487</v>
          </cell>
          <cell r="AA114">
            <v>190.12294282670987</v>
          </cell>
          <cell r="AB114">
            <v>294.02538368063369</v>
          </cell>
          <cell r="AC114">
            <v>361.2167514289572</v>
          </cell>
          <cell r="AD114">
            <v>110.97521640637892</v>
          </cell>
          <cell r="AE114">
            <v>421.84054187857237</v>
          </cell>
          <cell r="AF114">
            <v>127.98355761585429</v>
          </cell>
          <cell r="AG114">
            <v>43.278650404308621</v>
          </cell>
          <cell r="AH114">
            <v>203.59489625995769</v>
          </cell>
          <cell r="AI114">
            <v>1106.7209745413086</v>
          </cell>
          <cell r="AJ114">
            <v>37.047871941431509</v>
          </cell>
          <cell r="AK114">
            <v>17.17674062739097</v>
          </cell>
          <cell r="AL114">
            <v>408.03178960949339</v>
          </cell>
          <cell r="AM114">
            <v>105.081236779333</v>
          </cell>
          <cell r="AN114">
            <v>796.19244790494622</v>
          </cell>
          <cell r="AO114">
            <v>1303.7482935025578</v>
          </cell>
          <cell r="AP114">
            <v>180.1873771696896</v>
          </cell>
          <cell r="AQ114">
            <v>811.17999609943445</v>
          </cell>
          <cell r="AR114">
            <v>824.31515069685099</v>
          </cell>
          <cell r="AS114">
            <v>55.908606747978453</v>
          </cell>
          <cell r="AT114">
            <v>9.9355656570202679</v>
          </cell>
          <cell r="AU114">
            <v>4.0415860299743462</v>
          </cell>
          <cell r="AV114">
            <v>51.698621300088512</v>
          </cell>
          <cell r="AW114">
            <v>5.7255802091303236</v>
          </cell>
          <cell r="AX114">
            <v>83.526111286136484</v>
          </cell>
          <cell r="AY114">
            <v>69.380560181226272</v>
          </cell>
          <cell r="AZ114">
            <v>51.361822464257315</v>
          </cell>
          <cell r="BA114">
            <v>44.120647493886615</v>
          </cell>
          <cell r="BB114">
            <v>3.1995889403963576</v>
          </cell>
          <cell r="BC114">
            <v>25.765110941086458</v>
          </cell>
          <cell r="BD114">
            <v>11.282761000345049</v>
          </cell>
          <cell r="BE114">
            <v>4.0415860299743462</v>
          </cell>
          <cell r="BF114">
            <v>50.014627120932538</v>
          </cell>
          <cell r="BG114">
            <v>54.056213150906885</v>
          </cell>
          <cell r="BH114">
            <v>6.3991778807927151</v>
          </cell>
          <cell r="BI114">
            <v>8.588370313695485</v>
          </cell>
          <cell r="BJ114">
            <v>0</v>
          </cell>
          <cell r="BK114">
            <v>88.409694405688825</v>
          </cell>
          <cell r="BL114">
            <v>237.61157867890844</v>
          </cell>
          <cell r="BM114">
            <v>0.16839941791559776</v>
          </cell>
          <cell r="BN114">
            <v>4.7151837016367377</v>
          </cell>
          <cell r="BO114">
            <v>77.80053107700617</v>
          </cell>
          <cell r="BP114">
            <v>44.120647493886615</v>
          </cell>
          <cell r="BQ114">
            <v>48.667431777607753</v>
          </cell>
          <cell r="BR114">
            <v>74.600942136609802</v>
          </cell>
          <cell r="BS114">
            <v>15.324347030319396</v>
          </cell>
          <cell r="BT114">
            <v>6.9043761345395085</v>
          </cell>
          <cell r="BU114">
            <v>22.565522000690098</v>
          </cell>
          <cell r="BV114">
            <v>26.943906866495642</v>
          </cell>
          <cell r="BW114">
            <v>5.7255802091303236</v>
          </cell>
          <cell r="BX114">
            <v>5.3887813732991283</v>
          </cell>
          <cell r="BY114">
            <v>18.187137134884559</v>
          </cell>
          <cell r="BZ114">
            <v>16.166344119897385</v>
          </cell>
          <cell r="CA114">
            <v>62.981382300433559</v>
          </cell>
          <cell r="CB114">
            <v>133.20393957123784</v>
          </cell>
        </row>
        <row r="115">
          <cell r="D115" t="str">
            <v>Packaging machinery manufacturing</v>
          </cell>
          <cell r="E115">
            <v>0</v>
          </cell>
          <cell r="F115">
            <v>0.70556826849733001</v>
          </cell>
          <cell r="G115">
            <v>4.4938118245216471E-2</v>
          </cell>
          <cell r="H115">
            <v>1.3552674467853304E-2</v>
          </cell>
          <cell r="I115">
            <v>0.15668250902725114</v>
          </cell>
          <cell r="J115">
            <v>0</v>
          </cell>
          <cell r="K115">
            <v>0</v>
          </cell>
          <cell r="L115">
            <v>0</v>
          </cell>
          <cell r="M115">
            <v>0</v>
          </cell>
          <cell r="N115">
            <v>0</v>
          </cell>
          <cell r="O115">
            <v>2.1239479724560062</v>
          </cell>
          <cell r="P115">
            <v>0</v>
          </cell>
          <cell r="Q115">
            <v>10.369863630226384</v>
          </cell>
          <cell r="R115">
            <v>28.548359512129259</v>
          </cell>
          <cell r="S115">
            <v>15.992078851433458</v>
          </cell>
          <cell r="T115">
            <v>58.408569242540167</v>
          </cell>
          <cell r="U115">
            <v>58.595976416580406</v>
          </cell>
          <cell r="V115">
            <v>69.465592510914078</v>
          </cell>
          <cell r="W115">
            <v>76.712003240469869</v>
          </cell>
          <cell r="X115">
            <v>46.976731626085787</v>
          </cell>
          <cell r="Y115">
            <v>105.19789369458572</v>
          </cell>
          <cell r="Z115">
            <v>99.263333183311588</v>
          </cell>
          <cell r="AA115">
            <v>70.527566497142089</v>
          </cell>
          <cell r="AB115">
            <v>109.07097529141726</v>
          </cell>
          <cell r="AC115">
            <v>133.99612943876863</v>
          </cell>
          <cell r="AD115">
            <v>41.16710923083847</v>
          </cell>
          <cell r="AE115">
            <v>156.48499032359692</v>
          </cell>
          <cell r="AF115">
            <v>47.476484090193082</v>
          </cell>
          <cell r="AG115">
            <v>16.054547909446871</v>
          </cell>
          <cell r="AH115">
            <v>75.525091138215046</v>
          </cell>
          <cell r="AI115">
            <v>410.5466492641433</v>
          </cell>
          <cell r="AJ115">
            <v>13.743192762950628</v>
          </cell>
          <cell r="AK115">
            <v>6.3718439173680181</v>
          </cell>
          <cell r="AL115">
            <v>151.36252756649714</v>
          </cell>
          <cell r="AM115">
            <v>38.980692200369056</v>
          </cell>
          <cell r="AN115">
            <v>295.35370628741168</v>
          </cell>
          <cell r="AO115">
            <v>483.63544713983526</v>
          </cell>
          <cell r="AP115">
            <v>66.841892074350781</v>
          </cell>
          <cell r="AQ115">
            <v>300.91345245060535</v>
          </cell>
          <cell r="AR115">
            <v>305.78603897565148</v>
          </cell>
          <cell r="AS115">
            <v>20.739727260452767</v>
          </cell>
          <cell r="AT115">
            <v>3.6856744227913047</v>
          </cell>
          <cell r="AU115">
            <v>1.4992573923218866</v>
          </cell>
          <cell r="AV115">
            <v>19.178000810117467</v>
          </cell>
          <cell r="AW115">
            <v>2.1239479724560062</v>
          </cell>
          <cell r="AX115">
            <v>30.984652774652325</v>
          </cell>
          <cell r="AY115">
            <v>25.73725190152572</v>
          </cell>
          <cell r="AZ115">
            <v>19.053062694090645</v>
          </cell>
          <cell r="BA115">
            <v>16.366893199513928</v>
          </cell>
          <cell r="BB115">
            <v>1.186912102254827</v>
          </cell>
          <cell r="BC115">
            <v>9.5577658760520272</v>
          </cell>
          <cell r="BD115">
            <v>4.1854268868986004</v>
          </cell>
          <cell r="BE115">
            <v>1.4992573923218866</v>
          </cell>
          <cell r="BF115">
            <v>18.553310229983349</v>
          </cell>
          <cell r="BG115">
            <v>20.052567622305236</v>
          </cell>
          <cell r="BH115">
            <v>2.373824204509654</v>
          </cell>
          <cell r="BI115">
            <v>3.1859219586840091</v>
          </cell>
          <cell r="BJ115">
            <v>0</v>
          </cell>
          <cell r="BK115">
            <v>32.796255457041269</v>
          </cell>
          <cell r="BL115">
            <v>88.143840856924257</v>
          </cell>
          <cell r="BM115">
            <v>6.2469058013411946E-2</v>
          </cell>
          <cell r="BN115">
            <v>1.7491336243755344</v>
          </cell>
          <cell r="BO115">
            <v>28.86070480219632</v>
          </cell>
          <cell r="BP115">
            <v>16.366893199513928</v>
          </cell>
          <cell r="BQ115">
            <v>18.053557765876054</v>
          </cell>
          <cell r="BR115">
            <v>27.673792699941494</v>
          </cell>
          <cell r="BS115">
            <v>5.6846842792204875</v>
          </cell>
          <cell r="BT115">
            <v>2.5612313785498899</v>
          </cell>
          <cell r="BU115">
            <v>8.3708537737972009</v>
          </cell>
          <cell r="BV115">
            <v>9.9950492821459118</v>
          </cell>
          <cell r="BW115">
            <v>2.1239479724560062</v>
          </cell>
          <cell r="BX115">
            <v>1.9990098564291823</v>
          </cell>
          <cell r="BY115">
            <v>6.7466582654484899</v>
          </cell>
          <cell r="BZ115">
            <v>5.9970295692875464</v>
          </cell>
          <cell r="CA115">
            <v>23.363427697016068</v>
          </cell>
          <cell r="CB115">
            <v>49.413024888608852</v>
          </cell>
        </row>
        <row r="116">
          <cell r="D116" t="str">
            <v>Industrial process furnace and oven manufacturing</v>
          </cell>
          <cell r="E116">
            <v>0</v>
          </cell>
          <cell r="F116">
            <v>0</v>
          </cell>
          <cell r="G116">
            <v>0</v>
          </cell>
          <cell r="H116">
            <v>0</v>
          </cell>
          <cell r="I116">
            <v>0</v>
          </cell>
          <cell r="J116">
            <v>16.230539536367981</v>
          </cell>
          <cell r="K116">
            <v>0</v>
          </cell>
          <cell r="L116">
            <v>0.53903317247640437</v>
          </cell>
          <cell r="M116">
            <v>4.41070583506845</v>
          </cell>
          <cell r="N116">
            <v>0</v>
          </cell>
          <cell r="O116">
            <v>0.61004845702626886</v>
          </cell>
          <cell r="P116">
            <v>0</v>
          </cell>
          <cell r="Q116">
            <v>2.9784718784223716</v>
          </cell>
          <cell r="R116">
            <v>8.1997689665001428</v>
          </cell>
          <cell r="S116">
            <v>4.5933060293742596</v>
          </cell>
          <cell r="T116">
            <v>16.776332568222394</v>
          </cell>
          <cell r="U116">
            <v>16.830160373254124</v>
          </cell>
          <cell r="V116">
            <v>19.952173065094438</v>
          </cell>
          <cell r="W116">
            <v>22.033514859654652</v>
          </cell>
          <cell r="X116">
            <v>13.492836461286888</v>
          </cell>
          <cell r="Y116">
            <v>30.215341224477552</v>
          </cell>
          <cell r="Z116">
            <v>28.510794065139446</v>
          </cell>
          <cell r="AA116">
            <v>20.257197293607575</v>
          </cell>
          <cell r="AB116">
            <v>31.327782528466631</v>
          </cell>
          <cell r="AC116">
            <v>38.486880597686664</v>
          </cell>
          <cell r="AD116">
            <v>11.824174505303271</v>
          </cell>
          <cell r="AE116">
            <v>44.946217201494221</v>
          </cell>
          <cell r="AF116">
            <v>13.636377274704833</v>
          </cell>
          <cell r="AG116">
            <v>4.6112486310515024</v>
          </cell>
          <cell r="AH116">
            <v>21.692605427787029</v>
          </cell>
          <cell r="AI116">
            <v>117.91877822284232</v>
          </cell>
          <cell r="AJ116">
            <v>3.9473723689935043</v>
          </cell>
          <cell r="AK116">
            <v>1.8301453710788065</v>
          </cell>
          <cell r="AL116">
            <v>43.474923863960278</v>
          </cell>
          <cell r="AM116">
            <v>11.196183446599758</v>
          </cell>
          <cell r="AN116">
            <v>84.832620730005857</v>
          </cell>
          <cell r="AO116">
            <v>138.91162218521686</v>
          </cell>
          <cell r="AP116">
            <v>19.198583794650226</v>
          </cell>
          <cell r="AQ116">
            <v>86.429512279280502</v>
          </cell>
          <cell r="AR116">
            <v>87.829035210105474</v>
          </cell>
          <cell r="AS116">
            <v>5.9569437568447432</v>
          </cell>
          <cell r="AT116">
            <v>1.0586134989573488</v>
          </cell>
          <cell r="AU116">
            <v>0.43062244025383684</v>
          </cell>
          <cell r="AV116">
            <v>5.5083787149136629</v>
          </cell>
          <cell r="AW116">
            <v>0.61004845702626886</v>
          </cell>
          <cell r="AX116">
            <v>8.8995304319126287</v>
          </cell>
          <cell r="AY116">
            <v>7.392351891024199</v>
          </cell>
          <cell r="AZ116">
            <v>5.4724935115591764</v>
          </cell>
          <cell r="BA116">
            <v>4.7009616394377192</v>
          </cell>
          <cell r="BB116">
            <v>0.34090943186762085</v>
          </cell>
          <cell r="BC116">
            <v>2.7452180566182096</v>
          </cell>
          <cell r="BD116">
            <v>1.2021543123752945</v>
          </cell>
          <cell r="BE116">
            <v>0.43062244025383684</v>
          </cell>
          <cell r="BF116">
            <v>5.3289526981412312</v>
          </cell>
          <cell r="BG116">
            <v>5.7595751383950677</v>
          </cell>
          <cell r="BH116">
            <v>0.6818188637352417</v>
          </cell>
          <cell r="BI116">
            <v>0.91507268553940324</v>
          </cell>
          <cell r="BJ116">
            <v>0</v>
          </cell>
          <cell r="BK116">
            <v>9.4198658805526811</v>
          </cell>
          <cell r="BL116">
            <v>25.317010966590157</v>
          </cell>
          <cell r="BM116">
            <v>1.7942601677243201E-2</v>
          </cell>
          <cell r="BN116">
            <v>0.50239284696280961</v>
          </cell>
          <cell r="BO116">
            <v>8.2894819748863586</v>
          </cell>
          <cell r="BP116">
            <v>4.7009616394377192</v>
          </cell>
          <cell r="BQ116">
            <v>5.1854118847232851</v>
          </cell>
          <cell r="BR116">
            <v>7.9485725430187379</v>
          </cell>
          <cell r="BS116">
            <v>1.6327767526291312</v>
          </cell>
          <cell r="BT116">
            <v>0.73564666876697127</v>
          </cell>
          <cell r="BU116">
            <v>2.4043086247505889</v>
          </cell>
          <cell r="BV116">
            <v>2.8708162683589125</v>
          </cell>
          <cell r="BW116">
            <v>0.61004845702626886</v>
          </cell>
          <cell r="BX116">
            <v>0.57416325367178245</v>
          </cell>
          <cell r="BY116">
            <v>1.9378009811422658</v>
          </cell>
          <cell r="BZ116">
            <v>1.7224897610153473</v>
          </cell>
          <cell r="CA116">
            <v>6.7105330272889576</v>
          </cell>
          <cell r="CB116">
            <v>14.192597926699372</v>
          </cell>
        </row>
        <row r="117">
          <cell r="D117" t="str">
            <v>Fluid power process machinery</v>
          </cell>
          <cell r="E117">
            <v>49.642023263679</v>
          </cell>
          <cell r="F117">
            <v>0</v>
          </cell>
          <cell r="G117">
            <v>0</v>
          </cell>
          <cell r="H117">
            <v>0</v>
          </cell>
          <cell r="I117">
            <v>0</v>
          </cell>
          <cell r="J117">
            <v>0</v>
          </cell>
          <cell r="K117">
            <v>0</v>
          </cell>
          <cell r="L117">
            <v>0</v>
          </cell>
          <cell r="M117">
            <v>0</v>
          </cell>
          <cell r="N117">
            <v>0</v>
          </cell>
          <cell r="O117">
            <v>0.19739862280030604</v>
          </cell>
          <cell r="P117">
            <v>0</v>
          </cell>
          <cell r="Q117">
            <v>0.96376974661325887</v>
          </cell>
          <cell r="R117">
            <v>2.6532697241099958</v>
          </cell>
          <cell r="S117">
            <v>1.4862955128493631</v>
          </cell>
          <cell r="T117">
            <v>5.4284621270084159</v>
          </cell>
          <cell r="U117">
            <v>5.4458796525496194</v>
          </cell>
          <cell r="V117">
            <v>6.4560961339394209</v>
          </cell>
          <cell r="W117">
            <v>7.1295737881992887</v>
          </cell>
          <cell r="X117">
            <v>4.3659930689950039</v>
          </cell>
          <cell r="Y117">
            <v>9.7770376704622173</v>
          </cell>
          <cell r="Z117">
            <v>9.2254826949907738</v>
          </cell>
          <cell r="AA117">
            <v>6.5547954453395745</v>
          </cell>
          <cell r="AB117">
            <v>10.136999864980423</v>
          </cell>
          <cell r="AC117">
            <v>12.453530761960485</v>
          </cell>
          <cell r="AD117">
            <v>3.8260497772176967</v>
          </cell>
          <cell r="AE117">
            <v>14.543633826904902</v>
          </cell>
          <cell r="AF117">
            <v>4.4124398037715471</v>
          </cell>
          <cell r="AG117">
            <v>1.492101354696431</v>
          </cell>
          <cell r="AH117">
            <v>7.0192627931049998</v>
          </cell>
          <cell r="AI117">
            <v>38.155992618929744</v>
          </cell>
          <cell r="AJ117">
            <v>1.2772852063549214</v>
          </cell>
          <cell r="AK117">
            <v>0.59219586840091809</v>
          </cell>
          <cell r="AL117">
            <v>14.067554795445339</v>
          </cell>
          <cell r="AM117">
            <v>3.6228453125703224</v>
          </cell>
          <cell r="AN117">
            <v>27.450020252936675</v>
          </cell>
          <cell r="AO117">
            <v>44.948827579999097</v>
          </cell>
          <cell r="AP117">
            <v>6.2122507763625725</v>
          </cell>
          <cell r="AQ117">
            <v>27.966740177325711</v>
          </cell>
          <cell r="AR117">
            <v>28.419595841397001</v>
          </cell>
          <cell r="AS117">
            <v>1.9275394932265177</v>
          </cell>
          <cell r="AT117">
            <v>0.34254466897700164</v>
          </cell>
          <cell r="AU117">
            <v>0.13934020432962779</v>
          </cell>
          <cell r="AV117">
            <v>1.7823934470498222</v>
          </cell>
          <cell r="AW117">
            <v>0.19739862280030604</v>
          </cell>
          <cell r="AX117">
            <v>2.8796975561456408</v>
          </cell>
          <cell r="AY117">
            <v>2.3920068409919439</v>
          </cell>
          <cell r="AZ117">
            <v>1.7707817633556866</v>
          </cell>
          <cell r="BA117">
            <v>1.52113056393177</v>
          </cell>
          <cell r="BB117">
            <v>0.11031099509428867</v>
          </cell>
          <cell r="BC117">
            <v>0.88829380260137714</v>
          </cell>
          <cell r="BD117">
            <v>0.38899140375354424</v>
          </cell>
          <cell r="BE117">
            <v>0.13934020432962779</v>
          </cell>
          <cell r="BF117">
            <v>1.7243350285791439</v>
          </cell>
          <cell r="BG117">
            <v>1.8636752329087716</v>
          </cell>
          <cell r="BH117">
            <v>0.22062199018857734</v>
          </cell>
          <cell r="BI117">
            <v>0.29609793420045905</v>
          </cell>
          <cell r="BJ117">
            <v>0</v>
          </cell>
          <cell r="BK117">
            <v>3.0480669697106078</v>
          </cell>
          <cell r="BL117">
            <v>8.1920428462127006</v>
          </cell>
          <cell r="BM117">
            <v>5.8058418470678247E-3</v>
          </cell>
          <cell r="BN117">
            <v>0.16256357171789909</v>
          </cell>
          <cell r="BO117">
            <v>2.6822989333453351</v>
          </cell>
          <cell r="BP117">
            <v>1.52113056393177</v>
          </cell>
          <cell r="BQ117">
            <v>1.6778882938026014</v>
          </cell>
          <cell r="BR117">
            <v>2.5719879382510462</v>
          </cell>
          <cell r="BS117">
            <v>0.52833160808317203</v>
          </cell>
          <cell r="BT117">
            <v>0.23803951572978083</v>
          </cell>
          <cell r="BU117">
            <v>0.77798280750708848</v>
          </cell>
          <cell r="BV117">
            <v>0.92893469553085195</v>
          </cell>
          <cell r="BW117">
            <v>0.19739862280030604</v>
          </cell>
          <cell r="BX117">
            <v>0.18578693910617039</v>
          </cell>
          <cell r="BY117">
            <v>0.62703091948332501</v>
          </cell>
          <cell r="BZ117">
            <v>0.55736081731851117</v>
          </cell>
          <cell r="CA117">
            <v>2.1713848508033666</v>
          </cell>
          <cell r="CB117">
            <v>4.5924209010306489</v>
          </cell>
        </row>
        <row r="118">
          <cell r="D118" t="str">
            <v>Electronic computer manufacturing</v>
          </cell>
          <cell r="E118">
            <v>1488.0003877096055</v>
          </cell>
          <cell r="F118">
            <v>861.49885583523985</v>
          </cell>
          <cell r="G118">
            <v>54.869442377409307</v>
          </cell>
          <cell r="H118">
            <v>16.547815525248883</v>
          </cell>
          <cell r="I118">
            <v>191.30934352227362</v>
          </cell>
          <cell r="J118">
            <v>2819.1741499039163</v>
          </cell>
          <cell r="K118">
            <v>0</v>
          </cell>
          <cell r="L118">
            <v>93.627718436662391</v>
          </cell>
          <cell r="M118">
            <v>766.12042656949814</v>
          </cell>
          <cell r="N118">
            <v>0</v>
          </cell>
          <cell r="O118">
            <v>160.33255058421202</v>
          </cell>
          <cell r="P118">
            <v>0</v>
          </cell>
          <cell r="Q118">
            <v>9.559122257053291</v>
          </cell>
          <cell r="R118">
            <v>63.003305785123963</v>
          </cell>
          <cell r="S118">
            <v>316.75455115417498</v>
          </cell>
          <cell r="T118">
            <v>40.409016813907094</v>
          </cell>
          <cell r="U118">
            <v>81.25253918495298</v>
          </cell>
          <cell r="V118">
            <v>362.8121402108863</v>
          </cell>
          <cell r="W118">
            <v>458.837868338558</v>
          </cell>
          <cell r="X118">
            <v>25.201322314049587</v>
          </cell>
          <cell r="Y118">
            <v>50.837150185237959</v>
          </cell>
          <cell r="Z118">
            <v>52.575172413793105</v>
          </cell>
          <cell r="AA118">
            <v>152.0769449985751</v>
          </cell>
          <cell r="AB118">
            <v>185.9683784554004</v>
          </cell>
          <cell r="AC118">
            <v>1081.0498261612995</v>
          </cell>
          <cell r="AD118">
            <v>119.05452265602736</v>
          </cell>
          <cell r="AE118">
            <v>90.811661442006269</v>
          </cell>
          <cell r="AF118">
            <v>208.12816186947848</v>
          </cell>
          <cell r="AG118">
            <v>31.284400113992589</v>
          </cell>
          <cell r="AH118">
            <v>145.5593616414933</v>
          </cell>
          <cell r="AI118">
            <v>215.08025078369906</v>
          </cell>
          <cell r="AJ118">
            <v>23.028794528355657</v>
          </cell>
          <cell r="AK118">
            <v>20.856266742661727</v>
          </cell>
          <cell r="AL118">
            <v>82.990561413508118</v>
          </cell>
          <cell r="AM118">
            <v>114.7094670846395</v>
          </cell>
          <cell r="AN118">
            <v>119.92353377030493</v>
          </cell>
          <cell r="AO118">
            <v>413.64929039612423</v>
          </cell>
          <cell r="AP118">
            <v>105.58485038472499</v>
          </cell>
          <cell r="AQ118">
            <v>1731.504645198062</v>
          </cell>
          <cell r="AR118">
            <v>2864.6951382160159</v>
          </cell>
          <cell r="AS118">
            <v>65.1758335708179</v>
          </cell>
          <cell r="AT118">
            <v>46.492094613850099</v>
          </cell>
          <cell r="AU118">
            <v>19.118244514106582</v>
          </cell>
          <cell r="AV118">
            <v>266.35190652607582</v>
          </cell>
          <cell r="AW118">
            <v>23.028794528355657</v>
          </cell>
          <cell r="AX118">
            <v>27.808355656882302</v>
          </cell>
          <cell r="AY118">
            <v>200.74156739811912</v>
          </cell>
          <cell r="AZ118">
            <v>64.741328013679109</v>
          </cell>
          <cell r="BA118">
            <v>1088.0019150755202</v>
          </cell>
          <cell r="BB118">
            <v>176.40925619834709</v>
          </cell>
          <cell r="BC118">
            <v>1455.1591108577943</v>
          </cell>
          <cell r="BD118">
            <v>1830.5719122257053</v>
          </cell>
          <cell r="BE118">
            <v>24.332311199772015</v>
          </cell>
          <cell r="BF118">
            <v>2457.5634311769736</v>
          </cell>
          <cell r="BG118">
            <v>2481.8957423767456</v>
          </cell>
          <cell r="BH118">
            <v>798.1867084639498</v>
          </cell>
          <cell r="BI118">
            <v>1427.7852607580508</v>
          </cell>
          <cell r="BJ118">
            <v>9.1246166999145046</v>
          </cell>
          <cell r="BK118">
            <v>752.56362496437725</v>
          </cell>
          <cell r="BL118">
            <v>556.60161869478486</v>
          </cell>
          <cell r="BM118">
            <v>407.56621259618123</v>
          </cell>
          <cell r="BN118">
            <v>1744.9743174693645</v>
          </cell>
          <cell r="BO118">
            <v>2394.9946309489883</v>
          </cell>
          <cell r="BP118">
            <v>1062.8005927614704</v>
          </cell>
          <cell r="BQ118">
            <v>1287.4399658022228</v>
          </cell>
          <cell r="BR118">
            <v>48.664622399544029</v>
          </cell>
          <cell r="BS118">
            <v>603.09371330863496</v>
          </cell>
          <cell r="BT118">
            <v>746.48054716443426</v>
          </cell>
          <cell r="BU118">
            <v>596.57612995155318</v>
          </cell>
          <cell r="BV118">
            <v>111.667928184668</v>
          </cell>
          <cell r="BW118">
            <v>160.33255058421202</v>
          </cell>
          <cell r="BX118">
            <v>109.06089484183528</v>
          </cell>
          <cell r="BY118">
            <v>132.52419492732972</v>
          </cell>
          <cell r="BZ118">
            <v>314.14751781134225</v>
          </cell>
          <cell r="CA118">
            <v>226.3773952693075</v>
          </cell>
          <cell r="CB118">
            <v>612.2183300085494</v>
          </cell>
        </row>
        <row r="119">
          <cell r="D119" t="str">
            <v>Computer storage device manufacturing</v>
          </cell>
          <cell r="E119">
            <v>281.37055345546185</v>
          </cell>
          <cell r="F119">
            <v>15.52250190694126</v>
          </cell>
          <cell r="G119">
            <v>0.98863860139476234</v>
          </cell>
          <cell r="H119">
            <v>0.29815883829277268</v>
          </cell>
          <cell r="I119">
            <v>3.4470151985995252</v>
          </cell>
          <cell r="J119">
            <v>226.52187787713572</v>
          </cell>
          <cell r="K119">
            <v>0</v>
          </cell>
          <cell r="L119">
            <v>7.5230281897793816</v>
          </cell>
          <cell r="M119">
            <v>61.558111872042282</v>
          </cell>
          <cell r="N119">
            <v>0</v>
          </cell>
          <cell r="O119">
            <v>15.382536335138216</v>
          </cell>
          <cell r="P119">
            <v>0</v>
          </cell>
          <cell r="Q119">
            <v>0.91711598746081502</v>
          </cell>
          <cell r="R119">
            <v>6.0446280991735541</v>
          </cell>
          <cell r="S119">
            <v>30.389888857224282</v>
          </cell>
          <cell r="T119">
            <v>3.8768994015389002</v>
          </cell>
          <cell r="U119">
            <v>7.7954858934169282</v>
          </cell>
          <cell r="V119">
            <v>34.808720433171843</v>
          </cell>
          <cell r="W119">
            <v>44.021567398119124</v>
          </cell>
          <cell r="X119">
            <v>2.4178512396694214</v>
          </cell>
          <cell r="Y119">
            <v>4.8773895696779714</v>
          </cell>
          <cell r="Z119">
            <v>5.0441379310344825</v>
          </cell>
          <cell r="AA119">
            <v>14.590481618694785</v>
          </cell>
          <cell r="AB119">
            <v>17.842074665146765</v>
          </cell>
          <cell r="AC119">
            <v>103.71748076375036</v>
          </cell>
          <cell r="AD119">
            <v>11.422262752921061</v>
          </cell>
          <cell r="AE119">
            <v>8.7126018808777435</v>
          </cell>
          <cell r="AF119">
            <v>19.968116272442291</v>
          </cell>
          <cell r="AG119">
            <v>3.0014705044172132</v>
          </cell>
          <cell r="AH119">
            <v>13.965175263607867</v>
          </cell>
          <cell r="AI119">
            <v>20.635109717868339</v>
          </cell>
          <cell r="AJ119">
            <v>2.2094157879737817</v>
          </cell>
          <cell r="AK119">
            <v>2.000980336278142</v>
          </cell>
          <cell r="AL119">
            <v>7.9622342547734402</v>
          </cell>
          <cell r="AM119">
            <v>11.005391849529781</v>
          </cell>
          <cell r="AN119">
            <v>11.505636933599316</v>
          </cell>
          <cell r="AO119">
            <v>39.686110002849816</v>
          </cell>
          <cell r="AP119">
            <v>10.129962952408095</v>
          </cell>
          <cell r="AQ119">
            <v>166.12305500142492</v>
          </cell>
          <cell r="AR119">
            <v>274.84298660587064</v>
          </cell>
          <cell r="AS119">
            <v>6.2530635508691939</v>
          </cell>
          <cell r="AT119">
            <v>4.4605186662866911</v>
          </cell>
          <cell r="AU119">
            <v>1.83423197492163</v>
          </cell>
          <cell r="AV119">
            <v>25.55418637788544</v>
          </cell>
          <cell r="AW119">
            <v>2.2094157879737817</v>
          </cell>
          <cell r="AX119">
            <v>2.6679737817041893</v>
          </cell>
          <cell r="AY119">
            <v>19.259435736677116</v>
          </cell>
          <cell r="AZ119">
            <v>6.2113764605300661</v>
          </cell>
          <cell r="BA119">
            <v>104.3844742091764</v>
          </cell>
          <cell r="BB119">
            <v>16.92495867768595</v>
          </cell>
          <cell r="BC119">
            <v>139.61006554573953</v>
          </cell>
          <cell r="BD119">
            <v>175.62771159874609</v>
          </cell>
          <cell r="BE119">
            <v>2.3344770589911654</v>
          </cell>
          <cell r="BF119">
            <v>235.78218295810774</v>
          </cell>
          <cell r="BG119">
            <v>238.11666001709889</v>
          </cell>
          <cell r="BH119">
            <v>76.579184952978054</v>
          </cell>
          <cell r="BI119">
            <v>136.98377885437446</v>
          </cell>
          <cell r="BJ119">
            <v>0.87542889712168714</v>
          </cell>
          <cell r="BK119">
            <v>72.202040467369628</v>
          </cell>
          <cell r="BL119">
            <v>53.401162724422917</v>
          </cell>
          <cell r="BM119">
            <v>39.102490738102027</v>
          </cell>
          <cell r="BN119">
            <v>167.41535480193787</v>
          </cell>
          <cell r="BO119">
            <v>229.77924194927331</v>
          </cell>
          <cell r="BP119">
            <v>101.96662296950699</v>
          </cell>
          <cell r="BQ119">
            <v>123.51884867483614</v>
          </cell>
          <cell r="BR119">
            <v>4.6689541179823308</v>
          </cell>
          <cell r="BS119">
            <v>57.861681390709606</v>
          </cell>
          <cell r="BT119">
            <v>71.618421202621832</v>
          </cell>
          <cell r="BU119">
            <v>57.236375035622686</v>
          </cell>
          <cell r="BV119">
            <v>10.713582217155885</v>
          </cell>
          <cell r="BW119">
            <v>15.382536335138216</v>
          </cell>
          <cell r="BX119">
            <v>10.463459675121117</v>
          </cell>
          <cell r="BY119">
            <v>12.714562553434027</v>
          </cell>
          <cell r="BZ119">
            <v>30.139766315189515</v>
          </cell>
          <cell r="CA119">
            <v>21.718974066685664</v>
          </cell>
          <cell r="CB119">
            <v>58.737110287831293</v>
          </cell>
        </row>
        <row r="120">
          <cell r="D120" t="str">
            <v>Computer terminals and other computer peripheral equipment manufacturing</v>
          </cell>
          <cell r="E120">
            <v>376.6308035281574</v>
          </cell>
          <cell r="F120">
            <v>139.70251716247131</v>
          </cell>
          <cell r="G120">
            <v>8.8977474125528602</v>
          </cell>
          <cell r="H120">
            <v>2.6834295446349539</v>
          </cell>
          <cell r="I120">
            <v>31.023136787395725</v>
          </cell>
          <cell r="J120">
            <v>1271.6274888928303</v>
          </cell>
          <cell r="K120">
            <v>0</v>
          </cell>
          <cell r="L120">
            <v>42.232077252281755</v>
          </cell>
          <cell r="M120">
            <v>345.56921368666724</v>
          </cell>
          <cell r="N120">
            <v>0</v>
          </cell>
          <cell r="O120">
            <v>50.392413175096536</v>
          </cell>
          <cell r="P120">
            <v>0</v>
          </cell>
          <cell r="Q120">
            <v>2.9514103197258814</v>
          </cell>
          <cell r="R120">
            <v>18.448693535533785</v>
          </cell>
          <cell r="S120">
            <v>91.337502721636483</v>
          </cell>
          <cell r="T120">
            <v>11.647422160007018</v>
          </cell>
          <cell r="U120">
            <v>24.428422295631787</v>
          </cell>
          <cell r="V120">
            <v>201.10581921576835</v>
          </cell>
          <cell r="W120">
            <v>139.34828453825284</v>
          </cell>
          <cell r="X120">
            <v>7.4023966989190733</v>
          </cell>
          <cell r="Y120">
            <v>15.128246239197827</v>
          </cell>
          <cell r="Z120">
            <v>15.299323792157056</v>
          </cell>
          <cell r="AA120">
            <v>45.899712709373532</v>
          </cell>
          <cell r="AB120">
            <v>54.647063459561906</v>
          </cell>
          <cell r="AC120">
            <v>326.81363008798752</v>
          </cell>
          <cell r="AD120">
            <v>35.18825298279652</v>
          </cell>
          <cell r="AE120">
            <v>26.864893342222175</v>
          </cell>
          <cell r="AF120">
            <v>60.651265865121864</v>
          </cell>
          <cell r="AG120">
            <v>9.1688735268736306</v>
          </cell>
          <cell r="AH120">
            <v>43.040981050329592</v>
          </cell>
          <cell r="AI120">
            <v>63.145888430605055</v>
          </cell>
          <cell r="AJ120">
            <v>7.1791186258005357</v>
          </cell>
          <cell r="AK120">
            <v>5.9825155854353218</v>
          </cell>
          <cell r="AL120">
            <v>23.964173152474448</v>
          </cell>
          <cell r="AM120">
            <v>40.147227698343215</v>
          </cell>
          <cell r="AN120">
            <v>34.593476876795464</v>
          </cell>
          <cell r="AO120">
            <v>119.96887289181323</v>
          </cell>
          <cell r="AP120">
            <v>33.615074862961137</v>
          </cell>
          <cell r="AQ120">
            <v>596.0458152922314</v>
          </cell>
          <cell r="AR120">
            <v>904.01984326926481</v>
          </cell>
          <cell r="AS120">
            <v>21.619428848425915</v>
          </cell>
          <cell r="AT120">
            <v>13.841807206834529</v>
          </cell>
          <cell r="AU120">
            <v>6.0652675365776183</v>
          </cell>
          <cell r="AV120">
            <v>79.494007370066768</v>
          </cell>
          <cell r="AW120">
            <v>7.2146507708756289</v>
          </cell>
          <cell r="AX120">
            <v>8.8651460657569015</v>
          </cell>
          <cell r="AY120">
            <v>61.399404150411101</v>
          </cell>
          <cell r="AZ120">
            <v>19.243515785703028</v>
          </cell>
          <cell r="BA120">
            <v>314.27173360797866</v>
          </cell>
          <cell r="BB120">
            <v>51.664439334981381</v>
          </cell>
          <cell r="BC120">
            <v>511.56421057663766</v>
          </cell>
          <cell r="BD120">
            <v>529.62089766189706</v>
          </cell>
          <cell r="BE120">
            <v>8.5520123820901812</v>
          </cell>
          <cell r="BF120">
            <v>827.8952771914503</v>
          </cell>
          <cell r="BG120">
            <v>836.4472895735405</v>
          </cell>
          <cell r="BH120">
            <v>248.52071945198418</v>
          </cell>
          <cell r="BI120">
            <v>445.59794943580374</v>
          </cell>
          <cell r="BJ120">
            <v>2.6127270438702559</v>
          </cell>
          <cell r="BK120">
            <v>267.84750681206697</v>
          </cell>
          <cell r="BL120">
            <v>172.15573606648042</v>
          </cell>
          <cell r="BM120">
            <v>121.45747373700218</v>
          </cell>
          <cell r="BN120">
            <v>504.18098690943077</v>
          </cell>
          <cell r="BO120">
            <v>708.69770138913339</v>
          </cell>
          <cell r="BP120">
            <v>313.8987664749489</v>
          </cell>
          <cell r="BQ120">
            <v>408.7258797621551</v>
          </cell>
          <cell r="BR120">
            <v>14.469796288520234</v>
          </cell>
          <cell r="BS120">
            <v>185.83225069520145</v>
          </cell>
          <cell r="BT120">
            <v>220.26136700079473</v>
          </cell>
          <cell r="BU120">
            <v>182.30553908844618</v>
          </cell>
          <cell r="BV120">
            <v>34.915918944364748</v>
          </cell>
          <cell r="BW120">
            <v>50.392413175096536</v>
          </cell>
          <cell r="BX120">
            <v>38.629490986008761</v>
          </cell>
          <cell r="BY120">
            <v>41.104413560303534</v>
          </cell>
          <cell r="BZ120">
            <v>93.749207566192723</v>
          </cell>
          <cell r="CA120">
            <v>68.406511163407444</v>
          </cell>
          <cell r="CB120">
            <v>184.13026376778907</v>
          </cell>
        </row>
        <row r="121">
          <cell r="D121" t="str">
            <v>Telephone apparatus manufacturing</v>
          </cell>
          <cell r="E121">
            <v>1203.9837161965688</v>
          </cell>
          <cell r="F121">
            <v>297.04424103737591</v>
          </cell>
          <cell r="G121">
            <v>18.918947781236135</v>
          </cell>
          <cell r="H121">
            <v>5.7056759509662411</v>
          </cell>
          <cell r="I121">
            <v>65.963336300472733</v>
          </cell>
          <cell r="J121">
            <v>1648.4582763893739</v>
          </cell>
          <cell r="K121">
            <v>0</v>
          </cell>
          <cell r="L121">
            <v>54.747021343690449</v>
          </cell>
          <cell r="M121">
            <v>447.97429698782173</v>
          </cell>
          <cell r="N121">
            <v>0</v>
          </cell>
          <cell r="O121">
            <v>21.311701155704586</v>
          </cell>
          <cell r="P121">
            <v>0</v>
          </cell>
          <cell r="Q121">
            <v>3.5263965941093915</v>
          </cell>
          <cell r="R121">
            <v>8.5860090987011279</v>
          </cell>
          <cell r="S121">
            <v>41.856794356167995</v>
          </cell>
          <cell r="T121">
            <v>8.1260443255564248</v>
          </cell>
          <cell r="U121">
            <v>50.749446636965594</v>
          </cell>
          <cell r="V121">
            <v>132.46985466567455</v>
          </cell>
          <cell r="W121">
            <v>79.11394098088897</v>
          </cell>
          <cell r="X121">
            <v>2.6064670478199852</v>
          </cell>
          <cell r="Y121">
            <v>7.0527931882187831</v>
          </cell>
          <cell r="Z121">
            <v>8.5860090987011279</v>
          </cell>
          <cell r="AA121">
            <v>17.325339788450488</v>
          </cell>
          <cell r="AB121">
            <v>25.451384114006913</v>
          </cell>
          <cell r="AC121">
            <v>153.47491263928265</v>
          </cell>
          <cell r="AD121">
            <v>12.112405692810519</v>
          </cell>
          <cell r="AE121">
            <v>30.204353436502181</v>
          </cell>
          <cell r="AF121">
            <v>39.556970490444485</v>
          </cell>
          <cell r="AG121">
            <v>4.7529693224952672</v>
          </cell>
          <cell r="AH121">
            <v>20.238450018366944</v>
          </cell>
          <cell r="AI121">
            <v>26.677956842392788</v>
          </cell>
          <cell r="AJ121">
            <v>6.1328636419293767</v>
          </cell>
          <cell r="AK121">
            <v>2.146502274675282</v>
          </cell>
          <cell r="AL121">
            <v>7.5127579613634872</v>
          </cell>
          <cell r="AM121">
            <v>9.1992954628940655</v>
          </cell>
          <cell r="AN121">
            <v>13.798943194341097</v>
          </cell>
          <cell r="AO121">
            <v>74.207650067345455</v>
          </cell>
          <cell r="AP121">
            <v>13.338978421196394</v>
          </cell>
          <cell r="AQ121">
            <v>254.82048432216561</v>
          </cell>
          <cell r="AR121">
            <v>255.2804490953103</v>
          </cell>
          <cell r="AS121">
            <v>200.54464109109063</v>
          </cell>
          <cell r="AT121">
            <v>28.211172752875132</v>
          </cell>
          <cell r="AU121">
            <v>42.930045493505638</v>
          </cell>
          <cell r="AV121">
            <v>98.739104635062972</v>
          </cell>
          <cell r="AW121">
            <v>20.851736382559881</v>
          </cell>
          <cell r="AX121">
            <v>28.82445911706807</v>
          </cell>
          <cell r="AY121">
            <v>45.383190950277388</v>
          </cell>
          <cell r="AZ121">
            <v>5.2129340956399703</v>
          </cell>
          <cell r="BA121">
            <v>82.640337574998355</v>
          </cell>
          <cell r="BB121">
            <v>80.800478482419535</v>
          </cell>
          <cell r="BC121">
            <v>5710.0026938183464</v>
          </cell>
          <cell r="BD121">
            <v>287.78462639753599</v>
          </cell>
          <cell r="BE121">
            <v>3.3730750030611572</v>
          </cell>
          <cell r="BF121">
            <v>415.65483333176354</v>
          </cell>
          <cell r="BG121">
            <v>419.0279083348247</v>
          </cell>
          <cell r="BH121">
            <v>239.33500362629394</v>
          </cell>
          <cell r="BI121">
            <v>97.359210315628857</v>
          </cell>
          <cell r="BJ121">
            <v>0.61328636419293769</v>
          </cell>
          <cell r="BK121">
            <v>112.38472623835584</v>
          </cell>
          <cell r="BL121">
            <v>217.25669451534819</v>
          </cell>
          <cell r="BM121">
            <v>44.923226177132683</v>
          </cell>
          <cell r="BN121">
            <v>106.55850577852293</v>
          </cell>
          <cell r="BO121">
            <v>285.79144571390896</v>
          </cell>
          <cell r="BP121">
            <v>86.780020533300686</v>
          </cell>
          <cell r="BQ121">
            <v>235.96192862323278</v>
          </cell>
          <cell r="BR121">
            <v>16.558731833209318</v>
          </cell>
          <cell r="BS121">
            <v>87.239985306445391</v>
          </cell>
          <cell r="BT121">
            <v>57.342275052039675</v>
          </cell>
          <cell r="BU121">
            <v>79.7272273450819</v>
          </cell>
          <cell r="BV121">
            <v>19.318520472077537</v>
          </cell>
          <cell r="BW121">
            <v>21.311701155704586</v>
          </cell>
          <cell r="BX121">
            <v>28.0578511618269</v>
          </cell>
          <cell r="BY121">
            <v>23.764846612476337</v>
          </cell>
          <cell r="BZ121">
            <v>19.931806836270475</v>
          </cell>
          <cell r="CA121">
            <v>23.611525021428101</v>
          </cell>
          <cell r="CB121">
            <v>113.61129896674171</v>
          </cell>
        </row>
        <row r="122">
          <cell r="D122" t="str">
            <v>Broadcast and wireless communications equipment</v>
          </cell>
          <cell r="E122">
            <v>7775.1818936737245</v>
          </cell>
          <cell r="F122">
            <v>3231.5026697177709</v>
          </cell>
          <cell r="G122">
            <v>205.8165815630914</v>
          </cell>
          <cell r="H122">
            <v>62.071249062768125</v>
          </cell>
          <cell r="I122">
            <v>717.60589134481017</v>
          </cell>
          <cell r="J122">
            <v>655.57266214286324</v>
          </cell>
          <cell r="K122">
            <v>0</v>
          </cell>
          <cell r="L122">
            <v>21.772252923068681</v>
          </cell>
          <cell r="M122">
            <v>178.15416177298218</v>
          </cell>
          <cell r="N122">
            <v>0</v>
          </cell>
          <cell r="O122">
            <v>43.30420367527244</v>
          </cell>
          <cell r="P122">
            <v>0</v>
          </cell>
          <cell r="Q122">
            <v>7.1654437736062313</v>
          </cell>
          <cell r="R122">
            <v>17.446297883562998</v>
          </cell>
          <cell r="S122">
            <v>85.050702182369619</v>
          </cell>
          <cell r="T122">
            <v>16.511674782657838</v>
          </cell>
          <cell r="U122">
            <v>103.12008213320271</v>
          </cell>
          <cell r="V122">
            <v>269.17145306068625</v>
          </cell>
          <cell r="W122">
            <v>160.75517335568762</v>
          </cell>
          <cell r="X122">
            <v>5.2961975717959104</v>
          </cell>
          <cell r="Y122">
            <v>14.330887547212463</v>
          </cell>
          <cell r="Z122">
            <v>17.446297883562998</v>
          </cell>
          <cell r="AA122">
            <v>35.204136800761049</v>
          </cell>
          <cell r="AB122">
            <v>51.715811583418883</v>
          </cell>
          <cell r="AC122">
            <v>311.85257466868859</v>
          </cell>
          <cell r="AD122">
            <v>24.61174165716923</v>
          </cell>
          <cell r="AE122">
            <v>61.373583626105543</v>
          </cell>
          <cell r="AF122">
            <v>80.377586677843809</v>
          </cell>
          <cell r="AG122">
            <v>9.6577720426866591</v>
          </cell>
          <cell r="AH122">
            <v>41.123416439827068</v>
          </cell>
          <cell r="AI122">
            <v>54.208139852499315</v>
          </cell>
          <cell r="AJ122">
            <v>12.461641345402141</v>
          </cell>
          <cell r="AK122">
            <v>4.3615744708907496</v>
          </cell>
          <cell r="AL122">
            <v>15.265510648117623</v>
          </cell>
          <cell r="AM122">
            <v>18.69246201810321</v>
          </cell>
          <cell r="AN122">
            <v>28.038693027154817</v>
          </cell>
          <cell r="AO122">
            <v>150.78586027936592</v>
          </cell>
          <cell r="AP122">
            <v>27.104069926249657</v>
          </cell>
          <cell r="AQ122">
            <v>517.781197901459</v>
          </cell>
          <cell r="AR122">
            <v>518.71582100236412</v>
          </cell>
          <cell r="AS122">
            <v>407.49567199465002</v>
          </cell>
          <cell r="AT122">
            <v>57.32355018884985</v>
          </cell>
          <cell r="AU122">
            <v>87.231489417814984</v>
          </cell>
          <cell r="AV122">
            <v>200.63242566097446</v>
          </cell>
          <cell r="AW122">
            <v>42.369580574367284</v>
          </cell>
          <cell r="AX122">
            <v>58.569714323390066</v>
          </cell>
          <cell r="AY122">
            <v>92.216145955975847</v>
          </cell>
          <cell r="AZ122">
            <v>10.592395143591821</v>
          </cell>
          <cell r="BA122">
            <v>167.92061712929384</v>
          </cell>
          <cell r="BB122">
            <v>164.18212472567322</v>
          </cell>
          <cell r="BC122">
            <v>11602.411174636663</v>
          </cell>
          <cell r="BD122">
            <v>584.76252013299552</v>
          </cell>
          <cell r="BE122">
            <v>6.8539027399711774</v>
          </cell>
          <cell r="BF122">
            <v>844.58774218463009</v>
          </cell>
          <cell r="BG122">
            <v>851.44164492460129</v>
          </cell>
          <cell r="BH122">
            <v>486.31555350431859</v>
          </cell>
          <cell r="BI122">
            <v>197.82855635825899</v>
          </cell>
          <cell r="BJ122">
            <v>1.2461641345402141</v>
          </cell>
          <cell r="BK122">
            <v>228.35957765449425</v>
          </cell>
          <cell r="BL122">
            <v>441.45364466087085</v>
          </cell>
          <cell r="BM122">
            <v>91.281522855070691</v>
          </cell>
          <cell r="BN122">
            <v>216.52101837636221</v>
          </cell>
          <cell r="BO122">
            <v>580.71248669573981</v>
          </cell>
          <cell r="BP122">
            <v>176.33222503744031</v>
          </cell>
          <cell r="BQ122">
            <v>479.46165076434738</v>
          </cell>
          <cell r="BR122">
            <v>33.646431632585781</v>
          </cell>
          <cell r="BS122">
            <v>177.26684813834547</v>
          </cell>
          <cell r="BT122">
            <v>116.51634657951003</v>
          </cell>
          <cell r="BU122">
            <v>162.00133749022783</v>
          </cell>
          <cell r="BV122">
            <v>39.254170238016748</v>
          </cell>
          <cell r="BW122">
            <v>43.30420367527244</v>
          </cell>
          <cell r="BX122">
            <v>57.012009155214798</v>
          </cell>
          <cell r="BY122">
            <v>48.288860213433296</v>
          </cell>
          <cell r="BZ122">
            <v>40.500334372556956</v>
          </cell>
          <cell r="CA122">
            <v>47.977319179798243</v>
          </cell>
          <cell r="CB122">
            <v>230.85190592357466</v>
          </cell>
        </row>
        <row r="123">
          <cell r="D123" t="str">
            <v>Other communications equipment manufacturing</v>
          </cell>
          <cell r="E123">
            <v>41.368352719732499</v>
          </cell>
          <cell r="F123">
            <v>2.1167048054919899</v>
          </cell>
          <cell r="G123">
            <v>0.1348143547356494</v>
          </cell>
          <cell r="H123">
            <v>4.0658023403559909E-2</v>
          </cell>
          <cell r="I123">
            <v>0.4700475270817534</v>
          </cell>
          <cell r="J123">
            <v>183.47566432415977</v>
          </cell>
          <cell r="K123">
            <v>0</v>
          </cell>
          <cell r="L123">
            <v>6.0934184714723969</v>
          </cell>
          <cell r="M123">
            <v>49.860152918165092</v>
          </cell>
          <cell r="N123">
            <v>0</v>
          </cell>
          <cell r="O123">
            <v>1.0644067477323889</v>
          </cell>
          <cell r="P123">
            <v>0</v>
          </cell>
          <cell r="Q123">
            <v>0.17612485753845283</v>
          </cell>
          <cell r="R123">
            <v>0.42882574009362429</v>
          </cell>
          <cell r="S123">
            <v>2.0905254829564184</v>
          </cell>
          <cell r="T123">
            <v>0.40585293258860872</v>
          </cell>
          <cell r="U123">
            <v>2.5346664280533866</v>
          </cell>
          <cell r="V123">
            <v>6.6161685614444892</v>
          </cell>
          <cell r="W123">
            <v>3.9513228908626812</v>
          </cell>
          <cell r="X123">
            <v>0.13017924252842167</v>
          </cell>
          <cell r="Y123">
            <v>0.35224971507690567</v>
          </cell>
          <cell r="Z123">
            <v>0.42882574009362429</v>
          </cell>
          <cell r="AA123">
            <v>0.86530908268892048</v>
          </cell>
          <cell r="AB123">
            <v>1.2711620152775291</v>
          </cell>
          <cell r="AC123">
            <v>7.6652601041735346</v>
          </cell>
          <cell r="AD123">
            <v>0.60495059763207715</v>
          </cell>
          <cell r="AE123">
            <v>1.5085476928293569</v>
          </cell>
          <cell r="AF123">
            <v>1.9756614454313406</v>
          </cell>
          <cell r="AG123">
            <v>0.23738567755182774</v>
          </cell>
          <cell r="AH123">
            <v>1.0108035302206859</v>
          </cell>
          <cell r="AI123">
            <v>1.332422835290904</v>
          </cell>
          <cell r="AJ123">
            <v>0.30630410006687447</v>
          </cell>
          <cell r="AK123">
            <v>0.10720643502340607</v>
          </cell>
          <cell r="AL123">
            <v>0.37522252258192124</v>
          </cell>
          <cell r="AM123">
            <v>0.45945615010031177</v>
          </cell>
          <cell r="AN123">
            <v>0.68918422515046762</v>
          </cell>
          <cell r="AO123">
            <v>3.7062796108091813</v>
          </cell>
          <cell r="AP123">
            <v>0.666211417645452</v>
          </cell>
          <cell r="AQ123">
            <v>12.726935357778634</v>
          </cell>
          <cell r="AR123">
            <v>12.749908165283651</v>
          </cell>
          <cell r="AS123">
            <v>10.016144072186796</v>
          </cell>
          <cell r="AT123">
            <v>1.4089988603076227</v>
          </cell>
          <cell r="AU123">
            <v>2.1441287004681215</v>
          </cell>
          <cell r="AV123">
            <v>4.9314960110766792</v>
          </cell>
          <cell r="AW123">
            <v>1.0414339402273733</v>
          </cell>
          <cell r="AX123">
            <v>1.4396292703143101</v>
          </cell>
          <cell r="AY123">
            <v>2.2666503404948712</v>
          </cell>
          <cell r="AZ123">
            <v>0.26035848505684334</v>
          </cell>
          <cell r="BA123">
            <v>4.127447748401134</v>
          </cell>
          <cell r="BB123">
            <v>4.0355565183810711</v>
          </cell>
          <cell r="BC123">
            <v>285.18443236726353</v>
          </cell>
          <cell r="BD123">
            <v>14.373319895638085</v>
          </cell>
          <cell r="BE123">
            <v>0.16846725503678098</v>
          </cell>
          <cell r="BF123">
            <v>20.759760382032418</v>
          </cell>
          <cell r="BG123">
            <v>20.928227637069199</v>
          </cell>
          <cell r="BH123">
            <v>11.953517505109778</v>
          </cell>
          <cell r="BI123">
            <v>4.8625775885616322</v>
          </cell>
          <cell r="BJ123">
            <v>3.0630410006687449E-2</v>
          </cell>
          <cell r="BK123">
            <v>5.6130226337254747</v>
          </cell>
          <cell r="BL123">
            <v>10.85082274486903</v>
          </cell>
          <cell r="BM123">
            <v>2.2436775329898557</v>
          </cell>
          <cell r="BN123">
            <v>5.3220337386619443</v>
          </cell>
          <cell r="BO123">
            <v>14.273771063116351</v>
          </cell>
          <cell r="BP123">
            <v>4.3342030159462741</v>
          </cell>
          <cell r="BQ123">
            <v>11.785050250072997</v>
          </cell>
          <cell r="BR123">
            <v>0.82702107018056115</v>
          </cell>
          <cell r="BS123">
            <v>4.3571758234512901</v>
          </cell>
          <cell r="BT123">
            <v>2.8639433356252764</v>
          </cell>
          <cell r="BU123">
            <v>3.9819533008693684</v>
          </cell>
          <cell r="BV123">
            <v>0.96485791521065467</v>
          </cell>
          <cell r="BW123">
            <v>1.0644067477323889</v>
          </cell>
          <cell r="BX123">
            <v>1.4013412578059508</v>
          </cell>
          <cell r="BY123">
            <v>1.1869283877591386</v>
          </cell>
          <cell r="BZ123">
            <v>0.9954883252173421</v>
          </cell>
          <cell r="CA123">
            <v>1.1792707852574669</v>
          </cell>
          <cell r="CB123">
            <v>5.67428345373885</v>
          </cell>
        </row>
        <row r="124">
          <cell r="D124" t="str">
            <v>Audio and video equipment manufacturing</v>
          </cell>
          <cell r="E124">
            <v>0</v>
          </cell>
          <cell r="F124">
            <v>0</v>
          </cell>
          <cell r="G124">
            <v>0</v>
          </cell>
          <cell r="H124">
            <v>0</v>
          </cell>
          <cell r="I124">
            <v>0</v>
          </cell>
          <cell r="J124">
            <v>1755.0152968237899</v>
          </cell>
          <cell r="K124">
            <v>0</v>
          </cell>
          <cell r="L124">
            <v>58.285891302122494</v>
          </cell>
          <cell r="M124">
            <v>476.93153964414063</v>
          </cell>
          <cell r="N124">
            <v>291.81901002125727</v>
          </cell>
          <cell r="O124">
            <v>12.933916680010173</v>
          </cell>
          <cell r="P124">
            <v>0</v>
          </cell>
          <cell r="Q124">
            <v>2.1401444866203883</v>
          </cell>
          <cell r="R124">
            <v>5.2107865761192063</v>
          </cell>
          <cell r="S124">
            <v>25.402584558581129</v>
          </cell>
          <cell r="T124">
            <v>4.9316372952556771</v>
          </cell>
          <cell r="U124">
            <v>30.799470655276021</v>
          </cell>
          <cell r="V124">
            <v>80.394992888696322</v>
          </cell>
          <cell r="W124">
            <v>48.013676308526968</v>
          </cell>
          <cell r="X124">
            <v>1.5818459248933305</v>
          </cell>
          <cell r="Y124">
            <v>4.2802889732407765</v>
          </cell>
          <cell r="Z124">
            <v>5.2107865761192063</v>
          </cell>
          <cell r="AA124">
            <v>10.514622912526255</v>
          </cell>
          <cell r="AB124">
            <v>15.446260207781933</v>
          </cell>
          <cell r="AC124">
            <v>93.142810048130812</v>
          </cell>
          <cell r="AD124">
            <v>7.3509310627395941</v>
          </cell>
          <cell r="AE124">
            <v>18.330802776705063</v>
          </cell>
          <cell r="AF124">
            <v>24.006838154263484</v>
          </cell>
          <cell r="AG124">
            <v>2.8845425689231319</v>
          </cell>
          <cell r="AH124">
            <v>12.282568357995272</v>
          </cell>
          <cell r="AI124">
            <v>16.190658290084677</v>
          </cell>
          <cell r="AJ124">
            <v>3.7219904115137186</v>
          </cell>
          <cell r="AK124">
            <v>1.3026966440298016</v>
          </cell>
          <cell r="AL124">
            <v>4.5594382541043057</v>
          </cell>
          <cell r="AM124">
            <v>5.5829856172705776</v>
          </cell>
          <cell r="AN124">
            <v>8.3744784259058669</v>
          </cell>
          <cell r="AO124">
            <v>45.036083979315997</v>
          </cell>
          <cell r="AP124">
            <v>8.0953291450423386</v>
          </cell>
          <cell r="AQ124">
            <v>154.64870159839501</v>
          </cell>
          <cell r="AR124">
            <v>154.92785087925853</v>
          </cell>
          <cell r="AS124">
            <v>121.7090864564986</v>
          </cell>
          <cell r="AT124">
            <v>17.121155892963106</v>
          </cell>
          <cell r="AU124">
            <v>26.05393288059603</v>
          </cell>
          <cell r="AV124">
            <v>59.924045625370873</v>
          </cell>
          <cell r="AW124">
            <v>12.654767399146644</v>
          </cell>
          <cell r="AX124">
            <v>17.493354934114478</v>
          </cell>
          <cell r="AY124">
            <v>27.542729045201519</v>
          </cell>
          <cell r="AZ124">
            <v>3.1636918497866611</v>
          </cell>
          <cell r="BA124">
            <v>50.153820795147361</v>
          </cell>
          <cell r="BB124">
            <v>49.037223671693241</v>
          </cell>
          <cell r="BC124">
            <v>3465.3591726398477</v>
          </cell>
          <cell r="BD124">
            <v>174.65440006028126</v>
          </cell>
          <cell r="BE124">
            <v>2.0470947263325452</v>
          </cell>
          <cell r="BF124">
            <v>252.25790014034229</v>
          </cell>
          <cell r="BG124">
            <v>254.30499486667483</v>
          </cell>
          <cell r="BH124">
            <v>145.25067580932287</v>
          </cell>
          <cell r="BI124">
            <v>59.086597782780281</v>
          </cell>
          <cell r="BJ124">
            <v>0.37219904115137187</v>
          </cell>
          <cell r="BK124">
            <v>68.205474290988889</v>
          </cell>
          <cell r="BL124">
            <v>131.85151032787348</v>
          </cell>
          <cell r="BM124">
            <v>27.26357976433799</v>
          </cell>
          <cell r="BN124">
            <v>64.669583400050868</v>
          </cell>
          <cell r="BO124">
            <v>173.44475317653928</v>
          </cell>
          <cell r="BP124">
            <v>52.666164322919123</v>
          </cell>
          <cell r="BQ124">
            <v>143.20358108299033</v>
          </cell>
          <cell r="BR124">
            <v>10.04937411108704</v>
          </cell>
          <cell r="BS124">
            <v>52.945313603782651</v>
          </cell>
          <cell r="BT124">
            <v>34.800610347653269</v>
          </cell>
          <cell r="BU124">
            <v>48.385875349678344</v>
          </cell>
          <cell r="BV124">
            <v>11.724269796268214</v>
          </cell>
          <cell r="BW124">
            <v>12.933916680010173</v>
          </cell>
          <cell r="BX124">
            <v>17.028106132675262</v>
          </cell>
          <cell r="BY124">
            <v>14.42271284461566</v>
          </cell>
          <cell r="BZ124">
            <v>12.096468837419586</v>
          </cell>
          <cell r="CA124">
            <v>14.329663084327818</v>
          </cell>
          <cell r="CB124">
            <v>68.94987237329164</v>
          </cell>
        </row>
        <row r="125">
          <cell r="D125" t="str">
            <v>Other electronic component manufacturing</v>
          </cell>
          <cell r="E125">
            <v>0</v>
          </cell>
          <cell r="F125">
            <v>2.82227307398932</v>
          </cell>
          <cell r="G125">
            <v>0.17975247298086588</v>
          </cell>
          <cell r="H125">
            <v>5.4210697871413215E-2</v>
          </cell>
          <cell r="I125">
            <v>0.62673003610900457</v>
          </cell>
          <cell r="J125">
            <v>50.808645505151937</v>
          </cell>
          <cell r="K125">
            <v>0</v>
          </cell>
          <cell r="L125">
            <v>1.6874081921000481</v>
          </cell>
          <cell r="M125">
            <v>13.807426961953409</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row>
        <row r="126">
          <cell r="D126" t="str">
            <v>Semiconductor and related device manufacturing</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row>
        <row r="127">
          <cell r="D127" t="str">
            <v>Printed circuit assembly (electronic assembly) manufacturing</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row>
        <row r="128">
          <cell r="D128" t="str">
            <v>Electromedical and electrotherapeutic apparatus manufacturing</v>
          </cell>
          <cell r="E128">
            <v>353.69778036250847</v>
          </cell>
          <cell r="F128">
            <v>134.76353928299</v>
          </cell>
          <cell r="G128">
            <v>8.5831805848363452</v>
          </cell>
          <cell r="H128">
            <v>2.5885608233599813</v>
          </cell>
          <cell r="I128">
            <v>29.926359224204965</v>
          </cell>
          <cell r="J128">
            <v>45.163240449023945</v>
          </cell>
          <cell r="K128">
            <v>0</v>
          </cell>
          <cell r="L128">
            <v>1.4999183929778206</v>
          </cell>
          <cell r="M128">
            <v>12.273268410625253</v>
          </cell>
          <cell r="N128">
            <v>0</v>
          </cell>
          <cell r="O128">
            <v>38.937155094308537</v>
          </cell>
          <cell r="P128">
            <v>0</v>
          </cell>
          <cell r="Q128">
            <v>0</v>
          </cell>
          <cell r="R128">
            <v>5.3096120583148005</v>
          </cell>
          <cell r="S128">
            <v>2.3598275814732448</v>
          </cell>
          <cell r="T128">
            <v>4.1296982675781786</v>
          </cell>
          <cell r="U128">
            <v>11.209181011997913</v>
          </cell>
          <cell r="V128">
            <v>7.6694396397880453</v>
          </cell>
          <cell r="W128">
            <v>6.4895258490514234</v>
          </cell>
          <cell r="X128">
            <v>2.3598275814732448</v>
          </cell>
          <cell r="Y128">
            <v>1.7698706861049336</v>
          </cell>
          <cell r="Z128">
            <v>2.3598275814732448</v>
          </cell>
          <cell r="AA128">
            <v>5.8995689536831115</v>
          </cell>
          <cell r="AB128">
            <v>6.4895258490514234</v>
          </cell>
          <cell r="AC128">
            <v>113.27172391071575</v>
          </cell>
          <cell r="AD128">
            <v>7.0794827444197344</v>
          </cell>
          <cell r="AE128">
            <v>7.0794827444197344</v>
          </cell>
          <cell r="AF128">
            <v>53.096120583148007</v>
          </cell>
          <cell r="AG128">
            <v>3.5397413722098672</v>
          </cell>
          <cell r="AH128">
            <v>69.024956758092415</v>
          </cell>
          <cell r="AI128">
            <v>66.66512917661916</v>
          </cell>
          <cell r="AJ128">
            <v>2.3598275814732448</v>
          </cell>
          <cell r="AK128">
            <v>0</v>
          </cell>
          <cell r="AL128">
            <v>4.1296982675781786</v>
          </cell>
          <cell r="AM128">
            <v>4.7196551629464896</v>
          </cell>
          <cell r="AN128">
            <v>2.9497844768415558</v>
          </cell>
          <cell r="AO128">
            <v>34.217499931362049</v>
          </cell>
          <cell r="AP128">
            <v>6.4895258490514234</v>
          </cell>
          <cell r="AQ128">
            <v>163.41806001702221</v>
          </cell>
          <cell r="AR128">
            <v>13.569008593471157</v>
          </cell>
          <cell r="AS128">
            <v>0</v>
          </cell>
          <cell r="AT128">
            <v>0</v>
          </cell>
          <cell r="AU128">
            <v>0</v>
          </cell>
          <cell r="AV128">
            <v>3.5397413722098672</v>
          </cell>
          <cell r="AW128">
            <v>2.3598275814732448</v>
          </cell>
          <cell r="AX128">
            <v>44.836724047991652</v>
          </cell>
          <cell r="AY128">
            <v>0</v>
          </cell>
          <cell r="AZ128">
            <v>0</v>
          </cell>
          <cell r="BA128">
            <v>1.7698706861049336</v>
          </cell>
          <cell r="BB128">
            <v>0</v>
          </cell>
          <cell r="BC128">
            <v>4.1296982675781786</v>
          </cell>
          <cell r="BD128">
            <v>14.748922384207781</v>
          </cell>
          <cell r="BE128">
            <v>0.5899568953683112</v>
          </cell>
          <cell r="BF128">
            <v>169.3176289707053</v>
          </cell>
          <cell r="BG128">
            <v>169.90758586607362</v>
          </cell>
          <cell r="BH128">
            <v>2.3598275814732448</v>
          </cell>
          <cell r="BI128">
            <v>25.958103396205694</v>
          </cell>
          <cell r="BJ128">
            <v>0</v>
          </cell>
          <cell r="BK128">
            <v>80.824094665458631</v>
          </cell>
          <cell r="BL128">
            <v>138.63987041155312</v>
          </cell>
          <cell r="BM128">
            <v>15.928836174944403</v>
          </cell>
          <cell r="BN128">
            <v>6.4895258490514234</v>
          </cell>
          <cell r="BO128">
            <v>827.70952420174058</v>
          </cell>
          <cell r="BP128">
            <v>25.958103396205694</v>
          </cell>
          <cell r="BQ128">
            <v>197.63555994838424</v>
          </cell>
          <cell r="BR128">
            <v>5.8995689536831115</v>
          </cell>
          <cell r="BS128">
            <v>905.58383439035765</v>
          </cell>
          <cell r="BT128">
            <v>6677.1321417785457</v>
          </cell>
          <cell r="BU128">
            <v>7658.8204156714155</v>
          </cell>
          <cell r="BV128">
            <v>47.786508524833209</v>
          </cell>
          <cell r="BW128">
            <v>38.937155094308537</v>
          </cell>
          <cell r="BX128">
            <v>11.209181011997913</v>
          </cell>
          <cell r="BY128">
            <v>1.7698706861049336</v>
          </cell>
          <cell r="BZ128">
            <v>0</v>
          </cell>
          <cell r="CA128">
            <v>15.928836174944403</v>
          </cell>
          <cell r="CB128">
            <v>140.99969799302639</v>
          </cell>
        </row>
        <row r="129">
          <cell r="D129" t="str">
            <v>Search, detection, and navigation instruments manufacturing</v>
          </cell>
          <cell r="E129">
            <v>14074.034187278417</v>
          </cell>
          <cell r="F129">
            <v>934.17238749046487</v>
          </cell>
          <cell r="G129">
            <v>59.498068556666603</v>
          </cell>
          <cell r="H129">
            <v>17.943740995437775</v>
          </cell>
          <cell r="I129">
            <v>207.44764195208049</v>
          </cell>
          <cell r="J129">
            <v>431.16781116177549</v>
          </cell>
          <cell r="K129">
            <v>0</v>
          </cell>
          <cell r="L129">
            <v>14.319533407960131</v>
          </cell>
          <cell r="M129">
            <v>117.17135935768796</v>
          </cell>
          <cell r="N129">
            <v>0</v>
          </cell>
          <cell r="O129">
            <v>19.216927728432971</v>
          </cell>
          <cell r="P129">
            <v>0</v>
          </cell>
          <cell r="Q129">
            <v>3.1797794083018585</v>
          </cell>
          <cell r="R129">
            <v>9.8369933259727809</v>
          </cell>
          <cell r="S129">
            <v>45.956897399269437</v>
          </cell>
          <cell r="T129">
            <v>8.3747786285318888</v>
          </cell>
          <cell r="U129">
            <v>47.470188313761263</v>
          </cell>
          <cell r="V129">
            <v>121.32350837628215</v>
          </cell>
          <cell r="W129">
            <v>78.504497242796248</v>
          </cell>
          <cell r="X129">
            <v>2.4605307746315104</v>
          </cell>
          <cell r="Y129">
            <v>6.3595588166037169</v>
          </cell>
          <cell r="Z129">
            <v>7.8523306408824878</v>
          </cell>
          <cell r="AA129">
            <v>16.339078231659371</v>
          </cell>
          <cell r="AB129">
            <v>25.210022531463832</v>
          </cell>
          <cell r="AC129">
            <v>145.33584929825776</v>
          </cell>
          <cell r="AD129">
            <v>11.032110049184347</v>
          </cell>
          <cell r="AE129">
            <v>28.393221788134529</v>
          </cell>
          <cell r="AF129">
            <v>126.68766580343156</v>
          </cell>
          <cell r="AG129">
            <v>5.8294161701244231</v>
          </cell>
          <cell r="AH129">
            <v>18.469686854201377</v>
          </cell>
          <cell r="AI129">
            <v>32.490538891830411</v>
          </cell>
          <cell r="AJ129">
            <v>5.5851806639030839</v>
          </cell>
          <cell r="AK129">
            <v>3.479144433553484</v>
          </cell>
          <cell r="AL129">
            <v>7.6012554379234647</v>
          </cell>
          <cell r="AM129">
            <v>8.4053357553697694</v>
          </cell>
          <cell r="AN129">
            <v>13.710594013660369</v>
          </cell>
          <cell r="AO129">
            <v>67.961079714536282</v>
          </cell>
          <cell r="AP129">
            <v>13.516358253916053</v>
          </cell>
          <cell r="AQ129">
            <v>244.54833616958138</v>
          </cell>
          <cell r="AR129">
            <v>240.16682184981192</v>
          </cell>
          <cell r="AS129">
            <v>764.04785425873501</v>
          </cell>
          <cell r="AT129">
            <v>25.438235266414868</v>
          </cell>
          <cell r="AU129">
            <v>47.751599135076468</v>
          </cell>
          <cell r="AV129">
            <v>92.121076498148042</v>
          </cell>
          <cell r="AW129">
            <v>18.802173892567509</v>
          </cell>
          <cell r="AX129">
            <v>26.542535571205008</v>
          </cell>
          <cell r="AY129">
            <v>95.776249907193176</v>
          </cell>
          <cell r="AZ129">
            <v>5.1415796253841641</v>
          </cell>
          <cell r="BA129">
            <v>75.675159076796945</v>
          </cell>
          <cell r="BB129">
            <v>72.858423833699106</v>
          </cell>
          <cell r="BC129">
            <v>5163.4185704958736</v>
          </cell>
          <cell r="BD129">
            <v>260.60024035376171</v>
          </cell>
          <cell r="BE129">
            <v>6.6249468666486218</v>
          </cell>
          <cell r="BF129">
            <v>640.9094047029439</v>
          </cell>
          <cell r="BG129">
            <v>647.53435156959256</v>
          </cell>
          <cell r="BH129">
            <v>223.19760147871924</v>
          </cell>
          <cell r="BI129">
            <v>110.44779424630316</v>
          </cell>
          <cell r="BJ129">
            <v>1.4902069380021399</v>
          </cell>
          <cell r="BK129">
            <v>106.85113913282261</v>
          </cell>
          <cell r="BL129">
            <v>498.89389839757013</v>
          </cell>
          <cell r="BM129">
            <v>40.507624636193242</v>
          </cell>
          <cell r="BN129">
            <v>105.12587976313173</v>
          </cell>
          <cell r="BO129">
            <v>267.34804918137235</v>
          </cell>
          <cell r="BP129">
            <v>105.37394706285075</v>
          </cell>
          <cell r="BQ129">
            <v>250.31192025860557</v>
          </cell>
          <cell r="BR129">
            <v>15.702951357580556</v>
          </cell>
          <cell r="BS129">
            <v>81.366323968299554</v>
          </cell>
          <cell r="BT129">
            <v>58.597168083346396</v>
          </cell>
          <cell r="BU129">
            <v>72.386830554618939</v>
          </cell>
          <cell r="BV129">
            <v>17.529920144409886</v>
          </cell>
          <cell r="BW129">
            <v>19.216927728432971</v>
          </cell>
          <cell r="BX129">
            <v>27.008999077731911</v>
          </cell>
          <cell r="BY129">
            <v>22.035372895715234</v>
          </cell>
          <cell r="BZ129">
            <v>18.799609006290879</v>
          </cell>
          <cell r="CA129">
            <v>22.999711997699134</v>
          </cell>
          <cell r="CB129">
            <v>105.53145052446457</v>
          </cell>
        </row>
        <row r="130">
          <cell r="D130" t="str">
            <v>Automatic environmental control manufacturing</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row>
        <row r="131">
          <cell r="D131" t="str">
            <v>Industrial process variable instruments manufacturing</v>
          </cell>
          <cell r="E131">
            <v>3.5281574100998352</v>
          </cell>
          <cell r="F131">
            <v>2.82227307398932</v>
          </cell>
          <cell r="G131">
            <v>0.17975247298086588</v>
          </cell>
          <cell r="H131">
            <v>5.4210697871413215E-2</v>
          </cell>
          <cell r="I131">
            <v>0.62673003610900457</v>
          </cell>
          <cell r="J131">
            <v>357.77754543211154</v>
          </cell>
          <cell r="K131">
            <v>0</v>
          </cell>
          <cell r="L131">
            <v>11.882166019371173</v>
          </cell>
          <cell r="M131">
            <v>97.227298190421919</v>
          </cell>
          <cell r="N131">
            <v>0</v>
          </cell>
          <cell r="O131">
            <v>1.486842105263158</v>
          </cell>
          <cell r="P131">
            <v>0</v>
          </cell>
          <cell r="Q131">
            <v>1176.3045112781956</v>
          </cell>
          <cell r="R131">
            <v>19.541353383458645</v>
          </cell>
          <cell r="S131">
            <v>23.36466165413534</v>
          </cell>
          <cell r="T131">
            <v>29.524436090225564</v>
          </cell>
          <cell r="U131">
            <v>26.125939849624061</v>
          </cell>
          <cell r="V131">
            <v>404.20864661654133</v>
          </cell>
          <cell r="W131">
            <v>76.890977443609017</v>
          </cell>
          <cell r="X131">
            <v>7.2218045112781954</v>
          </cell>
          <cell r="Y131">
            <v>11.257518796992482</v>
          </cell>
          <cell r="Z131">
            <v>33.772556390977442</v>
          </cell>
          <cell r="AA131">
            <v>55.225563909774436</v>
          </cell>
          <cell r="AB131">
            <v>116.3984962406015</v>
          </cell>
          <cell r="AC131">
            <v>576.46992481203006</v>
          </cell>
          <cell r="AD131">
            <v>27.18796992481203</v>
          </cell>
          <cell r="AE131">
            <v>25.488721804511279</v>
          </cell>
          <cell r="AF131">
            <v>75.616541353383454</v>
          </cell>
          <cell r="AG131">
            <v>19.966165413533833</v>
          </cell>
          <cell r="AH131">
            <v>67.120300751879697</v>
          </cell>
          <cell r="AI131">
            <v>40.781954887218049</v>
          </cell>
          <cell r="AJ131">
            <v>6.1597744360902258</v>
          </cell>
          <cell r="AK131">
            <v>5.3101503759398501</v>
          </cell>
          <cell r="AL131">
            <v>25.276315789473685</v>
          </cell>
          <cell r="AM131">
            <v>8.708646616541353</v>
          </cell>
          <cell r="AN131">
            <v>23.152255639097746</v>
          </cell>
          <cell r="AO131">
            <v>600.89661654135341</v>
          </cell>
          <cell r="AP131">
            <v>12.107142857142858</v>
          </cell>
          <cell r="AQ131">
            <v>111.30075187969925</v>
          </cell>
          <cell r="AR131">
            <v>70.518796992481199</v>
          </cell>
          <cell r="AS131">
            <v>28.25</v>
          </cell>
          <cell r="AT131">
            <v>1.486842105263158</v>
          </cell>
          <cell r="AU131">
            <v>9.9830827067669166</v>
          </cell>
          <cell r="AV131">
            <v>7.6466165413533833</v>
          </cell>
          <cell r="AW131">
            <v>3.3984962406015038</v>
          </cell>
          <cell r="AX131">
            <v>7.6466165413533833</v>
          </cell>
          <cell r="AY131">
            <v>13.381578947368421</v>
          </cell>
          <cell r="AZ131">
            <v>2.3364661654135337</v>
          </cell>
          <cell r="BA131">
            <v>2.761278195488722</v>
          </cell>
          <cell r="BB131">
            <v>5.9473684210526319</v>
          </cell>
          <cell r="BC131">
            <v>14.443609022556391</v>
          </cell>
          <cell r="BD131">
            <v>3.3984962406015038</v>
          </cell>
          <cell r="BE131">
            <v>4.2481203007518795</v>
          </cell>
          <cell r="BF131">
            <v>9.5582706766917287</v>
          </cell>
          <cell r="BG131">
            <v>13.806390977443609</v>
          </cell>
          <cell r="BH131">
            <v>2.5488721804511281</v>
          </cell>
          <cell r="BI131">
            <v>5.522556390977444</v>
          </cell>
          <cell r="BJ131">
            <v>0</v>
          </cell>
          <cell r="BK131">
            <v>43.330827067669176</v>
          </cell>
          <cell r="BL131">
            <v>17.842105263157894</v>
          </cell>
          <cell r="BM131">
            <v>0</v>
          </cell>
          <cell r="BN131">
            <v>81.988721804511286</v>
          </cell>
          <cell r="BO131">
            <v>952.0037593984963</v>
          </cell>
          <cell r="BP131">
            <v>53.101503759398497</v>
          </cell>
          <cell r="BQ131">
            <v>12.956766917293233</v>
          </cell>
          <cell r="BR131">
            <v>5.3101503759398501</v>
          </cell>
          <cell r="BS131">
            <v>274.00375939849624</v>
          </cell>
          <cell r="BT131">
            <v>121.28383458646617</v>
          </cell>
          <cell r="BU131">
            <v>18.479323308270676</v>
          </cell>
          <cell r="BV131">
            <v>1.0620300751879699</v>
          </cell>
          <cell r="BW131">
            <v>1.486842105263158</v>
          </cell>
          <cell r="BX131">
            <v>4.6729323308270674</v>
          </cell>
          <cell r="BY131">
            <v>7.8590225563909772</v>
          </cell>
          <cell r="BZ131">
            <v>1.6992481203007519</v>
          </cell>
          <cell r="CA131">
            <v>5.7349624060150379</v>
          </cell>
          <cell r="CB131">
            <v>70.306390977443613</v>
          </cell>
        </row>
        <row r="132">
          <cell r="D132" t="str">
            <v>Totalizing fluid meter and counting device manufacturing</v>
          </cell>
          <cell r="E132">
            <v>0</v>
          </cell>
          <cell r="F132">
            <v>0</v>
          </cell>
          <cell r="G132">
            <v>0</v>
          </cell>
          <cell r="H132">
            <v>0</v>
          </cell>
          <cell r="I132">
            <v>0</v>
          </cell>
          <cell r="J132">
            <v>166.5394491557758</v>
          </cell>
          <cell r="K132">
            <v>0</v>
          </cell>
          <cell r="L132">
            <v>5.5309490741057132</v>
          </cell>
          <cell r="M132">
            <v>45.257677264180614</v>
          </cell>
          <cell r="N132">
            <v>0</v>
          </cell>
          <cell r="O132">
            <v>0.56068743286788403</v>
          </cell>
          <cell r="P132">
            <v>0</v>
          </cell>
          <cell r="Q132">
            <v>443.58385760319163</v>
          </cell>
          <cell r="R132">
            <v>7.3690348319779035</v>
          </cell>
          <cell r="S132">
            <v>8.8108025164953201</v>
          </cell>
          <cell r="T132">
            <v>11.133650452662268</v>
          </cell>
          <cell r="U132">
            <v>9.8520791775356766</v>
          </cell>
          <cell r="V132">
            <v>152.42688353536903</v>
          </cell>
          <cell r="W132">
            <v>28.995550099739145</v>
          </cell>
          <cell r="X132">
            <v>2.7233389596440079</v>
          </cell>
          <cell r="Y132">
            <v>4.2452048488568357</v>
          </cell>
          <cell r="Z132">
            <v>12.735614546570508</v>
          </cell>
          <cell r="AA132">
            <v>20.82553322080712</v>
          </cell>
          <cell r="AB132">
            <v>43.893816173085774</v>
          </cell>
          <cell r="AC132">
            <v>217.38652754334817</v>
          </cell>
          <cell r="AD132">
            <v>10.252570201012736</v>
          </cell>
          <cell r="AE132">
            <v>9.6117845634494401</v>
          </cell>
          <cell r="AF132">
            <v>28.514960871566672</v>
          </cell>
          <cell r="AG132">
            <v>7.5292312413687279</v>
          </cell>
          <cell r="AH132">
            <v>25.311032683750192</v>
          </cell>
          <cell r="AI132">
            <v>15.378855301519103</v>
          </cell>
          <cell r="AJ132">
            <v>2.3228479361669478</v>
          </cell>
          <cell r="AK132">
            <v>2.0024551173853</v>
          </cell>
          <cell r="AL132">
            <v>9.5316863587540279</v>
          </cell>
          <cell r="AM132">
            <v>3.2840263925118918</v>
          </cell>
          <cell r="AN132">
            <v>8.7307043117999079</v>
          </cell>
          <cell r="AO132">
            <v>226.59782108332055</v>
          </cell>
          <cell r="AP132">
            <v>4.5655976676384835</v>
          </cell>
          <cell r="AQ132">
            <v>41.971459260395889</v>
          </cell>
          <cell r="AR132">
            <v>26.592603958876783</v>
          </cell>
          <cell r="AS132">
            <v>10.653061224489795</v>
          </cell>
          <cell r="AT132">
            <v>0.56068743286788403</v>
          </cell>
          <cell r="AU132">
            <v>3.764615620684364</v>
          </cell>
          <cell r="AV132">
            <v>2.8835353690348318</v>
          </cell>
          <cell r="AW132">
            <v>1.281571275126592</v>
          </cell>
          <cell r="AX132">
            <v>2.8835353690348318</v>
          </cell>
          <cell r="AY132">
            <v>5.0461868958109557</v>
          </cell>
          <cell r="AZ132">
            <v>0.88108025164953196</v>
          </cell>
          <cell r="BA132">
            <v>1.0412766610403559</v>
          </cell>
          <cell r="BB132">
            <v>2.2427497314715361</v>
          </cell>
          <cell r="BC132">
            <v>5.4466779192880157</v>
          </cell>
          <cell r="BD132">
            <v>1.281571275126592</v>
          </cell>
          <cell r="BE132">
            <v>1.60196409390824</v>
          </cell>
          <cell r="BF132">
            <v>3.60441921129354</v>
          </cell>
          <cell r="BG132">
            <v>5.2063833052017801</v>
          </cell>
          <cell r="BH132">
            <v>0.96117845634494392</v>
          </cell>
          <cell r="BI132">
            <v>2.0825533220807118</v>
          </cell>
          <cell r="BJ132">
            <v>0</v>
          </cell>
          <cell r="BK132">
            <v>16.340033757864049</v>
          </cell>
          <cell r="BL132">
            <v>6.7282491944146079</v>
          </cell>
          <cell r="BM132">
            <v>0</v>
          </cell>
          <cell r="BN132">
            <v>30.91790701242903</v>
          </cell>
          <cell r="BO132">
            <v>359.0001534448366</v>
          </cell>
          <cell r="BP132">
            <v>20.024551173852998</v>
          </cell>
          <cell r="BQ132">
            <v>4.8859904864201322</v>
          </cell>
          <cell r="BR132">
            <v>2.0024551173853</v>
          </cell>
          <cell r="BS132">
            <v>103.32668405708148</v>
          </cell>
          <cell r="BT132">
            <v>45.736074881080249</v>
          </cell>
          <cell r="BU132">
            <v>6.9685438085008435</v>
          </cell>
          <cell r="BV132">
            <v>0.40049102347706</v>
          </cell>
          <cell r="BW132">
            <v>0.56068743286788403</v>
          </cell>
          <cell r="BX132">
            <v>1.7621605032990639</v>
          </cell>
          <cell r="BY132">
            <v>2.9636335737302439</v>
          </cell>
          <cell r="BZ132">
            <v>0.64078563756329598</v>
          </cell>
          <cell r="CA132">
            <v>2.1626515267761239</v>
          </cell>
          <cell r="CB132">
            <v>26.512505754181372</v>
          </cell>
        </row>
        <row r="133">
          <cell r="D133" t="str">
            <v>Electricity and signal testing instruments manufacturing</v>
          </cell>
          <cell r="E133">
            <v>2029.57255015993</v>
          </cell>
          <cell r="F133">
            <v>23.989321128909221</v>
          </cell>
          <cell r="G133">
            <v>1.5278960203373599</v>
          </cell>
          <cell r="H133">
            <v>0.46079093190701231</v>
          </cell>
          <cell r="I133">
            <v>5.3272053069265386</v>
          </cell>
          <cell r="J133">
            <v>76.918643889743919</v>
          </cell>
          <cell r="K133">
            <v>0</v>
          </cell>
          <cell r="L133">
            <v>2.5545485130403507</v>
          </cell>
          <cell r="M133">
            <v>20.902910261846134</v>
          </cell>
          <cell r="N133">
            <v>0</v>
          </cell>
          <cell r="O133">
            <v>0.39717353400018351</v>
          </cell>
          <cell r="P133">
            <v>0</v>
          </cell>
          <cell r="Q133">
            <v>3.5745618060016517</v>
          </cell>
          <cell r="R133">
            <v>1.1915206020005504</v>
          </cell>
          <cell r="S133">
            <v>9.2673824600042813</v>
          </cell>
          <cell r="T133">
            <v>10.988467774005077</v>
          </cell>
          <cell r="U133">
            <v>35.613226882016455</v>
          </cell>
          <cell r="V133">
            <v>2332.2029916490774</v>
          </cell>
          <cell r="W133">
            <v>37.731485730017432</v>
          </cell>
          <cell r="X133">
            <v>3.9717353400018354</v>
          </cell>
          <cell r="Y133">
            <v>7.5462971460034867</v>
          </cell>
          <cell r="Z133">
            <v>63.150591906029177</v>
          </cell>
          <cell r="AA133">
            <v>21.976935548010154</v>
          </cell>
          <cell r="AB133">
            <v>42.232785782019512</v>
          </cell>
          <cell r="AC133">
            <v>79.831880334036882</v>
          </cell>
          <cell r="AD133">
            <v>23.962803218011071</v>
          </cell>
          <cell r="AE133">
            <v>19.329111988008933</v>
          </cell>
          <cell r="AF133">
            <v>14.827811936006851</v>
          </cell>
          <cell r="AG133">
            <v>1.7210853140007951</v>
          </cell>
          <cell r="AH133">
            <v>7.2815147900033645</v>
          </cell>
          <cell r="AI133">
            <v>34.024532746015723</v>
          </cell>
          <cell r="AJ133">
            <v>3.5745618060016517</v>
          </cell>
          <cell r="AK133">
            <v>3.8393441620017739</v>
          </cell>
          <cell r="AL133">
            <v>27.2725826680126</v>
          </cell>
          <cell r="AM133">
            <v>4.2365176960019575</v>
          </cell>
          <cell r="AN133">
            <v>16.681288428007708</v>
          </cell>
          <cell r="AO133">
            <v>48.984735860022631</v>
          </cell>
          <cell r="AP133">
            <v>3.5745618060016517</v>
          </cell>
          <cell r="AQ133">
            <v>25.02193264201156</v>
          </cell>
          <cell r="AR133">
            <v>17.210853140007952</v>
          </cell>
          <cell r="AS133">
            <v>7.9434706800036707</v>
          </cell>
          <cell r="AT133">
            <v>14.430638402006668</v>
          </cell>
          <cell r="AU133">
            <v>0.9267382460004282</v>
          </cell>
          <cell r="AV133">
            <v>3.9717353400018354</v>
          </cell>
          <cell r="AW133">
            <v>5.0308647640023247</v>
          </cell>
          <cell r="AX133">
            <v>8.2082530360037929</v>
          </cell>
          <cell r="AY133">
            <v>4.1041265180018964</v>
          </cell>
          <cell r="AZ133">
            <v>1.0591294240004894</v>
          </cell>
          <cell r="BA133">
            <v>3.1773882720014681</v>
          </cell>
          <cell r="BB133">
            <v>2.1182588480009787</v>
          </cell>
          <cell r="BC133">
            <v>104.98620415404851</v>
          </cell>
          <cell r="BD133">
            <v>7.5462971460034867</v>
          </cell>
          <cell r="BE133">
            <v>0</v>
          </cell>
          <cell r="BF133">
            <v>12.577161910005811</v>
          </cell>
          <cell r="BG133">
            <v>12.577161910005811</v>
          </cell>
          <cell r="BH133">
            <v>3.7069529840017128</v>
          </cell>
          <cell r="BI133">
            <v>4.5013000520020796</v>
          </cell>
          <cell r="BJ133">
            <v>0</v>
          </cell>
          <cell r="BK133">
            <v>1.5886941360007341</v>
          </cell>
          <cell r="BL133">
            <v>11.38564130800526</v>
          </cell>
          <cell r="BM133">
            <v>1.1915206020005504</v>
          </cell>
          <cell r="BN133">
            <v>0.79434706800036703</v>
          </cell>
          <cell r="BO133">
            <v>5.4280382980025079</v>
          </cell>
          <cell r="BP133">
            <v>15.357376648007095</v>
          </cell>
          <cell r="BQ133">
            <v>5.69282065400263</v>
          </cell>
          <cell r="BR133">
            <v>2.912605916001346</v>
          </cell>
          <cell r="BS133">
            <v>2.912605916001346</v>
          </cell>
          <cell r="BT133">
            <v>3.9717353400018354</v>
          </cell>
          <cell r="BU133">
            <v>4.8984735860022637</v>
          </cell>
          <cell r="BV133">
            <v>1.7210853140007951</v>
          </cell>
          <cell r="BW133">
            <v>0.39717353400018351</v>
          </cell>
          <cell r="BX133">
            <v>0.52956471200024469</v>
          </cell>
          <cell r="BY133">
            <v>0.66195589000030586</v>
          </cell>
          <cell r="BZ133">
            <v>3.9717353400018354</v>
          </cell>
          <cell r="CA133">
            <v>3.0449970940014071</v>
          </cell>
          <cell r="CB133">
            <v>18.667156098008626</v>
          </cell>
        </row>
        <row r="134">
          <cell r="D134" t="str">
            <v>Analytical laboratory instrument manufacturing</v>
          </cell>
          <cell r="E134">
            <v>0</v>
          </cell>
          <cell r="F134">
            <v>0.70556826849733001</v>
          </cell>
          <cell r="G134">
            <v>4.4938118245216471E-2</v>
          </cell>
          <cell r="H134">
            <v>1.3552674467853304E-2</v>
          </cell>
          <cell r="I134">
            <v>0.15668250902725114</v>
          </cell>
          <cell r="J134">
            <v>145.36918019529583</v>
          </cell>
          <cell r="K134">
            <v>0</v>
          </cell>
          <cell r="L134">
            <v>4.8278623273973604</v>
          </cell>
          <cell r="M134">
            <v>39.504582696700034</v>
          </cell>
          <cell r="N134">
            <v>0</v>
          </cell>
          <cell r="O134">
            <v>2.3606337271750806</v>
          </cell>
          <cell r="P134">
            <v>0</v>
          </cell>
          <cell r="Q134">
            <v>1867.5985115850851</v>
          </cell>
          <cell r="R134">
            <v>31.025471842872484</v>
          </cell>
          <cell r="S134">
            <v>37.095672855608406</v>
          </cell>
          <cell r="T134">
            <v>46.875441153905172</v>
          </cell>
          <cell r="U134">
            <v>41.479706920362126</v>
          </cell>
          <cell r="V134">
            <v>641.7551404020254</v>
          </cell>
          <cell r="W134">
            <v>122.0784870339113</v>
          </cell>
          <cell r="X134">
            <v>11.465935246278962</v>
          </cell>
          <cell r="Y134">
            <v>17.873369648611323</v>
          </cell>
          <cell r="Z134">
            <v>53.620108945833969</v>
          </cell>
          <cell r="AA134">
            <v>87.680681295074422</v>
          </cell>
          <cell r="AB134">
            <v>184.80389749884915</v>
          </cell>
          <cell r="AC134">
            <v>915.25141936473835</v>
          </cell>
          <cell r="AD134">
            <v>43.165873868344327</v>
          </cell>
          <cell r="AE134">
            <v>40.468006751572808</v>
          </cell>
          <cell r="AF134">
            <v>120.05508669633267</v>
          </cell>
          <cell r="AG134">
            <v>31.699938622065364</v>
          </cell>
          <cell r="AH134">
            <v>106.56575111247506</v>
          </cell>
          <cell r="AI134">
            <v>64.748810802516488</v>
          </cell>
          <cell r="AJ134">
            <v>9.7797682982967622</v>
          </cell>
          <cell r="AK134">
            <v>8.4308347399110009</v>
          </cell>
          <cell r="AL134">
            <v>40.130773361976367</v>
          </cell>
          <cell r="AM134">
            <v>13.826568973454043</v>
          </cell>
          <cell r="AN134">
            <v>36.758439466011964</v>
          </cell>
          <cell r="AO134">
            <v>954.03325916832898</v>
          </cell>
          <cell r="AP134">
            <v>19.222303206997083</v>
          </cell>
          <cell r="AQ134">
            <v>176.71029614853458</v>
          </cell>
          <cell r="AR134">
            <v>111.96148534601809</v>
          </cell>
          <cell r="AS134">
            <v>44.852040816326529</v>
          </cell>
          <cell r="AT134">
            <v>2.3606337271750806</v>
          </cell>
          <cell r="AU134">
            <v>15.849969311032682</v>
          </cell>
          <cell r="AV134">
            <v>12.140402025471841</v>
          </cell>
          <cell r="AW134">
            <v>5.3957342335430409</v>
          </cell>
          <cell r="AX134">
            <v>12.140402025471841</v>
          </cell>
          <cell r="AY134">
            <v>21.245703544575722</v>
          </cell>
          <cell r="AZ134">
            <v>3.7095672855608406</v>
          </cell>
          <cell r="BA134">
            <v>4.3840340647537204</v>
          </cell>
          <cell r="BB134">
            <v>9.4425349087003223</v>
          </cell>
          <cell r="BC134">
            <v>22.931870492557923</v>
          </cell>
          <cell r="BD134">
            <v>5.3957342335430409</v>
          </cell>
          <cell r="BE134">
            <v>6.7446677919288014</v>
          </cell>
          <cell r="BF134">
            <v>15.175502531839802</v>
          </cell>
          <cell r="BG134">
            <v>21.920170323768602</v>
          </cell>
          <cell r="BH134">
            <v>4.0468006751572805</v>
          </cell>
          <cell r="BI134">
            <v>8.7680681295074407</v>
          </cell>
          <cell r="BJ134">
            <v>0</v>
          </cell>
          <cell r="BK134">
            <v>68.795611477673773</v>
          </cell>
          <cell r="BL134">
            <v>28.327604726100965</v>
          </cell>
          <cell r="BM134">
            <v>0</v>
          </cell>
          <cell r="BN134">
            <v>130.17208838422587</v>
          </cell>
          <cell r="BO134">
            <v>1511.4800521712443</v>
          </cell>
          <cell r="BP134">
            <v>84.308347399110019</v>
          </cell>
          <cell r="BQ134">
            <v>20.571236765382842</v>
          </cell>
          <cell r="BR134">
            <v>8.4308347399110009</v>
          </cell>
          <cell r="BS134">
            <v>435.03107257940769</v>
          </cell>
          <cell r="BT134">
            <v>192.56026545956726</v>
          </cell>
          <cell r="BU134">
            <v>29.339304894890287</v>
          </cell>
          <cell r="BV134">
            <v>1.6861669479822003</v>
          </cell>
          <cell r="BW134">
            <v>2.3606337271750806</v>
          </cell>
          <cell r="BX134">
            <v>7.4191345711216812</v>
          </cell>
          <cell r="BY134">
            <v>12.477635415068281</v>
          </cell>
          <cell r="BZ134">
            <v>2.6978671167715205</v>
          </cell>
          <cell r="CA134">
            <v>9.1053015191038824</v>
          </cell>
          <cell r="CB134">
            <v>111.62425195642166</v>
          </cell>
        </row>
        <row r="135">
          <cell r="D135" t="str">
            <v>Irradiation apparatus manufacturing</v>
          </cell>
          <cell r="E135">
            <v>148.18261122419307</v>
          </cell>
          <cell r="F135">
            <v>25.400457665903879</v>
          </cell>
          <cell r="G135">
            <v>1.617772256827793</v>
          </cell>
          <cell r="H135">
            <v>0.48789628084271891</v>
          </cell>
          <cell r="I135">
            <v>5.6405703249810406</v>
          </cell>
          <cell r="J135">
            <v>78.329995153775911</v>
          </cell>
          <cell r="K135">
            <v>0</v>
          </cell>
          <cell r="L135">
            <v>2.601420962820908</v>
          </cell>
          <cell r="M135">
            <v>21.286449899678175</v>
          </cell>
          <cell r="N135">
            <v>0</v>
          </cell>
          <cell r="O135">
            <v>7.8013658391451468</v>
          </cell>
          <cell r="P135">
            <v>0</v>
          </cell>
          <cell r="Q135">
            <v>335.87455884609483</v>
          </cell>
          <cell r="R135">
            <v>6.5856449113585924</v>
          </cell>
          <cell r="S135">
            <v>7.1184780241299812</v>
          </cell>
          <cell r="T135">
            <v>9.2126112084849474</v>
          </cell>
          <cell r="U135">
            <v>9.5834664869513055</v>
          </cell>
          <cell r="V135">
            <v>116.86819382700307</v>
          </cell>
          <cell r="W135">
            <v>23.184434330052397</v>
          </cell>
          <cell r="X135">
            <v>2.5091485780658411</v>
          </cell>
          <cell r="Y135">
            <v>3.5497109041646944</v>
          </cell>
          <cell r="Z135">
            <v>10.090282535408177</v>
          </cell>
          <cell r="AA135">
            <v>16.88645898544387</v>
          </cell>
          <cell r="AB135">
            <v>34.465161658577792</v>
          </cell>
          <cell r="AC135">
            <v>186.0614272819156</v>
          </cell>
          <cell r="AD135">
            <v>9.1043215973247289</v>
          </cell>
          <cell r="AE135">
            <v>8.6191290240548195</v>
          </cell>
          <cell r="AF135">
            <v>31.6503726980573</v>
          </cell>
          <cell r="AG135">
            <v>6.3716329484245247</v>
          </cell>
          <cell r="AH135">
            <v>32.242200787971655</v>
          </cell>
          <cell r="AI135">
            <v>24.274635760619333</v>
          </cell>
          <cell r="AJ135">
            <v>2.2059032197721473</v>
          </cell>
          <cell r="AK135">
            <v>1.5162267914684671</v>
          </cell>
          <cell r="AL135">
            <v>7.9996297753101731</v>
          </cell>
          <cell r="AM135">
            <v>3.3807722213457376</v>
          </cell>
          <cell r="AN135">
            <v>7.1695989878884232</v>
          </cell>
          <cell r="AO135">
            <v>178.05888577676825</v>
          </cell>
          <cell r="AP135">
            <v>4.6864674741371006</v>
          </cell>
          <cell r="AQ135">
            <v>62.740413359738326</v>
          </cell>
          <cell r="AR135">
            <v>22.706202605296415</v>
          </cell>
          <cell r="AS135">
            <v>8.066326530612244</v>
          </cell>
          <cell r="AT135">
            <v>0.42454350161117077</v>
          </cell>
          <cell r="AU135">
            <v>2.8505063679607181</v>
          </cell>
          <cell r="AV135">
            <v>2.8539867922176816</v>
          </cell>
          <cell r="AW135">
            <v>1.4174652882085446</v>
          </cell>
          <cell r="AX135">
            <v>10.677889271420382</v>
          </cell>
          <cell r="AY135">
            <v>3.8208915145005369</v>
          </cell>
          <cell r="AZ135">
            <v>0.66713978824612552</v>
          </cell>
          <cell r="BA135">
            <v>1.1237480378151472</v>
          </cell>
          <cell r="BB135">
            <v>1.6981740064446831</v>
          </cell>
          <cell r="BC135">
            <v>4.9065271207145011</v>
          </cell>
          <cell r="BD135">
            <v>3.764636031969355</v>
          </cell>
          <cell r="BE135">
            <v>1.324751468591955</v>
          </cell>
          <cell r="BF135">
            <v>34.80720838937431</v>
          </cell>
          <cell r="BG135">
            <v>36.131959857966265</v>
          </cell>
          <cell r="BH135">
            <v>1.1748690015735899</v>
          </cell>
          <cell r="BI135">
            <v>6.4947574214831887</v>
          </cell>
          <cell r="BJ135">
            <v>0</v>
          </cell>
          <cell r="BK135">
            <v>27.684905470536549</v>
          </cell>
          <cell r="BL135">
            <v>31.360480342371691</v>
          </cell>
          <cell r="BM135">
            <v>3.0177909562638989</v>
          </cell>
          <cell r="BN135">
            <v>24.640012049862129</v>
          </cell>
          <cell r="BO135">
            <v>428.64249886477234</v>
          </cell>
          <cell r="BP135">
            <v>20.080149473040652</v>
          </cell>
          <cell r="BQ135">
            <v>41.142555235938843</v>
          </cell>
          <cell r="BR135">
            <v>2.6339271456402815</v>
          </cell>
          <cell r="BS135">
            <v>249.80430680514644</v>
          </cell>
          <cell r="BT135">
            <v>1299.6438807687994</v>
          </cell>
          <cell r="BU135">
            <v>1456.2750690201599</v>
          </cell>
          <cell r="BV135">
            <v>9.3566182270853915</v>
          </cell>
          <cell r="BW135">
            <v>7.8013658391451468</v>
          </cell>
          <cell r="BX135">
            <v>3.4579102494186982</v>
          </cell>
          <cell r="BY135">
            <v>2.5793257576248756</v>
          </cell>
          <cell r="BZ135">
            <v>0.48519257326990944</v>
          </cell>
          <cell r="CA135">
            <v>4.6553158910498436</v>
          </cell>
          <cell r="CB135">
            <v>46.787881183748866</v>
          </cell>
        </row>
        <row r="136">
          <cell r="D136" t="str">
            <v>Watch, clock, and other measuring and controlling device manufacturing</v>
          </cell>
          <cell r="E136">
            <v>0</v>
          </cell>
          <cell r="F136">
            <v>0</v>
          </cell>
          <cell r="G136">
            <v>0</v>
          </cell>
          <cell r="H136">
            <v>0</v>
          </cell>
          <cell r="I136">
            <v>0</v>
          </cell>
          <cell r="J136">
            <v>256.16025442180768</v>
          </cell>
          <cell r="K136">
            <v>0</v>
          </cell>
          <cell r="L136">
            <v>8.5073496351710762</v>
          </cell>
          <cell r="M136">
            <v>69.612444266515112</v>
          </cell>
          <cell r="N136">
            <v>0</v>
          </cell>
          <cell r="O136">
            <v>1.0728248372598346</v>
          </cell>
          <cell r="P136">
            <v>0</v>
          </cell>
          <cell r="Q136">
            <v>765.74014798894348</v>
          </cell>
          <cell r="R136">
            <v>14.131481714073646</v>
          </cell>
          <cell r="S136">
            <v>15.9944735618704</v>
          </cell>
          <cell r="T136">
            <v>22.110209493879758</v>
          </cell>
          <cell r="U136">
            <v>19.908692639287999</v>
          </cell>
          <cell r="V136">
            <v>266.40423509751713</v>
          </cell>
          <cell r="W136">
            <v>53.833594230070837</v>
          </cell>
          <cell r="X136">
            <v>7.033319179907755</v>
          </cell>
          <cell r="Y136">
            <v>12.552963281946866</v>
          </cell>
          <cell r="Z136">
            <v>26.904715490559084</v>
          </cell>
          <cell r="AA136">
            <v>39.432092966507618</v>
          </cell>
          <cell r="AB136">
            <v>81.143153493945292</v>
          </cell>
          <cell r="AC136">
            <v>381.67377334927619</v>
          </cell>
          <cell r="AD136">
            <v>19.73315738500358</v>
          </cell>
          <cell r="AE136">
            <v>24.360402018151465</v>
          </cell>
          <cell r="AF136">
            <v>51.551181042165645</v>
          </cell>
          <cell r="AG136">
            <v>13.786745806698056</v>
          </cell>
          <cell r="AH136">
            <v>47.418445208850201</v>
          </cell>
          <cell r="AI136">
            <v>46.939017773351267</v>
          </cell>
          <cell r="AJ136">
            <v>4.6903342487652893</v>
          </cell>
          <cell r="AK136">
            <v>3.7711828131451623</v>
          </cell>
          <cell r="AL136">
            <v>23.967578019006098</v>
          </cell>
          <cell r="AM136">
            <v>7.6030610701402708</v>
          </cell>
          <cell r="AN136">
            <v>29.74387018471522</v>
          </cell>
          <cell r="AO136">
            <v>414.94534228830372</v>
          </cell>
          <cell r="AP136">
            <v>11.198925105073181</v>
          </cell>
          <cell r="AQ136">
            <v>87.363741527238346</v>
          </cell>
          <cell r="AR136">
            <v>61.075968184329497</v>
          </cell>
          <cell r="AS136">
            <v>19.408560516785137</v>
          </cell>
          <cell r="AT136">
            <v>1.1504610945171367</v>
          </cell>
          <cell r="AU136">
            <v>6.5688533480135041</v>
          </cell>
          <cell r="AV136">
            <v>5.9277479514106037</v>
          </cell>
          <cell r="AW136">
            <v>2.3164185153325674</v>
          </cell>
          <cell r="AX136">
            <v>6.5146780562758089</v>
          </cell>
          <cell r="AY136">
            <v>9.9846012661094719</v>
          </cell>
          <cell r="AZ136">
            <v>2.4671101672946509</v>
          </cell>
          <cell r="BA136">
            <v>2.6099299554949202</v>
          </cell>
          <cell r="BB136">
            <v>3.9279616650751632</v>
          </cell>
          <cell r="BC136">
            <v>9.8711750176308932</v>
          </cell>
          <cell r="BD136">
            <v>2.4188983749122066</v>
          </cell>
          <cell r="BE136">
            <v>2.8380723137953057</v>
          </cell>
          <cell r="BF136">
            <v>7.1402871265804162</v>
          </cell>
          <cell r="BG136">
            <v>9.9783594403757228</v>
          </cell>
          <cell r="BH136">
            <v>1.7761320151280766</v>
          </cell>
          <cell r="BI136">
            <v>3.7509819236816804</v>
          </cell>
          <cell r="BJ136">
            <v>0</v>
          </cell>
          <cell r="BK136">
            <v>29.81848477205196</v>
          </cell>
          <cell r="BL136">
            <v>15.988664688280982</v>
          </cell>
          <cell r="BM136">
            <v>3.1054502902920925E-3</v>
          </cell>
          <cell r="BN136">
            <v>53.423303689914277</v>
          </cell>
          <cell r="BO136">
            <v>620.7443697143359</v>
          </cell>
          <cell r="BP136">
            <v>35.357896811410221</v>
          </cell>
          <cell r="BQ136">
            <v>9.3262767297207141</v>
          </cell>
          <cell r="BR136">
            <v>4.830141362134766</v>
          </cell>
          <cell r="BS136">
            <v>178.53102316684163</v>
          </cell>
          <cell r="BT136">
            <v>79.026433481849807</v>
          </cell>
          <cell r="BU136">
            <v>12.437535893602226</v>
          </cell>
          <cell r="BV136">
            <v>1.1877574231538086</v>
          </cell>
          <cell r="BW136">
            <v>1.0728248372598346</v>
          </cell>
          <cell r="BX136">
            <v>3.139270066800472</v>
          </cell>
          <cell r="BY136">
            <v>5.4479404189838929</v>
          </cell>
          <cell r="BZ136">
            <v>1.4035398305993589</v>
          </cell>
          <cell r="CA136">
            <v>4.8922194427874413</v>
          </cell>
          <cell r="CB136">
            <v>48.19302311762933</v>
          </cell>
        </row>
        <row r="137">
          <cell r="D137" t="str">
            <v>Manufacturing and reproducing magnetic and optical media</v>
          </cell>
          <cell r="E137">
            <v>0</v>
          </cell>
          <cell r="F137">
            <v>0</v>
          </cell>
          <cell r="G137">
            <v>0</v>
          </cell>
          <cell r="H137">
            <v>0</v>
          </cell>
          <cell r="I137">
            <v>0</v>
          </cell>
          <cell r="J137">
            <v>0</v>
          </cell>
          <cell r="K137">
            <v>0</v>
          </cell>
          <cell r="L137">
            <v>0</v>
          </cell>
          <cell r="M137">
            <v>0</v>
          </cell>
          <cell r="N137">
            <v>0</v>
          </cell>
          <cell r="O137">
            <v>0.63467021478806318</v>
          </cell>
          <cell r="P137">
            <v>0</v>
          </cell>
          <cell r="Q137">
            <v>0.27200152062345562</v>
          </cell>
          <cell r="R137">
            <v>0.63467021478806318</v>
          </cell>
          <cell r="S137">
            <v>2.8106823797757081</v>
          </cell>
          <cell r="T137">
            <v>4.4426915035164418</v>
          </cell>
          <cell r="U137">
            <v>0.9066717354115188</v>
          </cell>
          <cell r="V137">
            <v>77.248431857061405</v>
          </cell>
          <cell r="W137">
            <v>5.4400304124691123</v>
          </cell>
          <cell r="X137">
            <v>5.7120319330925682</v>
          </cell>
          <cell r="Y137">
            <v>0.4533358677057594</v>
          </cell>
          <cell r="Z137">
            <v>1.0880060824938225</v>
          </cell>
          <cell r="AA137">
            <v>1.541341950199582</v>
          </cell>
          <cell r="AB137">
            <v>0.99733890895267063</v>
          </cell>
          <cell r="AC137">
            <v>44.245580688082114</v>
          </cell>
          <cell r="AD137">
            <v>20.490781220300324</v>
          </cell>
          <cell r="AE137">
            <v>0.36266869416460751</v>
          </cell>
          <cell r="AF137">
            <v>1.541341950199582</v>
          </cell>
          <cell r="AG137">
            <v>0.36266869416460751</v>
          </cell>
          <cell r="AH137">
            <v>0.99733890895267063</v>
          </cell>
          <cell r="AI137">
            <v>2.9013495533168601</v>
          </cell>
          <cell r="AJ137">
            <v>0.18133434708230375</v>
          </cell>
          <cell r="AK137">
            <v>9.0667173541151877E-2</v>
          </cell>
          <cell r="AL137">
            <v>0.99733890895267063</v>
          </cell>
          <cell r="AM137">
            <v>0.54400304124691123</v>
          </cell>
          <cell r="AN137">
            <v>0.36266869416460751</v>
          </cell>
          <cell r="AO137">
            <v>4.2613571564341379</v>
          </cell>
          <cell r="AP137">
            <v>1.45067477665843</v>
          </cell>
          <cell r="AQ137">
            <v>31.642843565862005</v>
          </cell>
          <cell r="AR137">
            <v>22.848127732370273</v>
          </cell>
          <cell r="AS137">
            <v>1.7226762972818856</v>
          </cell>
          <cell r="AT137">
            <v>0.4533358677057594</v>
          </cell>
          <cell r="AU137">
            <v>9.0667173541151877E-2</v>
          </cell>
          <cell r="AV137">
            <v>3.6266869416460752</v>
          </cell>
          <cell r="AW137">
            <v>0.18133434708230375</v>
          </cell>
          <cell r="AX137">
            <v>1.3600076031172781</v>
          </cell>
          <cell r="AY137">
            <v>1.3600076031172781</v>
          </cell>
          <cell r="AZ137">
            <v>0.36266869416460751</v>
          </cell>
          <cell r="BA137">
            <v>0.54400304124691123</v>
          </cell>
          <cell r="BB137">
            <v>0.99733890895267063</v>
          </cell>
          <cell r="BC137">
            <v>102.09123740733702</v>
          </cell>
          <cell r="BD137">
            <v>2.4480136856111008</v>
          </cell>
          <cell r="BE137">
            <v>9.0667173541151877E-2</v>
          </cell>
          <cell r="BF137">
            <v>9.5200532218209464</v>
          </cell>
          <cell r="BG137">
            <v>9.6107203953620974</v>
          </cell>
          <cell r="BH137">
            <v>0.36266869416460751</v>
          </cell>
          <cell r="BI137">
            <v>1.3600076031172781</v>
          </cell>
          <cell r="BJ137">
            <v>0</v>
          </cell>
          <cell r="BK137">
            <v>15.685421022619275</v>
          </cell>
          <cell r="BL137">
            <v>60.656339099030603</v>
          </cell>
          <cell r="BM137">
            <v>0.27200152062345562</v>
          </cell>
          <cell r="BN137">
            <v>3.2640182474814674</v>
          </cell>
          <cell r="BO137">
            <v>9.6107203953620992</v>
          </cell>
          <cell r="BP137">
            <v>2.3573465120699488</v>
          </cell>
          <cell r="BQ137">
            <v>1.541341950199582</v>
          </cell>
          <cell r="BR137">
            <v>1.1786732560349744</v>
          </cell>
          <cell r="BS137">
            <v>5.0773617183045054</v>
          </cell>
          <cell r="BT137">
            <v>0.81600456187036685</v>
          </cell>
          <cell r="BU137">
            <v>5.8933662801748721</v>
          </cell>
          <cell r="BV137">
            <v>2.2666793385287969</v>
          </cell>
          <cell r="BW137">
            <v>0.63467021478806318</v>
          </cell>
          <cell r="BX137">
            <v>2.992016726858012</v>
          </cell>
          <cell r="BY137">
            <v>1.7226762972818856</v>
          </cell>
          <cell r="BZ137">
            <v>2.5386808591522527</v>
          </cell>
          <cell r="CA137">
            <v>3.5360197681049232</v>
          </cell>
          <cell r="CB137">
            <v>6.074700627257176</v>
          </cell>
        </row>
        <row r="138">
          <cell r="D138" t="str">
            <v>Electric lamp bulb and part manufacturing</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row>
        <row r="139">
          <cell r="D139" t="str">
            <v>Lighting fixture manufacturing</v>
          </cell>
          <cell r="E139">
            <v>0</v>
          </cell>
          <cell r="F139">
            <v>0</v>
          </cell>
          <cell r="G139">
            <v>0</v>
          </cell>
          <cell r="H139">
            <v>0</v>
          </cell>
          <cell r="I139">
            <v>0</v>
          </cell>
          <cell r="J139">
            <v>25.404322752575968</v>
          </cell>
          <cell r="K139">
            <v>0</v>
          </cell>
          <cell r="L139">
            <v>0.84370409605002405</v>
          </cell>
          <cell r="M139">
            <v>6.9037134809767045</v>
          </cell>
          <cell r="N139">
            <v>0</v>
          </cell>
          <cell r="O139">
            <v>1.2467211556738262</v>
          </cell>
          <cell r="P139">
            <v>0</v>
          </cell>
          <cell r="Q139">
            <v>0.53430906671735412</v>
          </cell>
          <cell r="R139">
            <v>1.2467211556738262</v>
          </cell>
          <cell r="S139">
            <v>5.5211936894126588</v>
          </cell>
          <cell r="T139">
            <v>8.7270480897167833</v>
          </cell>
          <cell r="U139">
            <v>1.7810302223911803</v>
          </cell>
          <cell r="V139">
            <v>151.74377494772855</v>
          </cell>
          <cell r="W139">
            <v>10.686181334347081</v>
          </cell>
          <cell r="X139">
            <v>11.220490401064437</v>
          </cell>
          <cell r="Y139">
            <v>0.89051511119559013</v>
          </cell>
          <cell r="Z139">
            <v>2.1372362668694165</v>
          </cell>
          <cell r="AA139">
            <v>3.0277513780650067</v>
          </cell>
          <cell r="AB139">
            <v>1.9591332446302983</v>
          </cell>
          <cell r="AC139">
            <v>86.914274852689601</v>
          </cell>
          <cell r="AD139">
            <v>40.251283026040674</v>
          </cell>
          <cell r="AE139">
            <v>0.71241208895647212</v>
          </cell>
          <cell r="AF139">
            <v>3.0277513780650067</v>
          </cell>
          <cell r="AG139">
            <v>0.71241208895647212</v>
          </cell>
          <cell r="AH139">
            <v>1.9591332446302983</v>
          </cell>
          <cell r="AI139">
            <v>5.699296711651777</v>
          </cell>
          <cell r="AJ139">
            <v>0.35620604447823606</v>
          </cell>
          <cell r="AK139">
            <v>0.17810302223911803</v>
          </cell>
          <cell r="AL139">
            <v>1.9591332446302983</v>
          </cell>
          <cell r="AM139">
            <v>1.0686181334347082</v>
          </cell>
          <cell r="AN139">
            <v>0.71241208895647212</v>
          </cell>
          <cell r="AO139">
            <v>8.3708420452385468</v>
          </cell>
          <cell r="AP139">
            <v>2.8496483558258885</v>
          </cell>
          <cell r="AQ139">
            <v>62.157954761452196</v>
          </cell>
          <cell r="AR139">
            <v>44.881961604257747</v>
          </cell>
          <cell r="AS139">
            <v>3.3839574225432427</v>
          </cell>
          <cell r="AT139">
            <v>0.89051511119559013</v>
          </cell>
          <cell r="AU139">
            <v>0.17810302223911803</v>
          </cell>
          <cell r="AV139">
            <v>7.124120889564721</v>
          </cell>
          <cell r="AW139">
            <v>0.35620604447823606</v>
          </cell>
          <cell r="AX139">
            <v>2.6715453335867703</v>
          </cell>
          <cell r="AY139">
            <v>2.6715453335867703</v>
          </cell>
          <cell r="AZ139">
            <v>0.71241208895647212</v>
          </cell>
          <cell r="BA139">
            <v>1.0686181334347082</v>
          </cell>
          <cell r="BB139">
            <v>1.9591332446302983</v>
          </cell>
          <cell r="BC139">
            <v>200.5440030412469</v>
          </cell>
          <cell r="BD139">
            <v>4.8087816004561867</v>
          </cell>
          <cell r="BE139">
            <v>0.17810302223911803</v>
          </cell>
          <cell r="BF139">
            <v>18.700817335107395</v>
          </cell>
          <cell r="BG139">
            <v>18.878920357346512</v>
          </cell>
          <cell r="BH139">
            <v>0.71241208895647212</v>
          </cell>
          <cell r="BI139">
            <v>2.6715453335867703</v>
          </cell>
          <cell r="BJ139">
            <v>0</v>
          </cell>
          <cell r="BK139">
            <v>30.81182284736742</v>
          </cell>
          <cell r="BL139">
            <v>119.15092187796996</v>
          </cell>
          <cell r="BM139">
            <v>0.53430906671735412</v>
          </cell>
          <cell r="BN139">
            <v>6.411708800608249</v>
          </cell>
          <cell r="BO139">
            <v>18.878920357346512</v>
          </cell>
          <cell r="BP139">
            <v>4.6306785782170685</v>
          </cell>
          <cell r="BQ139">
            <v>3.0277513780650067</v>
          </cell>
          <cell r="BR139">
            <v>2.3153392891085343</v>
          </cell>
          <cell r="BS139">
            <v>9.9737692453906099</v>
          </cell>
          <cell r="BT139">
            <v>1.6029272001520622</v>
          </cell>
          <cell r="BU139">
            <v>11.576696445542671</v>
          </cell>
          <cell r="BV139">
            <v>4.4525755559779512</v>
          </cell>
          <cell r="BW139">
            <v>1.2467211556738262</v>
          </cell>
          <cell r="BX139">
            <v>5.8773997338908952</v>
          </cell>
          <cell r="BY139">
            <v>3.3839574225432427</v>
          </cell>
          <cell r="BZ139">
            <v>4.986884622695305</v>
          </cell>
          <cell r="CA139">
            <v>6.9460178673256028</v>
          </cell>
          <cell r="CB139">
            <v>11.932902490020908</v>
          </cell>
        </row>
        <row r="140">
          <cell r="D140" t="str">
            <v>Small electrical appliance manufacturing</v>
          </cell>
          <cell r="E140">
            <v>3.1026264539799375</v>
          </cell>
          <cell r="F140">
            <v>7.76125095347063</v>
          </cell>
          <cell r="G140">
            <v>0.49431930069738117</v>
          </cell>
          <cell r="H140">
            <v>0.14907941914638634</v>
          </cell>
          <cell r="I140">
            <v>1.7235075992997626</v>
          </cell>
          <cell r="J140">
            <v>146.78053145932782</v>
          </cell>
          <cell r="K140">
            <v>0</v>
          </cell>
          <cell r="L140">
            <v>4.8747347771779168</v>
          </cell>
          <cell r="M140">
            <v>39.888122334532071</v>
          </cell>
          <cell r="N140">
            <v>20.042514424536897</v>
          </cell>
          <cell r="O140">
            <v>0.33130583539251096</v>
          </cell>
          <cell r="P140">
            <v>0</v>
          </cell>
          <cell r="Q140">
            <v>0.14198821516821897</v>
          </cell>
          <cell r="R140">
            <v>0.33130583539251096</v>
          </cell>
          <cell r="S140">
            <v>1.4672115567382626</v>
          </cell>
          <cell r="T140">
            <v>2.3191408477475766</v>
          </cell>
          <cell r="U140">
            <v>0.47329405056072993</v>
          </cell>
          <cell r="V140">
            <v>40.324653107774189</v>
          </cell>
          <cell r="W140">
            <v>2.8397643033643796</v>
          </cell>
          <cell r="X140">
            <v>2.9817525185325984</v>
          </cell>
          <cell r="Y140">
            <v>0.23664702528036496</v>
          </cell>
          <cell r="Z140">
            <v>0.56795286067287587</v>
          </cell>
          <cell r="AA140">
            <v>0.80459988595324083</v>
          </cell>
          <cell r="AB140">
            <v>0.5206234556168029</v>
          </cell>
          <cell r="AC140">
            <v>23.096749667363621</v>
          </cell>
          <cell r="AD140">
            <v>10.696445542672496</v>
          </cell>
          <cell r="AE140">
            <v>0.18931762022429197</v>
          </cell>
          <cell r="AF140">
            <v>0.80459988595324083</v>
          </cell>
          <cell r="AG140">
            <v>0.18931762022429197</v>
          </cell>
          <cell r="AH140">
            <v>0.5206234556168029</v>
          </cell>
          <cell r="AI140">
            <v>1.5145409617943357</v>
          </cell>
          <cell r="AJ140">
            <v>9.4658810112145983E-2</v>
          </cell>
          <cell r="AK140">
            <v>4.7329405056072991E-2</v>
          </cell>
          <cell r="AL140">
            <v>0.5206234556168029</v>
          </cell>
          <cell r="AM140">
            <v>0.28397643033643793</v>
          </cell>
          <cell r="AN140">
            <v>0.18931762022429197</v>
          </cell>
          <cell r="AO140">
            <v>2.2244820376354304</v>
          </cell>
          <cell r="AP140">
            <v>0.75727048089716786</v>
          </cell>
          <cell r="AQ140">
            <v>16.517962364569474</v>
          </cell>
          <cell r="AR140">
            <v>11.927010074130393</v>
          </cell>
          <cell r="AS140">
            <v>0.89925869606538689</v>
          </cell>
          <cell r="AT140">
            <v>0.23664702528036496</v>
          </cell>
          <cell r="AU140">
            <v>4.7329405056072991E-2</v>
          </cell>
          <cell r="AV140">
            <v>1.8931762022429197</v>
          </cell>
          <cell r="AW140">
            <v>9.4658810112145983E-2</v>
          </cell>
          <cell r="AX140">
            <v>0.70994107584109489</v>
          </cell>
          <cell r="AY140">
            <v>0.70994107584109489</v>
          </cell>
          <cell r="AZ140">
            <v>0.18931762022429197</v>
          </cell>
          <cell r="BA140">
            <v>0.28397643033643793</v>
          </cell>
          <cell r="BB140">
            <v>0.5206234556168029</v>
          </cell>
          <cell r="BC140">
            <v>53.29291009313819</v>
          </cell>
          <cell r="BD140">
            <v>1.2778939365139708</v>
          </cell>
          <cell r="BE140">
            <v>4.7329405056072991E-2</v>
          </cell>
          <cell r="BF140">
            <v>4.9695875308876643</v>
          </cell>
          <cell r="BG140">
            <v>5.0169169359437369</v>
          </cell>
          <cell r="BH140">
            <v>0.18931762022429197</v>
          </cell>
          <cell r="BI140">
            <v>0.70994107584109489</v>
          </cell>
          <cell r="BJ140">
            <v>0</v>
          </cell>
          <cell r="BK140">
            <v>8.1879870747006276</v>
          </cell>
          <cell r="BL140">
            <v>31.663371982512832</v>
          </cell>
          <cell r="BM140">
            <v>0.14198821516821897</v>
          </cell>
          <cell r="BN140">
            <v>1.7038585820186276</v>
          </cell>
          <cell r="BO140">
            <v>5.0169169359437369</v>
          </cell>
          <cell r="BP140">
            <v>1.2305645314578977</v>
          </cell>
          <cell r="BQ140">
            <v>0.80459988595324083</v>
          </cell>
          <cell r="BR140">
            <v>0.61528226572894884</v>
          </cell>
          <cell r="BS140">
            <v>2.6504466831400877</v>
          </cell>
          <cell r="BT140">
            <v>0.4259646455046569</v>
          </cell>
          <cell r="BU140">
            <v>3.0764113286447445</v>
          </cell>
          <cell r="BV140">
            <v>1.1832351264018248</v>
          </cell>
          <cell r="BW140">
            <v>0.33130583539251096</v>
          </cell>
          <cell r="BX140">
            <v>1.5618703668504088</v>
          </cell>
          <cell r="BY140">
            <v>0.89925869606538689</v>
          </cell>
          <cell r="BZ140">
            <v>1.3252233415700438</v>
          </cell>
          <cell r="CA140">
            <v>1.8458467971868466</v>
          </cell>
          <cell r="CB140">
            <v>3.1710701387568903</v>
          </cell>
        </row>
        <row r="141">
          <cell r="D141" t="str">
            <v>Household cooking appliance manufacturing</v>
          </cell>
          <cell r="E141">
            <v>2.0684176359866249</v>
          </cell>
          <cell r="F141">
            <v>0</v>
          </cell>
          <cell r="G141">
            <v>0</v>
          </cell>
          <cell r="H141">
            <v>0</v>
          </cell>
          <cell r="I141">
            <v>0</v>
          </cell>
          <cell r="J141">
            <v>135.48972134707182</v>
          </cell>
          <cell r="K141">
            <v>0</v>
          </cell>
          <cell r="L141">
            <v>4.4997551789334622</v>
          </cell>
          <cell r="M141">
            <v>36.819805231875762</v>
          </cell>
          <cell r="N141">
            <v>1610.6164591557849</v>
          </cell>
          <cell r="O141">
            <v>2.7941455996958756E-2</v>
          </cell>
          <cell r="P141">
            <v>0</v>
          </cell>
          <cell r="Q141">
            <v>1.1974909712982323E-2</v>
          </cell>
          <cell r="R141">
            <v>2.7941455996958756E-2</v>
          </cell>
          <cell r="S141">
            <v>0.12374073370081734</v>
          </cell>
          <cell r="T141">
            <v>0.19559019197871128</v>
          </cell>
          <cell r="U141">
            <v>3.9916365709941073E-2</v>
          </cell>
          <cell r="V141">
            <v>3.4008743584869796</v>
          </cell>
          <cell r="W141">
            <v>0.23949819425964647</v>
          </cell>
          <cell r="X141">
            <v>0.25147310397262879</v>
          </cell>
          <cell r="Y141">
            <v>1.9958182854970537E-2</v>
          </cell>
          <cell r="Z141">
            <v>4.7899638851929292E-2</v>
          </cell>
          <cell r="AA141">
            <v>6.7857821706899829E-2</v>
          </cell>
          <cell r="AB141">
            <v>4.3908002280935186E-2</v>
          </cell>
          <cell r="AC141">
            <v>1.9479186466451246</v>
          </cell>
          <cell r="AD141">
            <v>0.90210986504466839</v>
          </cell>
          <cell r="AE141">
            <v>1.5966546283976431E-2</v>
          </cell>
          <cell r="AF141">
            <v>6.7857821706899829E-2</v>
          </cell>
          <cell r="AG141">
            <v>1.5966546283976431E-2</v>
          </cell>
          <cell r="AH141">
            <v>4.3908002280935186E-2</v>
          </cell>
          <cell r="AI141">
            <v>0.12773237027181145</v>
          </cell>
          <cell r="AJ141">
            <v>7.9832731419882154E-3</v>
          </cell>
          <cell r="AK141">
            <v>3.9916365709941077E-3</v>
          </cell>
          <cell r="AL141">
            <v>4.3908002280935186E-2</v>
          </cell>
          <cell r="AM141">
            <v>2.3949819425964646E-2</v>
          </cell>
          <cell r="AN141">
            <v>1.5966546283976431E-2</v>
          </cell>
          <cell r="AO141">
            <v>0.18760691883672306</v>
          </cell>
          <cell r="AP141">
            <v>6.3866185135905723E-2</v>
          </cell>
          <cell r="AQ141">
            <v>1.3930811632769435</v>
          </cell>
          <cell r="AR141">
            <v>1.0058924158905151</v>
          </cell>
          <cell r="AS141">
            <v>7.5841094848888041E-2</v>
          </cell>
          <cell r="AT141">
            <v>1.9958182854970537E-2</v>
          </cell>
          <cell r="AU141">
            <v>3.9916365709941077E-3</v>
          </cell>
          <cell r="AV141">
            <v>0.15966546283976429</v>
          </cell>
          <cell r="AW141">
            <v>7.9832731419882154E-3</v>
          </cell>
          <cell r="AX141">
            <v>5.9874548564911617E-2</v>
          </cell>
          <cell r="AY141">
            <v>5.9874548564911617E-2</v>
          </cell>
          <cell r="AZ141">
            <v>1.5966546283976431E-2</v>
          </cell>
          <cell r="BA141">
            <v>2.3949819425964646E-2</v>
          </cell>
          <cell r="BB141">
            <v>4.3908002280935186E-2</v>
          </cell>
          <cell r="BC141">
            <v>4.4945827789393649</v>
          </cell>
          <cell r="BD141">
            <v>0.1077741874168409</v>
          </cell>
          <cell r="BE141">
            <v>3.9916365709941077E-3</v>
          </cell>
          <cell r="BF141">
            <v>0.41912183995438129</v>
          </cell>
          <cell r="BG141">
            <v>0.4231134765253754</v>
          </cell>
          <cell r="BH141">
            <v>1.5966546283976431E-2</v>
          </cell>
          <cell r="BI141">
            <v>5.9874548564911617E-2</v>
          </cell>
          <cell r="BJ141">
            <v>0</v>
          </cell>
          <cell r="BK141">
            <v>0.69055312678198066</v>
          </cell>
          <cell r="BL141">
            <v>2.6704048659950579</v>
          </cell>
          <cell r="BM141">
            <v>1.1974909712982323E-2</v>
          </cell>
          <cell r="BN141">
            <v>0.14369891655578787</v>
          </cell>
          <cell r="BO141">
            <v>0.4231134765253754</v>
          </cell>
          <cell r="BP141">
            <v>0.1037825508458468</v>
          </cell>
          <cell r="BQ141">
            <v>6.7857821706899829E-2</v>
          </cell>
          <cell r="BR141">
            <v>5.1891275422923398E-2</v>
          </cell>
          <cell r="BS141">
            <v>0.22353164797567004</v>
          </cell>
          <cell r="BT141">
            <v>3.5924729138946968E-2</v>
          </cell>
          <cell r="BU141">
            <v>0.259456377114617</v>
          </cell>
          <cell r="BV141">
            <v>9.9790914274852691E-2</v>
          </cell>
          <cell r="BW141">
            <v>2.7941455996958756E-2</v>
          </cell>
          <cell r="BX141">
            <v>0.13172400684280555</v>
          </cell>
          <cell r="BY141">
            <v>7.5841094848888041E-2</v>
          </cell>
          <cell r="BZ141">
            <v>0.11176582398783502</v>
          </cell>
          <cell r="CA141">
            <v>0.15567382626877019</v>
          </cell>
          <cell r="CB141">
            <v>0.26743965025660521</v>
          </cell>
        </row>
        <row r="142">
          <cell r="D142" t="str">
            <v>Household refrigerator and home freezer manufacturing</v>
          </cell>
          <cell r="E142">
            <v>0</v>
          </cell>
          <cell r="F142">
            <v>0</v>
          </cell>
          <cell r="G142">
            <v>0</v>
          </cell>
          <cell r="H142">
            <v>0</v>
          </cell>
          <cell r="I142">
            <v>0</v>
          </cell>
          <cell r="J142">
            <v>232.8729585652797</v>
          </cell>
          <cell r="K142">
            <v>0</v>
          </cell>
          <cell r="L142">
            <v>7.7339542137918871</v>
          </cell>
          <cell r="M142">
            <v>63.284040242286451</v>
          </cell>
          <cell r="N142">
            <v>1793.4041907075616</v>
          </cell>
          <cell r="O142">
            <v>0.18095419121839953</v>
          </cell>
          <cell r="P142">
            <v>0</v>
          </cell>
          <cell r="Q142">
            <v>7.7551796236456944E-2</v>
          </cell>
          <cell r="R142">
            <v>0.18095419121839953</v>
          </cell>
          <cell r="S142">
            <v>0.80136856111005506</v>
          </cell>
          <cell r="T142">
            <v>1.2666793385287967</v>
          </cell>
          <cell r="U142">
            <v>0.25850598745485648</v>
          </cell>
          <cell r="V142">
            <v>22.024710131153771</v>
          </cell>
          <cell r="W142">
            <v>1.5510359247291388</v>
          </cell>
          <cell r="X142">
            <v>1.6285877209655959</v>
          </cell>
          <cell r="Y142">
            <v>0.12925299372742824</v>
          </cell>
          <cell r="Z142">
            <v>0.31020718494582777</v>
          </cell>
          <cell r="AA142">
            <v>0.43946017867325604</v>
          </cell>
          <cell r="AB142">
            <v>0.2843565862003421</v>
          </cell>
          <cell r="AC142">
            <v>12.615092187796996</v>
          </cell>
          <cell r="AD142">
            <v>5.8422353164797567</v>
          </cell>
          <cell r="AE142">
            <v>0.10340239498194259</v>
          </cell>
          <cell r="AF142">
            <v>0.43946017867325604</v>
          </cell>
          <cell r="AG142">
            <v>0.10340239498194259</v>
          </cell>
          <cell r="AH142">
            <v>0.2843565862003421</v>
          </cell>
          <cell r="AI142">
            <v>0.82721915985554073</v>
          </cell>
          <cell r="AJ142">
            <v>5.1701197490971296E-2</v>
          </cell>
          <cell r="AK142">
            <v>2.5850598745485648E-2</v>
          </cell>
          <cell r="AL142">
            <v>0.2843565862003421</v>
          </cell>
          <cell r="AM142">
            <v>0.15510359247291389</v>
          </cell>
          <cell r="AN142">
            <v>0.10340239498194259</v>
          </cell>
          <cell r="AO142">
            <v>1.2149781410378255</v>
          </cell>
          <cell r="AP142">
            <v>0.41360957992777037</v>
          </cell>
          <cell r="AQ142">
            <v>9.0218589621744911</v>
          </cell>
          <cell r="AR142">
            <v>6.5143508838623836</v>
          </cell>
          <cell r="AS142">
            <v>0.49116137616422728</v>
          </cell>
          <cell r="AT142">
            <v>0.12925299372742824</v>
          </cell>
          <cell r="AU142">
            <v>2.5850598745485648E-2</v>
          </cell>
          <cell r="AV142">
            <v>1.0340239498194259</v>
          </cell>
          <cell r="AW142">
            <v>5.1701197490971296E-2</v>
          </cell>
          <cell r="AX142">
            <v>0.38775898118228469</v>
          </cell>
          <cell r="AY142">
            <v>0.38775898118228469</v>
          </cell>
          <cell r="AZ142">
            <v>0.10340239498194259</v>
          </cell>
          <cell r="BA142">
            <v>0.15510359247291389</v>
          </cell>
          <cell r="BB142">
            <v>0.2843565862003421</v>
          </cell>
          <cell r="BC142">
            <v>29.10777418741684</v>
          </cell>
          <cell r="BD142">
            <v>0.69796616612811246</v>
          </cell>
          <cell r="BE142">
            <v>2.5850598745485648E-2</v>
          </cell>
          <cell r="BF142">
            <v>2.7143128682759929</v>
          </cell>
          <cell r="BG142">
            <v>2.7401634670214787</v>
          </cell>
          <cell r="BH142">
            <v>0.10340239498194259</v>
          </cell>
          <cell r="BI142">
            <v>0.38775898118228469</v>
          </cell>
          <cell r="BJ142">
            <v>0</v>
          </cell>
          <cell r="BK142">
            <v>4.4721535829690167</v>
          </cell>
          <cell r="BL142">
            <v>17.294050560729897</v>
          </cell>
          <cell r="BM142">
            <v>7.7551796236456944E-2</v>
          </cell>
          <cell r="BN142">
            <v>0.93062155483748332</v>
          </cell>
          <cell r="BO142">
            <v>2.7401634670214787</v>
          </cell>
          <cell r="BP142">
            <v>0.6721155673826269</v>
          </cell>
          <cell r="BQ142">
            <v>0.43946017867325604</v>
          </cell>
          <cell r="BR142">
            <v>0.33605778369131345</v>
          </cell>
          <cell r="BS142">
            <v>1.4476335297471963</v>
          </cell>
          <cell r="BT142">
            <v>0.23265538870937083</v>
          </cell>
          <cell r="BU142">
            <v>1.680288918456567</v>
          </cell>
          <cell r="BV142">
            <v>0.64626496863714122</v>
          </cell>
          <cell r="BW142">
            <v>0.18095419121839953</v>
          </cell>
          <cell r="BX142">
            <v>0.85306975860102641</v>
          </cell>
          <cell r="BY142">
            <v>0.49116137616422728</v>
          </cell>
          <cell r="BZ142">
            <v>0.72381676487359814</v>
          </cell>
          <cell r="CA142">
            <v>1.0081733510739403</v>
          </cell>
          <cell r="CB142">
            <v>1.7319901159475384</v>
          </cell>
        </row>
        <row r="143">
          <cell r="D143" t="str">
            <v>Household laundry equipment manufacturing</v>
          </cell>
          <cell r="E143">
            <v>0</v>
          </cell>
          <cell r="F143">
            <v>0</v>
          </cell>
          <cell r="G143">
            <v>0</v>
          </cell>
          <cell r="H143">
            <v>0</v>
          </cell>
          <cell r="I143">
            <v>0</v>
          </cell>
          <cell r="J143">
            <v>4.2340537920959944</v>
          </cell>
          <cell r="K143">
            <v>0</v>
          </cell>
          <cell r="L143">
            <v>0.14061734934167069</v>
          </cell>
          <cell r="M143">
            <v>1.1506189134961176</v>
          </cell>
          <cell r="N143">
            <v>0</v>
          </cell>
          <cell r="O143">
            <v>0.31666983463219917</v>
          </cell>
          <cell r="P143">
            <v>0</v>
          </cell>
          <cell r="Q143">
            <v>0.13571564341379966</v>
          </cell>
          <cell r="R143">
            <v>0.31666983463219917</v>
          </cell>
          <cell r="S143">
            <v>1.4023949819425965</v>
          </cell>
          <cell r="T143">
            <v>2.2166888424253943</v>
          </cell>
          <cell r="U143">
            <v>0.45238547804599882</v>
          </cell>
          <cell r="V143">
            <v>38.5432427295191</v>
          </cell>
          <cell r="W143">
            <v>2.7143128682759929</v>
          </cell>
          <cell r="X143">
            <v>2.8500285116897928</v>
          </cell>
          <cell r="Y143">
            <v>0.22619273902299941</v>
          </cell>
          <cell r="Z143">
            <v>0.54286257365519863</v>
          </cell>
          <cell r="AA143">
            <v>0.76905531267819804</v>
          </cell>
          <cell r="AB143">
            <v>0.49762402585059873</v>
          </cell>
          <cell r="AC143">
            <v>22.076411328644742</v>
          </cell>
          <cell r="AD143">
            <v>10.223911803839574</v>
          </cell>
          <cell r="AE143">
            <v>0.18095419121839953</v>
          </cell>
          <cell r="AF143">
            <v>0.76905531267819804</v>
          </cell>
          <cell r="AG143">
            <v>0.18095419121839953</v>
          </cell>
          <cell r="AH143">
            <v>0.49762402585059873</v>
          </cell>
          <cell r="AI143">
            <v>1.4476335297471963</v>
          </cell>
          <cell r="AJ143">
            <v>9.0477095609199767E-2</v>
          </cell>
          <cell r="AK143">
            <v>4.5238547804599884E-2</v>
          </cell>
          <cell r="AL143">
            <v>0.49762402585059873</v>
          </cell>
          <cell r="AM143">
            <v>0.27143128682759932</v>
          </cell>
          <cell r="AN143">
            <v>0.18095419121839953</v>
          </cell>
          <cell r="AO143">
            <v>2.1262117468161947</v>
          </cell>
          <cell r="AP143">
            <v>0.72381676487359814</v>
          </cell>
          <cell r="AQ143">
            <v>15.788253183805359</v>
          </cell>
          <cell r="AR143">
            <v>11.400114046759171</v>
          </cell>
          <cell r="AS143">
            <v>0.85953240828739774</v>
          </cell>
          <cell r="AT143">
            <v>0.22619273902299941</v>
          </cell>
          <cell r="AU143">
            <v>4.5238547804599884E-2</v>
          </cell>
          <cell r="AV143">
            <v>1.8095419121839953</v>
          </cell>
          <cell r="AW143">
            <v>9.0477095609199767E-2</v>
          </cell>
          <cell r="AX143">
            <v>0.67857821706899824</v>
          </cell>
          <cell r="AY143">
            <v>0.67857821706899824</v>
          </cell>
          <cell r="AZ143">
            <v>0.18095419121839953</v>
          </cell>
          <cell r="BA143">
            <v>0.27143128682759932</v>
          </cell>
          <cell r="BB143">
            <v>0.49762402585059873</v>
          </cell>
          <cell r="BC143">
            <v>50.938604827979468</v>
          </cell>
          <cell r="BD143">
            <v>1.2214407907241969</v>
          </cell>
          <cell r="BE143">
            <v>4.5238547804599884E-2</v>
          </cell>
          <cell r="BF143">
            <v>4.7500475194829876</v>
          </cell>
          <cell r="BG143">
            <v>4.7952860672875879</v>
          </cell>
          <cell r="BH143">
            <v>0.18095419121839953</v>
          </cell>
          <cell r="BI143">
            <v>0.67857821706899824</v>
          </cell>
          <cell r="BJ143">
            <v>0</v>
          </cell>
          <cell r="BK143">
            <v>7.8262687701957798</v>
          </cell>
          <cell r="BL143">
            <v>30.264588481277322</v>
          </cell>
          <cell r="BM143">
            <v>0.13571564341379966</v>
          </cell>
          <cell r="BN143">
            <v>1.6285877209655959</v>
          </cell>
          <cell r="BO143">
            <v>4.7952860672875879</v>
          </cell>
          <cell r="BP143">
            <v>1.1762022429195971</v>
          </cell>
          <cell r="BQ143">
            <v>0.76905531267819804</v>
          </cell>
          <cell r="BR143">
            <v>0.58810112145979854</v>
          </cell>
          <cell r="BS143">
            <v>2.5333586770575933</v>
          </cell>
          <cell r="BT143">
            <v>0.40714693024139897</v>
          </cell>
          <cell r="BU143">
            <v>2.9405056072989924</v>
          </cell>
          <cell r="BV143">
            <v>1.1309636951149971</v>
          </cell>
          <cell r="BW143">
            <v>0.31666983463219917</v>
          </cell>
          <cell r="BX143">
            <v>1.4928720775517961</v>
          </cell>
          <cell r="BY143">
            <v>0.85953240828739774</v>
          </cell>
          <cell r="BZ143">
            <v>1.2666793385287967</v>
          </cell>
          <cell r="CA143">
            <v>1.7643033643793955</v>
          </cell>
          <cell r="CB143">
            <v>3.0309827029081924</v>
          </cell>
        </row>
        <row r="144">
          <cell r="D144" t="str">
            <v>Other major household appliance manufacturing</v>
          </cell>
          <cell r="E144">
            <v>0</v>
          </cell>
          <cell r="F144">
            <v>0</v>
          </cell>
          <cell r="G144">
            <v>0</v>
          </cell>
          <cell r="H144">
            <v>0</v>
          </cell>
          <cell r="I144">
            <v>0</v>
          </cell>
          <cell r="J144">
            <v>0</v>
          </cell>
          <cell r="K144">
            <v>0</v>
          </cell>
          <cell r="L144">
            <v>0</v>
          </cell>
          <cell r="M144">
            <v>0</v>
          </cell>
          <cell r="N144">
            <v>515.49347099908903</v>
          </cell>
          <cell r="O144">
            <v>5.7213457517582215E-2</v>
          </cell>
          <cell r="P144">
            <v>0</v>
          </cell>
          <cell r="Q144">
            <v>2.452005322182095E-2</v>
          </cell>
          <cell r="R144">
            <v>5.7213457517582215E-2</v>
          </cell>
          <cell r="S144">
            <v>0.25337388329214983</v>
          </cell>
          <cell r="T144">
            <v>0.4004942026230755</v>
          </cell>
          <cell r="U144">
            <v>8.1733510739403159E-2</v>
          </cell>
          <cell r="V144">
            <v>6.9636951149971491</v>
          </cell>
          <cell r="W144">
            <v>0.49040106443641895</v>
          </cell>
          <cell r="X144">
            <v>0.51492111765823989</v>
          </cell>
          <cell r="Y144">
            <v>4.086675536970158E-2</v>
          </cell>
          <cell r="Z144">
            <v>9.8080212887283802E-2</v>
          </cell>
          <cell r="AA144">
            <v>0.13894696825698538</v>
          </cell>
          <cell r="AB144">
            <v>8.990686181334348E-2</v>
          </cell>
          <cell r="AC144">
            <v>3.9885953240828744</v>
          </cell>
          <cell r="AD144">
            <v>1.8471773427105114</v>
          </cell>
          <cell r="AE144">
            <v>3.2693404295761265E-2</v>
          </cell>
          <cell r="AF144">
            <v>0.13894696825698538</v>
          </cell>
          <cell r="AG144">
            <v>3.2693404295761265E-2</v>
          </cell>
          <cell r="AH144">
            <v>8.990686181334348E-2</v>
          </cell>
          <cell r="AI144">
            <v>0.26154723436609012</v>
          </cell>
          <cell r="AJ144">
            <v>1.6346702147880632E-2</v>
          </cell>
          <cell r="AK144">
            <v>8.1733510739403162E-3</v>
          </cell>
          <cell r="AL144">
            <v>8.990686181334348E-2</v>
          </cell>
          <cell r="AM144">
            <v>4.9040106443641901E-2</v>
          </cell>
          <cell r="AN144">
            <v>3.2693404295761265E-2</v>
          </cell>
          <cell r="AO144">
            <v>0.38414750047519486</v>
          </cell>
          <cell r="AP144">
            <v>0.13077361718304506</v>
          </cell>
          <cell r="AQ144">
            <v>2.8524995248051703</v>
          </cell>
          <cell r="AR144">
            <v>2.0596844706329596</v>
          </cell>
          <cell r="AS144">
            <v>0.155293670404866</v>
          </cell>
          <cell r="AT144">
            <v>4.086675536970158E-2</v>
          </cell>
          <cell r="AU144">
            <v>8.1733510739403162E-3</v>
          </cell>
          <cell r="AV144">
            <v>0.32693404295761264</v>
          </cell>
          <cell r="AW144">
            <v>1.6346702147880632E-2</v>
          </cell>
          <cell r="AX144">
            <v>0.12260026610910474</v>
          </cell>
          <cell r="AY144">
            <v>0.12260026610910474</v>
          </cell>
          <cell r="AZ144">
            <v>3.2693404295761265E-2</v>
          </cell>
          <cell r="BA144">
            <v>4.9040106443641901E-2</v>
          </cell>
          <cell r="BB144">
            <v>8.990686181334348E-2</v>
          </cell>
          <cell r="BC144">
            <v>9.2031933092567968</v>
          </cell>
          <cell r="BD144">
            <v>0.22068047899638854</v>
          </cell>
          <cell r="BE144">
            <v>8.1733510739403162E-3</v>
          </cell>
          <cell r="BF144">
            <v>0.85820186276373323</v>
          </cell>
          <cell r="BG144">
            <v>0.86637521383767357</v>
          </cell>
          <cell r="BH144">
            <v>3.2693404295761265E-2</v>
          </cell>
          <cell r="BI144">
            <v>0.12260026610910474</v>
          </cell>
          <cell r="BJ144">
            <v>0</v>
          </cell>
          <cell r="BK144">
            <v>1.4139897357916746</v>
          </cell>
          <cell r="BL144">
            <v>5.4679718684660719</v>
          </cell>
          <cell r="BM144">
            <v>2.452005322182095E-2</v>
          </cell>
          <cell r="BN144">
            <v>0.29424063866185141</v>
          </cell>
          <cell r="BO144">
            <v>0.86637521383767357</v>
          </cell>
          <cell r="BP144">
            <v>0.21250712792244822</v>
          </cell>
          <cell r="BQ144">
            <v>0.13894696825698538</v>
          </cell>
          <cell r="BR144">
            <v>0.10625356396122411</v>
          </cell>
          <cell r="BS144">
            <v>0.45770766014065772</v>
          </cell>
          <cell r="BT144">
            <v>7.3560159665462851E-2</v>
          </cell>
          <cell r="BU144">
            <v>0.53126781980612059</v>
          </cell>
          <cell r="BV144">
            <v>0.2043337768485079</v>
          </cell>
          <cell r="BW144">
            <v>5.7213457517582215E-2</v>
          </cell>
          <cell r="BX144">
            <v>0.26972058544003041</v>
          </cell>
          <cell r="BY144">
            <v>0.155293670404866</v>
          </cell>
          <cell r="BZ144">
            <v>0.22885383007032886</v>
          </cell>
          <cell r="CA144">
            <v>0.31876069188367234</v>
          </cell>
          <cell r="CB144">
            <v>0.54761452195400118</v>
          </cell>
        </row>
        <row r="145">
          <cell r="D145" t="str">
            <v>Power, distribution, and specialty transformer manufacturing</v>
          </cell>
          <cell r="E145">
            <v>0</v>
          </cell>
          <cell r="F145">
            <v>121.35774218154074</v>
          </cell>
          <cell r="G145">
            <v>7.7293563381772321</v>
          </cell>
          <cell r="H145">
            <v>2.331060008470768</v>
          </cell>
          <cell r="I145">
            <v>26.949391552687196</v>
          </cell>
          <cell r="J145">
            <v>198.29485259649576</v>
          </cell>
          <cell r="K145">
            <v>0</v>
          </cell>
          <cell r="L145">
            <v>6.5855791941682442</v>
          </cell>
          <cell r="M145">
            <v>53.887319115401503</v>
          </cell>
          <cell r="N145">
            <v>0</v>
          </cell>
          <cell r="O145">
            <v>0.56244838028815269</v>
          </cell>
          <cell r="P145">
            <v>0</v>
          </cell>
          <cell r="Q145">
            <v>5.0620354225933744</v>
          </cell>
          <cell r="R145">
            <v>1.687345140864458</v>
          </cell>
          <cell r="S145">
            <v>13.123795540056896</v>
          </cell>
          <cell r="T145">
            <v>15.561071854638891</v>
          </cell>
          <cell r="U145">
            <v>50.432871432504356</v>
          </cell>
          <cell r="V145">
            <v>3302.6968890520325</v>
          </cell>
          <cell r="W145">
            <v>53.432596127374509</v>
          </cell>
          <cell r="X145">
            <v>5.6244838028815272</v>
          </cell>
          <cell r="Y145">
            <v>10.686519225474902</v>
          </cell>
          <cell r="Z145">
            <v>89.429292465816275</v>
          </cell>
          <cell r="AA145">
            <v>31.122143709277783</v>
          </cell>
          <cell r="AB145">
            <v>59.807011103973572</v>
          </cell>
          <cell r="AC145">
            <v>113.05212443791869</v>
          </cell>
          <cell r="AD145">
            <v>33.934385610718543</v>
          </cell>
          <cell r="AE145">
            <v>27.372487840690098</v>
          </cell>
          <cell r="AF145">
            <v>20.998072864091036</v>
          </cell>
          <cell r="AG145">
            <v>2.4372763145819949</v>
          </cell>
          <cell r="AH145">
            <v>10.311553638616132</v>
          </cell>
          <cell r="AI145">
            <v>48.183077911351745</v>
          </cell>
          <cell r="AJ145">
            <v>5.0620354225933744</v>
          </cell>
          <cell r="AK145">
            <v>5.4370010094521426</v>
          </cell>
          <cell r="AL145">
            <v>38.621455446453155</v>
          </cell>
          <cell r="AM145">
            <v>5.9994493897402954</v>
          </cell>
          <cell r="AN145">
            <v>23.622831972102414</v>
          </cell>
          <cell r="AO145">
            <v>69.36863356887217</v>
          </cell>
          <cell r="AP145">
            <v>5.0620354225933744</v>
          </cell>
          <cell r="AQ145">
            <v>35.43424795815362</v>
          </cell>
          <cell r="AR145">
            <v>24.372763145819949</v>
          </cell>
          <cell r="AS145">
            <v>11.248967605763054</v>
          </cell>
          <cell r="AT145">
            <v>20.435624483802883</v>
          </cell>
          <cell r="AU145">
            <v>1.3123795540056897</v>
          </cell>
          <cell r="AV145">
            <v>5.6244838028815272</v>
          </cell>
          <cell r="AW145">
            <v>7.124346150316601</v>
          </cell>
          <cell r="AX145">
            <v>11.623933192621822</v>
          </cell>
          <cell r="AY145">
            <v>5.8119665963109108</v>
          </cell>
          <cell r="AZ145">
            <v>1.4998623474350739</v>
          </cell>
          <cell r="BA145">
            <v>4.4995870423052216</v>
          </cell>
          <cell r="BB145">
            <v>2.9997246948701477</v>
          </cell>
          <cell r="BC145">
            <v>148.67385518950169</v>
          </cell>
          <cell r="BD145">
            <v>10.686519225474902</v>
          </cell>
          <cell r="BE145">
            <v>0</v>
          </cell>
          <cell r="BF145">
            <v>17.810865375791501</v>
          </cell>
          <cell r="BG145">
            <v>17.810865375791501</v>
          </cell>
          <cell r="BH145">
            <v>5.2495182160227589</v>
          </cell>
          <cell r="BI145">
            <v>6.3744149765990636</v>
          </cell>
          <cell r="BJ145">
            <v>0</v>
          </cell>
          <cell r="BK145">
            <v>2.2497935211526108</v>
          </cell>
          <cell r="BL145">
            <v>16.123520234927042</v>
          </cell>
          <cell r="BM145">
            <v>1.687345140864458</v>
          </cell>
          <cell r="BN145">
            <v>1.1248967605763054</v>
          </cell>
          <cell r="BO145">
            <v>7.6867945306047538</v>
          </cell>
          <cell r="BP145">
            <v>21.74800403780857</v>
          </cell>
          <cell r="BQ145">
            <v>8.0617601174635212</v>
          </cell>
          <cell r="BR145">
            <v>4.1246214554464533</v>
          </cell>
          <cell r="BS145">
            <v>4.1246214554464533</v>
          </cell>
          <cell r="BT145">
            <v>5.6244838028815272</v>
          </cell>
          <cell r="BU145">
            <v>6.9368633568872164</v>
          </cell>
          <cell r="BV145">
            <v>2.4372763145819949</v>
          </cell>
          <cell r="BW145">
            <v>0.56244838028815269</v>
          </cell>
          <cell r="BX145">
            <v>0.74993117371753693</v>
          </cell>
          <cell r="BY145">
            <v>0.93741396714692116</v>
          </cell>
          <cell r="BZ145">
            <v>5.6244838028815272</v>
          </cell>
          <cell r="CA145">
            <v>4.312104248875837</v>
          </cell>
          <cell r="CB145">
            <v>26.435073873543178</v>
          </cell>
        </row>
        <row r="146">
          <cell r="D146" t="str">
            <v>Motor and generator manufacturing</v>
          </cell>
          <cell r="E146">
            <v>8.2736705439464995</v>
          </cell>
          <cell r="F146">
            <v>44.45080091533179</v>
          </cell>
          <cell r="G146">
            <v>2.8311014494486377</v>
          </cell>
          <cell r="H146">
            <v>0.85381849147475819</v>
          </cell>
          <cell r="I146">
            <v>9.8709980687168208</v>
          </cell>
          <cell r="J146">
            <v>294.9724141826876</v>
          </cell>
          <cell r="K146">
            <v>0</v>
          </cell>
          <cell r="L146">
            <v>9.79634200413639</v>
          </cell>
          <cell r="M146">
            <v>80.159784306896171</v>
          </cell>
          <cell r="N146">
            <v>0</v>
          </cell>
          <cell r="O146">
            <v>0.26658713407359824</v>
          </cell>
          <cell r="P146">
            <v>0</v>
          </cell>
          <cell r="Q146">
            <v>2.3992842066623838</v>
          </cell>
          <cell r="R146">
            <v>0.79976140222079473</v>
          </cell>
          <cell r="S146">
            <v>6.2203664617172922</v>
          </cell>
          <cell r="T146">
            <v>7.375577376036218</v>
          </cell>
          <cell r="U146">
            <v>23.903979688599307</v>
          </cell>
          <cell r="V146">
            <v>1565.3996512801689</v>
          </cell>
          <cell r="W146">
            <v>25.325777736991832</v>
          </cell>
          <cell r="X146">
            <v>2.6658713407359822</v>
          </cell>
          <cell r="Y146">
            <v>5.0651555473983665</v>
          </cell>
          <cell r="Z146">
            <v>42.387354317702119</v>
          </cell>
          <cell r="AA146">
            <v>14.751154752072436</v>
          </cell>
          <cell r="AB146">
            <v>28.347098589825944</v>
          </cell>
          <cell r="AC146">
            <v>53.584013948793242</v>
          </cell>
          <cell r="AD146">
            <v>16.084090422440426</v>
          </cell>
          <cell r="AE146">
            <v>12.97390719158178</v>
          </cell>
          <cell r="AF146">
            <v>9.9525863387476665</v>
          </cell>
          <cell r="AG146">
            <v>1.1552109143189258</v>
          </cell>
          <cell r="AH146">
            <v>4.8874307913493009</v>
          </cell>
          <cell r="AI146">
            <v>22.837631152304915</v>
          </cell>
          <cell r="AJ146">
            <v>2.3992842066623838</v>
          </cell>
          <cell r="AK146">
            <v>2.5770089627114494</v>
          </cell>
          <cell r="AL146">
            <v>18.305649873053746</v>
          </cell>
          <cell r="AM146">
            <v>2.8435960967850478</v>
          </cell>
          <cell r="AN146">
            <v>11.196659631091126</v>
          </cell>
          <cell r="AO146">
            <v>32.879079869077117</v>
          </cell>
          <cell r="AP146">
            <v>2.3992842066623838</v>
          </cell>
          <cell r="AQ146">
            <v>16.794989446636688</v>
          </cell>
          <cell r="AR146">
            <v>11.552109143189256</v>
          </cell>
          <cell r="AS146">
            <v>5.3317426814719644</v>
          </cell>
          <cell r="AT146">
            <v>9.6859992046740686</v>
          </cell>
          <cell r="AU146">
            <v>0.62203664617172916</v>
          </cell>
          <cell r="AV146">
            <v>2.6658713407359822</v>
          </cell>
          <cell r="AW146">
            <v>3.376770364932244</v>
          </cell>
          <cell r="AX146">
            <v>5.50946743752103</v>
          </cell>
          <cell r="AY146">
            <v>2.754733718760515</v>
          </cell>
          <cell r="AZ146">
            <v>0.71089902419626194</v>
          </cell>
          <cell r="BA146">
            <v>2.1326970725887859</v>
          </cell>
          <cell r="BB146">
            <v>1.4217980483925239</v>
          </cell>
          <cell r="BC146">
            <v>70.467865773454463</v>
          </cell>
          <cell r="BD146">
            <v>5.0651555473983665</v>
          </cell>
          <cell r="BE146">
            <v>0</v>
          </cell>
          <cell r="BF146">
            <v>8.4419259123306105</v>
          </cell>
          <cell r="BG146">
            <v>8.4419259123306105</v>
          </cell>
          <cell r="BH146">
            <v>2.4881465846869166</v>
          </cell>
          <cell r="BI146">
            <v>3.0213208528341133</v>
          </cell>
          <cell r="BJ146">
            <v>0</v>
          </cell>
          <cell r="BK146">
            <v>1.066348536294393</v>
          </cell>
          <cell r="BL146">
            <v>7.6421645101098159</v>
          </cell>
          <cell r="BM146">
            <v>0.79976140222079473</v>
          </cell>
          <cell r="BN146">
            <v>0.53317426814719648</v>
          </cell>
          <cell r="BO146">
            <v>3.6433574990058424</v>
          </cell>
          <cell r="BP146">
            <v>10.308035850845798</v>
          </cell>
          <cell r="BQ146">
            <v>3.821082255054908</v>
          </cell>
          <cell r="BR146">
            <v>1.9549723165397204</v>
          </cell>
          <cell r="BS146">
            <v>1.9549723165397204</v>
          </cell>
          <cell r="BT146">
            <v>2.6658713407359822</v>
          </cell>
          <cell r="BU146">
            <v>3.2879079869077117</v>
          </cell>
          <cell r="BV146">
            <v>1.1552109143189258</v>
          </cell>
          <cell r="BW146">
            <v>0.26658713407359824</v>
          </cell>
          <cell r="BX146">
            <v>0.35544951209813097</v>
          </cell>
          <cell r="BY146">
            <v>0.4443118901226637</v>
          </cell>
          <cell r="BZ146">
            <v>2.6658713407359822</v>
          </cell>
          <cell r="CA146">
            <v>2.0438346945642532</v>
          </cell>
          <cell r="CB146">
            <v>12.529595301459116</v>
          </cell>
        </row>
        <row r="147">
          <cell r="D147" t="str">
            <v>Switchgear and switchboard apparatus manufacturing</v>
          </cell>
          <cell r="E147">
            <v>0</v>
          </cell>
          <cell r="F147">
            <v>85.373760488176927</v>
          </cell>
          <cell r="G147">
            <v>5.4375123076711924</v>
          </cell>
          <cell r="H147">
            <v>1.6398736106102496</v>
          </cell>
          <cell r="I147">
            <v>18.958583592297391</v>
          </cell>
          <cell r="J147">
            <v>72.684590097647913</v>
          </cell>
          <cell r="K147">
            <v>0</v>
          </cell>
          <cell r="L147">
            <v>2.4139311636986802</v>
          </cell>
          <cell r="M147">
            <v>19.752291348350017</v>
          </cell>
          <cell r="N147">
            <v>0</v>
          </cell>
          <cell r="O147">
            <v>0.42250160594659081</v>
          </cell>
          <cell r="P147">
            <v>0</v>
          </cell>
          <cell r="Q147">
            <v>3.8025144535193172</v>
          </cell>
          <cell r="R147">
            <v>1.2675048178397725</v>
          </cell>
          <cell r="S147">
            <v>9.8583708054204529</v>
          </cell>
          <cell r="T147">
            <v>11.689211097855679</v>
          </cell>
          <cell r="U147">
            <v>37.884310666544309</v>
          </cell>
          <cell r="V147">
            <v>2480.9294301183813</v>
          </cell>
          <cell r="W147">
            <v>40.137652564926128</v>
          </cell>
          <cell r="X147">
            <v>4.2250160594659079</v>
          </cell>
          <cell r="Y147">
            <v>8.0275305129852246</v>
          </cell>
          <cell r="Z147">
            <v>67.177755345507933</v>
          </cell>
          <cell r="AA147">
            <v>23.378422195711359</v>
          </cell>
          <cell r="AB147">
            <v>44.926004098987491</v>
          </cell>
          <cell r="AC147">
            <v>84.92282279526475</v>
          </cell>
          <cell r="AD147">
            <v>25.490930225444313</v>
          </cell>
          <cell r="AE147">
            <v>20.561744822734084</v>
          </cell>
          <cell r="AF147">
            <v>15.773393288672724</v>
          </cell>
          <cell r="AG147">
            <v>1.8308402924352269</v>
          </cell>
          <cell r="AH147">
            <v>7.745862775687498</v>
          </cell>
          <cell r="AI147">
            <v>36.194304242757944</v>
          </cell>
          <cell r="AJ147">
            <v>3.8025144535193172</v>
          </cell>
          <cell r="AK147">
            <v>4.0841821908170441</v>
          </cell>
          <cell r="AL147">
            <v>29.011776941665904</v>
          </cell>
          <cell r="AM147">
            <v>4.5066837967636353</v>
          </cell>
          <cell r="AN147">
            <v>17.745067449756814</v>
          </cell>
          <cell r="AO147">
            <v>52.108531400079535</v>
          </cell>
          <cell r="AP147">
            <v>3.8025144535193172</v>
          </cell>
          <cell r="AQ147">
            <v>26.617601174635222</v>
          </cell>
          <cell r="AR147">
            <v>18.308402924352269</v>
          </cell>
          <cell r="AS147">
            <v>8.4500321189318157</v>
          </cell>
          <cell r="AT147">
            <v>15.350891682726132</v>
          </cell>
          <cell r="AU147">
            <v>0.98583708054204522</v>
          </cell>
          <cell r="AV147">
            <v>4.2250160594659079</v>
          </cell>
          <cell r="AW147">
            <v>5.3516870086568167</v>
          </cell>
          <cell r="AX147">
            <v>8.7316998562295431</v>
          </cell>
          <cell r="AY147">
            <v>4.3658499281147716</v>
          </cell>
          <cell r="AZ147">
            <v>1.1266709491909088</v>
          </cell>
          <cell r="BA147">
            <v>3.3800128475727265</v>
          </cell>
          <cell r="BB147">
            <v>2.2533418983818176</v>
          </cell>
          <cell r="BC147">
            <v>111.68125783854883</v>
          </cell>
          <cell r="BD147">
            <v>8.0275305129852246</v>
          </cell>
          <cell r="BE147">
            <v>0</v>
          </cell>
          <cell r="BF147">
            <v>13.379217521642042</v>
          </cell>
          <cell r="BG147">
            <v>13.379217521642042</v>
          </cell>
          <cell r="BH147">
            <v>3.9433483221681809</v>
          </cell>
          <cell r="BI147">
            <v>4.7883515340613627</v>
          </cell>
          <cell r="BJ147">
            <v>0</v>
          </cell>
          <cell r="BK147">
            <v>1.6900064237863632</v>
          </cell>
          <cell r="BL147">
            <v>12.11171270380227</v>
          </cell>
          <cell r="BM147">
            <v>1.2675048178397725</v>
          </cell>
          <cell r="BN147">
            <v>0.84500321189318162</v>
          </cell>
          <cell r="BO147">
            <v>5.7741886146034078</v>
          </cell>
          <cell r="BP147">
            <v>16.336728763268177</v>
          </cell>
          <cell r="BQ147">
            <v>6.0558563519011352</v>
          </cell>
          <cell r="BR147">
            <v>3.098345110274999</v>
          </cell>
          <cell r="BS147">
            <v>3.098345110274999</v>
          </cell>
          <cell r="BT147">
            <v>4.2250160594659079</v>
          </cell>
          <cell r="BU147">
            <v>5.210853140007953</v>
          </cell>
          <cell r="BV147">
            <v>1.8308402924352269</v>
          </cell>
          <cell r="BW147">
            <v>0.42250160594659081</v>
          </cell>
          <cell r="BX147">
            <v>0.56333547459545441</v>
          </cell>
          <cell r="BY147">
            <v>0.70416934324431801</v>
          </cell>
          <cell r="BZ147">
            <v>4.2250160594659079</v>
          </cell>
          <cell r="CA147">
            <v>3.2391789789238628</v>
          </cell>
          <cell r="CB147">
            <v>19.857575479489768</v>
          </cell>
        </row>
        <row r="148">
          <cell r="D148" t="str">
            <v>Relay and industrial control manufacturing</v>
          </cell>
          <cell r="E148">
            <v>315.43368948796029</v>
          </cell>
          <cell r="F148">
            <v>64.206712433257024</v>
          </cell>
          <cell r="G148">
            <v>4.0893687603146986</v>
          </cell>
          <cell r="H148">
            <v>1.2332933765746508</v>
          </cell>
          <cell r="I148">
            <v>14.258108321479853</v>
          </cell>
          <cell r="J148">
            <v>151.0145852514238</v>
          </cell>
          <cell r="K148">
            <v>0</v>
          </cell>
          <cell r="L148">
            <v>5.0153521265195877</v>
          </cell>
          <cell r="M148">
            <v>41.038741248028195</v>
          </cell>
          <cell r="N148">
            <v>0</v>
          </cell>
          <cell r="O148">
            <v>0.10608424336973479</v>
          </cell>
          <cell r="P148">
            <v>0</v>
          </cell>
          <cell r="Q148">
            <v>0.95475819032761311</v>
          </cell>
          <cell r="R148">
            <v>0.31825273010920435</v>
          </cell>
          <cell r="S148">
            <v>2.4752990119604785</v>
          </cell>
          <cell r="T148">
            <v>2.934997399895996</v>
          </cell>
          <cell r="U148">
            <v>9.512220488819553</v>
          </cell>
          <cell r="V148">
            <v>622.92667706708266</v>
          </cell>
          <cell r="W148">
            <v>10.078003120124805</v>
          </cell>
          <cell r="X148">
            <v>1.0608424336973479</v>
          </cell>
          <cell r="Y148">
            <v>2.0156006240249611</v>
          </cell>
          <cell r="Z148">
            <v>16.86739469578783</v>
          </cell>
          <cell r="AA148">
            <v>5.8699947997919919</v>
          </cell>
          <cell r="AB148">
            <v>11.280291211648466</v>
          </cell>
          <cell r="AC148">
            <v>21.322932917316692</v>
          </cell>
          <cell r="AD148">
            <v>6.4004160166406656</v>
          </cell>
          <cell r="AE148">
            <v>5.1627665106604264</v>
          </cell>
          <cell r="AF148">
            <v>3.9604784191367655</v>
          </cell>
          <cell r="AG148">
            <v>0.45969838793551743</v>
          </cell>
          <cell r="AH148">
            <v>1.9448777951118044</v>
          </cell>
          <cell r="AI148">
            <v>9.0878835153406126</v>
          </cell>
          <cell r="AJ148">
            <v>0.95475819032761311</v>
          </cell>
          <cell r="AK148">
            <v>1.0254810192407695</v>
          </cell>
          <cell r="AL148">
            <v>7.2844513780551221</v>
          </cell>
          <cell r="AM148">
            <v>1.1315652626105044</v>
          </cell>
          <cell r="AN148">
            <v>4.4555382215288608</v>
          </cell>
          <cell r="AO148">
            <v>13.083723348933956</v>
          </cell>
          <cell r="AP148">
            <v>0.95475819032761311</v>
          </cell>
          <cell r="AQ148">
            <v>6.6833073322932917</v>
          </cell>
          <cell r="AR148">
            <v>4.5969838793551743</v>
          </cell>
          <cell r="AS148">
            <v>2.1216848673946958</v>
          </cell>
          <cell r="AT148">
            <v>3.8543941757670304</v>
          </cell>
          <cell r="AU148">
            <v>0.24752990119604784</v>
          </cell>
          <cell r="AV148">
            <v>1.0608424336973479</v>
          </cell>
          <cell r="AW148">
            <v>1.3437337493499739</v>
          </cell>
          <cell r="AX148">
            <v>2.192407696307852</v>
          </cell>
          <cell r="AY148">
            <v>1.096203848153926</v>
          </cell>
          <cell r="AZ148">
            <v>0.2828913156526261</v>
          </cell>
          <cell r="BA148">
            <v>0.84867394695787834</v>
          </cell>
          <cell r="BB148">
            <v>0.56578263130525219</v>
          </cell>
          <cell r="BC148">
            <v>28.041601664066562</v>
          </cell>
          <cell r="BD148">
            <v>2.0156006240249611</v>
          </cell>
          <cell r="BE148">
            <v>0</v>
          </cell>
          <cell r="BF148">
            <v>3.359334373374935</v>
          </cell>
          <cell r="BG148">
            <v>3.359334373374935</v>
          </cell>
          <cell r="BH148">
            <v>0.99011960478419136</v>
          </cell>
          <cell r="BI148">
            <v>1.2022880915236609</v>
          </cell>
          <cell r="BJ148">
            <v>0</v>
          </cell>
          <cell r="BK148">
            <v>0.42433697347893917</v>
          </cell>
          <cell r="BL148">
            <v>3.0410816432657306</v>
          </cell>
          <cell r="BM148">
            <v>0.31825273010920435</v>
          </cell>
          <cell r="BN148">
            <v>0.21216848673946959</v>
          </cell>
          <cell r="BO148">
            <v>1.4498179927197088</v>
          </cell>
          <cell r="BP148">
            <v>4.101924076963078</v>
          </cell>
          <cell r="BQ148">
            <v>1.5205408216328653</v>
          </cell>
          <cell r="BR148">
            <v>0.77795111804472172</v>
          </cell>
          <cell r="BS148">
            <v>0.77795111804472172</v>
          </cell>
          <cell r="BT148">
            <v>1.0608424336973479</v>
          </cell>
          <cell r="BU148">
            <v>1.3083723348933958</v>
          </cell>
          <cell r="BV148">
            <v>0.45969838793551743</v>
          </cell>
          <cell r="BW148">
            <v>0.10608424336973479</v>
          </cell>
          <cell r="BX148">
            <v>0.14144565782631305</v>
          </cell>
          <cell r="BY148">
            <v>0.1768070722828913</v>
          </cell>
          <cell r="BZ148">
            <v>1.0608424336973479</v>
          </cell>
          <cell r="CA148">
            <v>0.81331253250129998</v>
          </cell>
          <cell r="CB148">
            <v>4.9859594383775345</v>
          </cell>
        </row>
        <row r="149">
          <cell r="D149" t="str">
            <v>Storage battery manufacturing</v>
          </cell>
          <cell r="E149">
            <v>0</v>
          </cell>
          <cell r="F149">
            <v>0</v>
          </cell>
          <cell r="G149">
            <v>0</v>
          </cell>
          <cell r="H149">
            <v>0</v>
          </cell>
          <cell r="I149">
            <v>0</v>
          </cell>
          <cell r="J149">
            <v>0</v>
          </cell>
          <cell r="K149">
            <v>0</v>
          </cell>
          <cell r="L149">
            <v>0</v>
          </cell>
          <cell r="M149">
            <v>0</v>
          </cell>
          <cell r="N149">
            <v>0</v>
          </cell>
          <cell r="O149">
            <v>0.39517202052841666</v>
          </cell>
          <cell r="P149">
            <v>0</v>
          </cell>
          <cell r="Q149">
            <v>0.16935943736932141</v>
          </cell>
          <cell r="R149">
            <v>0.39517202052841666</v>
          </cell>
          <cell r="S149">
            <v>1.7500475194829879</v>
          </cell>
          <cell r="T149">
            <v>2.7662041436989164</v>
          </cell>
          <cell r="U149">
            <v>0.56453145789773806</v>
          </cell>
          <cell r="V149">
            <v>48.098080212887282</v>
          </cell>
          <cell r="W149">
            <v>3.3871887473864284</v>
          </cell>
          <cell r="X149">
            <v>3.5565481847557496</v>
          </cell>
          <cell r="Y149">
            <v>0.28226572894886903</v>
          </cell>
          <cell r="Z149">
            <v>0.67743774947728563</v>
          </cell>
          <cell r="AA149">
            <v>0.95970347842615467</v>
          </cell>
          <cell r="AB149">
            <v>0.62098460368751185</v>
          </cell>
          <cell r="AC149">
            <v>27.549135145409618</v>
          </cell>
          <cell r="AD149">
            <v>12.75841094848888</v>
          </cell>
          <cell r="AE149">
            <v>0.22581258315909522</v>
          </cell>
          <cell r="AF149">
            <v>0.95970347842615467</v>
          </cell>
          <cell r="AG149">
            <v>0.22581258315909522</v>
          </cell>
          <cell r="AH149">
            <v>0.62098460368751185</v>
          </cell>
          <cell r="AI149">
            <v>1.8065006652727618</v>
          </cell>
          <cell r="AJ149">
            <v>0.11290629157954761</v>
          </cell>
          <cell r="AK149">
            <v>5.6453145789773805E-2</v>
          </cell>
          <cell r="AL149">
            <v>0.62098460368751185</v>
          </cell>
          <cell r="AM149">
            <v>0.33871887473864282</v>
          </cell>
          <cell r="AN149">
            <v>0.22581258315909522</v>
          </cell>
          <cell r="AO149">
            <v>2.6532978521193686</v>
          </cell>
          <cell r="AP149">
            <v>0.90325033263638088</v>
          </cell>
          <cell r="AQ149">
            <v>19.70214788063106</v>
          </cell>
          <cell r="AR149">
            <v>14.226192739022999</v>
          </cell>
          <cell r="AS149">
            <v>1.0726097700057022</v>
          </cell>
          <cell r="AT149">
            <v>0.28226572894886903</v>
          </cell>
          <cell r="AU149">
            <v>5.6453145789773805E-2</v>
          </cell>
          <cell r="AV149">
            <v>2.2581258315909523</v>
          </cell>
          <cell r="AW149">
            <v>0.11290629157954761</v>
          </cell>
          <cell r="AX149">
            <v>0.8467971868466071</v>
          </cell>
          <cell r="AY149">
            <v>0.8467971868466071</v>
          </cell>
          <cell r="AZ149">
            <v>0.22581258315909522</v>
          </cell>
          <cell r="BA149">
            <v>0.33871887473864282</v>
          </cell>
          <cell r="BB149">
            <v>0.62098460368751185</v>
          </cell>
          <cell r="BC149">
            <v>63.566242159285302</v>
          </cell>
          <cell r="BD149">
            <v>1.5242349363238927</v>
          </cell>
          <cell r="BE149">
            <v>5.6453145789773805E-2</v>
          </cell>
          <cell r="BF149">
            <v>5.9275803079262497</v>
          </cell>
          <cell r="BG149">
            <v>5.9840334537160231</v>
          </cell>
          <cell r="BH149">
            <v>0.22581258315909522</v>
          </cell>
          <cell r="BI149">
            <v>0.8467971868466071</v>
          </cell>
          <cell r="BJ149">
            <v>0</v>
          </cell>
          <cell r="BK149">
            <v>9.7663942216308683</v>
          </cell>
          <cell r="BL149">
            <v>37.767154533358678</v>
          </cell>
          <cell r="BM149">
            <v>0.16935943736932141</v>
          </cell>
          <cell r="BN149">
            <v>2.0323132484318571</v>
          </cell>
          <cell r="BO149">
            <v>5.9840334537160231</v>
          </cell>
          <cell r="BP149">
            <v>1.4677817905341188</v>
          </cell>
          <cell r="BQ149">
            <v>0.95970347842615467</v>
          </cell>
          <cell r="BR149">
            <v>0.73389089526705942</v>
          </cell>
          <cell r="BS149">
            <v>3.1613761642273333</v>
          </cell>
          <cell r="BT149">
            <v>0.50807831210796428</v>
          </cell>
          <cell r="BU149">
            <v>3.6694544763352974</v>
          </cell>
          <cell r="BV149">
            <v>1.4113286447443452</v>
          </cell>
          <cell r="BW149">
            <v>0.39517202052841666</v>
          </cell>
          <cell r="BX149">
            <v>1.8629538110625357</v>
          </cell>
          <cell r="BY149">
            <v>1.0726097700057022</v>
          </cell>
          <cell r="BZ149">
            <v>1.5806880821136666</v>
          </cell>
          <cell r="CA149">
            <v>2.2016726858011784</v>
          </cell>
          <cell r="CB149">
            <v>3.7823607679148448</v>
          </cell>
        </row>
        <row r="150">
          <cell r="D150" t="str">
            <v>Primary battery manufacturing</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row>
        <row r="151">
          <cell r="D151" t="str">
            <v>Communication and energy wire and cable manufacturing</v>
          </cell>
          <cell r="E151">
            <v>6.2052529079598751</v>
          </cell>
          <cell r="F151">
            <v>58.562166285278387</v>
          </cell>
          <cell r="G151">
            <v>3.7298638143529668</v>
          </cell>
          <cell r="H151">
            <v>1.1248719808318242</v>
          </cell>
          <cell r="I151">
            <v>13.004648249261844</v>
          </cell>
          <cell r="J151">
            <v>0</v>
          </cell>
          <cell r="K151">
            <v>0</v>
          </cell>
          <cell r="L151">
            <v>0</v>
          </cell>
          <cell r="M151">
            <v>0</v>
          </cell>
          <cell r="N151">
            <v>0</v>
          </cell>
          <cell r="O151">
            <v>0.38360538386911436</v>
          </cell>
          <cell r="P151">
            <v>0</v>
          </cell>
          <cell r="Q151">
            <v>6.3474272151004527E-2</v>
          </cell>
          <cell r="R151">
            <v>0.15454605393288059</v>
          </cell>
          <cell r="S151">
            <v>0.75341201292279292</v>
          </cell>
          <cell r="T151">
            <v>0.14626680104361914</v>
          </cell>
          <cell r="U151">
            <v>0.91347756878184783</v>
          </cell>
          <cell r="V151">
            <v>2.3844248321073005</v>
          </cell>
          <cell r="W151">
            <v>1.4240314969529713</v>
          </cell>
          <cell r="X151">
            <v>4.6915766372481613E-2</v>
          </cell>
          <cell r="Y151">
            <v>0.12694854430200905</v>
          </cell>
          <cell r="Z151">
            <v>0.15454605393288059</v>
          </cell>
          <cell r="AA151">
            <v>0.31185185882884836</v>
          </cell>
          <cell r="AB151">
            <v>0.45811865987246747</v>
          </cell>
          <cell r="AC151">
            <v>2.7625107140502405</v>
          </cell>
          <cell r="AD151">
            <v>0.21802032608388514</v>
          </cell>
          <cell r="AE151">
            <v>0.54367093972816927</v>
          </cell>
          <cell r="AF151">
            <v>0.71201574847648563</v>
          </cell>
          <cell r="AG151">
            <v>8.5552279855701754E-2</v>
          </cell>
          <cell r="AH151">
            <v>0.36428712712750427</v>
          </cell>
          <cell r="AI151">
            <v>0.48019666757716473</v>
          </cell>
          <cell r="AJ151">
            <v>0.11039003852348614</v>
          </cell>
          <cell r="AK151">
            <v>3.8636513483220149E-2</v>
          </cell>
          <cell r="AL151">
            <v>0.13522779719127051</v>
          </cell>
          <cell r="AM151">
            <v>0.16558505778522919</v>
          </cell>
          <cell r="AN151">
            <v>0.24837758667784382</v>
          </cell>
          <cell r="AO151">
            <v>1.3357194661341822</v>
          </cell>
          <cell r="AP151">
            <v>0.24009833378858236</v>
          </cell>
          <cell r="AQ151">
            <v>4.5867061006508489</v>
          </cell>
          <cell r="AR151">
            <v>4.5949853535401104</v>
          </cell>
          <cell r="AS151">
            <v>3.6097542597179966</v>
          </cell>
          <cell r="AT151">
            <v>0.50779417720803621</v>
          </cell>
          <cell r="AU151">
            <v>0.77273026966440295</v>
          </cell>
          <cell r="AV151">
            <v>1.7772796202281269</v>
          </cell>
          <cell r="AW151">
            <v>0.3753261309798529</v>
          </cell>
          <cell r="AX151">
            <v>0.5188331810603849</v>
          </cell>
          <cell r="AY151">
            <v>0.81688628507379746</v>
          </cell>
          <cell r="AZ151">
            <v>9.3831532744963225E-2</v>
          </cell>
          <cell r="BA151">
            <v>1.4875057691039757</v>
          </cell>
          <cell r="BB151">
            <v>1.4543887575469299</v>
          </cell>
          <cell r="BC151">
            <v>102.77864536729177</v>
          </cell>
          <cell r="BD151">
            <v>5.1800525577145873</v>
          </cell>
          <cell r="BE151">
            <v>6.0714521187917377E-2</v>
          </cell>
          <cell r="BF151">
            <v>7.4816848609292732</v>
          </cell>
          <cell r="BG151">
            <v>7.5423993821171909</v>
          </cell>
          <cell r="BH151">
            <v>4.3079712533790468</v>
          </cell>
          <cell r="BI151">
            <v>1.7524418615603425</v>
          </cell>
          <cell r="BJ151">
            <v>1.1039003852348614E-2</v>
          </cell>
          <cell r="BK151">
            <v>2.0228974559428834</v>
          </cell>
          <cell r="BL151">
            <v>3.9105671146944965</v>
          </cell>
          <cell r="BM151">
            <v>0.808607032184536</v>
          </cell>
          <cell r="BN151">
            <v>1.9180269193455717</v>
          </cell>
          <cell r="BO151">
            <v>5.144175795194454</v>
          </cell>
          <cell r="BP151">
            <v>1.5620190451073288</v>
          </cell>
          <cell r="BQ151">
            <v>4.2472567321911292</v>
          </cell>
          <cell r="BR151">
            <v>0.29805310401341256</v>
          </cell>
          <cell r="BS151">
            <v>1.5702982979965903</v>
          </cell>
          <cell r="BT151">
            <v>1.0321468601945953</v>
          </cell>
          <cell r="BU151">
            <v>1.4350705008053197</v>
          </cell>
          <cell r="BV151">
            <v>0.34772862134898136</v>
          </cell>
          <cell r="BW151">
            <v>0.38360538386911436</v>
          </cell>
          <cell r="BX151">
            <v>0.5050344262449491</v>
          </cell>
          <cell r="BY151">
            <v>0.42776139927850881</v>
          </cell>
          <cell r="BZ151">
            <v>0.35876762520132993</v>
          </cell>
          <cell r="CA151">
            <v>0.42500164831542164</v>
          </cell>
          <cell r="CB151">
            <v>2.0449754636475808</v>
          </cell>
        </row>
        <row r="152">
          <cell r="D152" t="str">
            <v>Wiring device manufacturing</v>
          </cell>
          <cell r="E152">
            <v>0</v>
          </cell>
          <cell r="F152">
            <v>0</v>
          </cell>
          <cell r="G152">
            <v>0</v>
          </cell>
          <cell r="H152">
            <v>0</v>
          </cell>
          <cell r="I152">
            <v>0</v>
          </cell>
          <cell r="J152">
            <v>0</v>
          </cell>
          <cell r="K152">
            <v>0</v>
          </cell>
          <cell r="L152">
            <v>0</v>
          </cell>
          <cell r="M152">
            <v>0</v>
          </cell>
          <cell r="N152">
            <v>0</v>
          </cell>
          <cell r="O152">
            <v>7.5841094848888055E-2</v>
          </cell>
          <cell r="P152">
            <v>0</v>
          </cell>
          <cell r="Q152">
            <v>3.2503326363809162E-2</v>
          </cell>
          <cell r="R152">
            <v>7.5841094848888055E-2</v>
          </cell>
          <cell r="S152">
            <v>0.33586770575936137</v>
          </cell>
          <cell r="T152">
            <v>0.53088766394221631</v>
          </cell>
          <cell r="U152">
            <v>0.10834442121269722</v>
          </cell>
          <cell r="V152">
            <v>9.2309446873218022</v>
          </cell>
          <cell r="W152">
            <v>0.6500665272761833</v>
          </cell>
          <cell r="X152">
            <v>0.68256985363999245</v>
          </cell>
          <cell r="Y152">
            <v>5.4172210606348609E-2</v>
          </cell>
          <cell r="Z152">
            <v>0.13001330545523665</v>
          </cell>
          <cell r="AA152">
            <v>0.18418551606158526</v>
          </cell>
          <cell r="AB152">
            <v>0.11917886333396693</v>
          </cell>
          <cell r="AC152">
            <v>5.2872077551796242</v>
          </cell>
          <cell r="AD152">
            <v>2.448583919406957</v>
          </cell>
          <cell r="AE152">
            <v>4.3337768485078886E-2</v>
          </cell>
          <cell r="AF152">
            <v>0.18418551606158526</v>
          </cell>
          <cell r="AG152">
            <v>4.3337768485078886E-2</v>
          </cell>
          <cell r="AH152">
            <v>0.11917886333396693</v>
          </cell>
          <cell r="AI152">
            <v>0.34670214788063108</v>
          </cell>
          <cell r="AJ152">
            <v>2.1668884242539443E-2</v>
          </cell>
          <cell r="AK152">
            <v>1.0834442121269721E-2</v>
          </cell>
          <cell r="AL152">
            <v>0.11917886333396693</v>
          </cell>
          <cell r="AM152">
            <v>6.5006652727618325E-2</v>
          </cell>
          <cell r="AN152">
            <v>4.3337768485078886E-2</v>
          </cell>
          <cell r="AO152">
            <v>0.50921877969967688</v>
          </cell>
          <cell r="AP152">
            <v>0.17335107394031554</v>
          </cell>
          <cell r="AQ152">
            <v>3.7812203003231328</v>
          </cell>
          <cell r="AR152">
            <v>2.7302794145599698</v>
          </cell>
          <cell r="AS152">
            <v>0.20585440030412472</v>
          </cell>
          <cell r="AT152">
            <v>5.4172210606348609E-2</v>
          </cell>
          <cell r="AU152">
            <v>1.0834442121269721E-2</v>
          </cell>
          <cell r="AV152">
            <v>0.43337768485078887</v>
          </cell>
          <cell r="AW152">
            <v>2.1668884242539443E-2</v>
          </cell>
          <cell r="AX152">
            <v>0.16251663181904583</v>
          </cell>
          <cell r="AY152">
            <v>0.16251663181904583</v>
          </cell>
          <cell r="AZ152">
            <v>4.3337768485078886E-2</v>
          </cell>
          <cell r="BA152">
            <v>6.5006652727618325E-2</v>
          </cell>
          <cell r="BB152">
            <v>0.11917886333396693</v>
          </cell>
          <cell r="BC152">
            <v>12.199581828549706</v>
          </cell>
          <cell r="BD152">
            <v>0.2925299372742825</v>
          </cell>
          <cell r="BE152">
            <v>1.0834442121269721E-2</v>
          </cell>
          <cell r="BF152">
            <v>1.1376164227333208</v>
          </cell>
          <cell r="BG152">
            <v>1.1484508648545906</v>
          </cell>
          <cell r="BH152">
            <v>4.3337768485078886E-2</v>
          </cell>
          <cell r="BI152">
            <v>0.16251663181904583</v>
          </cell>
          <cell r="BJ152">
            <v>0</v>
          </cell>
          <cell r="BK152">
            <v>1.8743584869796619</v>
          </cell>
          <cell r="BL152">
            <v>7.2482417791294438</v>
          </cell>
          <cell r="BM152">
            <v>3.2503326363809162E-2</v>
          </cell>
          <cell r="BN152">
            <v>0.39003991636570995</v>
          </cell>
          <cell r="BO152">
            <v>1.1484508648545904</v>
          </cell>
          <cell r="BP152">
            <v>0.28169549515301273</v>
          </cell>
          <cell r="BQ152">
            <v>0.18418551606158526</v>
          </cell>
          <cell r="BR152">
            <v>0.14084774757650637</v>
          </cell>
          <cell r="BS152">
            <v>0.60672875879110444</v>
          </cell>
          <cell r="BT152">
            <v>9.7509979091427487E-2</v>
          </cell>
          <cell r="BU152">
            <v>0.70423873788253188</v>
          </cell>
          <cell r="BV152">
            <v>0.27086105303174302</v>
          </cell>
          <cell r="BW152">
            <v>7.5841094848888055E-2</v>
          </cell>
          <cell r="BX152">
            <v>0.3575365900019008</v>
          </cell>
          <cell r="BY152">
            <v>0.20585440030412472</v>
          </cell>
          <cell r="BZ152">
            <v>0.30336437939555222</v>
          </cell>
          <cell r="CA152">
            <v>0.42254324272951915</v>
          </cell>
          <cell r="CB152">
            <v>0.72590762212507132</v>
          </cell>
        </row>
        <row r="153">
          <cell r="D153" t="str">
            <v>Carbon and graphite product manufacturing</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row>
        <row r="154">
          <cell r="D154" t="str">
            <v>All other miscellaneous electrical equipment and component manufacturing</v>
          </cell>
          <cell r="E154">
            <v>369.5744887079577</v>
          </cell>
          <cell r="F154">
            <v>31.04500381388252</v>
          </cell>
          <cell r="G154">
            <v>1.9772772027895247</v>
          </cell>
          <cell r="H154">
            <v>0.59631767658554535</v>
          </cell>
          <cell r="I154">
            <v>6.8940303971990504</v>
          </cell>
          <cell r="J154">
            <v>400.11808335307148</v>
          </cell>
          <cell r="K154">
            <v>0</v>
          </cell>
          <cell r="L154">
            <v>13.28833951278788</v>
          </cell>
          <cell r="M154">
            <v>108.73348732538308</v>
          </cell>
          <cell r="N154">
            <v>0</v>
          </cell>
          <cell r="O154">
            <v>2.2764620986574764</v>
          </cell>
          <cell r="P154">
            <v>0</v>
          </cell>
          <cell r="Q154">
            <v>5.2971305663054258</v>
          </cell>
          <cell r="R154">
            <v>3.2848130209296613</v>
          </cell>
          <cell r="S154">
            <v>19.612792059341622</v>
          </cell>
          <cell r="T154">
            <v>26.354860887414915</v>
          </cell>
          <cell r="U154">
            <v>47.739571068804935</v>
          </cell>
          <cell r="V154">
            <v>3176.2309099580234</v>
          </cell>
          <cell r="W154">
            <v>63.087697129540643</v>
          </cell>
          <cell r="X154">
            <v>20.99233434905338</v>
          </cell>
          <cell r="Y154">
            <v>10.845252788386746</v>
          </cell>
          <cell r="Z154">
            <v>83.202103984961084</v>
          </cell>
          <cell r="AA154">
            <v>32.201833540653816</v>
          </cell>
          <cell r="AB154">
            <v>56.395679226433344</v>
          </cell>
          <cell r="AC154">
            <v>224.89296470413109</v>
          </cell>
          <cell r="AD154">
            <v>87.638126166615592</v>
          </cell>
          <cell r="AE154">
            <v>25.549274330063959</v>
          </cell>
          <cell r="AF154">
            <v>23.12667524020415</v>
          </cell>
          <cell r="AG154">
            <v>3.1974955530305249</v>
          </cell>
          <cell r="AH154">
            <v>12.028238646457204</v>
          </cell>
          <cell r="AI154">
            <v>51.292912942184913</v>
          </cell>
          <cell r="AJ154">
            <v>5.0439467609452278</v>
          </cell>
          <cell r="AK154">
            <v>5.1268799296757583</v>
          </cell>
          <cell r="AL154">
            <v>37.405070190307192</v>
          </cell>
          <cell r="AM154">
            <v>6.8969744176128396</v>
          </cell>
          <cell r="AN154">
            <v>22.188104589156676</v>
          </cell>
          <cell r="AO154">
            <v>74.081279058714031</v>
          </cell>
          <cell r="AP154">
            <v>8.5885200359879956</v>
          </cell>
          <cell r="AQ154">
            <v>120.12420212228282</v>
          </cell>
          <cell r="AR154">
            <v>85.649922266667161</v>
          </cell>
          <cell r="AS154">
            <v>14.894001524565606</v>
          </cell>
          <cell r="AT154">
            <v>19.584294114745681</v>
          </cell>
          <cell r="AU154">
            <v>1.4295932146777468</v>
          </cell>
          <cell r="AV154">
            <v>15.169106825768832</v>
          </cell>
          <cell r="AW154">
            <v>6.8925901184442333</v>
          </cell>
          <cell r="AX154">
            <v>14.217383277215543</v>
          </cell>
          <cell r="AY154">
            <v>9.0075701788092548</v>
          </cell>
          <cell r="AZ154">
            <v>2.3572031178037038</v>
          </cell>
          <cell r="BA154">
            <v>5.5525065212499261</v>
          </cell>
          <cell r="BB154">
            <v>5.4739576516880017</v>
          </cell>
          <cell r="BC154">
            <v>418.35534506255635</v>
          </cell>
          <cell r="BD154">
            <v>16.415296506311094</v>
          </cell>
          <cell r="BE154">
            <v>0.25318380536019769</v>
          </cell>
          <cell r="BF154">
            <v>42.549855832130355</v>
          </cell>
          <cell r="BG154">
            <v>42.803039637490549</v>
          </cell>
          <cell r="BH154">
            <v>5.7183728587109872</v>
          </cell>
          <cell r="BI154">
            <v>9.5117456399453477</v>
          </cell>
          <cell r="BJ154">
            <v>0</v>
          </cell>
          <cell r="BK154">
            <v>45.817500171858569</v>
          </cell>
          <cell r="BL154">
            <v>183.83299567187356</v>
          </cell>
          <cell r="BM154">
            <v>2.2720777994888706</v>
          </cell>
          <cell r="BN154">
            <v>10.1229679152393</v>
          </cell>
          <cell r="BO154">
            <v>33.727881337040884</v>
          </cell>
          <cell r="BP154">
            <v>26.077563436627379</v>
          </cell>
          <cell r="BQ154">
            <v>11.530639634074021</v>
          </cell>
          <cell r="BR154">
            <v>6.9886761846805818</v>
          </cell>
          <cell r="BS154">
            <v>17.875579815169083</v>
          </cell>
          <cell r="BT154">
            <v>7.3204088596027042</v>
          </cell>
          <cell r="BU154">
            <v>22.675111369091326</v>
          </cell>
          <cell r="BV154">
            <v>8.5143554655946758</v>
          </cell>
          <cell r="BW154">
            <v>2.2764620986574764</v>
          </cell>
          <cell r="BX154">
            <v>9.0272995250679813</v>
          </cell>
          <cell r="BY154">
            <v>5.6507847370705768</v>
          </cell>
          <cell r="BZ154">
            <v>12.130901161446459</v>
          </cell>
          <cell r="CA154">
            <v>13.739513611091086</v>
          </cell>
          <cell r="CB154">
            <v>40.659561632529588</v>
          </cell>
        </row>
        <row r="155">
          <cell r="D155" t="str">
            <v>Automobile manufacturing</v>
          </cell>
          <cell r="E155">
            <v>15.092518101367659</v>
          </cell>
          <cell r="F155">
            <v>11.28909229595728</v>
          </cell>
          <cell r="G155">
            <v>0.71900989192346354</v>
          </cell>
          <cell r="H155">
            <v>0.21684279148565286</v>
          </cell>
          <cell r="I155">
            <v>2.5069201444360183</v>
          </cell>
          <cell r="J155">
            <v>215.23106776487975</v>
          </cell>
          <cell r="K155">
            <v>0</v>
          </cell>
          <cell r="L155">
            <v>7.148048591534927</v>
          </cell>
          <cell r="M155">
            <v>58.489794769385966</v>
          </cell>
          <cell r="N155">
            <v>0</v>
          </cell>
          <cell r="O155">
            <v>138.03729718628054</v>
          </cell>
          <cell r="P155">
            <v>0</v>
          </cell>
          <cell r="Q155">
            <v>1070.4933251180939</v>
          </cell>
          <cell r="R155">
            <v>63.38447319778188</v>
          </cell>
          <cell r="S155">
            <v>108.457876360649</v>
          </cell>
          <cell r="T155">
            <v>74.652823988498668</v>
          </cell>
          <cell r="U155">
            <v>159.1654549188745</v>
          </cell>
          <cell r="V155">
            <v>229.59264736085439</v>
          </cell>
          <cell r="W155">
            <v>3090.3452043540765</v>
          </cell>
          <cell r="X155">
            <v>29.579420825631544</v>
          </cell>
          <cell r="Y155">
            <v>33.805052372150335</v>
          </cell>
          <cell r="Z155">
            <v>49.299034709385907</v>
          </cell>
          <cell r="AA155">
            <v>161.9825426165537</v>
          </cell>
          <cell r="AB155">
            <v>132.40312179092214</v>
          </cell>
          <cell r="AC155">
            <v>128.17749024440337</v>
          </cell>
          <cell r="AD155">
            <v>25.353789279112753</v>
          </cell>
          <cell r="AE155">
            <v>290.16003286095707</v>
          </cell>
          <cell r="AF155">
            <v>52.116122407065106</v>
          </cell>
          <cell r="AG155">
            <v>47.890490860546308</v>
          </cell>
          <cell r="AH155">
            <v>39.439227767508726</v>
          </cell>
          <cell r="AI155">
            <v>143.67147258163894</v>
          </cell>
          <cell r="AJ155">
            <v>26.762333127952349</v>
          </cell>
          <cell r="AK155">
            <v>9.8598069418771814</v>
          </cell>
          <cell r="AL155">
            <v>78.878455535017451</v>
          </cell>
          <cell r="AM155">
            <v>33.805052372150335</v>
          </cell>
          <cell r="AN155">
            <v>250.72080509344832</v>
          </cell>
          <cell r="AO155">
            <v>119.72622715136578</v>
          </cell>
          <cell r="AP155">
            <v>70.427192441979869</v>
          </cell>
          <cell r="AQ155">
            <v>2273.3897720271102</v>
          </cell>
          <cell r="AR155">
            <v>1047.9566235366603</v>
          </cell>
          <cell r="AS155">
            <v>50.707578558225507</v>
          </cell>
          <cell r="AT155">
            <v>21.128157732593962</v>
          </cell>
          <cell r="AU155">
            <v>64.793017046621486</v>
          </cell>
          <cell r="AV155">
            <v>236.63536660505235</v>
          </cell>
          <cell r="AW155">
            <v>364.81285684945573</v>
          </cell>
          <cell r="AX155">
            <v>50.707578558225507</v>
          </cell>
          <cell r="AY155">
            <v>85.921174779215434</v>
          </cell>
          <cell r="AZ155">
            <v>15.493982337235572</v>
          </cell>
          <cell r="BA155">
            <v>30.987964674471144</v>
          </cell>
          <cell r="BB155">
            <v>14.085438488395974</v>
          </cell>
          <cell r="BC155">
            <v>421.15461080303959</v>
          </cell>
          <cell r="BD155">
            <v>23.945245430273154</v>
          </cell>
          <cell r="BE155">
            <v>7.0427192441979871</v>
          </cell>
          <cell r="BF155">
            <v>26035.524501951117</v>
          </cell>
          <cell r="BG155">
            <v>26042.567221195313</v>
          </cell>
          <cell r="BH155">
            <v>84.512630930375849</v>
          </cell>
          <cell r="BI155">
            <v>398.61790922160606</v>
          </cell>
          <cell r="BJ155">
            <v>1.4085438488395974</v>
          </cell>
          <cell r="BK155">
            <v>600.03967960566854</v>
          </cell>
          <cell r="BL155">
            <v>13114.951776545491</v>
          </cell>
          <cell r="BM155">
            <v>232.40973505853356</v>
          </cell>
          <cell r="BN155">
            <v>83.10408708153625</v>
          </cell>
          <cell r="BO155">
            <v>723.99153830355306</v>
          </cell>
          <cell r="BP155">
            <v>245.08662969808995</v>
          </cell>
          <cell r="BQ155">
            <v>611.30803039638522</v>
          </cell>
          <cell r="BR155">
            <v>54.933210104744298</v>
          </cell>
          <cell r="BS155">
            <v>164.7996303142329</v>
          </cell>
          <cell r="BT155">
            <v>288.75148901211747</v>
          </cell>
          <cell r="BU155">
            <v>73.244280139659068</v>
          </cell>
          <cell r="BV155">
            <v>85.921174779215434</v>
          </cell>
          <cell r="BW155">
            <v>138.03729718628054</v>
          </cell>
          <cell r="BX155">
            <v>28.170876976791948</v>
          </cell>
          <cell r="BY155">
            <v>32.396508523310743</v>
          </cell>
          <cell r="BZ155">
            <v>47.890490860546308</v>
          </cell>
          <cell r="CA155">
            <v>200.01322653522283</v>
          </cell>
          <cell r="CB155">
            <v>784.55892380365572</v>
          </cell>
        </row>
        <row r="156">
          <cell r="D156" t="str">
            <v>Light truck and utility vehicle manufacturing</v>
          </cell>
          <cell r="E156">
            <v>7.5462590506838296</v>
          </cell>
          <cell r="F156">
            <v>2.1167048054919899</v>
          </cell>
          <cell r="G156">
            <v>0.1348143547356494</v>
          </cell>
          <cell r="H156">
            <v>4.0658023403559909E-2</v>
          </cell>
          <cell r="I156">
            <v>0.4700475270817534</v>
          </cell>
          <cell r="J156">
            <v>57.865401825311928</v>
          </cell>
          <cell r="K156">
            <v>0</v>
          </cell>
          <cell r="L156">
            <v>1.9217704410028325</v>
          </cell>
          <cell r="M156">
            <v>15.725125151113604</v>
          </cell>
          <cell r="N156">
            <v>0</v>
          </cell>
          <cell r="O156">
            <v>361.50517773875129</v>
          </cell>
          <cell r="P156">
            <v>0</v>
          </cell>
          <cell r="Q156">
            <v>2930.8808211711985</v>
          </cell>
          <cell r="R156">
            <v>224.07345727608552</v>
          </cell>
          <cell r="S156">
            <v>271.87579482831711</v>
          </cell>
          <cell r="T156">
            <v>207.6414037425059</v>
          </cell>
          <cell r="U156">
            <v>582.5909889178223</v>
          </cell>
          <cell r="V156">
            <v>352.54223944770786</v>
          </cell>
          <cell r="W156">
            <v>7997.9286017077457</v>
          </cell>
          <cell r="X156">
            <v>64.234391085811183</v>
          </cell>
          <cell r="Y156">
            <v>83.654090716405264</v>
          </cell>
          <cell r="Z156">
            <v>59.752921940289468</v>
          </cell>
          <cell r="AA156">
            <v>503.41836734693879</v>
          </cell>
          <cell r="AB156">
            <v>201.66611154847698</v>
          </cell>
          <cell r="AC156">
            <v>53.777629746260523</v>
          </cell>
          <cell r="AD156">
            <v>29.876460970144734</v>
          </cell>
          <cell r="AE156">
            <v>433.20868406709866</v>
          </cell>
          <cell r="AF156">
            <v>31.370284018651972</v>
          </cell>
          <cell r="AG156">
            <v>88.135559861926964</v>
          </cell>
          <cell r="AH156">
            <v>61.246744988796706</v>
          </cell>
          <cell r="AI156">
            <v>300.25843274995458</v>
          </cell>
          <cell r="AJ156">
            <v>19.419699630594078</v>
          </cell>
          <cell r="AK156">
            <v>13.444407436565131</v>
          </cell>
          <cell r="AL156">
            <v>104.56761339550657</v>
          </cell>
          <cell r="AM156">
            <v>37.345576212680918</v>
          </cell>
          <cell r="AN156">
            <v>545.24541270514146</v>
          </cell>
          <cell r="AO156">
            <v>106.06143644401381</v>
          </cell>
          <cell r="AP156">
            <v>100.08614424998487</v>
          </cell>
          <cell r="AQ156">
            <v>5473.367649730516</v>
          </cell>
          <cell r="AR156">
            <v>2787.4738085145041</v>
          </cell>
          <cell r="AS156">
            <v>26.888814873130261</v>
          </cell>
          <cell r="AT156">
            <v>49.296160600738816</v>
          </cell>
          <cell r="AU156">
            <v>55.271452794767761</v>
          </cell>
          <cell r="AV156">
            <v>1041.1946648095441</v>
          </cell>
          <cell r="AW156">
            <v>569.14658148125727</v>
          </cell>
          <cell r="AX156">
            <v>106.06143644401381</v>
          </cell>
          <cell r="AY156">
            <v>318.18430933204144</v>
          </cell>
          <cell r="AZ156">
            <v>47.802337552231577</v>
          </cell>
          <cell r="BA156">
            <v>25.394991824623027</v>
          </cell>
          <cell r="BB156">
            <v>19.419699630594078</v>
          </cell>
          <cell r="BC156">
            <v>400.34457699993948</v>
          </cell>
          <cell r="BD156">
            <v>34.357930115666449</v>
          </cell>
          <cell r="BE156">
            <v>16.432053533579605</v>
          </cell>
          <cell r="BF156">
            <v>22116.050233149639</v>
          </cell>
          <cell r="BG156">
            <v>22132.482286683218</v>
          </cell>
          <cell r="BH156">
            <v>91.12320595894144</v>
          </cell>
          <cell r="BI156">
            <v>661.76361048870592</v>
          </cell>
          <cell r="BJ156">
            <v>4.4814691455217108</v>
          </cell>
          <cell r="BK156">
            <v>797.70150790286448</v>
          </cell>
          <cell r="BL156">
            <v>16418.609126143041</v>
          </cell>
          <cell r="BM156">
            <v>389.88781566038881</v>
          </cell>
          <cell r="BN156">
            <v>97.098498152970393</v>
          </cell>
          <cell r="BO156">
            <v>1295.1445830557743</v>
          </cell>
          <cell r="BP156">
            <v>392.87546175740329</v>
          </cell>
          <cell r="BQ156">
            <v>1652.168291649004</v>
          </cell>
          <cell r="BR156">
            <v>225.56728032459276</v>
          </cell>
          <cell r="BS156">
            <v>258.43138739175197</v>
          </cell>
          <cell r="BT156">
            <v>404.82604614546119</v>
          </cell>
          <cell r="BU156">
            <v>74.691152425361835</v>
          </cell>
          <cell r="BV156">
            <v>138.92554351117303</v>
          </cell>
          <cell r="BW156">
            <v>361.50517773875129</v>
          </cell>
          <cell r="BX156">
            <v>100.08614424998487</v>
          </cell>
          <cell r="BY156">
            <v>52.283806697753285</v>
          </cell>
          <cell r="BZ156">
            <v>67.222037182825659</v>
          </cell>
          <cell r="CA156">
            <v>309.22137104099801</v>
          </cell>
          <cell r="CB156">
            <v>1447.5145340035124</v>
          </cell>
        </row>
        <row r="157">
          <cell r="D157" t="str">
            <v>Heavy duty truck manufacturing</v>
          </cell>
          <cell r="E157">
            <v>431.21480289621883</v>
          </cell>
          <cell r="F157">
            <v>95.251716247139541</v>
          </cell>
          <cell r="G157">
            <v>6.0666459631042233</v>
          </cell>
          <cell r="H157">
            <v>1.8296110531601959</v>
          </cell>
          <cell r="I157">
            <v>21.152138718678902</v>
          </cell>
          <cell r="J157">
            <v>4128.9081229256099</v>
          </cell>
          <cell r="K157">
            <v>0</v>
          </cell>
          <cell r="L157">
            <v>137.12535183301918</v>
          </cell>
          <cell r="M157">
            <v>1122.0452104776305</v>
          </cell>
          <cell r="N157">
            <v>0</v>
          </cell>
          <cell r="O157">
            <v>41.832216511612778</v>
          </cell>
          <cell r="P157">
            <v>0</v>
          </cell>
          <cell r="Q157">
            <v>386.1827792596448</v>
          </cell>
          <cell r="R157">
            <v>91.316667750959596</v>
          </cell>
          <cell r="S157">
            <v>42.852514475310649</v>
          </cell>
          <cell r="T157">
            <v>130.08799037147875</v>
          </cell>
          <cell r="U157">
            <v>259.15568277925962</v>
          </cell>
          <cell r="V157">
            <v>134.67933120811918</v>
          </cell>
          <cell r="W157">
            <v>1303.4306486240323</v>
          </cell>
          <cell r="X157">
            <v>15.304469455468089</v>
          </cell>
          <cell r="Y157">
            <v>93.357263678355352</v>
          </cell>
          <cell r="Z157">
            <v>21.426257237655324</v>
          </cell>
          <cell r="AA157">
            <v>138.25037408106175</v>
          </cell>
          <cell r="AB157">
            <v>48.464153275648947</v>
          </cell>
          <cell r="AC157">
            <v>5.6116388003382998</v>
          </cell>
          <cell r="AD157">
            <v>3.0608938910936176</v>
          </cell>
          <cell r="AE157">
            <v>57.646834948929801</v>
          </cell>
          <cell r="AF157">
            <v>11.733426582525535</v>
          </cell>
          <cell r="AG157">
            <v>5.6116388003382998</v>
          </cell>
          <cell r="AH157">
            <v>7.1420857458851081</v>
          </cell>
          <cell r="AI157">
            <v>95.397859605751094</v>
          </cell>
          <cell r="AJ157">
            <v>1.5304469455468088</v>
          </cell>
          <cell r="AK157">
            <v>2.5507449092446817</v>
          </cell>
          <cell r="AL157">
            <v>11.733426582525535</v>
          </cell>
          <cell r="AM157">
            <v>6.6319367640361717</v>
          </cell>
          <cell r="AN157">
            <v>55.606239021534059</v>
          </cell>
          <cell r="AO157">
            <v>21.426257237655324</v>
          </cell>
          <cell r="AP157">
            <v>7.6522347277340446</v>
          </cell>
          <cell r="AQ157">
            <v>765.73362175525335</v>
          </cell>
          <cell r="AR157">
            <v>521.88240843146184</v>
          </cell>
          <cell r="AS157">
            <v>29.078491965389368</v>
          </cell>
          <cell r="AT157">
            <v>14.794320473619154</v>
          </cell>
          <cell r="AU157">
            <v>16.324767419165962</v>
          </cell>
          <cell r="AV157">
            <v>7204.3239216706788</v>
          </cell>
          <cell r="AW157">
            <v>693.29246633270441</v>
          </cell>
          <cell r="AX157">
            <v>6.6319367640361717</v>
          </cell>
          <cell r="AY157">
            <v>511.6794287944831</v>
          </cell>
          <cell r="AZ157">
            <v>20.916108255806389</v>
          </cell>
          <cell r="BA157">
            <v>4.0811918547914905</v>
          </cell>
          <cell r="BB157">
            <v>0.51014898184893631</v>
          </cell>
          <cell r="BC157">
            <v>39.281471602368093</v>
          </cell>
          <cell r="BD157">
            <v>2.5507449092446817</v>
          </cell>
          <cell r="BE157">
            <v>6.1217877821872353</v>
          </cell>
          <cell r="BF157">
            <v>917.2478693643875</v>
          </cell>
          <cell r="BG157">
            <v>923.3696571465747</v>
          </cell>
          <cell r="BH157">
            <v>8.162383709582981</v>
          </cell>
          <cell r="BI157">
            <v>56.62653698523193</v>
          </cell>
          <cell r="BJ157">
            <v>0</v>
          </cell>
          <cell r="BK157">
            <v>35.710428729425544</v>
          </cell>
          <cell r="BL157">
            <v>2230.3713486435495</v>
          </cell>
          <cell r="BM157">
            <v>45.913408366404269</v>
          </cell>
          <cell r="BN157">
            <v>6.6319367640361717</v>
          </cell>
          <cell r="BO157">
            <v>36.22057771127448</v>
          </cell>
          <cell r="BP157">
            <v>20.916108255806389</v>
          </cell>
          <cell r="BQ157">
            <v>189.7754212478043</v>
          </cell>
          <cell r="BR157">
            <v>598.91490469065127</v>
          </cell>
          <cell r="BS157">
            <v>7.6522347277340446</v>
          </cell>
          <cell r="BT157">
            <v>7.6522347277340446</v>
          </cell>
          <cell r="BU157">
            <v>2.0405959273957452</v>
          </cell>
          <cell r="BV157">
            <v>4.5913408366404269</v>
          </cell>
          <cell r="BW157">
            <v>41.832216511612778</v>
          </cell>
          <cell r="BX157">
            <v>110.19218007937025</v>
          </cell>
          <cell r="BY157">
            <v>3.5710428729425541</v>
          </cell>
          <cell r="BZ157">
            <v>1.0202979636978726</v>
          </cell>
          <cell r="CA157">
            <v>15.304469455468089</v>
          </cell>
          <cell r="CB157">
            <v>97.948604514995765</v>
          </cell>
        </row>
        <row r="158">
          <cell r="D158" t="str">
            <v>Motor vehicle body manufacturing</v>
          </cell>
          <cell r="E158">
            <v>0</v>
          </cell>
          <cell r="F158">
            <v>15.52250190694126</v>
          </cell>
          <cell r="G158">
            <v>0.98863860139476234</v>
          </cell>
          <cell r="H158">
            <v>0.29815883829277268</v>
          </cell>
          <cell r="I158">
            <v>3.4470151985995252</v>
          </cell>
          <cell r="J158">
            <v>0</v>
          </cell>
          <cell r="K158">
            <v>0</v>
          </cell>
          <cell r="L158">
            <v>0</v>
          </cell>
          <cell r="M158">
            <v>0</v>
          </cell>
          <cell r="N158">
            <v>0</v>
          </cell>
          <cell r="O158">
            <v>8.7889532236028884</v>
          </cell>
          <cell r="P158">
            <v>0</v>
          </cell>
          <cell r="Q158">
            <v>81.137043783748624</v>
          </cell>
          <cell r="R158">
            <v>19.185641792986793</v>
          </cell>
          <cell r="S158">
            <v>9.0033179363736906</v>
          </cell>
          <cell r="T158">
            <v>27.331500878277275</v>
          </cell>
          <cell r="U158">
            <v>54.448637043783748</v>
          </cell>
          <cell r="V158">
            <v>28.296142085745885</v>
          </cell>
          <cell r="W158">
            <v>273.85092056469978</v>
          </cell>
          <cell r="X158">
            <v>3.2154706915620324</v>
          </cell>
          <cell r="Y158">
            <v>19.614371218528397</v>
          </cell>
          <cell r="Z158">
            <v>4.5016589681868453</v>
          </cell>
          <cell r="AA158">
            <v>29.046418580443692</v>
          </cell>
          <cell r="AB158">
            <v>10.182323856613102</v>
          </cell>
          <cell r="AC158">
            <v>1.1790059202394119</v>
          </cell>
          <cell r="AD158">
            <v>0.64309413831240647</v>
          </cell>
          <cell r="AE158">
            <v>12.111606271550322</v>
          </cell>
          <cell r="AF158">
            <v>2.4651941968642248</v>
          </cell>
          <cell r="AG158">
            <v>1.1790059202394119</v>
          </cell>
          <cell r="AH158">
            <v>1.5005529893956151</v>
          </cell>
          <cell r="AI158">
            <v>20.043100644070002</v>
          </cell>
          <cell r="AJ158">
            <v>0.32154706915620324</v>
          </cell>
          <cell r="AK158">
            <v>0.53591178192700539</v>
          </cell>
          <cell r="AL158">
            <v>2.4651941968642248</v>
          </cell>
          <cell r="AM158">
            <v>1.393370633010214</v>
          </cell>
          <cell r="AN158">
            <v>11.682876846008718</v>
          </cell>
          <cell r="AO158">
            <v>4.5016589681868453</v>
          </cell>
          <cell r="AP158">
            <v>1.6077353457810162</v>
          </cell>
          <cell r="AQ158">
            <v>160.88071693448703</v>
          </cell>
          <cell r="AR158">
            <v>109.6475505822653</v>
          </cell>
          <cell r="AS158">
            <v>6.1093943139678615</v>
          </cell>
          <cell r="AT158">
            <v>3.1082883351766313</v>
          </cell>
          <cell r="AU158">
            <v>3.4298354043328345</v>
          </cell>
          <cell r="AV158">
            <v>1513.629236874634</v>
          </cell>
          <cell r="AW158">
            <v>145.66082232776006</v>
          </cell>
          <cell r="AX158">
            <v>1.393370633010214</v>
          </cell>
          <cell r="AY158">
            <v>107.50390345455727</v>
          </cell>
          <cell r="AZ158">
            <v>4.3944766118014442</v>
          </cell>
          <cell r="BA158">
            <v>0.85745885108320863</v>
          </cell>
          <cell r="BB158">
            <v>0.10718235638540108</v>
          </cell>
          <cell r="BC158">
            <v>8.253041441675883</v>
          </cell>
          <cell r="BD158">
            <v>0.53591178192700539</v>
          </cell>
          <cell r="BE158">
            <v>1.2861882766248129</v>
          </cell>
          <cell r="BF158">
            <v>192.71387678095113</v>
          </cell>
          <cell r="BG158">
            <v>194.00006505757594</v>
          </cell>
          <cell r="BH158">
            <v>1.7149177021664173</v>
          </cell>
          <cell r="BI158">
            <v>11.89724155877952</v>
          </cell>
          <cell r="BJ158">
            <v>0</v>
          </cell>
          <cell r="BK158">
            <v>7.5027649469780755</v>
          </cell>
          <cell r="BL158">
            <v>468.60126211697354</v>
          </cell>
          <cell r="BM158">
            <v>9.6464120746860971</v>
          </cell>
          <cell r="BN158">
            <v>1.393370633010214</v>
          </cell>
          <cell r="BO158">
            <v>7.6099473033634766</v>
          </cell>
          <cell r="BP158">
            <v>4.3944766118014442</v>
          </cell>
          <cell r="BQ158">
            <v>39.871836575369201</v>
          </cell>
          <cell r="BR158">
            <v>125.83208639646087</v>
          </cell>
          <cell r="BS158">
            <v>1.6077353457810162</v>
          </cell>
          <cell r="BT158">
            <v>1.6077353457810162</v>
          </cell>
          <cell r="BU158">
            <v>0.42872942554160431</v>
          </cell>
          <cell r="BV158">
            <v>0.96464120746860971</v>
          </cell>
          <cell r="BW158">
            <v>8.7889532236028884</v>
          </cell>
          <cell r="BX158">
            <v>23.151388979246633</v>
          </cell>
          <cell r="BY158">
            <v>0.75027649469780755</v>
          </cell>
          <cell r="BZ158">
            <v>0.21436471277080216</v>
          </cell>
          <cell r="CA158">
            <v>3.2154706915620324</v>
          </cell>
          <cell r="CB158">
            <v>20.579012425997007</v>
          </cell>
        </row>
        <row r="159">
          <cell r="D159" t="str">
            <v>Truck trailer manufacturing</v>
          </cell>
          <cell r="E159">
            <v>75.46259050683831</v>
          </cell>
          <cell r="F159">
            <v>2.1167048054919899</v>
          </cell>
          <cell r="G159">
            <v>0.1348143547356494</v>
          </cell>
          <cell r="H159">
            <v>4.0658023403559909E-2</v>
          </cell>
          <cell r="I159">
            <v>0.4700475270817534</v>
          </cell>
          <cell r="J159">
            <v>0</v>
          </cell>
          <cell r="K159">
            <v>0</v>
          </cell>
          <cell r="L159">
            <v>0</v>
          </cell>
          <cell r="M159">
            <v>0</v>
          </cell>
          <cell r="N159">
            <v>0</v>
          </cell>
          <cell r="O159">
            <v>19.074295751740291</v>
          </cell>
          <cell r="P159">
            <v>0</v>
          </cell>
          <cell r="Q159">
            <v>176.08831565935853</v>
          </cell>
          <cell r="R159">
            <v>41.637791945872095</v>
          </cell>
          <cell r="S159">
            <v>19.539522477392492</v>
          </cell>
          <cell r="T159">
            <v>59.31640752065578</v>
          </cell>
          <cell r="U159">
            <v>118.16758831565936</v>
          </cell>
          <cell r="V159">
            <v>61.409927786090691</v>
          </cell>
          <cell r="W159">
            <v>594.32714202068826</v>
          </cell>
          <cell r="X159">
            <v>6.9784008847830332</v>
          </cell>
          <cell r="Y159">
            <v>42.568245397176497</v>
          </cell>
          <cell r="Z159">
            <v>9.7697612386962458</v>
          </cell>
          <cell r="AA159">
            <v>63.038221325873394</v>
          </cell>
          <cell r="AB159">
            <v>22.098269468479604</v>
          </cell>
          <cell r="AC159">
            <v>2.5587469910871121</v>
          </cell>
          <cell r="AD159">
            <v>1.3956801769566065</v>
          </cell>
          <cell r="AE159">
            <v>26.285309999349423</v>
          </cell>
          <cell r="AF159">
            <v>5.3501073450003256</v>
          </cell>
          <cell r="AG159">
            <v>2.5587469910871121</v>
          </cell>
          <cell r="AH159">
            <v>3.2565870795654153</v>
          </cell>
          <cell r="AI159">
            <v>43.498698848480906</v>
          </cell>
          <cell r="AJ159">
            <v>0.69784008847830326</v>
          </cell>
          <cell r="AK159">
            <v>1.1630668141305054</v>
          </cell>
          <cell r="AL159">
            <v>5.3501073450003256</v>
          </cell>
          <cell r="AM159">
            <v>3.0239737167393144</v>
          </cell>
          <cell r="AN159">
            <v>25.354856548045021</v>
          </cell>
          <cell r="AO159">
            <v>9.7697612386962458</v>
          </cell>
          <cell r="AP159">
            <v>3.4892004423915166</v>
          </cell>
          <cell r="AQ159">
            <v>349.15265760197775</v>
          </cell>
          <cell r="AR159">
            <v>237.96347017110142</v>
          </cell>
          <cell r="AS159">
            <v>13.258961681087762</v>
          </cell>
          <cell r="AT159">
            <v>6.7457875219569319</v>
          </cell>
          <cell r="AU159">
            <v>7.443627610435235</v>
          </cell>
          <cell r="AV159">
            <v>3284.9659098301995</v>
          </cell>
          <cell r="AW159">
            <v>316.12156008067137</v>
          </cell>
          <cell r="AX159">
            <v>3.0239737167393144</v>
          </cell>
          <cell r="AY159">
            <v>233.31120291457941</v>
          </cell>
          <cell r="AZ159">
            <v>9.5371478758701453</v>
          </cell>
          <cell r="BA159">
            <v>1.8609069026088088</v>
          </cell>
          <cell r="BB159">
            <v>0.23261336282610109</v>
          </cell>
          <cell r="BC159">
            <v>17.911228937609785</v>
          </cell>
          <cell r="BD159">
            <v>1.1630668141305054</v>
          </cell>
          <cell r="BE159">
            <v>2.791360353913213</v>
          </cell>
          <cell r="BF159">
            <v>418.23882636132976</v>
          </cell>
          <cell r="BG159">
            <v>421.03018671524296</v>
          </cell>
          <cell r="BH159">
            <v>3.7218138052176175</v>
          </cell>
          <cell r="BI159">
            <v>25.820083273697222</v>
          </cell>
          <cell r="BJ159">
            <v>0</v>
          </cell>
          <cell r="BK159">
            <v>16.282935397827078</v>
          </cell>
          <cell r="BL159">
            <v>1016.985622275714</v>
          </cell>
          <cell r="BM159">
            <v>20.935202654349098</v>
          </cell>
          <cell r="BN159">
            <v>3.0239737167393144</v>
          </cell>
          <cell r="BO159">
            <v>16.515548760653179</v>
          </cell>
          <cell r="BP159">
            <v>9.5371478758701453</v>
          </cell>
          <cell r="BQ159">
            <v>86.532170971309611</v>
          </cell>
          <cell r="BR159">
            <v>273.08808795784267</v>
          </cell>
          <cell r="BS159">
            <v>3.4892004423915166</v>
          </cell>
          <cell r="BT159">
            <v>3.4892004423915166</v>
          </cell>
          <cell r="BU159">
            <v>0.93045345130440438</v>
          </cell>
          <cell r="BV159">
            <v>2.0935202654349099</v>
          </cell>
          <cell r="BW159">
            <v>19.074295751740291</v>
          </cell>
          <cell r="BX159">
            <v>50.244486370437834</v>
          </cell>
          <cell r="BY159">
            <v>1.6282935397827076</v>
          </cell>
          <cell r="BZ159">
            <v>0.46522672565220219</v>
          </cell>
          <cell r="CA159">
            <v>6.9784008847830332</v>
          </cell>
          <cell r="CB159">
            <v>44.661765662611408</v>
          </cell>
        </row>
        <row r="160">
          <cell r="D160" t="str">
            <v>Motor home manufacturing</v>
          </cell>
          <cell r="E160">
            <v>0</v>
          </cell>
          <cell r="F160">
            <v>0</v>
          </cell>
          <cell r="G160">
            <v>0</v>
          </cell>
          <cell r="H160">
            <v>0</v>
          </cell>
          <cell r="I160">
            <v>0</v>
          </cell>
          <cell r="J160">
            <v>0</v>
          </cell>
          <cell r="K160">
            <v>0</v>
          </cell>
          <cell r="L160">
            <v>0</v>
          </cell>
          <cell r="M160">
            <v>0</v>
          </cell>
          <cell r="N160">
            <v>0</v>
          </cell>
          <cell r="O160">
            <v>1.3004550100563816</v>
          </cell>
          <cell r="P160">
            <v>0</v>
          </cell>
          <cell r="Q160">
            <v>11.0082099640608</v>
          </cell>
          <cell r="R160">
            <v>0.97297965643443574</v>
          </cell>
          <cell r="S160">
            <v>0.33062415509908011</v>
          </cell>
          <cell r="T160">
            <v>1.8577928715091168</v>
          </cell>
          <cell r="U160">
            <v>1.8074120478749713</v>
          </cell>
          <cell r="V160">
            <v>1.8924296877575919</v>
          </cell>
          <cell r="W160">
            <v>4.0934419202743255</v>
          </cell>
          <cell r="X160">
            <v>0.4849154274786508</v>
          </cell>
          <cell r="Y160">
            <v>0.3337729565762142</v>
          </cell>
          <cell r="Z160">
            <v>0.5164034422499918</v>
          </cell>
          <cell r="AA160">
            <v>0.32747535362194602</v>
          </cell>
          <cell r="AB160">
            <v>0.62031389099541701</v>
          </cell>
          <cell r="AC160">
            <v>1.7853704375350326</v>
          </cell>
          <cell r="AD160">
            <v>0.73367074417224443</v>
          </cell>
          <cell r="AE160">
            <v>12.012677635266577</v>
          </cell>
          <cell r="AF160">
            <v>1.470490289821623</v>
          </cell>
          <cell r="AG160">
            <v>6.6124831019816019E-2</v>
          </cell>
          <cell r="AH160">
            <v>1.6720135843582051</v>
          </cell>
          <cell r="AI160">
            <v>2.0278281512743579</v>
          </cell>
          <cell r="AJ160">
            <v>6.297602954268193E-2</v>
          </cell>
          <cell r="AK160">
            <v>4.0934419202743252E-2</v>
          </cell>
          <cell r="AL160">
            <v>0.26135052260212999</v>
          </cell>
          <cell r="AM160">
            <v>0.31488014771340961</v>
          </cell>
          <cell r="AN160">
            <v>0.5478914570213328</v>
          </cell>
          <cell r="AO160">
            <v>2.4308747403475222</v>
          </cell>
          <cell r="AP160">
            <v>0.32747535362194602</v>
          </cell>
          <cell r="AQ160">
            <v>8.3191335025882829</v>
          </cell>
          <cell r="AR160">
            <v>16.981486366184182</v>
          </cell>
          <cell r="AS160">
            <v>0.49436183191005312</v>
          </cell>
          <cell r="AT160">
            <v>7.0155296910547662</v>
          </cell>
          <cell r="AU160">
            <v>1.3854726499390024</v>
          </cell>
          <cell r="AV160">
            <v>2.9252365722575755</v>
          </cell>
          <cell r="AW160">
            <v>0.51325464077285765</v>
          </cell>
          <cell r="AX160">
            <v>0.77460516337498764</v>
          </cell>
          <cell r="AY160">
            <v>2.7772429028322727</v>
          </cell>
          <cell r="AZ160">
            <v>1.2910086056249794</v>
          </cell>
          <cell r="BA160">
            <v>0.24560651521645951</v>
          </cell>
          <cell r="BB160">
            <v>1.5145735105015004</v>
          </cell>
          <cell r="BC160">
            <v>1.3980678558475388</v>
          </cell>
          <cell r="BD160">
            <v>0.425088199413103</v>
          </cell>
          <cell r="BE160">
            <v>2.2041610339938674E-2</v>
          </cell>
          <cell r="BF160">
            <v>12.40627781990834</v>
          </cell>
          <cell r="BG160">
            <v>12.428319430248278</v>
          </cell>
          <cell r="BH160">
            <v>0.42193939793596891</v>
          </cell>
          <cell r="BI160">
            <v>0.85962280325760831</v>
          </cell>
          <cell r="BJ160">
            <v>9.4464044314022892E-3</v>
          </cell>
          <cell r="BK160">
            <v>3.7124369415410996</v>
          </cell>
          <cell r="BL160">
            <v>9.7644333805928323</v>
          </cell>
          <cell r="BM160">
            <v>0.43768340532163935</v>
          </cell>
          <cell r="BN160">
            <v>4.0934419202743252E-2</v>
          </cell>
          <cell r="BO160">
            <v>4.4964885093474898</v>
          </cell>
          <cell r="BP160">
            <v>1.4295558706188798</v>
          </cell>
          <cell r="BQ160">
            <v>3.92025783903195</v>
          </cell>
          <cell r="BR160">
            <v>0.94464044314022888</v>
          </cell>
          <cell r="BS160">
            <v>5.7937947179267368</v>
          </cell>
          <cell r="BT160">
            <v>1.2878598041478453</v>
          </cell>
          <cell r="BU160">
            <v>0.98872366382010624</v>
          </cell>
          <cell r="BV160">
            <v>0.65180190576675789</v>
          </cell>
          <cell r="BW160">
            <v>1.3004550100563816</v>
          </cell>
          <cell r="BX160">
            <v>3.1865870948597053</v>
          </cell>
          <cell r="BY160">
            <v>7.1068449338916553</v>
          </cell>
          <cell r="BZ160">
            <v>4.6917142009298036</v>
          </cell>
          <cell r="CA160">
            <v>2.3899403211447789</v>
          </cell>
          <cell r="CB160">
            <v>3.0826766461142801</v>
          </cell>
        </row>
        <row r="161">
          <cell r="D161" t="str">
            <v>Travel trailer and camper manufacturing</v>
          </cell>
          <cell r="E161">
            <v>0</v>
          </cell>
          <cell r="F161">
            <v>0</v>
          </cell>
          <cell r="G161">
            <v>0</v>
          </cell>
          <cell r="H161">
            <v>0</v>
          </cell>
          <cell r="I161">
            <v>0</v>
          </cell>
          <cell r="J161">
            <v>0</v>
          </cell>
          <cell r="K161">
            <v>0</v>
          </cell>
          <cell r="L161">
            <v>0</v>
          </cell>
          <cell r="M161">
            <v>0</v>
          </cell>
          <cell r="N161">
            <v>0</v>
          </cell>
          <cell r="O161">
            <v>5.9099211975337136</v>
          </cell>
          <cell r="P161">
            <v>0</v>
          </cell>
          <cell r="Q161">
            <v>50.026838998977873</v>
          </cell>
          <cell r="R161">
            <v>4.4217085957334561</v>
          </cell>
          <cell r="S161">
            <v>1.5025223383560289</v>
          </cell>
          <cell r="T161">
            <v>8.4427445679053044</v>
          </cell>
          <cell r="U161">
            <v>8.2137887830129568</v>
          </cell>
          <cell r="V161">
            <v>8.6001516700187928</v>
          </cell>
          <cell r="W161">
            <v>18.602657522503215</v>
          </cell>
          <cell r="X161">
            <v>2.2036994295888421</v>
          </cell>
          <cell r="Y161">
            <v>1.5168320749118005</v>
          </cell>
          <cell r="Z161">
            <v>2.3467967951465591</v>
          </cell>
          <cell r="AA161">
            <v>1.4882126018002571</v>
          </cell>
          <cell r="AB161">
            <v>2.8190181014870257</v>
          </cell>
          <cell r="AC161">
            <v>8.1136206271225557</v>
          </cell>
          <cell r="AD161">
            <v>3.3341686174948069</v>
          </cell>
          <cell r="AE161">
            <v>54.591644960269043</v>
          </cell>
          <cell r="AF161">
            <v>6.6826469715453856</v>
          </cell>
          <cell r="AG161">
            <v>0.30050446767120575</v>
          </cell>
          <cell r="AH161">
            <v>7.5984701111147741</v>
          </cell>
          <cell r="AI161">
            <v>9.2154703419169763</v>
          </cell>
          <cell r="AJ161">
            <v>0.28619473111543403</v>
          </cell>
          <cell r="AK161">
            <v>0.18602657522503213</v>
          </cell>
          <cell r="AL161">
            <v>1.1877081341290514</v>
          </cell>
          <cell r="AM161">
            <v>1.4309736555771704</v>
          </cell>
          <cell r="AN161">
            <v>2.4898941607042762</v>
          </cell>
          <cell r="AO161">
            <v>11.047116621055755</v>
          </cell>
          <cell r="AP161">
            <v>1.4882126018002571</v>
          </cell>
          <cell r="AQ161">
            <v>37.806323980348836</v>
          </cell>
          <cell r="AR161">
            <v>77.172409245276796</v>
          </cell>
          <cell r="AS161">
            <v>2.2466286392561572</v>
          </cell>
          <cell r="AT161">
            <v>31.882093046259353</v>
          </cell>
          <cell r="AU161">
            <v>6.2962840845395496</v>
          </cell>
          <cell r="AV161">
            <v>13.293745260311912</v>
          </cell>
          <cell r="AW161">
            <v>2.3324870585907878</v>
          </cell>
          <cell r="AX161">
            <v>3.5201951927198389</v>
          </cell>
          <cell r="AY161">
            <v>12.621187642190643</v>
          </cell>
          <cell r="AZ161">
            <v>5.8669919878663981</v>
          </cell>
          <cell r="BA161">
            <v>1.1161594513501929</v>
          </cell>
          <cell r="BB161">
            <v>6.8829832833261895</v>
          </cell>
          <cell r="BC161">
            <v>6.353523030762636</v>
          </cell>
          <cell r="BD161">
            <v>1.9318144350291799</v>
          </cell>
          <cell r="BE161">
            <v>0.10016815589040193</v>
          </cell>
          <cell r="BF161">
            <v>56.38036202974051</v>
          </cell>
          <cell r="BG161">
            <v>56.480530185630911</v>
          </cell>
          <cell r="BH161">
            <v>1.9175046984734081</v>
          </cell>
          <cell r="BI161">
            <v>3.9065580797256749</v>
          </cell>
          <cell r="BJ161">
            <v>4.2929209667315109E-2</v>
          </cell>
          <cell r="BK161">
            <v>16.871179399254839</v>
          </cell>
          <cell r="BL161">
            <v>44.374493059448049</v>
          </cell>
          <cell r="BM161">
            <v>1.9890533812522666</v>
          </cell>
          <cell r="BN161">
            <v>0.18602657522503213</v>
          </cell>
          <cell r="BO161">
            <v>20.434303801641992</v>
          </cell>
          <cell r="BP161">
            <v>6.4966203963203535</v>
          </cell>
          <cell r="BQ161">
            <v>17.815622011935769</v>
          </cell>
          <cell r="BR161">
            <v>4.2929209667315105</v>
          </cell>
          <cell r="BS161">
            <v>26.329915262619934</v>
          </cell>
          <cell r="BT161">
            <v>5.8526822513106262</v>
          </cell>
          <cell r="BU161">
            <v>4.4932572785123144</v>
          </cell>
          <cell r="BV161">
            <v>2.9621154670447427</v>
          </cell>
          <cell r="BW161">
            <v>5.9099211975337136</v>
          </cell>
          <cell r="BX161">
            <v>14.481453394440964</v>
          </cell>
          <cell r="BY161">
            <v>32.297075406376734</v>
          </cell>
          <cell r="BZ161">
            <v>21.321507468099838</v>
          </cell>
          <cell r="CA161">
            <v>10.861090045830723</v>
          </cell>
          <cell r="CB161">
            <v>14.009232088100497</v>
          </cell>
        </row>
        <row r="162">
          <cell r="D162" t="str">
            <v>Motor vehicle gasoline engine and engine parts manufacturing</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row>
        <row r="163">
          <cell r="D163" t="str">
            <v>Motor vehicle electrical and electronic equipment manufacturing</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row>
        <row r="164">
          <cell r="D164" t="str">
            <v>Motor vehicle steering, suspension component (except spring), and brake systems manufacturing</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row>
        <row r="165">
          <cell r="D165" t="str">
            <v>Motor vehicle transmission and power train parts manufacturing</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row>
        <row r="166">
          <cell r="D166" t="str">
            <v>Motor vehicle seating and interior trim manufacturing</v>
          </cell>
          <cell r="E166">
            <v>0</v>
          </cell>
          <cell r="F166">
            <v>2.1167048054919899</v>
          </cell>
          <cell r="G166">
            <v>0.1348143547356494</v>
          </cell>
          <cell r="H166">
            <v>4.0658023403559909E-2</v>
          </cell>
          <cell r="I166">
            <v>0.4700475270817534</v>
          </cell>
          <cell r="J166">
            <v>2.8227025280639966</v>
          </cell>
          <cell r="K166">
            <v>0</v>
          </cell>
          <cell r="L166">
            <v>9.3744899561113787E-2</v>
          </cell>
          <cell r="M166">
            <v>0.7670792756640783</v>
          </cell>
          <cell r="N166">
            <v>0</v>
          </cell>
          <cell r="O166">
            <v>0</v>
          </cell>
          <cell r="P166">
            <v>0</v>
          </cell>
          <cell r="Q166">
            <v>0</v>
          </cell>
          <cell r="R166">
            <v>0.97897303601088459</v>
          </cell>
          <cell r="S166">
            <v>3.8386047990953105</v>
          </cell>
          <cell r="T166">
            <v>0.48948651800544229</v>
          </cell>
          <cell r="U166">
            <v>0.7986358977983532</v>
          </cell>
          <cell r="V166">
            <v>0.87592324274658084</v>
          </cell>
          <cell r="W166">
            <v>3.3491182810898681</v>
          </cell>
          <cell r="X166">
            <v>5.1524896632151818E-2</v>
          </cell>
          <cell r="Y166">
            <v>0</v>
          </cell>
          <cell r="Z166">
            <v>5.1524896632151818E-2</v>
          </cell>
          <cell r="AA166">
            <v>0.33491182810898679</v>
          </cell>
          <cell r="AB166">
            <v>1.0562603809591122</v>
          </cell>
          <cell r="AC166">
            <v>3.2460684878255646</v>
          </cell>
          <cell r="AD166">
            <v>5.1524896632151818E-2</v>
          </cell>
          <cell r="AE166">
            <v>0.54101141463759406</v>
          </cell>
          <cell r="AF166">
            <v>42.533802169841323</v>
          </cell>
          <cell r="AG166">
            <v>0.72134855285012545</v>
          </cell>
          <cell r="AH166">
            <v>0.10304979326430364</v>
          </cell>
          <cell r="AI166">
            <v>3.941654592359614</v>
          </cell>
          <cell r="AJ166">
            <v>2.5762448316075909E-2</v>
          </cell>
          <cell r="AK166">
            <v>0.72134855285012545</v>
          </cell>
          <cell r="AL166">
            <v>0.38643672474113866</v>
          </cell>
          <cell r="AM166">
            <v>5.1524896632151818E-2</v>
          </cell>
          <cell r="AN166">
            <v>0.59253631126974593</v>
          </cell>
          <cell r="AO166">
            <v>0.48948651800544229</v>
          </cell>
          <cell r="AP166">
            <v>0.69558610453404957</v>
          </cell>
          <cell r="AQ166">
            <v>6.9043361487083432</v>
          </cell>
          <cell r="AR166">
            <v>4.6630031452097391</v>
          </cell>
          <cell r="AS166">
            <v>272.54094073576704</v>
          </cell>
          <cell r="AT166">
            <v>0</v>
          </cell>
          <cell r="AU166">
            <v>4.2250415238364489</v>
          </cell>
          <cell r="AV166">
            <v>1.4426971057002509</v>
          </cell>
          <cell r="AW166">
            <v>0</v>
          </cell>
          <cell r="AX166">
            <v>0.25762448316075909</v>
          </cell>
          <cell r="AY166">
            <v>25.633636074495531</v>
          </cell>
          <cell r="AZ166">
            <v>0.20609958652860727</v>
          </cell>
          <cell r="BA166">
            <v>0.54101141463759406</v>
          </cell>
          <cell r="BB166">
            <v>0</v>
          </cell>
          <cell r="BC166">
            <v>6.8528112520761919</v>
          </cell>
          <cell r="BD166">
            <v>0.51524896632151818</v>
          </cell>
          <cell r="BE166">
            <v>1.674559140544934</v>
          </cell>
          <cell r="BF166">
            <v>124.35533802169842</v>
          </cell>
          <cell r="BG166">
            <v>126.02989716224334</v>
          </cell>
          <cell r="BH166">
            <v>3.4521680743541716</v>
          </cell>
          <cell r="BI166">
            <v>10.588366257907198</v>
          </cell>
          <cell r="BJ166">
            <v>0.43796162137329042</v>
          </cell>
          <cell r="BK166">
            <v>2.5762448316075908</v>
          </cell>
          <cell r="BL166">
            <v>141.59041594515318</v>
          </cell>
          <cell r="BM166">
            <v>0</v>
          </cell>
          <cell r="BN166">
            <v>4.2250415238364489</v>
          </cell>
          <cell r="BO166">
            <v>4.5084284553132843</v>
          </cell>
          <cell r="BP166">
            <v>12.675124571509347</v>
          </cell>
          <cell r="BQ166">
            <v>17.544227303247695</v>
          </cell>
          <cell r="BR166">
            <v>0.36067427642506272</v>
          </cell>
          <cell r="BS166">
            <v>1.2623599674877195</v>
          </cell>
          <cell r="BT166">
            <v>3.2203060395094885</v>
          </cell>
          <cell r="BU166">
            <v>0.23186203484468318</v>
          </cell>
          <cell r="BV166">
            <v>5.1524896632151818E-2</v>
          </cell>
          <cell r="BW166">
            <v>0</v>
          </cell>
          <cell r="BX166">
            <v>0.7986358977983532</v>
          </cell>
          <cell r="BY166">
            <v>0.28338693147683502</v>
          </cell>
          <cell r="BZ166">
            <v>0.38643672474113866</v>
          </cell>
          <cell r="CA166">
            <v>0.7986358977983532</v>
          </cell>
          <cell r="CB166">
            <v>1.4426971057002509</v>
          </cell>
        </row>
        <row r="167">
          <cell r="D167" t="str">
            <v>Motor vehicle metal stamping</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row>
        <row r="168">
          <cell r="D168" t="str">
            <v>Other motor vehicle parts manufacturing</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row>
        <row r="169">
          <cell r="D169" t="str">
            <v>Aircraft manufacturing</v>
          </cell>
          <cell r="E169">
            <v>13883.171772004654</v>
          </cell>
          <cell r="F169">
            <v>122.06331045003809</v>
          </cell>
          <cell r="G169">
            <v>7.7742944564224494</v>
          </cell>
          <cell r="H169">
            <v>2.3446126829386214</v>
          </cell>
          <cell r="I169">
            <v>27.106074061714448</v>
          </cell>
          <cell r="J169">
            <v>28.932700912655964</v>
          </cell>
          <cell r="K169">
            <v>0</v>
          </cell>
          <cell r="L169">
            <v>0.96088522050141623</v>
          </cell>
          <cell r="M169">
            <v>7.8625625755568018</v>
          </cell>
          <cell r="N169">
            <v>0</v>
          </cell>
          <cell r="O169">
            <v>0</v>
          </cell>
          <cell r="P169">
            <v>0</v>
          </cell>
          <cell r="Q169">
            <v>0</v>
          </cell>
          <cell r="R169">
            <v>34.406403505671975</v>
          </cell>
          <cell r="S169">
            <v>134.90931900908222</v>
          </cell>
          <cell r="T169">
            <v>17.203201752835987</v>
          </cell>
          <cell r="U169">
            <v>28.068381807258717</v>
          </cell>
          <cell r="V169">
            <v>30.784676820864401</v>
          </cell>
          <cell r="W169">
            <v>117.70611725624624</v>
          </cell>
          <cell r="X169">
            <v>1.8108633424037883</v>
          </cell>
          <cell r="Y169">
            <v>0</v>
          </cell>
          <cell r="Z169">
            <v>1.8108633424037883</v>
          </cell>
          <cell r="AA169">
            <v>11.770611725624624</v>
          </cell>
          <cell r="AB169">
            <v>37.122698519277662</v>
          </cell>
          <cell r="AC169">
            <v>114.08439057143866</v>
          </cell>
          <cell r="AD169">
            <v>1.8108633424037883</v>
          </cell>
          <cell r="AE169">
            <v>19.014065095239779</v>
          </cell>
          <cell r="AF169">
            <v>1494.8676891543273</v>
          </cell>
          <cell r="AG169">
            <v>25.352086793653037</v>
          </cell>
          <cell r="AH169">
            <v>3.6217266848075766</v>
          </cell>
          <cell r="AI169">
            <v>138.53104569388981</v>
          </cell>
          <cell r="AJ169">
            <v>0.90543167120189416</v>
          </cell>
          <cell r="AK169">
            <v>25.352086793653037</v>
          </cell>
          <cell r="AL169">
            <v>13.581475068028412</v>
          </cell>
          <cell r="AM169">
            <v>1.8108633424037883</v>
          </cell>
          <cell r="AN169">
            <v>20.824928437643564</v>
          </cell>
          <cell r="AO169">
            <v>17.203201752835987</v>
          </cell>
          <cell r="AP169">
            <v>24.446655122451141</v>
          </cell>
          <cell r="AQ169">
            <v>242.65568788210763</v>
          </cell>
          <cell r="AR169">
            <v>163.88313248754284</v>
          </cell>
          <cell r="AS169">
            <v>9578.5616496448383</v>
          </cell>
          <cell r="AT169">
            <v>0</v>
          </cell>
          <cell r="AU169">
            <v>148.49079407711065</v>
          </cell>
          <cell r="AV169">
            <v>50.704173587306073</v>
          </cell>
          <cell r="AW169">
            <v>0</v>
          </cell>
          <cell r="AX169">
            <v>9.0543167120189416</v>
          </cell>
          <cell r="AY169">
            <v>900.90451284588471</v>
          </cell>
          <cell r="AZ169">
            <v>7.2434533696151533</v>
          </cell>
          <cell r="BA169">
            <v>19.014065095239779</v>
          </cell>
          <cell r="BB169">
            <v>0</v>
          </cell>
          <cell r="BC169">
            <v>240.84482453970384</v>
          </cell>
          <cell r="BD169">
            <v>18.108633424037883</v>
          </cell>
          <cell r="BE169">
            <v>58.853058628123122</v>
          </cell>
          <cell r="BF169">
            <v>4370.5186768915428</v>
          </cell>
          <cell r="BG169">
            <v>4429.3717355196659</v>
          </cell>
          <cell r="BH169">
            <v>121.32784394105381</v>
          </cell>
          <cell r="BI169">
            <v>372.13241686397851</v>
          </cell>
          <cell r="BJ169">
            <v>15.392338410432201</v>
          </cell>
          <cell r="BK169">
            <v>90.543167120189423</v>
          </cell>
          <cell r="BL169">
            <v>4976.2524649256102</v>
          </cell>
          <cell r="BM169">
            <v>0</v>
          </cell>
          <cell r="BN169">
            <v>148.49079407711065</v>
          </cell>
          <cell r="BO169">
            <v>158.45054246033149</v>
          </cell>
          <cell r="BP169">
            <v>445.47238223133195</v>
          </cell>
          <cell r="BQ169">
            <v>616.59896808848987</v>
          </cell>
          <cell r="BR169">
            <v>12.676043396826518</v>
          </cell>
          <cell r="BS169">
            <v>44.366151888892816</v>
          </cell>
          <cell r="BT169">
            <v>113.17895890023676</v>
          </cell>
          <cell r="BU169">
            <v>8.1488850408170475</v>
          </cell>
          <cell r="BV169">
            <v>1.8108633424037883</v>
          </cell>
          <cell r="BW169">
            <v>0</v>
          </cell>
          <cell r="BX169">
            <v>28.068381807258717</v>
          </cell>
          <cell r="BY169">
            <v>9.9597483832208358</v>
          </cell>
          <cell r="BZ169">
            <v>13.581475068028412</v>
          </cell>
          <cell r="CA169">
            <v>28.068381807258717</v>
          </cell>
          <cell r="CB169">
            <v>50.704173587306073</v>
          </cell>
        </row>
        <row r="170">
          <cell r="D170" t="str">
            <v>Aircraft engine and engine parts manufacturing</v>
          </cell>
          <cell r="E170">
            <v>383.62155874369915</v>
          </cell>
          <cell r="F170">
            <v>0</v>
          </cell>
          <cell r="G170">
            <v>0</v>
          </cell>
          <cell r="H170">
            <v>0</v>
          </cell>
          <cell r="I170">
            <v>0</v>
          </cell>
          <cell r="J170">
            <v>0</v>
          </cell>
          <cell r="K170">
            <v>0</v>
          </cell>
          <cell r="L170">
            <v>0</v>
          </cell>
          <cell r="M170">
            <v>0</v>
          </cell>
          <cell r="N170">
            <v>0</v>
          </cell>
          <cell r="O170">
            <v>0</v>
          </cell>
          <cell r="P170">
            <v>0</v>
          </cell>
          <cell r="Q170">
            <v>0</v>
          </cell>
          <cell r="R170">
            <v>0.65399158921440437</v>
          </cell>
          <cell r="S170">
            <v>2.5643354419196385</v>
          </cell>
          <cell r="T170">
            <v>0.32699579460720218</v>
          </cell>
          <cell r="U170">
            <v>0.5335194543591194</v>
          </cell>
          <cell r="V170">
            <v>0.58515036929709863</v>
          </cell>
          <cell r="W170">
            <v>2.2373396473124361</v>
          </cell>
          <cell r="X170">
            <v>3.4420609958652863E-2</v>
          </cell>
          <cell r="Y170">
            <v>0</v>
          </cell>
          <cell r="Z170">
            <v>3.4420609958652863E-2</v>
          </cell>
          <cell r="AA170">
            <v>0.2237339647312436</v>
          </cell>
          <cell r="AB170">
            <v>0.7056225041523837</v>
          </cell>
          <cell r="AC170">
            <v>2.1684984273951304</v>
          </cell>
          <cell r="AD170">
            <v>3.4420609958652863E-2</v>
          </cell>
          <cell r="AE170">
            <v>0.36141640456585505</v>
          </cell>
          <cell r="AF170">
            <v>28.414213520867939</v>
          </cell>
          <cell r="AG170">
            <v>0.48188853942114007</v>
          </cell>
          <cell r="AH170">
            <v>6.8841219917305727E-2</v>
          </cell>
          <cell r="AI170">
            <v>2.6331766618369441</v>
          </cell>
          <cell r="AJ170">
            <v>1.7210304979326432E-2</v>
          </cell>
          <cell r="AK170">
            <v>0.48188853942114007</v>
          </cell>
          <cell r="AL170">
            <v>0.2581545746898965</v>
          </cell>
          <cell r="AM170">
            <v>3.4420609958652863E-2</v>
          </cell>
          <cell r="AN170">
            <v>0.39583701452450792</v>
          </cell>
          <cell r="AO170">
            <v>0.32699579460720218</v>
          </cell>
          <cell r="AP170">
            <v>0.46467823444181366</v>
          </cell>
          <cell r="AQ170">
            <v>4.6123617344594834</v>
          </cell>
          <cell r="AR170">
            <v>3.1150652012580839</v>
          </cell>
          <cell r="AS170">
            <v>182.06781637629433</v>
          </cell>
          <cell r="AT170">
            <v>0</v>
          </cell>
          <cell r="AU170">
            <v>2.8224900166095348</v>
          </cell>
          <cell r="AV170">
            <v>0.96377707884228014</v>
          </cell>
          <cell r="AW170">
            <v>0</v>
          </cell>
          <cell r="AX170">
            <v>0.17210304979326432</v>
          </cell>
          <cell r="AY170">
            <v>17.124253454429798</v>
          </cell>
          <cell r="AZ170">
            <v>0.13768243983461145</v>
          </cell>
          <cell r="BA170">
            <v>0.36141640456585505</v>
          </cell>
          <cell r="BB170">
            <v>0</v>
          </cell>
          <cell r="BC170">
            <v>4.577941124500831</v>
          </cell>
          <cell r="BD170">
            <v>0.34420609958652865</v>
          </cell>
          <cell r="BE170">
            <v>1.118669823656218</v>
          </cell>
          <cell r="BF170">
            <v>83.074142135208689</v>
          </cell>
          <cell r="BG170">
            <v>84.192811958864908</v>
          </cell>
          <cell r="BH170">
            <v>2.3061808672297417</v>
          </cell>
          <cell r="BI170">
            <v>7.073435346503163</v>
          </cell>
          <cell r="BJ170">
            <v>0.29257518464854931</v>
          </cell>
          <cell r="BK170">
            <v>1.7210304979326432</v>
          </cell>
          <cell r="BL170">
            <v>94.587836166378068</v>
          </cell>
          <cell r="BM170">
            <v>0</v>
          </cell>
          <cell r="BN170">
            <v>2.8224900166095348</v>
          </cell>
          <cell r="BO170">
            <v>3.0118033713821255</v>
          </cell>
          <cell r="BP170">
            <v>8.467470049828604</v>
          </cell>
          <cell r="BQ170">
            <v>11.720217690921301</v>
          </cell>
          <cell r="BR170">
            <v>0.24094426971057004</v>
          </cell>
          <cell r="BS170">
            <v>0.84330494398699518</v>
          </cell>
          <cell r="BT170">
            <v>2.1512881224158038</v>
          </cell>
          <cell r="BU170">
            <v>0.15489274481393789</v>
          </cell>
          <cell r="BV170">
            <v>3.4420609958652863E-2</v>
          </cell>
          <cell r="BW170">
            <v>0</v>
          </cell>
          <cell r="BX170">
            <v>0.5335194543591194</v>
          </cell>
          <cell r="BY170">
            <v>0.18931335477259076</v>
          </cell>
          <cell r="BZ170">
            <v>0.2581545746898965</v>
          </cell>
          <cell r="CA170">
            <v>0.5335194543591194</v>
          </cell>
          <cell r="CB170">
            <v>0.96377707884228014</v>
          </cell>
        </row>
        <row r="171">
          <cell r="D171" t="str">
            <v>Other aircraft parts and auxiliary equipment manufacturing</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row>
        <row r="172">
          <cell r="D172" t="str">
            <v>Guided missile and space vehicle manufacturing</v>
          </cell>
          <cell r="E172">
            <v>4378.2791151778201</v>
          </cell>
          <cell r="F172">
            <v>1232.6277650648353</v>
          </cell>
          <cell r="G172">
            <v>78.506892574393163</v>
          </cell>
          <cell r="H172">
            <v>23.676522295339719</v>
          </cell>
          <cell r="I172">
            <v>273.72434327060773</v>
          </cell>
          <cell r="J172">
            <v>0</v>
          </cell>
          <cell r="K172">
            <v>0</v>
          </cell>
          <cell r="L172">
            <v>0</v>
          </cell>
          <cell r="M172">
            <v>0</v>
          </cell>
          <cell r="N172">
            <v>0</v>
          </cell>
          <cell r="O172">
            <v>0.15318030686923678</v>
          </cell>
          <cell r="P172">
            <v>0</v>
          </cell>
          <cell r="Q172">
            <v>2.5346381712175872E-2</v>
          </cell>
          <cell r="R172">
            <v>6.1712929386167334E-2</v>
          </cell>
          <cell r="S172">
            <v>0.30085053075756574</v>
          </cell>
          <cell r="T172">
            <v>5.8406879597622655E-2</v>
          </cell>
          <cell r="U172">
            <v>0.3647674933360962</v>
          </cell>
          <cell r="V172">
            <v>0.95214233910086743</v>
          </cell>
          <cell r="W172">
            <v>0.56864056362968474</v>
          </cell>
          <cell r="X172">
            <v>1.8734282135086513E-2</v>
          </cell>
          <cell r="Y172">
            <v>5.0692763424351743E-2</v>
          </cell>
          <cell r="Z172">
            <v>6.1712929386167334E-2</v>
          </cell>
          <cell r="AA172">
            <v>0.12452787536851623</v>
          </cell>
          <cell r="AB172">
            <v>0.1829347549661389</v>
          </cell>
          <cell r="AC172">
            <v>1.103118612777741</v>
          </cell>
          <cell r="AD172">
            <v>8.7059311098343209E-2</v>
          </cell>
          <cell r="AE172">
            <v>0.21709726944776722</v>
          </cell>
          <cell r="AF172">
            <v>0.28432028181484237</v>
          </cell>
          <cell r="AG172">
            <v>3.4162514481628346E-2</v>
          </cell>
          <cell r="AH172">
            <v>0.14546619069596586</v>
          </cell>
          <cell r="AI172">
            <v>0.19175088773559137</v>
          </cell>
          <cell r="AJ172">
            <v>4.4080663847262384E-2</v>
          </cell>
          <cell r="AK172">
            <v>1.5428232346541833E-2</v>
          </cell>
          <cell r="AL172">
            <v>5.3998813212896415E-2</v>
          </cell>
          <cell r="AM172">
            <v>6.6120995770893573E-2</v>
          </cell>
          <cell r="AN172">
            <v>9.9181493656340367E-2</v>
          </cell>
          <cell r="AO172">
            <v>0.53337603255187482</v>
          </cell>
          <cell r="AP172">
            <v>9.5875443867795687E-2</v>
          </cell>
          <cell r="AQ172">
            <v>1.8315515828537521</v>
          </cell>
          <cell r="AR172">
            <v>1.8348576326422967</v>
          </cell>
          <cell r="AS172">
            <v>1.4414377078054799</v>
          </cell>
          <cell r="AT172">
            <v>0.20277105369740697</v>
          </cell>
          <cell r="AU172">
            <v>0.30856464693083668</v>
          </cell>
          <cell r="AV172">
            <v>0.70969868794092439</v>
          </cell>
          <cell r="AW172">
            <v>0.1498742570806921</v>
          </cell>
          <cell r="AX172">
            <v>0.20717912008213321</v>
          </cell>
          <cell r="AY172">
            <v>0.32619691246974164</v>
          </cell>
          <cell r="AZ172">
            <v>3.7468564270173026E-2</v>
          </cell>
          <cell r="BA172">
            <v>0.59398694534186058</v>
          </cell>
          <cell r="BB172">
            <v>0.58076274618768187</v>
          </cell>
          <cell r="BC172">
            <v>41.041302074993638</v>
          </cell>
          <cell r="BD172">
            <v>2.0684851510327875</v>
          </cell>
          <cell r="BE172">
            <v>2.4244365115994312E-2</v>
          </cell>
          <cell r="BF172">
            <v>2.9875669922482078</v>
          </cell>
          <cell r="BG172">
            <v>3.011811357364202</v>
          </cell>
          <cell r="BH172">
            <v>1.7202479066394145</v>
          </cell>
          <cell r="BI172">
            <v>0.69978053857529032</v>
          </cell>
          <cell r="BJ172">
            <v>4.4080663847262383E-3</v>
          </cell>
          <cell r="BK172">
            <v>0.80777816500108313</v>
          </cell>
          <cell r="BL172">
            <v>1.5615575167892699</v>
          </cell>
          <cell r="BM172">
            <v>0.32289086268119693</v>
          </cell>
          <cell r="BN172">
            <v>0.76590153434618391</v>
          </cell>
          <cell r="BO172">
            <v>2.0541589352824272</v>
          </cell>
          <cell r="BP172">
            <v>0.62374139343876267</v>
          </cell>
          <cell r="BQ172">
            <v>1.6960035415234203</v>
          </cell>
          <cell r="BR172">
            <v>0.11901779238760843</v>
          </cell>
          <cell r="BS172">
            <v>0.62704744322730743</v>
          </cell>
          <cell r="BT172">
            <v>0.4121542069719033</v>
          </cell>
          <cell r="BU172">
            <v>0.57304863001441098</v>
          </cell>
          <cell r="BV172">
            <v>0.1388540911188765</v>
          </cell>
          <cell r="BW172">
            <v>0.15318030686923678</v>
          </cell>
          <cell r="BX172">
            <v>0.20166903710122541</v>
          </cell>
          <cell r="BY172">
            <v>0.17081257240814174</v>
          </cell>
          <cell r="BZ172">
            <v>0.14326215750360274</v>
          </cell>
          <cell r="CA172">
            <v>0.16971055581196018</v>
          </cell>
          <cell r="CB172">
            <v>0.8165942977705356</v>
          </cell>
        </row>
        <row r="173">
          <cell r="D173" t="str">
            <v>Propulsion units and parts for space vehicles and guided missiles</v>
          </cell>
          <cell r="E173">
            <v>0</v>
          </cell>
          <cell r="F173">
            <v>984.97330282227256</v>
          </cell>
          <cell r="G173">
            <v>62.733613070322185</v>
          </cell>
          <cell r="H173">
            <v>18.919533557123209</v>
          </cell>
          <cell r="I173">
            <v>218.72878260204257</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row>
        <row r="174">
          <cell r="D174" t="str">
            <v>Railroad rolling stock manufacturing</v>
          </cell>
          <cell r="E174">
            <v>8.6242960579243775</v>
          </cell>
          <cell r="F174">
            <v>12.700228832951939</v>
          </cell>
          <cell r="G174">
            <v>0.80888612841389651</v>
          </cell>
          <cell r="H174">
            <v>0.24394814042135946</v>
          </cell>
          <cell r="I174">
            <v>2.8202851624905203</v>
          </cell>
          <cell r="J174">
            <v>633.69671755036723</v>
          </cell>
          <cell r="K174">
            <v>0</v>
          </cell>
          <cell r="L174">
            <v>21.045729951470047</v>
          </cell>
          <cell r="M174">
            <v>172.20929738658558</v>
          </cell>
          <cell r="N174">
            <v>0</v>
          </cell>
          <cell r="O174">
            <v>0</v>
          </cell>
          <cell r="P174">
            <v>0</v>
          </cell>
          <cell r="Q174">
            <v>0</v>
          </cell>
          <cell r="R174">
            <v>0</v>
          </cell>
          <cell r="S174">
            <v>0</v>
          </cell>
          <cell r="T174">
            <v>22.110842579369439</v>
          </cell>
          <cell r="U174">
            <v>0</v>
          </cell>
          <cell r="V174">
            <v>0</v>
          </cell>
          <cell r="W174">
            <v>0</v>
          </cell>
          <cell r="X174">
            <v>0</v>
          </cell>
          <cell r="Y174">
            <v>0</v>
          </cell>
          <cell r="Z174">
            <v>0</v>
          </cell>
          <cell r="AA174">
            <v>0</v>
          </cell>
          <cell r="AB174">
            <v>0</v>
          </cell>
          <cell r="AC174">
            <v>0</v>
          </cell>
          <cell r="AD174">
            <v>0</v>
          </cell>
          <cell r="AE174">
            <v>3.5377348126991102</v>
          </cell>
          <cell r="AF174">
            <v>0</v>
          </cell>
          <cell r="AG174">
            <v>0</v>
          </cell>
          <cell r="AH174">
            <v>0</v>
          </cell>
          <cell r="AI174">
            <v>0</v>
          </cell>
          <cell r="AJ174">
            <v>0</v>
          </cell>
          <cell r="AK174">
            <v>0</v>
          </cell>
          <cell r="AL174">
            <v>0</v>
          </cell>
          <cell r="AM174">
            <v>0</v>
          </cell>
          <cell r="AN174">
            <v>0.88443370317477754</v>
          </cell>
          <cell r="AO174">
            <v>1.7688674063495551</v>
          </cell>
          <cell r="AP174">
            <v>0</v>
          </cell>
          <cell r="AQ174">
            <v>32.724047017466766</v>
          </cell>
          <cell r="AR174">
            <v>0</v>
          </cell>
          <cell r="AS174">
            <v>0</v>
          </cell>
          <cell r="AT174">
            <v>1335.4948917939141</v>
          </cell>
          <cell r="AU174">
            <v>0</v>
          </cell>
          <cell r="AV174">
            <v>0</v>
          </cell>
          <cell r="AW174">
            <v>35.377348126991102</v>
          </cell>
          <cell r="AX174">
            <v>0</v>
          </cell>
          <cell r="AY174">
            <v>1349.6458310447106</v>
          </cell>
          <cell r="AZ174">
            <v>0</v>
          </cell>
          <cell r="BA174">
            <v>0</v>
          </cell>
          <cell r="BB174">
            <v>0</v>
          </cell>
          <cell r="BC174">
            <v>0</v>
          </cell>
          <cell r="BD174">
            <v>0</v>
          </cell>
          <cell r="BE174">
            <v>5.3066022190486652</v>
          </cell>
          <cell r="BF174">
            <v>2813.3836097989674</v>
          </cell>
          <cell r="BG174">
            <v>2818.6902120180162</v>
          </cell>
          <cell r="BH174">
            <v>10.61320443809733</v>
          </cell>
          <cell r="BI174">
            <v>191.03767988575194</v>
          </cell>
          <cell r="BJ174">
            <v>0</v>
          </cell>
          <cell r="BK174">
            <v>2.6533011095243326</v>
          </cell>
          <cell r="BL174">
            <v>1806.8980555860705</v>
          </cell>
          <cell r="BM174">
            <v>0</v>
          </cell>
          <cell r="BN174">
            <v>0</v>
          </cell>
          <cell r="BO174">
            <v>0</v>
          </cell>
          <cell r="BP174">
            <v>45.106118861913657</v>
          </cell>
          <cell r="BQ174">
            <v>0</v>
          </cell>
          <cell r="BR174">
            <v>0</v>
          </cell>
          <cell r="BS174">
            <v>0</v>
          </cell>
          <cell r="BT174">
            <v>0</v>
          </cell>
          <cell r="BU174">
            <v>0</v>
          </cell>
          <cell r="BV174">
            <v>0</v>
          </cell>
          <cell r="BW174">
            <v>0</v>
          </cell>
          <cell r="BX174">
            <v>0</v>
          </cell>
          <cell r="BY174">
            <v>0</v>
          </cell>
          <cell r="BZ174">
            <v>0</v>
          </cell>
          <cell r="CA174">
            <v>0</v>
          </cell>
          <cell r="CB174">
            <v>0</v>
          </cell>
        </row>
        <row r="175">
          <cell r="D175" t="str">
            <v>Ship building and repairing</v>
          </cell>
          <cell r="E175">
            <v>9104.237039929707</v>
          </cell>
          <cell r="F175">
            <v>30.339435545385186</v>
          </cell>
          <cell r="G175">
            <v>1.932339084544308</v>
          </cell>
          <cell r="H175">
            <v>0.582765002117692</v>
          </cell>
          <cell r="I175">
            <v>6.737347888171799</v>
          </cell>
          <cell r="J175">
            <v>20.464593328463973</v>
          </cell>
          <cell r="K175">
            <v>0</v>
          </cell>
          <cell r="L175">
            <v>0.67965052181807495</v>
          </cell>
          <cell r="M175">
            <v>5.5613247485645676</v>
          </cell>
          <cell r="N175">
            <v>0</v>
          </cell>
          <cell r="O175">
            <v>0</v>
          </cell>
          <cell r="P175">
            <v>0</v>
          </cell>
          <cell r="Q175">
            <v>0</v>
          </cell>
          <cell r="R175">
            <v>85.939932885906046</v>
          </cell>
          <cell r="S175">
            <v>540.51694630872487</v>
          </cell>
          <cell r="T175">
            <v>4.5231543624161077</v>
          </cell>
          <cell r="U175">
            <v>973.98590604026845</v>
          </cell>
          <cell r="V175">
            <v>72.370469798657723</v>
          </cell>
          <cell r="W175">
            <v>27.892785234899328</v>
          </cell>
          <cell r="X175">
            <v>0</v>
          </cell>
          <cell r="Y175">
            <v>0</v>
          </cell>
          <cell r="Z175">
            <v>0</v>
          </cell>
          <cell r="AA175">
            <v>0</v>
          </cell>
          <cell r="AB175">
            <v>0</v>
          </cell>
          <cell r="AC175">
            <v>0</v>
          </cell>
          <cell r="AD175">
            <v>0</v>
          </cell>
          <cell r="AE175">
            <v>0.75385906040268458</v>
          </cell>
          <cell r="AF175">
            <v>6.7847315436241615</v>
          </cell>
          <cell r="AG175">
            <v>0</v>
          </cell>
          <cell r="AH175">
            <v>0</v>
          </cell>
          <cell r="AI175">
            <v>0</v>
          </cell>
          <cell r="AJ175">
            <v>0</v>
          </cell>
          <cell r="AK175">
            <v>0</v>
          </cell>
          <cell r="AL175">
            <v>0</v>
          </cell>
          <cell r="AM175">
            <v>0</v>
          </cell>
          <cell r="AN175">
            <v>0</v>
          </cell>
          <cell r="AO175">
            <v>0</v>
          </cell>
          <cell r="AP175">
            <v>0</v>
          </cell>
          <cell r="AQ175">
            <v>14.323322147651007</v>
          </cell>
          <cell r="AR175">
            <v>1.5077181208053692</v>
          </cell>
          <cell r="AS175">
            <v>0</v>
          </cell>
          <cell r="AT175">
            <v>0</v>
          </cell>
          <cell r="AU175">
            <v>1310.9609060402686</v>
          </cell>
          <cell r="AV175">
            <v>0</v>
          </cell>
          <cell r="AW175">
            <v>0</v>
          </cell>
          <cell r="AX175">
            <v>41.462248322147651</v>
          </cell>
          <cell r="AY175">
            <v>262.34295302013425</v>
          </cell>
          <cell r="AZ175">
            <v>0</v>
          </cell>
          <cell r="BA175">
            <v>0</v>
          </cell>
          <cell r="BB175">
            <v>0.75385906040268458</v>
          </cell>
          <cell r="BC175">
            <v>0</v>
          </cell>
          <cell r="BD175">
            <v>0</v>
          </cell>
          <cell r="BE175">
            <v>0.75385906040268458</v>
          </cell>
          <cell r="BF175">
            <v>197.51107382550336</v>
          </cell>
          <cell r="BG175">
            <v>198.26493288590603</v>
          </cell>
          <cell r="BH175">
            <v>2.2615771812080538</v>
          </cell>
          <cell r="BI175">
            <v>5.2770134228187917</v>
          </cell>
          <cell r="BJ175">
            <v>0</v>
          </cell>
          <cell r="BK175">
            <v>3.0154362416107383</v>
          </cell>
          <cell r="BL175">
            <v>80.662919463087249</v>
          </cell>
          <cell r="BM175">
            <v>0</v>
          </cell>
          <cell r="BN175">
            <v>0</v>
          </cell>
          <cell r="BO175">
            <v>16.584899328859059</v>
          </cell>
          <cell r="BP175">
            <v>13.569463087248323</v>
          </cell>
          <cell r="BQ175">
            <v>2.2615771812080538</v>
          </cell>
          <cell r="BR175">
            <v>0</v>
          </cell>
          <cell r="BS175">
            <v>0.75385906040268458</v>
          </cell>
          <cell r="BT175">
            <v>0</v>
          </cell>
          <cell r="BU175">
            <v>0</v>
          </cell>
          <cell r="BV175">
            <v>0</v>
          </cell>
          <cell r="BW175">
            <v>0</v>
          </cell>
          <cell r="BX175">
            <v>19.600335570469799</v>
          </cell>
          <cell r="BY175">
            <v>14.323322147651007</v>
          </cell>
          <cell r="BZ175">
            <v>3.7692953020134228</v>
          </cell>
          <cell r="CA175">
            <v>0</v>
          </cell>
          <cell r="CB175">
            <v>9.8001677852348994</v>
          </cell>
        </row>
        <row r="176">
          <cell r="D176" t="str">
            <v>Boat building</v>
          </cell>
          <cell r="E176">
            <v>95.684857951771932</v>
          </cell>
          <cell r="F176">
            <v>81.845919145690289</v>
          </cell>
          <cell r="G176">
            <v>5.2128217164451103</v>
          </cell>
          <cell r="H176">
            <v>1.5721102382709833</v>
          </cell>
          <cell r="I176">
            <v>18.175171047161133</v>
          </cell>
          <cell r="J176">
            <v>22.581620224511973</v>
          </cell>
          <cell r="K176">
            <v>0</v>
          </cell>
          <cell r="L176">
            <v>0.7499591964889103</v>
          </cell>
          <cell r="M176">
            <v>6.1366342053126264</v>
          </cell>
          <cell r="N176">
            <v>0</v>
          </cell>
          <cell r="O176">
            <v>0</v>
          </cell>
          <cell r="P176">
            <v>0</v>
          </cell>
          <cell r="Q176">
            <v>0</v>
          </cell>
          <cell r="R176">
            <v>16.086241610738252</v>
          </cell>
          <cell r="S176">
            <v>101.17399328859059</v>
          </cell>
          <cell r="T176">
            <v>0.84664429530201335</v>
          </cell>
          <cell r="U176">
            <v>182.31073825503353</v>
          </cell>
          <cell r="V176">
            <v>13.546308724832214</v>
          </cell>
          <cell r="W176">
            <v>5.220973154362416</v>
          </cell>
          <cell r="X176">
            <v>0</v>
          </cell>
          <cell r="Y176">
            <v>0</v>
          </cell>
          <cell r="Z176">
            <v>0</v>
          </cell>
          <cell r="AA176">
            <v>0</v>
          </cell>
          <cell r="AB176">
            <v>0</v>
          </cell>
          <cell r="AC176">
            <v>0</v>
          </cell>
          <cell r="AD176">
            <v>0</v>
          </cell>
          <cell r="AE176">
            <v>0.14110738255033556</v>
          </cell>
          <cell r="AF176">
            <v>1.26996644295302</v>
          </cell>
          <cell r="AG176">
            <v>0</v>
          </cell>
          <cell r="AH176">
            <v>0</v>
          </cell>
          <cell r="AI176">
            <v>0</v>
          </cell>
          <cell r="AJ176">
            <v>0</v>
          </cell>
          <cell r="AK176">
            <v>0</v>
          </cell>
          <cell r="AL176">
            <v>0</v>
          </cell>
          <cell r="AM176">
            <v>0</v>
          </cell>
          <cell r="AN176">
            <v>0</v>
          </cell>
          <cell r="AO176">
            <v>0</v>
          </cell>
          <cell r="AP176">
            <v>0</v>
          </cell>
          <cell r="AQ176">
            <v>2.6810402684563757</v>
          </cell>
          <cell r="AR176">
            <v>0.28221476510067112</v>
          </cell>
          <cell r="AS176">
            <v>0</v>
          </cell>
          <cell r="AT176">
            <v>0</v>
          </cell>
          <cell r="AU176">
            <v>245.38573825503354</v>
          </cell>
          <cell r="AV176">
            <v>0</v>
          </cell>
          <cell r="AW176">
            <v>0</v>
          </cell>
          <cell r="AX176">
            <v>7.7609060402684555</v>
          </cell>
          <cell r="AY176">
            <v>49.105369127516774</v>
          </cell>
          <cell r="AZ176">
            <v>0</v>
          </cell>
          <cell r="BA176">
            <v>0</v>
          </cell>
          <cell r="BB176">
            <v>0.14110738255033556</v>
          </cell>
          <cell r="BC176">
            <v>0</v>
          </cell>
          <cell r="BD176">
            <v>0</v>
          </cell>
          <cell r="BE176">
            <v>0.14110738255033556</v>
          </cell>
          <cell r="BF176">
            <v>36.970134228187916</v>
          </cell>
          <cell r="BG176">
            <v>37.111241610738254</v>
          </cell>
          <cell r="BH176">
            <v>0.42332214765100667</v>
          </cell>
          <cell r="BI176">
            <v>0.98775167785234896</v>
          </cell>
          <cell r="BJ176">
            <v>0</v>
          </cell>
          <cell r="BK176">
            <v>0.56442953020134223</v>
          </cell>
          <cell r="BL176">
            <v>15.098489932885904</v>
          </cell>
          <cell r="BM176">
            <v>0</v>
          </cell>
          <cell r="BN176">
            <v>0</v>
          </cell>
          <cell r="BO176">
            <v>3.1043624161073824</v>
          </cell>
          <cell r="BP176">
            <v>2.5399328859060399</v>
          </cell>
          <cell r="BQ176">
            <v>0.42332214765100667</v>
          </cell>
          <cell r="BR176">
            <v>0</v>
          </cell>
          <cell r="BS176">
            <v>0.14110738255033556</v>
          </cell>
          <cell r="BT176">
            <v>0</v>
          </cell>
          <cell r="BU176">
            <v>0</v>
          </cell>
          <cell r="BV176">
            <v>0</v>
          </cell>
          <cell r="BW176">
            <v>0</v>
          </cell>
          <cell r="BX176">
            <v>3.6687919463087244</v>
          </cell>
          <cell r="BY176">
            <v>2.6810402684563757</v>
          </cell>
          <cell r="BZ176">
            <v>0.70553691275167774</v>
          </cell>
          <cell r="CA176">
            <v>0</v>
          </cell>
          <cell r="CB176">
            <v>1.8343959731543622</v>
          </cell>
        </row>
        <row r="177">
          <cell r="D177" t="str">
            <v>Motorcycle, bicycle, and parts manufacturing</v>
          </cell>
          <cell r="E177">
            <v>0</v>
          </cell>
          <cell r="F177">
            <v>0</v>
          </cell>
          <cell r="G177">
            <v>0</v>
          </cell>
          <cell r="H177">
            <v>0</v>
          </cell>
          <cell r="I177">
            <v>0</v>
          </cell>
          <cell r="J177">
            <v>345.78105968783962</v>
          </cell>
          <cell r="K177">
            <v>0</v>
          </cell>
          <cell r="L177">
            <v>11.483750196236439</v>
          </cell>
          <cell r="M177">
            <v>93.96721126884961</v>
          </cell>
          <cell r="N177">
            <v>0</v>
          </cell>
          <cell r="O177">
            <v>2.1243034719245606</v>
          </cell>
          <cell r="P177">
            <v>0</v>
          </cell>
          <cell r="Q177">
            <v>17.981997428204032</v>
          </cell>
          <cell r="R177">
            <v>1.5893699099871412</v>
          </cell>
          <cell r="S177">
            <v>0.54007715387912558</v>
          </cell>
          <cell r="T177">
            <v>3.0347192456065155</v>
          </cell>
          <cell r="U177">
            <v>2.9524217745392201</v>
          </cell>
          <cell r="V177">
            <v>3.0912987569652808</v>
          </cell>
          <cell r="W177">
            <v>6.6866695242177459</v>
          </cell>
          <cell r="X177">
            <v>0.79211315902271762</v>
          </cell>
          <cell r="Y177">
            <v>0.54522074582083158</v>
          </cell>
          <cell r="Z177">
            <v>0.84354907843977711</v>
          </cell>
          <cell r="AA177">
            <v>0.5349335619374197</v>
          </cell>
          <cell r="AB177">
            <v>1.0132876125160737</v>
          </cell>
          <cell r="AC177">
            <v>2.9164166309472783</v>
          </cell>
          <cell r="AD177">
            <v>1.1984569224174884</v>
          </cell>
          <cell r="AE177">
            <v>19.622803257608233</v>
          </cell>
          <cell r="AF177">
            <v>2.4020574367766825</v>
          </cell>
          <cell r="AG177">
            <v>0.10801543077582512</v>
          </cell>
          <cell r="AH177">
            <v>2.7312473210458639</v>
          </cell>
          <cell r="AI177">
            <v>3.312473210458637</v>
          </cell>
          <cell r="AJ177">
            <v>0.10287183883411917</v>
          </cell>
          <cell r="AK177">
            <v>6.6866695242177462E-2</v>
          </cell>
          <cell r="AL177">
            <v>0.42691813116159455</v>
          </cell>
          <cell r="AM177">
            <v>0.51435919417059583</v>
          </cell>
          <cell r="AN177">
            <v>0.89498499785683672</v>
          </cell>
          <cell r="AO177">
            <v>3.9708529789969997</v>
          </cell>
          <cell r="AP177">
            <v>0.5349335619374197</v>
          </cell>
          <cell r="AQ177">
            <v>13.589369909987141</v>
          </cell>
          <cell r="AR177">
            <v>27.739391341620234</v>
          </cell>
          <cell r="AS177">
            <v>0.80754393484783549</v>
          </cell>
          <cell r="AT177">
            <v>11.459922846120875</v>
          </cell>
          <cell r="AU177">
            <v>2.2631804543506218</v>
          </cell>
          <cell r="AV177">
            <v>4.7783969138448352</v>
          </cell>
          <cell r="AW177">
            <v>0.83840548649807123</v>
          </cell>
          <cell r="AX177">
            <v>1.2653236176596658</v>
          </cell>
          <cell r="AY177">
            <v>4.5366480925846551</v>
          </cell>
          <cell r="AZ177">
            <v>2.1088726960994428</v>
          </cell>
          <cell r="BA177">
            <v>0.40120017145306475</v>
          </cell>
          <cell r="BB177">
            <v>2.474067723960566</v>
          </cell>
          <cell r="BC177">
            <v>2.2837548221174453</v>
          </cell>
          <cell r="BD177">
            <v>0.6943849121303044</v>
          </cell>
          <cell r="BE177">
            <v>3.6005143591941707E-2</v>
          </cell>
          <cell r="BF177">
            <v>20.265752250321476</v>
          </cell>
          <cell r="BG177">
            <v>20.301757393913419</v>
          </cell>
          <cell r="BH177">
            <v>0.68924132018859841</v>
          </cell>
          <cell r="BI177">
            <v>1.4042006000857266</v>
          </cell>
          <cell r="BJ177">
            <v>1.5430775825117874E-2</v>
          </cell>
          <cell r="BK177">
            <v>6.0642948992713253</v>
          </cell>
          <cell r="BL177">
            <v>15.950278611230177</v>
          </cell>
          <cell r="BM177">
            <v>0.71495927989712815</v>
          </cell>
          <cell r="BN177">
            <v>6.6866695242177462E-2</v>
          </cell>
          <cell r="BO177">
            <v>7.3450492927561086</v>
          </cell>
          <cell r="BP177">
            <v>2.3351907415345052</v>
          </cell>
          <cell r="BQ177">
            <v>6.4037719674239177</v>
          </cell>
          <cell r="BR177">
            <v>1.5430775825117875</v>
          </cell>
          <cell r="BS177">
            <v>9.464209172738963</v>
          </cell>
          <cell r="BT177">
            <v>2.1037291041577371</v>
          </cell>
          <cell r="BU177">
            <v>1.615087869695671</v>
          </cell>
          <cell r="BV177">
            <v>1.0647235319331334</v>
          </cell>
          <cell r="BW177">
            <v>2.1243034719245606</v>
          </cell>
          <cell r="BX177">
            <v>5.2053150450064294</v>
          </cell>
          <cell r="BY177">
            <v>11.609087012430347</v>
          </cell>
          <cell r="BZ177">
            <v>7.663951993141878</v>
          </cell>
          <cell r="CA177">
            <v>3.9039862837548225</v>
          </cell>
          <cell r="CB177">
            <v>5.0355765109301336</v>
          </cell>
        </row>
        <row r="178">
          <cell r="D178" t="str">
            <v>Military armored vehicle, tank, and tank component manufacturing</v>
          </cell>
          <cell r="E178">
            <v>5882.8479485116668</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row>
        <row r="179">
          <cell r="D179" t="str">
            <v>All other transportation equipment manufacturing</v>
          </cell>
          <cell r="E179">
            <v>51.745776347546268</v>
          </cell>
          <cell r="F179">
            <v>0</v>
          </cell>
          <cell r="G179">
            <v>0</v>
          </cell>
          <cell r="H179">
            <v>0</v>
          </cell>
          <cell r="I179">
            <v>0</v>
          </cell>
          <cell r="J179">
            <v>93.854859058127872</v>
          </cell>
          <cell r="K179">
            <v>0</v>
          </cell>
          <cell r="L179">
            <v>3.1170179104070335</v>
          </cell>
          <cell r="M179">
            <v>25.505385915830605</v>
          </cell>
          <cell r="N179">
            <v>0</v>
          </cell>
          <cell r="O179">
            <v>8.7218998318441088</v>
          </cell>
          <cell r="P179">
            <v>0</v>
          </cell>
          <cell r="Q179">
            <v>73.829931748491546</v>
          </cell>
          <cell r="R179">
            <v>6.5255860727356652</v>
          </cell>
          <cell r="S179">
            <v>2.2174321606383329</v>
          </cell>
          <cell r="T179">
            <v>12.459856902634442</v>
          </cell>
          <cell r="U179">
            <v>12.12196247815622</v>
          </cell>
          <cell r="V179">
            <v>12.692159319463221</v>
          </cell>
          <cell r="W179">
            <v>27.453921988855551</v>
          </cell>
          <cell r="X179">
            <v>3.2522338356028881</v>
          </cell>
          <cell r="Y179">
            <v>2.2385505621682218</v>
          </cell>
          <cell r="Z179">
            <v>3.4634178509017772</v>
          </cell>
          <cell r="AA179">
            <v>2.1963137591084441</v>
          </cell>
          <cell r="AB179">
            <v>4.1603251013881106</v>
          </cell>
          <cell r="AC179">
            <v>11.974133667446997</v>
          </cell>
          <cell r="AD179">
            <v>4.9205875564641097</v>
          </cell>
          <cell r="AE179">
            <v>80.566701836526093</v>
          </cell>
          <cell r="AF179">
            <v>9.8622935144581092</v>
          </cell>
          <cell r="AG179">
            <v>0.44348643212766659</v>
          </cell>
          <cell r="AH179">
            <v>11.213871212370998</v>
          </cell>
          <cell r="AI179">
            <v>13.600250585248443</v>
          </cell>
          <cell r="AJ179">
            <v>0.42236803059777772</v>
          </cell>
          <cell r="AK179">
            <v>0.27453921988855551</v>
          </cell>
          <cell r="AL179">
            <v>1.7528273269807775</v>
          </cell>
          <cell r="AM179">
            <v>2.1118401529888886</v>
          </cell>
          <cell r="AN179">
            <v>3.6746018662006659</v>
          </cell>
          <cell r="AO179">
            <v>16.303405981074221</v>
          </cell>
          <cell r="AP179">
            <v>2.1963137591084441</v>
          </cell>
          <cell r="AQ179">
            <v>55.79481684196643</v>
          </cell>
          <cell r="AR179">
            <v>113.89153945069076</v>
          </cell>
          <cell r="AS179">
            <v>3.3155890401925547</v>
          </cell>
          <cell r="AT179">
            <v>47.051798608592435</v>
          </cell>
          <cell r="AU179">
            <v>9.292096673151109</v>
          </cell>
          <cell r="AV179">
            <v>19.618995021266773</v>
          </cell>
          <cell r="AW179">
            <v>3.4422994493718884</v>
          </cell>
          <cell r="AX179">
            <v>5.1951267763526658</v>
          </cell>
          <cell r="AY179">
            <v>18.626430149361997</v>
          </cell>
          <cell r="AZ179">
            <v>8.6585446272544431</v>
          </cell>
          <cell r="BA179">
            <v>1.6472353193313329</v>
          </cell>
          <cell r="BB179">
            <v>10.157951135876553</v>
          </cell>
          <cell r="BC179">
            <v>9.3765702792706644</v>
          </cell>
          <cell r="BD179">
            <v>2.8509842065349993</v>
          </cell>
          <cell r="BE179">
            <v>0.14782881070922219</v>
          </cell>
          <cell r="BF179">
            <v>83.206502027762212</v>
          </cell>
          <cell r="BG179">
            <v>83.354330838471441</v>
          </cell>
          <cell r="BH179">
            <v>2.8298658050051104</v>
          </cell>
          <cell r="BI179">
            <v>5.7653236176596652</v>
          </cell>
          <cell r="BJ179">
            <v>6.3355204589666647E-2</v>
          </cell>
          <cell r="BK179">
            <v>24.898595403738994</v>
          </cell>
          <cell r="BL179">
            <v>65.488163144185435</v>
          </cell>
          <cell r="BM179">
            <v>2.9354578126545552</v>
          </cell>
          <cell r="BN179">
            <v>0.27453921988855551</v>
          </cell>
          <cell r="BO179">
            <v>30.157077384681326</v>
          </cell>
          <cell r="BP179">
            <v>9.5877542945695531</v>
          </cell>
          <cell r="BQ179">
            <v>26.292409904711661</v>
          </cell>
          <cell r="BR179">
            <v>6.3355204589666654</v>
          </cell>
          <cell r="BS179">
            <v>38.857858814995545</v>
          </cell>
          <cell r="BT179">
            <v>8.6374262257245533</v>
          </cell>
          <cell r="BU179">
            <v>6.6311780803851095</v>
          </cell>
          <cell r="BV179">
            <v>4.3715091166869993</v>
          </cell>
          <cell r="BW179">
            <v>8.7218998318441088</v>
          </cell>
          <cell r="BX179">
            <v>21.371822348247552</v>
          </cell>
          <cell r="BY179">
            <v>47.664232252959209</v>
          </cell>
          <cell r="BZ179">
            <v>31.466418279534437</v>
          </cell>
          <cell r="CA179">
            <v>16.028866761185665</v>
          </cell>
          <cell r="CB179">
            <v>20.674915097761218</v>
          </cell>
        </row>
        <row r="180">
          <cell r="D180" t="str">
            <v>Wood kitchen cabinet and countertop manufacturing</v>
          </cell>
          <cell r="E180">
            <v>0</v>
          </cell>
          <cell r="F180">
            <v>0</v>
          </cell>
          <cell r="G180">
            <v>0</v>
          </cell>
          <cell r="H180">
            <v>0</v>
          </cell>
          <cell r="I180">
            <v>0</v>
          </cell>
          <cell r="J180">
            <v>0</v>
          </cell>
          <cell r="K180">
            <v>0</v>
          </cell>
          <cell r="L180">
            <v>0</v>
          </cell>
          <cell r="M180">
            <v>0</v>
          </cell>
          <cell r="N180">
            <v>0</v>
          </cell>
          <cell r="O180">
            <v>6.0651028064010637</v>
          </cell>
          <cell r="P180">
            <v>0</v>
          </cell>
          <cell r="Q180">
            <v>0.50928344175886797</v>
          </cell>
          <cell r="R180">
            <v>2.1065815090934992</v>
          </cell>
          <cell r="S180">
            <v>3.0557006505532076</v>
          </cell>
          <cell r="T180">
            <v>0.53243268911154384</v>
          </cell>
          <cell r="U180">
            <v>2.0834322617408234</v>
          </cell>
          <cell r="V180">
            <v>5.2085806543520592</v>
          </cell>
          <cell r="W180">
            <v>13.195070991025215</v>
          </cell>
          <cell r="X180">
            <v>0.67132817322759863</v>
          </cell>
          <cell r="Y180">
            <v>0.97226838881238431</v>
          </cell>
          <cell r="Z180">
            <v>1.27320860439717</v>
          </cell>
          <cell r="AA180">
            <v>2.6158649508523673</v>
          </cell>
          <cell r="AB180">
            <v>3.9353720499548888</v>
          </cell>
          <cell r="AC180">
            <v>8.8430124887221613</v>
          </cell>
          <cell r="AD180">
            <v>1.4352533358659008</v>
          </cell>
          <cell r="AE180">
            <v>3.3103423714326419</v>
          </cell>
          <cell r="AF180">
            <v>2.1297307564461754</v>
          </cell>
          <cell r="AG180">
            <v>1.6898950567453346</v>
          </cell>
          <cell r="AH180">
            <v>2.1297307564461754</v>
          </cell>
          <cell r="AI180">
            <v>6.273446032575146</v>
          </cell>
          <cell r="AJ180">
            <v>0.67132817322759863</v>
          </cell>
          <cell r="AK180">
            <v>0.53243268911154384</v>
          </cell>
          <cell r="AL180">
            <v>1.4584025832185765</v>
          </cell>
          <cell r="AM180">
            <v>2.4306709720309607</v>
          </cell>
          <cell r="AN180">
            <v>0.94911914145970844</v>
          </cell>
          <cell r="AO180">
            <v>5.3937746331734653</v>
          </cell>
          <cell r="AP180">
            <v>1.3426563464551973</v>
          </cell>
          <cell r="AQ180">
            <v>52.456194501163402</v>
          </cell>
          <cell r="AR180">
            <v>262.09577852699562</v>
          </cell>
          <cell r="AS180">
            <v>2.5232679614416642</v>
          </cell>
          <cell r="AT180">
            <v>1.0880146255757634</v>
          </cell>
          <cell r="AU180">
            <v>0.62502967852224711</v>
          </cell>
          <cell r="AV180">
            <v>3.1019991452585596</v>
          </cell>
          <cell r="AW180">
            <v>0.87967139940168104</v>
          </cell>
          <cell r="AX180">
            <v>0.43983569970084052</v>
          </cell>
          <cell r="AY180">
            <v>2.777909682321098</v>
          </cell>
          <cell r="AZ180">
            <v>2.2686262405622299</v>
          </cell>
          <cell r="BA180">
            <v>8.3568782943159707</v>
          </cell>
          <cell r="BB180">
            <v>3.9353720499548888</v>
          </cell>
          <cell r="BC180">
            <v>16.250771641578424</v>
          </cell>
          <cell r="BD180">
            <v>6.0651028064010637</v>
          </cell>
          <cell r="BE180">
            <v>0.50928344175886797</v>
          </cell>
          <cell r="BF180">
            <v>60.975117526948104</v>
          </cell>
          <cell r="BG180">
            <v>61.484400968706971</v>
          </cell>
          <cell r="BH180">
            <v>22.176978963863434</v>
          </cell>
          <cell r="BI180">
            <v>34.608124792250344</v>
          </cell>
          <cell r="BJ180">
            <v>2.5001187140889884</v>
          </cell>
          <cell r="BK180">
            <v>59.354670212260793</v>
          </cell>
          <cell r="BL180">
            <v>31.529274894344464</v>
          </cell>
          <cell r="BM180">
            <v>16.690607341279264</v>
          </cell>
          <cell r="BN180">
            <v>7.6855501210883714</v>
          </cell>
          <cell r="BO180">
            <v>35.047960491951187</v>
          </cell>
          <cell r="BP180">
            <v>24.978037893537206</v>
          </cell>
          <cell r="BQ180">
            <v>23.033501115912436</v>
          </cell>
          <cell r="BR180">
            <v>0.57873118381689537</v>
          </cell>
          <cell r="BS180">
            <v>16.042428415404341</v>
          </cell>
          <cell r="BT180">
            <v>12.060757870744101</v>
          </cell>
          <cell r="BU180">
            <v>9.1439527043069475</v>
          </cell>
          <cell r="BV180">
            <v>12.454295075739589</v>
          </cell>
          <cell r="BW180">
            <v>6.0651028064010637</v>
          </cell>
          <cell r="BX180">
            <v>4.9770881808253007</v>
          </cell>
          <cell r="BY180">
            <v>6.3660430219858499</v>
          </cell>
          <cell r="BZ180">
            <v>44.608599648606301</v>
          </cell>
          <cell r="CA180">
            <v>26.598485208224513</v>
          </cell>
          <cell r="CB180">
            <v>32.362647799040793</v>
          </cell>
        </row>
        <row r="181">
          <cell r="D181" t="str">
            <v>Upholstered household furniture manufacturing</v>
          </cell>
          <cell r="E181">
            <v>0</v>
          </cell>
          <cell r="F181">
            <v>4.9389778794813095</v>
          </cell>
          <cell r="G181">
            <v>0.31456682771651528</v>
          </cell>
          <cell r="H181">
            <v>9.4868721274973131E-2</v>
          </cell>
          <cell r="I181">
            <v>1.0967775631907581</v>
          </cell>
          <cell r="J181">
            <v>23.287295856527969</v>
          </cell>
          <cell r="K181">
            <v>0</v>
          </cell>
          <cell r="L181">
            <v>0.77339542137918882</v>
          </cell>
          <cell r="M181">
            <v>6.3284040242286466</v>
          </cell>
          <cell r="N181">
            <v>96.204069237777105</v>
          </cell>
          <cell r="O181">
            <v>3.6888266299444421</v>
          </cell>
          <cell r="P181">
            <v>0</v>
          </cell>
          <cell r="Q181">
            <v>0.30974880098770124</v>
          </cell>
          <cell r="R181">
            <v>1.2812336768127641</v>
          </cell>
          <cell r="S181">
            <v>1.8584928059262074</v>
          </cell>
          <cell r="T181">
            <v>0.32382829194168766</v>
          </cell>
          <cell r="U181">
            <v>1.2671541858587778</v>
          </cell>
          <cell r="V181">
            <v>3.1678854646469445</v>
          </cell>
          <cell r="W181">
            <v>8.0253098437722592</v>
          </cell>
          <cell r="X181">
            <v>0.40830523766560617</v>
          </cell>
          <cell r="Y181">
            <v>0.59133862006742965</v>
          </cell>
          <cell r="Z181">
            <v>0.77437200246925308</v>
          </cell>
          <cell r="AA181">
            <v>1.5909824778004653</v>
          </cell>
          <cell r="AB181">
            <v>2.3935134621776912</v>
          </cell>
          <cell r="AC181">
            <v>5.3783655444228122</v>
          </cell>
          <cell r="AD181">
            <v>0.87292843914715801</v>
          </cell>
          <cell r="AE181">
            <v>2.0133672064200581</v>
          </cell>
          <cell r="AF181">
            <v>1.2953131677667507</v>
          </cell>
          <cell r="AG181">
            <v>1.0278028396410086</v>
          </cell>
          <cell r="AH181">
            <v>1.2953131677667507</v>
          </cell>
          <cell r="AI181">
            <v>3.8155420485303195</v>
          </cell>
          <cell r="AJ181">
            <v>0.40830523766560617</v>
          </cell>
          <cell r="AK181">
            <v>0.32382829194168766</v>
          </cell>
          <cell r="AL181">
            <v>0.88700793010114443</v>
          </cell>
          <cell r="AM181">
            <v>1.478346550168574</v>
          </cell>
          <cell r="AN181">
            <v>0.57725912911344324</v>
          </cell>
          <cell r="AO181">
            <v>3.2805213922788359</v>
          </cell>
          <cell r="AP181">
            <v>0.81661047533121234</v>
          </cell>
          <cell r="AQ181">
            <v>31.904126501733227</v>
          </cell>
          <cell r="AR181">
            <v>159.40799658103424</v>
          </cell>
          <cell r="AS181">
            <v>1.5346645139845196</v>
          </cell>
          <cell r="AT181">
            <v>0.66173607483736174</v>
          </cell>
          <cell r="AU181">
            <v>0.38014625575763333</v>
          </cell>
          <cell r="AV181">
            <v>1.8866517878341802</v>
          </cell>
          <cell r="AW181">
            <v>0.53502065625148398</v>
          </cell>
          <cell r="AX181">
            <v>0.26751032812574199</v>
          </cell>
          <cell r="AY181">
            <v>1.6895389144783703</v>
          </cell>
          <cell r="AZ181">
            <v>1.3797901134906692</v>
          </cell>
          <cell r="BA181">
            <v>5.0826962343890978</v>
          </cell>
          <cell r="BB181">
            <v>2.3935134621776912</v>
          </cell>
          <cell r="BC181">
            <v>9.8838026496984668</v>
          </cell>
          <cell r="BD181">
            <v>3.6888266299444421</v>
          </cell>
          <cell r="BE181">
            <v>0.30974880098770124</v>
          </cell>
          <cell r="BF181">
            <v>37.085379172800231</v>
          </cell>
          <cell r="BG181">
            <v>37.395127973787929</v>
          </cell>
          <cell r="BH181">
            <v>13.48815233391899</v>
          </cell>
          <cell r="BI181">
            <v>21.048838976209698</v>
          </cell>
          <cell r="BJ181">
            <v>1.5205850230305333</v>
          </cell>
          <cell r="BK181">
            <v>36.099814806021179</v>
          </cell>
          <cell r="BL181">
            <v>19.176266679329505</v>
          </cell>
          <cell r="BM181">
            <v>10.151312977824208</v>
          </cell>
          <cell r="BN181">
            <v>4.6743909967234911</v>
          </cell>
          <cell r="BO181">
            <v>21.316349304335439</v>
          </cell>
          <cell r="BP181">
            <v>15.191770739351346</v>
          </cell>
          <cell r="BQ181">
            <v>14.009093499216487</v>
          </cell>
          <cell r="BR181">
            <v>0.3519872738496605</v>
          </cell>
          <cell r="BS181">
            <v>9.7570872311125889</v>
          </cell>
          <cell r="BT181">
            <v>7.3354147870269246</v>
          </cell>
          <cell r="BU181">
            <v>5.5613989268246353</v>
          </cell>
          <cell r="BV181">
            <v>7.5747661332446938</v>
          </cell>
          <cell r="BW181">
            <v>3.6888266299444421</v>
          </cell>
          <cell r="BX181">
            <v>3.0270905551070801</v>
          </cell>
          <cell r="BY181">
            <v>3.8718600123462652</v>
          </cell>
          <cell r="BZ181">
            <v>27.131179068331829</v>
          </cell>
          <cell r="CA181">
            <v>16.177335106130396</v>
          </cell>
          <cell r="CB181">
            <v>19.683128353673013</v>
          </cell>
        </row>
        <row r="182">
          <cell r="D182" t="str">
            <v>Nonupholstered wood household furniture manufacturing</v>
          </cell>
          <cell r="E182">
            <v>0</v>
          </cell>
          <cell r="F182">
            <v>29.633867276887859</v>
          </cell>
          <cell r="G182">
            <v>1.8874009662990916</v>
          </cell>
          <cell r="H182">
            <v>0.56921232764983876</v>
          </cell>
          <cell r="I182">
            <v>6.5806653791445466</v>
          </cell>
          <cell r="J182">
            <v>55.042699297247928</v>
          </cell>
          <cell r="K182">
            <v>0</v>
          </cell>
          <cell r="L182">
            <v>1.8280255414417188</v>
          </cell>
          <cell r="M182">
            <v>14.958045875449526</v>
          </cell>
          <cell r="N182">
            <v>140.29760097175827</v>
          </cell>
          <cell r="O182">
            <v>4.6343606059167097</v>
          </cell>
          <cell r="P182">
            <v>0</v>
          </cell>
          <cell r="Q182">
            <v>0.38914478370292982</v>
          </cell>
          <cell r="R182">
            <v>1.6096443325893917</v>
          </cell>
          <cell r="S182">
            <v>2.3348687022175789</v>
          </cell>
          <cell r="T182">
            <v>0.40683318296215393</v>
          </cell>
          <cell r="U182">
            <v>1.5919559333301676</v>
          </cell>
          <cell r="V182">
            <v>3.9798898333254189</v>
          </cell>
          <cell r="W182">
            <v>10.082387577757729</v>
          </cell>
          <cell r="X182">
            <v>0.51296357851749841</v>
          </cell>
          <cell r="Y182">
            <v>0.74291276888741153</v>
          </cell>
          <cell r="Z182">
            <v>0.97286195925732455</v>
          </cell>
          <cell r="AA182">
            <v>1.9987891162923215</v>
          </cell>
          <cell r="AB182">
            <v>3.0070278740680942</v>
          </cell>
          <cell r="AC182">
            <v>6.7569685170235996</v>
          </cell>
          <cell r="AD182">
            <v>1.0966807540718932</v>
          </cell>
          <cell r="AE182">
            <v>2.5294410940690439</v>
          </cell>
          <cell r="AF182">
            <v>1.6273327318486157</v>
          </cell>
          <cell r="AG182">
            <v>1.291253145923358</v>
          </cell>
          <cell r="AH182">
            <v>1.6273327318486157</v>
          </cell>
          <cell r="AI182">
            <v>4.7935561992497266</v>
          </cell>
          <cell r="AJ182">
            <v>0.51296357851749841</v>
          </cell>
          <cell r="AK182">
            <v>0.40683318296215393</v>
          </cell>
          <cell r="AL182">
            <v>1.1143691533311173</v>
          </cell>
          <cell r="AM182">
            <v>1.8572819222185288</v>
          </cell>
          <cell r="AN182">
            <v>0.72522436962818748</v>
          </cell>
          <cell r="AO182">
            <v>4.1213970273992118</v>
          </cell>
          <cell r="AP182">
            <v>1.0259271570349968</v>
          </cell>
          <cell r="AQ182">
            <v>40.081912721401771</v>
          </cell>
          <cell r="AR182">
            <v>200.26805641293507</v>
          </cell>
          <cell r="AS182">
            <v>1.928035519255425</v>
          </cell>
          <cell r="AT182">
            <v>0.83135476518353191</v>
          </cell>
          <cell r="AU182">
            <v>0.47758677999905025</v>
          </cell>
          <cell r="AV182">
            <v>2.370245500736027</v>
          </cell>
          <cell r="AW182">
            <v>0.67215917185051521</v>
          </cell>
          <cell r="AX182">
            <v>0.33607958592525761</v>
          </cell>
          <cell r="AY182">
            <v>2.1226079111068898</v>
          </cell>
          <cell r="AZ182">
            <v>1.7334631274039602</v>
          </cell>
          <cell r="BA182">
            <v>6.385512132579894</v>
          </cell>
          <cell r="BB182">
            <v>3.0070278740680942</v>
          </cell>
          <cell r="BC182">
            <v>12.417256279975307</v>
          </cell>
          <cell r="BD182">
            <v>4.6343606059167097</v>
          </cell>
          <cell r="BE182">
            <v>0.38914478370292982</v>
          </cell>
          <cell r="BF182">
            <v>46.591243648796237</v>
          </cell>
          <cell r="BG182">
            <v>46.980388432499169</v>
          </cell>
          <cell r="BH182">
            <v>16.945486490336673</v>
          </cell>
          <cell r="BI182">
            <v>26.444156892540004</v>
          </cell>
          <cell r="BJ182">
            <v>1.910347119996201</v>
          </cell>
          <cell r="BK182">
            <v>45.35305570065055</v>
          </cell>
          <cell r="BL182">
            <v>24.091599791063203</v>
          </cell>
          <cell r="BM182">
            <v>12.753335865900564</v>
          </cell>
          <cell r="BN182">
            <v>5.8725485540623961</v>
          </cell>
          <cell r="BO182">
            <v>26.780236478465262</v>
          </cell>
          <cell r="BP182">
            <v>19.085782800702788</v>
          </cell>
          <cell r="BQ182">
            <v>17.599957262927962</v>
          </cell>
          <cell r="BR182">
            <v>0.44220998148060209</v>
          </cell>
          <cell r="BS182">
            <v>12.25806068664229</v>
          </cell>
          <cell r="BT182">
            <v>9.2156560140557477</v>
          </cell>
          <cell r="BU182">
            <v>6.9869177073935127</v>
          </cell>
          <cell r="BV182">
            <v>9.5163588014625571</v>
          </cell>
          <cell r="BW182">
            <v>4.6343606059167097</v>
          </cell>
          <cell r="BX182">
            <v>3.8030058407331779</v>
          </cell>
          <cell r="BY182">
            <v>4.8643097962866229</v>
          </cell>
          <cell r="BZ182">
            <v>34.085545372524813</v>
          </cell>
          <cell r="CA182">
            <v>20.32397074884847</v>
          </cell>
          <cell r="CB182">
            <v>24.728382164395271</v>
          </cell>
        </row>
        <row r="183">
          <cell r="D183" t="str">
            <v>Other household nonupholstered furniture</v>
          </cell>
          <cell r="E183">
            <v>0</v>
          </cell>
          <cell r="F183">
            <v>0</v>
          </cell>
          <cell r="G183">
            <v>0</v>
          </cell>
          <cell r="H183">
            <v>0</v>
          </cell>
          <cell r="I183">
            <v>0</v>
          </cell>
          <cell r="J183">
            <v>7.056756320159991</v>
          </cell>
          <cell r="K183">
            <v>0</v>
          </cell>
          <cell r="L183">
            <v>0.23436224890278445</v>
          </cell>
          <cell r="M183">
            <v>1.9176981891601956</v>
          </cell>
          <cell r="N183">
            <v>33.671424233221998</v>
          </cell>
          <cell r="O183">
            <v>1.8101999145258558</v>
          </cell>
          <cell r="P183">
            <v>0</v>
          </cell>
          <cell r="Q183">
            <v>0.15200151954033905</v>
          </cell>
          <cell r="R183">
            <v>0.62873355809867515</v>
          </cell>
          <cell r="S183">
            <v>0.91200911724203426</v>
          </cell>
          <cell r="T183">
            <v>0.15891067951944537</v>
          </cell>
          <cell r="U183">
            <v>0.6218243981195688</v>
          </cell>
          <cell r="V183">
            <v>1.5545609952989221</v>
          </cell>
          <cell r="W183">
            <v>3.9382211880906026</v>
          </cell>
          <cell r="X183">
            <v>0.20036563939408328</v>
          </cell>
          <cell r="Y183">
            <v>0.29018471912246546</v>
          </cell>
          <cell r="Z183">
            <v>0.38000379885084762</v>
          </cell>
          <cell r="AA183">
            <v>0.78073507763901417</v>
          </cell>
          <cell r="AB183">
            <v>1.1745571964480743</v>
          </cell>
          <cell r="AC183">
            <v>2.6392991120186142</v>
          </cell>
          <cell r="AD183">
            <v>0.42836791870459184</v>
          </cell>
          <cell r="AE183">
            <v>0.98800987701220377</v>
          </cell>
          <cell r="AF183">
            <v>0.6356427180777815</v>
          </cell>
          <cell r="AG183">
            <v>0.50436867847476141</v>
          </cell>
          <cell r="AH183">
            <v>0.6356427180777815</v>
          </cell>
          <cell r="AI183">
            <v>1.8723823543378129</v>
          </cell>
          <cell r="AJ183">
            <v>0.20036563939408328</v>
          </cell>
          <cell r="AK183">
            <v>0.15891067951944537</v>
          </cell>
          <cell r="AL183">
            <v>0.43527707868369819</v>
          </cell>
          <cell r="AM183">
            <v>0.7254617978061636</v>
          </cell>
          <cell r="AN183">
            <v>0.28327555914335911</v>
          </cell>
          <cell r="AO183">
            <v>1.6098342751317727</v>
          </cell>
          <cell r="AP183">
            <v>0.40073127878816656</v>
          </cell>
          <cell r="AQ183">
            <v>15.656156512654922</v>
          </cell>
          <cell r="AR183">
            <v>78.225509283441752</v>
          </cell>
          <cell r="AS183">
            <v>0.75309843772258889</v>
          </cell>
          <cell r="AT183">
            <v>0.32473051901799704</v>
          </cell>
          <cell r="AU183">
            <v>0.18654731943587063</v>
          </cell>
          <cell r="AV183">
            <v>0.92582743720024685</v>
          </cell>
          <cell r="AW183">
            <v>0.26254807920604017</v>
          </cell>
          <cell r="AX183">
            <v>0.13127403960302009</v>
          </cell>
          <cell r="AY183">
            <v>0.8290991974927584</v>
          </cell>
          <cell r="AZ183">
            <v>0.67709767795241937</v>
          </cell>
          <cell r="BA183">
            <v>2.4942067524573814</v>
          </cell>
          <cell r="BB183">
            <v>1.1745571964480743</v>
          </cell>
          <cell r="BC183">
            <v>4.8502303053326363</v>
          </cell>
          <cell r="BD183">
            <v>1.8101999145258558</v>
          </cell>
          <cell r="BE183">
            <v>0.15200151954033905</v>
          </cell>
          <cell r="BF183">
            <v>18.198727384966048</v>
          </cell>
          <cell r="BG183">
            <v>18.350728904506386</v>
          </cell>
          <cell r="BH183">
            <v>6.6189752599838547</v>
          </cell>
          <cell r="BI183">
            <v>10.329194168763948</v>
          </cell>
          <cell r="BJ183">
            <v>0.74618927774348254</v>
          </cell>
          <cell r="BK183">
            <v>17.715086186428604</v>
          </cell>
          <cell r="BL183">
            <v>9.410275891542808</v>
          </cell>
          <cell r="BM183">
            <v>4.9815043449356571</v>
          </cell>
          <cell r="BN183">
            <v>2.2938411130632983</v>
          </cell>
          <cell r="BO183">
            <v>10.460468208366969</v>
          </cell>
          <cell r="BP183">
            <v>7.4549836174557198</v>
          </cell>
          <cell r="BQ183">
            <v>6.8746141792107887</v>
          </cell>
          <cell r="BR183">
            <v>0.17272899947765799</v>
          </cell>
          <cell r="BS183">
            <v>4.7880478655206797</v>
          </cell>
          <cell r="BT183">
            <v>3.5996723491143929</v>
          </cell>
          <cell r="BU183">
            <v>2.7291181917469967</v>
          </cell>
          <cell r="BV183">
            <v>3.7171280687592003</v>
          </cell>
          <cell r="BW183">
            <v>1.8101999145258558</v>
          </cell>
          <cell r="BX183">
            <v>1.4854693955078588</v>
          </cell>
          <cell r="BY183">
            <v>1.900018994254238</v>
          </cell>
          <cell r="BZ183">
            <v>13.313951279737879</v>
          </cell>
          <cell r="CA183">
            <v>7.9386248159931618</v>
          </cell>
          <cell r="CB183">
            <v>9.6590056507906361</v>
          </cell>
        </row>
        <row r="184">
          <cell r="D184" t="str">
            <v>Institutional furniture manufacturing</v>
          </cell>
          <cell r="E184">
            <v>0</v>
          </cell>
          <cell r="F184">
            <v>0.70556826849733001</v>
          </cell>
          <cell r="G184">
            <v>4.4938118245216471E-2</v>
          </cell>
          <cell r="H184">
            <v>1.3552674467853304E-2</v>
          </cell>
          <cell r="I184">
            <v>0.15668250902725114</v>
          </cell>
          <cell r="J184">
            <v>699.32455132785515</v>
          </cell>
          <cell r="K184">
            <v>0</v>
          </cell>
          <cell r="L184">
            <v>23.225298866265938</v>
          </cell>
          <cell r="M184">
            <v>190.04389054577538</v>
          </cell>
          <cell r="N184">
            <v>0</v>
          </cell>
          <cell r="O184">
            <v>43.034241789949931</v>
          </cell>
          <cell r="P184">
            <v>0</v>
          </cell>
          <cell r="Q184">
            <v>3.5989193690335255</v>
          </cell>
          <cell r="R184">
            <v>14.836259365827154</v>
          </cell>
          <cell r="S184">
            <v>21.45258559285816</v>
          </cell>
          <cell r="T184">
            <v>3.7379505199677099</v>
          </cell>
          <cell r="U184">
            <v>14.626762904221474</v>
          </cell>
          <cell r="V184">
            <v>36.59039569744418</v>
          </cell>
          <cell r="W184">
            <v>92.965003176536314</v>
          </cell>
          <cell r="X184">
            <v>4.7208975258793071</v>
          </cell>
          <cell r="Y184">
            <v>7.2094671578481675</v>
          </cell>
          <cell r="Z184">
            <v>9.1108258675545581</v>
          </cell>
          <cell r="AA184">
            <v>18.403860819006681</v>
          </cell>
          <cell r="AB184">
            <v>27.651818367086616</v>
          </cell>
          <cell r="AC184">
            <v>68.463507904281073</v>
          </cell>
          <cell r="AD184">
            <v>10.076214445130349</v>
          </cell>
          <cell r="AE184">
            <v>23.263789495820173</v>
          </cell>
          <cell r="AF184">
            <v>14.983119995724838</v>
          </cell>
          <cell r="AG184">
            <v>11.87175939016536</v>
          </cell>
          <cell r="AH184">
            <v>17.715608153986192</v>
          </cell>
          <cell r="AI184">
            <v>44.136762048051104</v>
          </cell>
          <cell r="AJ184">
            <v>4.7130680469158079</v>
          </cell>
          <cell r="AK184">
            <v>3.7379505199677099</v>
          </cell>
          <cell r="AL184">
            <v>11.327031608881473</v>
          </cell>
          <cell r="AM184">
            <v>17.080215679518716</v>
          </cell>
          <cell r="AN184">
            <v>6.6633031008120049</v>
          </cell>
          <cell r="AO184">
            <v>40.513427852814004</v>
          </cell>
          <cell r="AP184">
            <v>9.4339655727951151</v>
          </cell>
          <cell r="AQ184">
            <v>373.43684212664147</v>
          </cell>
          <cell r="AR184">
            <v>1841.2211951955862</v>
          </cell>
          <cell r="AS184">
            <v>17.738123509780952</v>
          </cell>
          <cell r="AT184">
            <v>7.6384206277601026</v>
          </cell>
          <cell r="AU184">
            <v>4.3880288712664424</v>
          </cell>
          <cell r="AV184">
            <v>21.895066952960018</v>
          </cell>
          <cell r="AW184">
            <v>6.2227212111189534</v>
          </cell>
          <cell r="AX184">
            <v>3.0878721686689778</v>
          </cell>
          <cell r="AY184">
            <v>19.549327412742961</v>
          </cell>
          <cell r="AZ184">
            <v>15.926919606818938</v>
          </cell>
          <cell r="BA184">
            <v>58.669571204710579</v>
          </cell>
          <cell r="BB184">
            <v>27.667477325013614</v>
          </cell>
          <cell r="BC184">
            <v>114.26099919012448</v>
          </cell>
          <cell r="BD184">
            <v>42.697574194519447</v>
          </cell>
          <cell r="BE184">
            <v>3.5832604111065263</v>
          </cell>
          <cell r="BF184">
            <v>428.52287463113458</v>
          </cell>
          <cell r="BG184">
            <v>432.10613504224114</v>
          </cell>
          <cell r="BH184">
            <v>155.74074200982736</v>
          </cell>
          <cell r="BI184">
            <v>243.27996295644112</v>
          </cell>
          <cell r="BJ184">
            <v>17.552115485065769</v>
          </cell>
          <cell r="BK184">
            <v>418.20348314347922</v>
          </cell>
          <cell r="BL184">
            <v>230.23813724079031</v>
          </cell>
          <cell r="BM184">
            <v>117.17662282159647</v>
          </cell>
          <cell r="BN184">
            <v>54.042627426393267</v>
          </cell>
          <cell r="BO184">
            <v>254.39305106269717</v>
          </cell>
          <cell r="BP184">
            <v>179.06980829153179</v>
          </cell>
          <cell r="BQ184">
            <v>164.29854742247798</v>
          </cell>
          <cell r="BR184">
            <v>4.1569434431790713</v>
          </cell>
          <cell r="BS184">
            <v>116.89314039761263</v>
          </cell>
          <cell r="BT184">
            <v>152.38986881196774</v>
          </cell>
          <cell r="BU184">
            <v>206.56648266302619</v>
          </cell>
          <cell r="BV184">
            <v>94.756101080551574</v>
          </cell>
          <cell r="BW184">
            <v>43.034241789949931</v>
          </cell>
          <cell r="BX184">
            <v>34.941711382306856</v>
          </cell>
          <cell r="BY184">
            <v>44.716375088678333</v>
          </cell>
          <cell r="BZ184">
            <v>313.17524573816422</v>
          </cell>
          <cell r="CA184">
            <v>187.33004681178676</v>
          </cell>
          <cell r="CB184">
            <v>227.55471033226436</v>
          </cell>
        </row>
        <row r="185">
          <cell r="D185" t="str">
            <v>Office furniture and custom architectural woodwork and millwork manufacturing</v>
          </cell>
          <cell r="E185">
            <v>1.0342088179933124</v>
          </cell>
          <cell r="F185">
            <v>10.58352402745995</v>
          </cell>
          <cell r="G185">
            <v>0.67407177367824711</v>
          </cell>
          <cell r="H185">
            <v>0.20329011701779953</v>
          </cell>
          <cell r="I185">
            <v>2.3502376354087673</v>
          </cell>
          <cell r="J185">
            <v>1301.2658654375025</v>
          </cell>
          <cell r="K185">
            <v>0</v>
          </cell>
          <cell r="L185">
            <v>43.216398697673455</v>
          </cell>
          <cell r="M185">
            <v>353.62354608114009</v>
          </cell>
          <cell r="N185">
            <v>0</v>
          </cell>
          <cell r="O185">
            <v>71.375373949380304</v>
          </cell>
          <cell r="P185">
            <v>0</v>
          </cell>
          <cell r="Q185">
            <v>5.9933520110166665</v>
          </cell>
          <cell r="R185">
            <v>24.790683318296214</v>
          </cell>
          <cell r="S185">
            <v>35.960112066100002</v>
          </cell>
          <cell r="T185">
            <v>6.2657771024265152</v>
          </cell>
          <cell r="U185">
            <v>24.518258226886363</v>
          </cell>
          <cell r="V185">
            <v>61.295645567215914</v>
          </cell>
          <cell r="W185">
            <v>155.28230210361363</v>
          </cell>
          <cell r="X185">
            <v>7.9003276508856066</v>
          </cell>
          <cell r="Y185">
            <v>11.441853839213637</v>
          </cell>
          <cell r="Z185">
            <v>14.983380027541667</v>
          </cell>
          <cell r="AA185">
            <v>30.784035329312879</v>
          </cell>
          <cell r="AB185">
            <v>46.312265539674243</v>
          </cell>
          <cell r="AC185">
            <v>104.06638491856212</v>
          </cell>
          <cell r="AD185">
            <v>16.890355667410606</v>
          </cell>
          <cell r="AE185">
            <v>38.956788071608337</v>
          </cell>
          <cell r="AF185">
            <v>25.063108409706061</v>
          </cell>
          <cell r="AG185">
            <v>19.88703167291894</v>
          </cell>
          <cell r="AH185">
            <v>25.063108409706061</v>
          </cell>
          <cell r="AI185">
            <v>73.827199772068937</v>
          </cell>
          <cell r="AJ185">
            <v>7.9003276508856066</v>
          </cell>
          <cell r="AK185">
            <v>6.2657771024265152</v>
          </cell>
          <cell r="AL185">
            <v>17.162780758820457</v>
          </cell>
          <cell r="AM185">
            <v>28.604634598034092</v>
          </cell>
          <cell r="AN185">
            <v>11.169428747803789</v>
          </cell>
          <cell r="AO185">
            <v>63.475046298494696</v>
          </cell>
          <cell r="AP185">
            <v>15.800655301771213</v>
          </cell>
          <cell r="AQ185">
            <v>617.31525713471672</v>
          </cell>
          <cell r="AR185">
            <v>3084.3968849423045</v>
          </cell>
          <cell r="AS185">
            <v>29.694334963673487</v>
          </cell>
          <cell r="AT185">
            <v>12.803979296262879</v>
          </cell>
          <cell r="AU185">
            <v>7.3554774680659092</v>
          </cell>
          <cell r="AV185">
            <v>36.504962248919696</v>
          </cell>
          <cell r="AW185">
            <v>10.352153473574242</v>
          </cell>
          <cell r="AX185">
            <v>5.1760767367871212</v>
          </cell>
          <cell r="AY185">
            <v>32.691010969181818</v>
          </cell>
          <cell r="AZ185">
            <v>26.697658958165153</v>
          </cell>
          <cell r="BA185">
            <v>98.345457998955311</v>
          </cell>
          <cell r="BB185">
            <v>46.312265539674243</v>
          </cell>
          <cell r="BC185">
            <v>191.24241416971364</v>
          </cell>
          <cell r="BD185">
            <v>71.375373949380304</v>
          </cell>
          <cell r="BE185">
            <v>5.9933520110166665</v>
          </cell>
          <cell r="BF185">
            <v>717.5676907735409</v>
          </cell>
          <cell r="BG185">
            <v>723.56104278455757</v>
          </cell>
          <cell r="BH185">
            <v>260.98323757063486</v>
          </cell>
          <cell r="BI185">
            <v>407.27551165772348</v>
          </cell>
          <cell r="BJ185">
            <v>29.421909872263637</v>
          </cell>
          <cell r="BK185">
            <v>698.49793437485152</v>
          </cell>
          <cell r="BL185">
            <v>371.04297450021363</v>
          </cell>
          <cell r="BM185">
            <v>196.41849090650078</v>
          </cell>
          <cell r="BN185">
            <v>90.445130348069696</v>
          </cell>
          <cell r="BO185">
            <v>412.45158839451062</v>
          </cell>
          <cell r="BP185">
            <v>293.94667363122653</v>
          </cell>
          <cell r="BQ185">
            <v>271.06296595279923</v>
          </cell>
          <cell r="BR185">
            <v>6.8106272852462126</v>
          </cell>
          <cell r="BS185">
            <v>188.79058834702502</v>
          </cell>
          <cell r="BT185">
            <v>141.93347262453108</v>
          </cell>
          <cell r="BU185">
            <v>107.60791110689016</v>
          </cell>
          <cell r="BV185">
            <v>146.5646991784985</v>
          </cell>
          <cell r="BW185">
            <v>71.375373949380304</v>
          </cell>
          <cell r="BX185">
            <v>58.57139465311743</v>
          </cell>
          <cell r="BY185">
            <v>74.916900137708339</v>
          </cell>
          <cell r="BZ185">
            <v>524.96315114677805</v>
          </cell>
          <cell r="CA185">
            <v>313.01643002991591</v>
          </cell>
          <cell r="CB185">
            <v>380.85027779096822</v>
          </cell>
        </row>
        <row r="186">
          <cell r="D186" t="str">
            <v>Showcase, partition, shelving, and locker manufacturing</v>
          </cell>
          <cell r="E186">
            <v>0</v>
          </cell>
          <cell r="F186">
            <v>1.41113653699466</v>
          </cell>
          <cell r="G186">
            <v>8.9876236490432942E-2</v>
          </cell>
          <cell r="H186">
            <v>2.7105348935706607E-2</v>
          </cell>
          <cell r="I186">
            <v>0.31336501805450229</v>
          </cell>
          <cell r="J186">
            <v>191.2380962763358</v>
          </cell>
          <cell r="K186">
            <v>0</v>
          </cell>
          <cell r="L186">
            <v>6.3512169452654597</v>
          </cell>
          <cell r="M186">
            <v>51.969620926241305</v>
          </cell>
          <cell r="N186">
            <v>4.8102034618888556</v>
          </cell>
          <cell r="O186">
            <v>39.02456768052825</v>
          </cell>
          <cell r="P186">
            <v>0</v>
          </cell>
          <cell r="Q186">
            <v>3.4751647376630648</v>
          </cell>
          <cell r="R186">
            <v>13.571826558227375</v>
          </cell>
          <cell r="S186">
            <v>19.720382166181654</v>
          </cell>
          <cell r="T186">
            <v>3.5886076557836604</v>
          </cell>
          <cell r="U186">
            <v>13.555668364786964</v>
          </cell>
          <cell r="V186">
            <v>36.270674678969485</v>
          </cell>
          <cell r="W186">
            <v>85.211889429765947</v>
          </cell>
          <cell r="X186">
            <v>4.3658925599666061</v>
          </cell>
          <cell r="Y186">
            <v>6.3809751150418581</v>
          </cell>
          <cell r="Z186">
            <v>8.804916445462208</v>
          </cell>
          <cell r="AA186">
            <v>17.787143998524812</v>
          </cell>
          <cell r="AB186">
            <v>25.531238336657399</v>
          </cell>
          <cell r="AC186">
            <v>56.973461395476029</v>
          </cell>
          <cell r="AD186">
            <v>9.274953566446035</v>
          </cell>
          <cell r="AE186">
            <v>21.789258462302463</v>
          </cell>
          <cell r="AF186">
            <v>13.767435628949478</v>
          </cell>
          <cell r="AG186">
            <v>10.884356737219216</v>
          </cell>
          <cell r="AH186">
            <v>13.789127493236276</v>
          </cell>
          <cell r="AI186">
            <v>41.283304866402709</v>
          </cell>
          <cell r="AJ186">
            <v>4.343543366458996</v>
          </cell>
          <cell r="AK186">
            <v>3.435449947334452</v>
          </cell>
          <cell r="AL186">
            <v>9.5698193495107571</v>
          </cell>
          <cell r="AM186">
            <v>15.656310973628816</v>
          </cell>
          <cell r="AN186">
            <v>6.2510989664009617</v>
          </cell>
          <cell r="AO186">
            <v>35.809658586203547</v>
          </cell>
          <cell r="AP186">
            <v>8.6949746835677377</v>
          </cell>
          <cell r="AQ186">
            <v>338.07156296336808</v>
          </cell>
          <cell r="AR186">
            <v>1686.690146073686</v>
          </cell>
          <cell r="AS186">
            <v>16.255352403910663</v>
          </cell>
          <cell r="AT186">
            <v>7.0382438088960875</v>
          </cell>
          <cell r="AU186">
            <v>4.0509246081365999</v>
          </cell>
          <cell r="AV186">
            <v>19.989994401775629</v>
          </cell>
          <cell r="AW186">
            <v>5.6642717542346546</v>
          </cell>
          <cell r="AX186">
            <v>2.9540704475779633</v>
          </cell>
          <cell r="AY186">
            <v>17.91536992468637</v>
          </cell>
          <cell r="AZ186">
            <v>14.630830661058804</v>
          </cell>
          <cell r="BA186">
            <v>53.774099893474144</v>
          </cell>
          <cell r="BB186">
            <v>25.3241796321016</v>
          </cell>
          <cell r="BC186">
            <v>104.66079462775222</v>
          </cell>
          <cell r="BD186">
            <v>39.042972898710985</v>
          </cell>
          <cell r="BE186">
            <v>3.2779659714194485</v>
          </cell>
          <cell r="BF186">
            <v>392.38406221679054</v>
          </cell>
          <cell r="BG186">
            <v>395.66202818821</v>
          </cell>
          <cell r="BH186">
            <v>142.69773205343768</v>
          </cell>
          <cell r="BI186">
            <v>222.67649717086385</v>
          </cell>
          <cell r="BJ186">
            <v>16.085379172800231</v>
          </cell>
          <cell r="BK186">
            <v>381.90576715601429</v>
          </cell>
          <cell r="BL186">
            <v>203.59794336127464</v>
          </cell>
          <cell r="BM186">
            <v>107.39137314025409</v>
          </cell>
          <cell r="BN186">
            <v>49.450933732860321</v>
          </cell>
          <cell r="BO186">
            <v>225.64765817818295</v>
          </cell>
          <cell r="BP186">
            <v>160.74034880988168</v>
          </cell>
          <cell r="BQ186">
            <v>148.27025275383852</v>
          </cell>
          <cell r="BR186">
            <v>4.0278108303471454</v>
          </cell>
          <cell r="BS186">
            <v>103.22832027243852</v>
          </cell>
          <cell r="BT186">
            <v>77.608892565131285</v>
          </cell>
          <cell r="BU186">
            <v>58.836700900543704</v>
          </cell>
          <cell r="BV186">
            <v>80.138221081003621</v>
          </cell>
          <cell r="BW186">
            <v>39.02456768052825</v>
          </cell>
          <cell r="BX186">
            <v>32.124363008002696</v>
          </cell>
          <cell r="BY186">
            <v>40.979833276509609</v>
          </cell>
          <cell r="BZ186">
            <v>287.14027709713582</v>
          </cell>
          <cell r="CA186">
            <v>171.28503412195994</v>
          </cell>
          <cell r="CB186">
            <v>208.27874334611346</v>
          </cell>
        </row>
        <row r="187">
          <cell r="D187" t="str">
            <v>Other furniture related product manufacturing</v>
          </cell>
          <cell r="E187">
            <v>0</v>
          </cell>
          <cell r="F187">
            <v>0</v>
          </cell>
          <cell r="G187">
            <v>0</v>
          </cell>
          <cell r="H187">
            <v>0</v>
          </cell>
          <cell r="I187">
            <v>0</v>
          </cell>
          <cell r="J187">
            <v>23.287295856527969</v>
          </cell>
          <cell r="K187">
            <v>0</v>
          </cell>
          <cell r="L187">
            <v>0.77339542137918882</v>
          </cell>
          <cell r="M187">
            <v>6.3284040242286466</v>
          </cell>
          <cell r="N187">
            <v>58.524142119647742</v>
          </cell>
          <cell r="O187">
            <v>6.0215584785602356</v>
          </cell>
          <cell r="P187">
            <v>0</v>
          </cell>
          <cell r="Q187">
            <v>0.50562704781803502</v>
          </cell>
          <cell r="R187">
            <v>2.0914573341564178</v>
          </cell>
          <cell r="S187">
            <v>3.0337622869082104</v>
          </cell>
          <cell r="T187">
            <v>0.52861009544612747</v>
          </cell>
          <cell r="U187">
            <v>2.0684742865283252</v>
          </cell>
          <cell r="V187">
            <v>5.1711857163208128</v>
          </cell>
          <cell r="W187">
            <v>13.100337148012725</v>
          </cell>
          <cell r="X187">
            <v>0.66650838121468259</v>
          </cell>
          <cell r="Y187">
            <v>0.96528800037988505</v>
          </cell>
          <cell r="Z187">
            <v>1.2640676195450875</v>
          </cell>
          <cell r="AA187">
            <v>2.5970843819744527</v>
          </cell>
          <cell r="AB187">
            <v>3.9071180967757253</v>
          </cell>
          <cell r="AC187">
            <v>8.7795241939313353</v>
          </cell>
          <cell r="AD187">
            <v>1.424948952941735</v>
          </cell>
          <cell r="AE187">
            <v>3.2865758108172276</v>
          </cell>
          <cell r="AF187">
            <v>2.1144403817845099</v>
          </cell>
          <cell r="AG187">
            <v>1.6777624768507526</v>
          </cell>
          <cell r="AH187">
            <v>2.1144403817845099</v>
          </cell>
          <cell r="AI187">
            <v>6.2284059072130677</v>
          </cell>
          <cell r="AJ187">
            <v>0.66650838121468259</v>
          </cell>
          <cell r="AK187">
            <v>0.52861009544612747</v>
          </cell>
          <cell r="AL187">
            <v>1.4479320005698275</v>
          </cell>
          <cell r="AM187">
            <v>2.4132200009497127</v>
          </cell>
          <cell r="AN187">
            <v>0.9423049527517926</v>
          </cell>
          <cell r="AO187">
            <v>5.3550500973455524</v>
          </cell>
          <cell r="AP187">
            <v>1.3330167624293652</v>
          </cell>
          <cell r="AQ187">
            <v>52.079585925257611</v>
          </cell>
          <cell r="AR187">
            <v>260.21406524526327</v>
          </cell>
          <cell r="AS187">
            <v>2.5051521914620825</v>
          </cell>
          <cell r="AT187">
            <v>1.0802032385203475</v>
          </cell>
          <cell r="AU187">
            <v>0.62054228595849747</v>
          </cell>
          <cell r="AV187">
            <v>3.079728382164395</v>
          </cell>
          <cell r="AW187">
            <v>0.87335580986751504</v>
          </cell>
          <cell r="AX187">
            <v>0.43667790493375752</v>
          </cell>
          <cell r="AY187">
            <v>2.7579657153711001</v>
          </cell>
          <cell r="AZ187">
            <v>2.2523386675530652</v>
          </cell>
          <cell r="BA187">
            <v>8.2968801937413925</v>
          </cell>
          <cell r="BB187">
            <v>3.9071180967757253</v>
          </cell>
          <cell r="BC187">
            <v>16.134099434920937</v>
          </cell>
          <cell r="BD187">
            <v>6.0215584785602356</v>
          </cell>
          <cell r="BE187">
            <v>0.50562704781803502</v>
          </cell>
          <cell r="BF187">
            <v>60.53734745239565</v>
          </cell>
          <cell r="BG187">
            <v>61.042974500213688</v>
          </cell>
          <cell r="BH187">
            <v>22.017759627712618</v>
          </cell>
          <cell r="BI187">
            <v>34.359656203998291</v>
          </cell>
          <cell r="BJ187">
            <v>2.4821691438339899</v>
          </cell>
          <cell r="BK187">
            <v>58.92853411842917</v>
          </cell>
          <cell r="BL187">
            <v>31.302910869461986</v>
          </cell>
          <cell r="BM187">
            <v>16.570777339854693</v>
          </cell>
          <cell r="BN187">
            <v>7.6303718125267102</v>
          </cell>
          <cell r="BO187">
            <v>34.796334108932044</v>
          </cell>
          <cell r="BP187">
            <v>24.798708390711809</v>
          </cell>
          <cell r="BQ187">
            <v>22.868132389952038</v>
          </cell>
          <cell r="BR187">
            <v>0.57457619070231258</v>
          </cell>
          <cell r="BS187">
            <v>15.927252006268104</v>
          </cell>
          <cell r="BT187">
            <v>11.974167814236193</v>
          </cell>
          <cell r="BU187">
            <v>9.0783038130965377</v>
          </cell>
          <cell r="BV187">
            <v>12.364879623913765</v>
          </cell>
          <cell r="BW187">
            <v>6.0215584785602356</v>
          </cell>
          <cell r="BX187">
            <v>4.9413552400398881</v>
          </cell>
          <cell r="BY187">
            <v>6.320338097725438</v>
          </cell>
          <cell r="BZ187">
            <v>44.288332779334247</v>
          </cell>
          <cell r="CA187">
            <v>26.407521724678283</v>
          </cell>
          <cell r="CB187">
            <v>32.130300584073318</v>
          </cell>
        </row>
        <row r="188">
          <cell r="D188" t="str">
            <v>Surgical and medical instrument manufacturing</v>
          </cell>
          <cell r="E188">
            <v>61.018320261605439</v>
          </cell>
          <cell r="F188">
            <v>2.82227307398932</v>
          </cell>
          <cell r="G188">
            <v>0.17975247298086588</v>
          </cell>
          <cell r="H188">
            <v>5.4210697871413215E-2</v>
          </cell>
          <cell r="I188">
            <v>0.62673003610900457</v>
          </cell>
          <cell r="J188">
            <v>86.092427105951899</v>
          </cell>
          <cell r="K188">
            <v>0</v>
          </cell>
          <cell r="L188">
            <v>2.8592194366139703</v>
          </cell>
          <cell r="M188">
            <v>23.395917907754388</v>
          </cell>
          <cell r="N188">
            <v>0</v>
          </cell>
          <cell r="O188">
            <v>28.518417386458626</v>
          </cell>
          <cell r="P188">
            <v>0</v>
          </cell>
          <cell r="Q188">
            <v>1.4750905544719979</v>
          </cell>
          <cell r="R188">
            <v>2.9501811089439958</v>
          </cell>
          <cell r="S188">
            <v>0</v>
          </cell>
          <cell r="T188">
            <v>0</v>
          </cell>
          <cell r="U188">
            <v>0</v>
          </cell>
          <cell r="V188">
            <v>1.4750905544719979</v>
          </cell>
          <cell r="W188">
            <v>20.651267762607969</v>
          </cell>
          <cell r="X188">
            <v>0.49169685149066594</v>
          </cell>
          <cell r="Y188">
            <v>24.093145723042632</v>
          </cell>
          <cell r="Z188">
            <v>10.81733073279465</v>
          </cell>
          <cell r="AA188">
            <v>2.4584842574533297</v>
          </cell>
          <cell r="AB188">
            <v>1.4750905544719979</v>
          </cell>
          <cell r="AC188">
            <v>400.73293396489277</v>
          </cell>
          <cell r="AD188">
            <v>0</v>
          </cell>
          <cell r="AE188">
            <v>1.4750905544719979</v>
          </cell>
          <cell r="AF188">
            <v>1.9667874059626638</v>
          </cell>
          <cell r="AG188">
            <v>0.49169685149066594</v>
          </cell>
          <cell r="AH188">
            <v>173.56898857620507</v>
          </cell>
          <cell r="AI188">
            <v>5.9003622178879915</v>
          </cell>
          <cell r="AJ188">
            <v>0</v>
          </cell>
          <cell r="AK188">
            <v>0</v>
          </cell>
          <cell r="AL188">
            <v>68.345862357202563</v>
          </cell>
          <cell r="AM188">
            <v>0.98339370298133189</v>
          </cell>
          <cell r="AN188">
            <v>0</v>
          </cell>
          <cell r="AO188">
            <v>166.19353580384509</v>
          </cell>
          <cell r="AP188">
            <v>0.49169685149066594</v>
          </cell>
          <cell r="AQ188">
            <v>324.51992198383954</v>
          </cell>
          <cell r="AR188">
            <v>73.754527723599892</v>
          </cell>
          <cell r="AS188">
            <v>1.4750905544719979</v>
          </cell>
          <cell r="AT188">
            <v>0</v>
          </cell>
          <cell r="AU188">
            <v>0</v>
          </cell>
          <cell r="AV188">
            <v>7.3754527723599894</v>
          </cell>
          <cell r="AW188">
            <v>2.9501811089439958</v>
          </cell>
          <cell r="AX188">
            <v>0</v>
          </cell>
          <cell r="AY188">
            <v>2.9501811089439958</v>
          </cell>
          <cell r="AZ188">
            <v>0</v>
          </cell>
          <cell r="BA188">
            <v>0</v>
          </cell>
          <cell r="BB188">
            <v>2.4584842574533297</v>
          </cell>
          <cell r="BC188">
            <v>10.81733073279465</v>
          </cell>
          <cell r="BD188">
            <v>7.3754527723599894</v>
          </cell>
          <cell r="BE188">
            <v>0.49169685149066594</v>
          </cell>
          <cell r="BF188">
            <v>28.026720534967957</v>
          </cell>
          <cell r="BG188">
            <v>28.518417386458623</v>
          </cell>
          <cell r="BH188">
            <v>2.9501811089439958</v>
          </cell>
          <cell r="BI188">
            <v>19.667874059626637</v>
          </cell>
          <cell r="BJ188">
            <v>0</v>
          </cell>
          <cell r="BK188">
            <v>94.405795486207865</v>
          </cell>
          <cell r="BL188">
            <v>558.07592644190584</v>
          </cell>
          <cell r="BM188">
            <v>0</v>
          </cell>
          <cell r="BN188">
            <v>5.408665366397325</v>
          </cell>
          <cell r="BO188">
            <v>523.65714683755925</v>
          </cell>
          <cell r="BP188">
            <v>233.06430760657565</v>
          </cell>
          <cell r="BQ188">
            <v>162.75165784341041</v>
          </cell>
          <cell r="BR188">
            <v>5.9003622178879915</v>
          </cell>
          <cell r="BS188">
            <v>267.97478406241294</v>
          </cell>
          <cell r="BT188">
            <v>4252.68606854277</v>
          </cell>
          <cell r="BU188">
            <v>8941.0155475062693</v>
          </cell>
          <cell r="BV188">
            <v>459.73655614377265</v>
          </cell>
          <cell r="BW188">
            <v>28.518417386458626</v>
          </cell>
          <cell r="BX188">
            <v>0</v>
          </cell>
          <cell r="BY188">
            <v>1.4750905544719979</v>
          </cell>
          <cell r="BZ188">
            <v>0</v>
          </cell>
          <cell r="CA188">
            <v>37.368960713290612</v>
          </cell>
          <cell r="CB188">
            <v>22.126358317079969</v>
          </cell>
        </row>
        <row r="189">
          <cell r="D189" t="str">
            <v>Surgical appliance and supplies manufacturing</v>
          </cell>
          <cell r="E189">
            <v>9.307879361939813</v>
          </cell>
          <cell r="F189">
            <v>52.212051868802419</v>
          </cell>
          <cell r="G189">
            <v>3.3254207501460189</v>
          </cell>
          <cell r="H189">
            <v>1.0028979106211444</v>
          </cell>
          <cell r="I189">
            <v>11.594505668016584</v>
          </cell>
          <cell r="J189">
            <v>316.14268314316763</v>
          </cell>
          <cell r="K189">
            <v>0</v>
          </cell>
          <cell r="L189">
            <v>10.499428750844745</v>
          </cell>
          <cell r="M189">
            <v>85.912878874376759</v>
          </cell>
          <cell r="N189">
            <v>0</v>
          </cell>
          <cell r="O189">
            <v>8.7929228197269431</v>
          </cell>
          <cell r="P189">
            <v>0</v>
          </cell>
          <cell r="Q189">
            <v>0.4548063527444971</v>
          </cell>
          <cell r="R189">
            <v>0.9096127054889942</v>
          </cell>
          <cell r="S189">
            <v>0</v>
          </cell>
          <cell r="T189">
            <v>0</v>
          </cell>
          <cell r="U189">
            <v>0</v>
          </cell>
          <cell r="V189">
            <v>0.4548063527444971</v>
          </cell>
          <cell r="W189">
            <v>6.3672889384229592</v>
          </cell>
          <cell r="X189">
            <v>0.15160211758149902</v>
          </cell>
          <cell r="Y189">
            <v>7.4285037614934524</v>
          </cell>
          <cell r="Z189">
            <v>3.3352465867929784</v>
          </cell>
          <cell r="AA189">
            <v>0.75801058790749509</v>
          </cell>
          <cell r="AB189">
            <v>0.4548063527444971</v>
          </cell>
          <cell r="AC189">
            <v>123.55572582892171</v>
          </cell>
          <cell r="AD189">
            <v>0</v>
          </cell>
          <cell r="AE189">
            <v>0.4548063527444971</v>
          </cell>
          <cell r="AF189">
            <v>0.6064084703259961</v>
          </cell>
          <cell r="AG189">
            <v>0.15160211758149902</v>
          </cell>
          <cell r="AH189">
            <v>53.515547506269158</v>
          </cell>
          <cell r="AI189">
            <v>1.8192254109779884</v>
          </cell>
          <cell r="AJ189">
            <v>0</v>
          </cell>
          <cell r="AK189">
            <v>0</v>
          </cell>
          <cell r="AL189">
            <v>21.072694343828363</v>
          </cell>
          <cell r="AM189">
            <v>0.30320423516299805</v>
          </cell>
          <cell r="AN189">
            <v>0</v>
          </cell>
          <cell r="AO189">
            <v>51.241515742546667</v>
          </cell>
          <cell r="AP189">
            <v>0.15160211758149902</v>
          </cell>
          <cell r="AQ189">
            <v>100.05739760378935</v>
          </cell>
          <cell r="AR189">
            <v>22.740317637224855</v>
          </cell>
          <cell r="AS189">
            <v>0.4548063527444971</v>
          </cell>
          <cell r="AT189">
            <v>0</v>
          </cell>
          <cell r="AU189">
            <v>0</v>
          </cell>
          <cell r="AV189">
            <v>2.2740317637224852</v>
          </cell>
          <cell r="AW189">
            <v>0.9096127054889942</v>
          </cell>
          <cell r="AX189">
            <v>0</v>
          </cell>
          <cell r="AY189">
            <v>0.9096127054889942</v>
          </cell>
          <cell r="AZ189">
            <v>0</v>
          </cell>
          <cell r="BA189">
            <v>0</v>
          </cell>
          <cell r="BB189">
            <v>0.75801058790749509</v>
          </cell>
          <cell r="BC189">
            <v>3.3352465867929784</v>
          </cell>
          <cell r="BD189">
            <v>2.2740317637224852</v>
          </cell>
          <cell r="BE189">
            <v>0.15160211758149902</v>
          </cell>
          <cell r="BF189">
            <v>8.6413207021454443</v>
          </cell>
          <cell r="BG189">
            <v>8.7929228197269431</v>
          </cell>
          <cell r="BH189">
            <v>0.9096127054889942</v>
          </cell>
          <cell r="BI189">
            <v>6.0640847032599607</v>
          </cell>
          <cell r="BJ189">
            <v>0</v>
          </cell>
          <cell r="BK189">
            <v>29.107606575647814</v>
          </cell>
          <cell r="BL189">
            <v>172.0684034550014</v>
          </cell>
          <cell r="BM189">
            <v>0</v>
          </cell>
          <cell r="BN189">
            <v>1.6676232933964892</v>
          </cell>
          <cell r="BO189">
            <v>161.45625522429646</v>
          </cell>
          <cell r="BP189">
            <v>71.859403733630543</v>
          </cell>
          <cell r="BQ189">
            <v>50.180300919476174</v>
          </cell>
          <cell r="BR189">
            <v>1.8192254109779884</v>
          </cell>
          <cell r="BS189">
            <v>82.623154081916965</v>
          </cell>
          <cell r="BT189">
            <v>1311.2067149623851</v>
          </cell>
          <cell r="BU189">
            <v>2756.7329061019782</v>
          </cell>
          <cell r="BV189">
            <v>141.74797993870158</v>
          </cell>
          <cell r="BW189">
            <v>8.7929228197269431</v>
          </cell>
          <cell r="BX189">
            <v>0</v>
          </cell>
          <cell r="BY189">
            <v>0.4548063527444971</v>
          </cell>
          <cell r="BZ189">
            <v>0</v>
          </cell>
          <cell r="CA189">
            <v>11.521760936193926</v>
          </cell>
          <cell r="CB189">
            <v>6.8220952911674564</v>
          </cell>
        </row>
        <row r="190">
          <cell r="D190" t="str">
            <v>Dental equipment and supplies manufacturing</v>
          </cell>
          <cell r="E190">
            <v>51.710440899665628</v>
          </cell>
          <cell r="F190">
            <v>34.572845156369169</v>
          </cell>
          <cell r="G190">
            <v>2.2019677940156073</v>
          </cell>
          <cell r="H190">
            <v>0.6640810489248119</v>
          </cell>
          <cell r="I190">
            <v>7.6774429423353059</v>
          </cell>
          <cell r="J190">
            <v>17.641890800399981</v>
          </cell>
          <cell r="K190">
            <v>0</v>
          </cell>
          <cell r="L190">
            <v>0.58590562225696119</v>
          </cell>
          <cell r="M190">
            <v>4.7942454729004895</v>
          </cell>
          <cell r="N190">
            <v>0</v>
          </cell>
          <cell r="O190">
            <v>2.6567846196712175</v>
          </cell>
          <cell r="P190">
            <v>0</v>
          </cell>
          <cell r="Q190">
            <v>0.13741989412092503</v>
          </cell>
          <cell r="R190">
            <v>0.27483978824185007</v>
          </cell>
          <cell r="S190">
            <v>0</v>
          </cell>
          <cell r="T190">
            <v>0</v>
          </cell>
          <cell r="U190">
            <v>0</v>
          </cell>
          <cell r="V190">
            <v>0.13741989412092503</v>
          </cell>
          <cell r="W190">
            <v>1.9238785176929505</v>
          </cell>
          <cell r="X190">
            <v>4.5806631373641681E-2</v>
          </cell>
          <cell r="Y190">
            <v>2.2445249373084422</v>
          </cell>
          <cell r="Z190">
            <v>1.0077458902201171</v>
          </cell>
          <cell r="AA190">
            <v>0.22903315686820841</v>
          </cell>
          <cell r="AB190">
            <v>0.13741989412092503</v>
          </cell>
          <cell r="AC190">
            <v>37.332404569517969</v>
          </cell>
          <cell r="AD190">
            <v>0</v>
          </cell>
          <cell r="AE190">
            <v>0.13741989412092503</v>
          </cell>
          <cell r="AF190">
            <v>0.18322652549456672</v>
          </cell>
          <cell r="AG190">
            <v>4.5806631373641681E-2</v>
          </cell>
          <cell r="AH190">
            <v>16.169740874895513</v>
          </cell>
          <cell r="AI190">
            <v>0.54967957648370014</v>
          </cell>
          <cell r="AJ190">
            <v>0</v>
          </cell>
          <cell r="AK190">
            <v>0</v>
          </cell>
          <cell r="AL190">
            <v>6.3671217609361932</v>
          </cell>
          <cell r="AM190">
            <v>9.1613262747283361E-2</v>
          </cell>
          <cell r="AN190">
            <v>0</v>
          </cell>
          <cell r="AO190">
            <v>15.482641404290888</v>
          </cell>
          <cell r="AP190">
            <v>4.5806631373641681E-2</v>
          </cell>
          <cell r="AQ190">
            <v>30.23237670660351</v>
          </cell>
          <cell r="AR190">
            <v>6.8709947060462522</v>
          </cell>
          <cell r="AS190">
            <v>0.13741989412092503</v>
          </cell>
          <cell r="AT190">
            <v>0</v>
          </cell>
          <cell r="AU190">
            <v>0</v>
          </cell>
          <cell r="AV190">
            <v>0.68709947060462517</v>
          </cell>
          <cell r="AW190">
            <v>0.27483978824185007</v>
          </cell>
          <cell r="AX190">
            <v>0</v>
          </cell>
          <cell r="AY190">
            <v>0.27483978824185007</v>
          </cell>
          <cell r="AZ190">
            <v>0</v>
          </cell>
          <cell r="BA190">
            <v>0</v>
          </cell>
          <cell r="BB190">
            <v>0.22903315686820841</v>
          </cell>
          <cell r="BC190">
            <v>1.0077458902201171</v>
          </cell>
          <cell r="BD190">
            <v>0.68709947060462517</v>
          </cell>
          <cell r="BE190">
            <v>4.5806631373641681E-2</v>
          </cell>
          <cell r="BF190">
            <v>2.6109779882975759</v>
          </cell>
          <cell r="BG190">
            <v>2.6567846196712175</v>
          </cell>
          <cell r="BH190">
            <v>0.27483978824185007</v>
          </cell>
          <cell r="BI190">
            <v>1.8322652549456673</v>
          </cell>
          <cell r="BJ190">
            <v>0</v>
          </cell>
          <cell r="BK190">
            <v>8.7948732237392022</v>
          </cell>
          <cell r="BL190">
            <v>51.990526609083311</v>
          </cell>
          <cell r="BM190">
            <v>0</v>
          </cell>
          <cell r="BN190">
            <v>0.50387294511005853</v>
          </cell>
          <cell r="BO190">
            <v>48.784062412928392</v>
          </cell>
          <cell r="BP190">
            <v>21.712343271106157</v>
          </cell>
          <cell r="BQ190">
            <v>15.161994984675395</v>
          </cell>
          <cell r="BR190">
            <v>0.54967957648370014</v>
          </cell>
          <cell r="BS190">
            <v>24.964614098634716</v>
          </cell>
          <cell r="BT190">
            <v>396.1815547506269</v>
          </cell>
          <cell r="BU190">
            <v>832.94778489830037</v>
          </cell>
          <cell r="BV190">
            <v>42.829200334354972</v>
          </cell>
          <cell r="BW190">
            <v>2.6567846196712175</v>
          </cell>
          <cell r="BX190">
            <v>0</v>
          </cell>
          <cell r="BY190">
            <v>0.13741989412092503</v>
          </cell>
          <cell r="BZ190">
            <v>0</v>
          </cell>
          <cell r="CA190">
            <v>3.4813039843967677</v>
          </cell>
          <cell r="CB190">
            <v>2.0612984118138757</v>
          </cell>
        </row>
        <row r="191">
          <cell r="D191" t="str">
            <v>Ophthalmic goods manufacturing</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row>
        <row r="192">
          <cell r="D192" t="str">
            <v>Dental laboratories</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row>
        <row r="193">
          <cell r="D193" t="str">
            <v>Jewelry and silverware manufacturing</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row>
        <row r="194">
          <cell r="D194" t="str">
            <v>Sporting and athletic goods manufacturing</v>
          </cell>
          <cell r="E194">
            <v>0</v>
          </cell>
          <cell r="F194">
            <v>0.70556826849733001</v>
          </cell>
          <cell r="G194">
            <v>4.4938118245216471E-2</v>
          </cell>
          <cell r="H194">
            <v>1.3552674467853304E-2</v>
          </cell>
          <cell r="I194">
            <v>0.15668250902725114</v>
          </cell>
          <cell r="J194">
            <v>307.67457555897568</v>
          </cell>
          <cell r="K194">
            <v>0</v>
          </cell>
          <cell r="L194">
            <v>10.218194052161403</v>
          </cell>
          <cell r="M194">
            <v>83.611641047384538</v>
          </cell>
          <cell r="N194">
            <v>0</v>
          </cell>
          <cell r="O194">
            <v>11.676860430610967</v>
          </cell>
          <cell r="P194">
            <v>0</v>
          </cell>
          <cell r="Q194">
            <v>98.843351247980479</v>
          </cell>
          <cell r="R194">
            <v>8.7364403706023932</v>
          </cell>
          <cell r="S194">
            <v>2.9686933298163471</v>
          </cell>
          <cell r="T194">
            <v>16.681229186587096</v>
          </cell>
          <cell r="U194">
            <v>16.2288568696627</v>
          </cell>
          <cell r="V194">
            <v>16.992235154472617</v>
          </cell>
          <cell r="W194">
            <v>36.755250750107159</v>
          </cell>
          <cell r="X194">
            <v>4.3540835503973092</v>
          </cell>
          <cell r="Y194">
            <v>2.9969665996241219</v>
          </cell>
          <cell r="Z194">
            <v>4.636816248475057</v>
          </cell>
          <cell r="AA194">
            <v>2.9404200600085724</v>
          </cell>
          <cell r="AB194">
            <v>5.569834152131623</v>
          </cell>
          <cell r="AC194">
            <v>16.030943981008274</v>
          </cell>
          <cell r="AD194">
            <v>6.5876718652115134</v>
          </cell>
          <cell r="AE194">
            <v>107.86252431666063</v>
          </cell>
          <cell r="AF194">
            <v>13.203617000230802</v>
          </cell>
          <cell r="AG194">
            <v>0.59373866596326941</v>
          </cell>
          <cell r="AH194">
            <v>15.013106267928386</v>
          </cell>
          <cell r="AI194">
            <v>18.207985756206931</v>
          </cell>
          <cell r="AJ194">
            <v>0.56546539615549474</v>
          </cell>
          <cell r="AK194">
            <v>0.36755250750107155</v>
          </cell>
          <cell r="AL194">
            <v>2.3466813940453033</v>
          </cell>
          <cell r="AM194">
            <v>2.8273269807774737</v>
          </cell>
          <cell r="AN194">
            <v>4.9195489465528039</v>
          </cell>
          <cell r="AO194">
            <v>21.826964291602096</v>
          </cell>
          <cell r="AP194">
            <v>2.9404200600085724</v>
          </cell>
          <cell r="AQ194">
            <v>74.697978832140848</v>
          </cell>
          <cell r="AR194">
            <v>152.47774407332915</v>
          </cell>
          <cell r="AS194">
            <v>4.4389033598206336</v>
          </cell>
          <cell r="AT194">
            <v>62.992845131722113</v>
          </cell>
          <cell r="AU194">
            <v>12.440238715420884</v>
          </cell>
          <cell r="AV194">
            <v>26.265867651422731</v>
          </cell>
          <cell r="AW194">
            <v>4.6085429786672822</v>
          </cell>
          <cell r="AX194">
            <v>6.9552243727125855</v>
          </cell>
          <cell r="AY194">
            <v>24.937023970457318</v>
          </cell>
          <cell r="AZ194">
            <v>11.592040621187643</v>
          </cell>
          <cell r="BA194">
            <v>2.2053150450064294</v>
          </cell>
          <cell r="BB194">
            <v>13.599442777539648</v>
          </cell>
          <cell r="BC194">
            <v>12.553331794651983</v>
          </cell>
          <cell r="BD194">
            <v>3.8168914240495893</v>
          </cell>
          <cell r="BE194">
            <v>0.19791288865442316</v>
          </cell>
          <cell r="BF194">
            <v>111.39668304263246</v>
          </cell>
          <cell r="BG194">
            <v>111.59459593128689</v>
          </cell>
          <cell r="BH194">
            <v>3.7886181542418145</v>
          </cell>
          <cell r="BI194">
            <v>7.7186026575225029</v>
          </cell>
          <cell r="BJ194">
            <v>8.4819809423324205E-2</v>
          </cell>
          <cell r="BK194">
            <v>33.334185103366416</v>
          </cell>
          <cell r="BL194">
            <v>87.675409673909456</v>
          </cell>
          <cell r="BM194">
            <v>3.9299845032806884</v>
          </cell>
          <cell r="BN194">
            <v>0.36755250750107155</v>
          </cell>
          <cell r="BO194">
            <v>40.374229285502324</v>
          </cell>
          <cell r="BP194">
            <v>12.836064492729729</v>
          </cell>
          <cell r="BQ194">
            <v>35.200220910679548</v>
          </cell>
          <cell r="BR194">
            <v>8.4819809423324202</v>
          </cell>
          <cell r="BS194">
            <v>52.022816446305512</v>
          </cell>
          <cell r="BT194">
            <v>11.563767351379868</v>
          </cell>
          <cell r="BU194">
            <v>8.8778067196412671</v>
          </cell>
          <cell r="BV194">
            <v>5.85256685020937</v>
          </cell>
          <cell r="BW194">
            <v>11.676860430610967</v>
          </cell>
          <cell r="BX194">
            <v>28.612549045468032</v>
          </cell>
          <cell r="BY194">
            <v>63.812769956147577</v>
          </cell>
          <cell r="BZ194">
            <v>42.127172013584357</v>
          </cell>
          <cell r="CA194">
            <v>21.459411784101025</v>
          </cell>
          <cell r="CB194">
            <v>27.679531141811466</v>
          </cell>
        </row>
        <row r="195">
          <cell r="D195" t="str">
            <v>Doll, toy, and game manufacturing</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row>
        <row r="196">
          <cell r="D196" t="str">
            <v>Office supplies (except paper) manufacturing</v>
          </cell>
          <cell r="E196">
            <v>0</v>
          </cell>
          <cell r="F196">
            <v>0.70556826849733001</v>
          </cell>
          <cell r="G196">
            <v>4.4938118245216471E-2</v>
          </cell>
          <cell r="H196">
            <v>1.3552674467853304E-2</v>
          </cell>
          <cell r="I196">
            <v>0.15668250902725114</v>
          </cell>
          <cell r="J196">
            <v>174.3018811079518</v>
          </cell>
          <cell r="K196">
            <v>0</v>
          </cell>
          <cell r="L196">
            <v>5.7887475478987769</v>
          </cell>
          <cell r="M196">
            <v>47.367145272256842</v>
          </cell>
          <cell r="N196">
            <v>0</v>
          </cell>
          <cell r="O196">
            <v>0.3161250719846882</v>
          </cell>
          <cell r="P196">
            <v>0</v>
          </cell>
          <cell r="Q196">
            <v>2.6047348669785933E-2</v>
          </cell>
          <cell r="R196">
            <v>0.10677440672748202</v>
          </cell>
          <cell r="S196">
            <v>0.15447372768289303</v>
          </cell>
          <cell r="T196">
            <v>2.6758155657913479E-2</v>
          </cell>
          <cell r="U196">
            <v>0.10606359973935447</v>
          </cell>
          <cell r="V196">
            <v>0.51159484456223547</v>
          </cell>
          <cell r="W196">
            <v>0.68214572661355821</v>
          </cell>
          <cell r="X196">
            <v>3.4191135174368295E-2</v>
          </cell>
          <cell r="Y196">
            <v>5.0220492279361123E-2</v>
          </cell>
          <cell r="Z196">
            <v>6.4439485048531364E-2</v>
          </cell>
          <cell r="AA196">
            <v>0.1373476662368244</v>
          </cell>
          <cell r="AB196">
            <v>0.20094580984183263</v>
          </cell>
          <cell r="AC196">
            <v>0.48650903434365556</v>
          </cell>
          <cell r="AD196">
            <v>7.4846226972891949E-2</v>
          </cell>
          <cell r="AE196">
            <v>0.16772369755976382</v>
          </cell>
          <cell r="AF196">
            <v>0.1088429869674765</v>
          </cell>
          <cell r="AG196">
            <v>8.5380650346028875E-2</v>
          </cell>
          <cell r="AH196">
            <v>0.11020076021934344</v>
          </cell>
          <cell r="AI196">
            <v>0.31890160620619096</v>
          </cell>
          <cell r="AJ196">
            <v>3.5096317342279588E-2</v>
          </cell>
          <cell r="AK196">
            <v>2.6758155657913479E-2</v>
          </cell>
          <cell r="AL196">
            <v>7.3746669625196923E-2</v>
          </cell>
          <cell r="AM196">
            <v>0.1411656230948726</v>
          </cell>
          <cell r="AN196">
            <v>4.8151912039366633E-2</v>
          </cell>
          <cell r="AO196">
            <v>0.27333470621516259</v>
          </cell>
          <cell r="AP196">
            <v>7.6076318775982574E-2</v>
          </cell>
          <cell r="AQ196">
            <v>2.8928791759433707</v>
          </cell>
          <cell r="AR196">
            <v>13.38833151025673</v>
          </cell>
          <cell r="AS196">
            <v>0.1272629809410239</v>
          </cell>
          <cell r="AT196">
            <v>5.5132300471865799E-2</v>
          </cell>
          <cell r="AU196">
            <v>3.1411747946246259E-2</v>
          </cell>
          <cell r="AV196">
            <v>0.16132643466661586</v>
          </cell>
          <cell r="AW196">
            <v>4.5114308907072694E-2</v>
          </cell>
          <cell r="AX196">
            <v>2.3462336621447637E-2</v>
          </cell>
          <cell r="AY196">
            <v>0.14865959032909629</v>
          </cell>
          <cell r="AZ196">
            <v>0.11582337539997568</v>
          </cell>
          <cell r="BA196">
            <v>0.42677557028136798</v>
          </cell>
          <cell r="BB196">
            <v>0.19823026333809876</v>
          </cell>
          <cell r="BC196">
            <v>0.85653346199049962</v>
          </cell>
          <cell r="BD196">
            <v>0.31295693439699868</v>
          </cell>
          <cell r="BE196">
            <v>2.96680773414311E-2</v>
          </cell>
          <cell r="BF196">
            <v>3.3793939163002649</v>
          </cell>
          <cell r="BG196">
            <v>3.4090619936416959</v>
          </cell>
          <cell r="BH196">
            <v>1.1597944614512654</v>
          </cell>
          <cell r="BI196">
            <v>1.8352294275629732</v>
          </cell>
          <cell r="BJ196">
            <v>0.12564699178498503</v>
          </cell>
          <cell r="BK196">
            <v>3.1173722087561386</v>
          </cell>
          <cell r="BL196">
            <v>1.6112510481306945</v>
          </cell>
          <cell r="BM196">
            <v>0.85057737815483037</v>
          </cell>
          <cell r="BN196">
            <v>0.39846811919842318</v>
          </cell>
          <cell r="BO196">
            <v>1.816600793376546</v>
          </cell>
          <cell r="BP196">
            <v>1.2797464383113721</v>
          </cell>
          <cell r="BQ196">
            <v>1.2566985291090655</v>
          </cell>
          <cell r="BR196">
            <v>2.9990133969991166E-2</v>
          </cell>
          <cell r="BS196">
            <v>0.83882142199846055</v>
          </cell>
          <cell r="BT196">
            <v>0.6228762656617034</v>
          </cell>
          <cell r="BU196">
            <v>0.48805547676206767</v>
          </cell>
          <cell r="BV196">
            <v>0.63314962012404907</v>
          </cell>
          <cell r="BW196">
            <v>0.3161250719846882</v>
          </cell>
          <cell r="BX196">
            <v>0.26868681994006838</v>
          </cell>
          <cell r="BY196">
            <v>0.32762851825012457</v>
          </cell>
          <cell r="BZ196">
            <v>2.2518250887513407</v>
          </cell>
          <cell r="CA196">
            <v>1.3457962065027038</v>
          </cell>
          <cell r="CB196">
            <v>1.6467971035503106</v>
          </cell>
        </row>
        <row r="197">
          <cell r="D197" t="str">
            <v>Sign manufacturing</v>
          </cell>
          <cell r="E197">
            <v>0</v>
          </cell>
          <cell r="F197">
            <v>0.70556826849733001</v>
          </cell>
          <cell r="G197">
            <v>4.4938118245216471E-2</v>
          </cell>
          <cell r="H197">
            <v>1.3552674467853304E-2</v>
          </cell>
          <cell r="I197">
            <v>0.15668250902725114</v>
          </cell>
          <cell r="J197">
            <v>0</v>
          </cell>
          <cell r="K197">
            <v>0</v>
          </cell>
          <cell r="L197">
            <v>0</v>
          </cell>
          <cell r="M197">
            <v>0</v>
          </cell>
          <cell r="N197">
            <v>0</v>
          </cell>
          <cell r="O197">
            <v>55.919565432424413</v>
          </cell>
          <cell r="P197">
            <v>0</v>
          </cell>
          <cell r="Q197">
            <v>473.35302845461439</v>
          </cell>
          <cell r="R197">
            <v>41.838125226680731</v>
          </cell>
          <cell r="S197">
            <v>14.216838669260444</v>
          </cell>
          <cell r="T197">
            <v>79.885093474892017</v>
          </cell>
          <cell r="U197">
            <v>77.71871805862375</v>
          </cell>
          <cell r="V197">
            <v>81.374476573576445</v>
          </cell>
          <cell r="W197">
            <v>176.01800257179596</v>
          </cell>
          <cell r="X197">
            <v>20.851363381581983</v>
          </cell>
          <cell r="Y197">
            <v>14.35223713277721</v>
          </cell>
          <cell r="Z197">
            <v>22.205348016749646</v>
          </cell>
          <cell r="AA197">
            <v>14.081440205743677</v>
          </cell>
          <cell r="AB197">
            <v>26.673497312802926</v>
          </cell>
          <cell r="AC197">
            <v>76.770928814006396</v>
          </cell>
          <cell r="AD197">
            <v>31.547841999406508</v>
          </cell>
          <cell r="AE197">
            <v>516.54513831646273</v>
          </cell>
          <cell r="AF197">
            <v>63.23108246232978</v>
          </cell>
          <cell r="AG197">
            <v>2.8433677338520886</v>
          </cell>
          <cell r="AH197">
            <v>71.896584127402818</v>
          </cell>
          <cell r="AI197">
            <v>87.196610504797391</v>
          </cell>
          <cell r="AJ197">
            <v>2.7079692703353224</v>
          </cell>
          <cell r="AK197">
            <v>1.7601800257179596</v>
          </cell>
          <cell r="AL197">
            <v>11.238072471891588</v>
          </cell>
          <cell r="AM197">
            <v>13.539846351676612</v>
          </cell>
          <cell r="AN197">
            <v>23.559332651917305</v>
          </cell>
          <cell r="AO197">
            <v>104.52761383494345</v>
          </cell>
          <cell r="AP197">
            <v>14.081440205743677</v>
          </cell>
          <cell r="AQ197">
            <v>357.7227406112961</v>
          </cell>
          <cell r="AR197">
            <v>730.20391374591975</v>
          </cell>
          <cell r="AS197">
            <v>21.257558772132281</v>
          </cell>
          <cell r="AT197">
            <v>301.66777671535493</v>
          </cell>
          <cell r="AU197">
            <v>59.575323947377093</v>
          </cell>
          <cell r="AV197">
            <v>125.78517260707574</v>
          </cell>
          <cell r="AW197">
            <v>22.069949553232878</v>
          </cell>
          <cell r="AX197">
            <v>33.308022025124465</v>
          </cell>
          <cell r="AY197">
            <v>119.42144482178773</v>
          </cell>
          <cell r="AZ197">
            <v>55.513370041874111</v>
          </cell>
          <cell r="BA197">
            <v>10.561080154307758</v>
          </cell>
          <cell r="BB197">
            <v>65.126660951564503</v>
          </cell>
          <cell r="BC197">
            <v>60.11691780144416</v>
          </cell>
          <cell r="BD197">
            <v>18.278792574763425</v>
          </cell>
          <cell r="BE197">
            <v>0.94778924461736291</v>
          </cell>
          <cell r="BF197">
            <v>533.46994625605851</v>
          </cell>
          <cell r="BG197">
            <v>534.41773550067592</v>
          </cell>
          <cell r="BH197">
            <v>18.143394111246661</v>
          </cell>
          <cell r="BI197">
            <v>36.963780540077153</v>
          </cell>
          <cell r="BJ197">
            <v>0.40619539055029841</v>
          </cell>
          <cell r="BK197">
            <v>159.63478848626727</v>
          </cell>
          <cell r="BL197">
            <v>419.87063536549175</v>
          </cell>
          <cell r="BM197">
            <v>18.820386428830492</v>
          </cell>
          <cell r="BN197">
            <v>1.7601800257179596</v>
          </cell>
          <cell r="BO197">
            <v>193.34900590194204</v>
          </cell>
          <cell r="BP197">
            <v>61.470902436611823</v>
          </cell>
          <cell r="BQ197">
            <v>168.57108707837384</v>
          </cell>
          <cell r="BR197">
            <v>40.61953905502984</v>
          </cell>
          <cell r="BS197">
            <v>249.13317287084968</v>
          </cell>
          <cell r="BT197">
            <v>55.377971578357347</v>
          </cell>
          <cell r="BU197">
            <v>42.515117544264562</v>
          </cell>
          <cell r="BV197">
            <v>28.027481947970589</v>
          </cell>
          <cell r="BW197">
            <v>55.919565432424413</v>
          </cell>
          <cell r="BX197">
            <v>137.02324507896731</v>
          </cell>
          <cell r="BY197">
            <v>305.59433215734117</v>
          </cell>
          <cell r="BZ197">
            <v>201.74371063998151</v>
          </cell>
          <cell r="CA197">
            <v>102.76743380922549</v>
          </cell>
          <cell r="CB197">
            <v>132.55509578291404</v>
          </cell>
        </row>
        <row r="198">
          <cell r="D198" t="str">
            <v>All other miscellaneous manufacturing</v>
          </cell>
          <cell r="E198">
            <v>13.444714633913062</v>
          </cell>
          <cell r="F198">
            <v>0</v>
          </cell>
          <cell r="G198">
            <v>0</v>
          </cell>
          <cell r="H198">
            <v>0</v>
          </cell>
          <cell r="I198">
            <v>0</v>
          </cell>
          <cell r="J198">
            <v>94.560534690143868</v>
          </cell>
          <cell r="K198">
            <v>0</v>
          </cell>
          <cell r="L198">
            <v>3.1404541352973121</v>
          </cell>
          <cell r="M198">
            <v>25.697155734746623</v>
          </cell>
          <cell r="N198">
            <v>0</v>
          </cell>
          <cell r="O198">
            <v>41.886906920768901</v>
          </cell>
          <cell r="P198">
            <v>0</v>
          </cell>
          <cell r="Q198">
            <v>354.56810313561277</v>
          </cell>
          <cell r="R198">
            <v>31.339114378977214</v>
          </cell>
          <cell r="S198">
            <v>10.649213623924297</v>
          </cell>
          <cell r="T198">
            <v>59.838438458241285</v>
          </cell>
          <cell r="U198">
            <v>58.215701144119485</v>
          </cell>
          <cell r="V198">
            <v>60.954070361700019</v>
          </cell>
          <cell r="W198">
            <v>131.84740677239606</v>
          </cell>
          <cell r="X198">
            <v>15.618846648422302</v>
          </cell>
          <cell r="Y198">
            <v>10.750634706056909</v>
          </cell>
          <cell r="Z198">
            <v>16.633057469748426</v>
          </cell>
          <cell r="AA198">
            <v>10.547792541791685</v>
          </cell>
          <cell r="AB198">
            <v>19.979953180124632</v>
          </cell>
          <cell r="AC198">
            <v>57.505753569191199</v>
          </cell>
          <cell r="AD198">
            <v>23.631112136898675</v>
          </cell>
          <cell r="AE198">
            <v>386.92142833591612</v>
          </cell>
          <cell r="AF198">
            <v>47.363645355929968</v>
          </cell>
          <cell r="AG198">
            <v>2.1298427247848593</v>
          </cell>
          <cell r="AH198">
            <v>53.854594612417159</v>
          </cell>
          <cell r="AI198">
            <v>65.315176893402352</v>
          </cell>
          <cell r="AJ198">
            <v>2.0284216426522468</v>
          </cell>
          <cell r="AK198">
            <v>1.3184740677239606</v>
          </cell>
          <cell r="AL198">
            <v>8.417949817006825</v>
          </cell>
          <cell r="AM198">
            <v>10.142108213261235</v>
          </cell>
          <cell r="AN198">
            <v>17.64726829107455</v>
          </cell>
          <cell r="AO198">
            <v>78.297075406376734</v>
          </cell>
          <cell r="AP198">
            <v>10.547792541791685</v>
          </cell>
          <cell r="AQ198">
            <v>267.95449899436181</v>
          </cell>
          <cell r="AR198">
            <v>546.96389594117841</v>
          </cell>
          <cell r="AS198">
            <v>15.923109894820138</v>
          </cell>
          <cell r="AT198">
            <v>225.9661709914603</v>
          </cell>
          <cell r="AU198">
            <v>44.625276138349435</v>
          </cell>
          <cell r="AV198">
            <v>94.220185301196864</v>
          </cell>
          <cell r="AW198">
            <v>16.531636387615812</v>
          </cell>
          <cell r="AX198">
            <v>24.949586204622637</v>
          </cell>
          <cell r="AY198">
            <v>89.45339444096409</v>
          </cell>
          <cell r="AZ198">
            <v>41.582643674371063</v>
          </cell>
          <cell r="BA198">
            <v>7.9108444063437631</v>
          </cell>
          <cell r="BB198">
            <v>48.78354050578654</v>
          </cell>
          <cell r="BC198">
            <v>45.030960466879883</v>
          </cell>
          <cell r="BD198">
            <v>13.691846087902666</v>
          </cell>
          <cell r="BE198">
            <v>0.70994757492828642</v>
          </cell>
          <cell r="BF198">
            <v>399.59906360249266</v>
          </cell>
          <cell r="BG198">
            <v>400.30901117742093</v>
          </cell>
          <cell r="BH198">
            <v>13.590425005770054</v>
          </cell>
          <cell r="BI198">
            <v>27.687955422203171</v>
          </cell>
          <cell r="BJ198">
            <v>0.30426324639783703</v>
          </cell>
          <cell r="BK198">
            <v>119.57545583434995</v>
          </cell>
          <cell r="BL198">
            <v>314.50677569323091</v>
          </cell>
          <cell r="BM198">
            <v>14.097530416433116</v>
          </cell>
          <cell r="BN198">
            <v>1.3184740677239606</v>
          </cell>
          <cell r="BO198">
            <v>144.82930528537042</v>
          </cell>
          <cell r="BP198">
            <v>46.045171288206006</v>
          </cell>
          <cell r="BQ198">
            <v>126.26924725510237</v>
          </cell>
          <cell r="BR198">
            <v>30.426324639783704</v>
          </cell>
          <cell r="BS198">
            <v>186.61479112400673</v>
          </cell>
          <cell r="BT198">
            <v>41.481222592238453</v>
          </cell>
          <cell r="BU198">
            <v>31.846219789640276</v>
          </cell>
          <cell r="BV198">
            <v>20.994164001450756</v>
          </cell>
          <cell r="BW198">
            <v>41.886906920768901</v>
          </cell>
          <cell r="BX198">
            <v>102.63813511820369</v>
          </cell>
          <cell r="BY198">
            <v>228.90738237330606</v>
          </cell>
          <cell r="BZ198">
            <v>151.11741237759239</v>
          </cell>
          <cell r="CA198">
            <v>76.978601338652766</v>
          </cell>
          <cell r="CB198">
            <v>99.29123940782749</v>
          </cell>
        </row>
        <row r="199">
          <cell r="D199" t="str">
            <v>Dog and cat food manufacturing</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row>
        <row r="200">
          <cell r="D200" t="str">
            <v>Other animal food manufacturing</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row>
        <row r="201">
          <cell r="D201" t="str">
            <v>Flour milling and malt manufacturing</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row>
        <row r="202">
          <cell r="D202" t="str">
            <v>Wet corn milling</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row>
        <row r="203">
          <cell r="D203" t="str">
            <v>Soybean and other oilseed processing</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row>
        <row r="204">
          <cell r="D204" t="str">
            <v>Fats and oils refining and blending</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row>
        <row r="205">
          <cell r="D205" t="str">
            <v>Breakfast cereal manufacturing</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row>
        <row r="206">
          <cell r="D206" t="str">
            <v>Sugar and confectionery product manufacturing</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row>
        <row r="207">
          <cell r="D207" t="str">
            <v>Frozen food manufacturing</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row>
        <row r="208">
          <cell r="D208" t="str">
            <v>Fruit and vegetable canning, pickling, and drying</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row>
        <row r="209">
          <cell r="D209" t="str">
            <v>Fluid milk and butter manufacturing</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row>
        <row r="210">
          <cell r="D210" t="str">
            <v>Cheese manufacturing</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row>
        <row r="211">
          <cell r="D211" t="str">
            <v>Dry, condensed, and evaporated dairy product manufacturing</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row>
        <row r="212">
          <cell r="D212" t="str">
            <v>Ice cream and frozen dessert manufacturing</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row>
        <row r="213">
          <cell r="D213" t="str">
            <v>Animal (except poultry) slaughtering, rendering, and processing</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row>
        <row r="214">
          <cell r="D214" t="str">
            <v>Poultry processing</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row>
        <row r="215">
          <cell r="D215" t="str">
            <v>Seafood product preparation and packaging</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row>
        <row r="216">
          <cell r="D216" t="str">
            <v>Bread and bakery product manufacturing</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row>
        <row r="217">
          <cell r="D217" t="str">
            <v>Cookie, cracker, pasta, and tortilla manufacturing</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row>
        <row r="218">
          <cell r="D218" t="str">
            <v>Snack food manufacturing</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row>
        <row r="219">
          <cell r="D219" t="str">
            <v>Coffee and tea manufacturing</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row>
        <row r="220">
          <cell r="D220" t="str">
            <v>Flavoring syrup and concentrate manufacturing</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row>
        <row r="221">
          <cell r="D221" t="str">
            <v>Seasoning and dressing manufacturing</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row>
        <row r="222">
          <cell r="D222" t="str">
            <v>All other food manufacturing</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row>
        <row r="223">
          <cell r="D223" t="str">
            <v>Soft drink and ice manufacturing</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row>
        <row r="224">
          <cell r="D224" t="str">
            <v>Breweries</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row>
        <row r="225">
          <cell r="D225" t="str">
            <v>Wineries</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row>
        <row r="226">
          <cell r="D226" t="str">
            <v>Distilleries</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row>
        <row r="227">
          <cell r="D227" t="str">
            <v>Tobacco product manufacturing</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row>
        <row r="228">
          <cell r="D228" t="str">
            <v>Fiber, yarn, and thread mills</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row>
        <row r="229">
          <cell r="D229" t="str">
            <v>Fabric mills</v>
          </cell>
          <cell r="E229">
            <v>0</v>
          </cell>
          <cell r="F229">
            <v>0</v>
          </cell>
          <cell r="G229">
            <v>0</v>
          </cell>
          <cell r="H229">
            <v>0</v>
          </cell>
          <cell r="I229">
            <v>0</v>
          </cell>
          <cell r="J229">
            <v>0</v>
          </cell>
          <cell r="K229">
            <v>0</v>
          </cell>
          <cell r="L229">
            <v>0</v>
          </cell>
          <cell r="M229">
            <v>0</v>
          </cell>
          <cell r="N229">
            <v>0</v>
          </cell>
          <cell r="O229">
            <v>2.7234659896468727E-2</v>
          </cell>
          <cell r="P229">
            <v>0</v>
          </cell>
          <cell r="Q229">
            <v>0.23053842856671833</v>
          </cell>
          <cell r="R229">
            <v>2.0376537307527448E-2</v>
          </cell>
          <cell r="S229">
            <v>6.924066075373405E-3</v>
          </cell>
          <cell r="T229">
            <v>3.8906656994955324E-2</v>
          </cell>
          <cell r="U229">
            <v>3.7851561212041279E-2</v>
          </cell>
          <cell r="V229">
            <v>3.9632035345708728E-2</v>
          </cell>
          <cell r="W229">
            <v>8.5726532361765972E-2</v>
          </cell>
          <cell r="X229">
            <v>1.0155296910547661E-2</v>
          </cell>
          <cell r="Y229">
            <v>6.9900095618055328E-3</v>
          </cell>
          <cell r="Z229">
            <v>1.0814731774868937E-2</v>
          </cell>
          <cell r="AA229">
            <v>6.8581225889412772E-3</v>
          </cell>
          <cell r="AB229">
            <v>1.299086682712915E-2</v>
          </cell>
          <cell r="AC229">
            <v>3.7389956807016386E-2</v>
          </cell>
          <cell r="AD229">
            <v>1.5364832338685746E-2</v>
          </cell>
          <cell r="AE229">
            <v>0.25157440073856707</v>
          </cell>
          <cell r="AF229">
            <v>3.0795608163803619E-2</v>
          </cell>
          <cell r="AG229">
            <v>1.3848132150746811E-3</v>
          </cell>
          <cell r="AH229">
            <v>3.5015991295459792E-2</v>
          </cell>
          <cell r="AI229">
            <v>4.2467605262290216E-2</v>
          </cell>
          <cell r="AJ229">
            <v>1.3188697286425533E-3</v>
          </cell>
          <cell r="AK229">
            <v>8.5726532361765965E-4</v>
          </cell>
          <cell r="AL229">
            <v>5.4733093738665965E-3</v>
          </cell>
          <cell r="AM229">
            <v>6.5943486432127668E-3</v>
          </cell>
          <cell r="AN229">
            <v>1.1474166639190214E-2</v>
          </cell>
          <cell r="AO229">
            <v>5.0908371525602555E-2</v>
          </cell>
          <cell r="AP229">
            <v>6.8581225889412772E-3</v>
          </cell>
          <cell r="AQ229">
            <v>0.1742226911536813</v>
          </cell>
          <cell r="AR229">
            <v>0.3556332223284645</v>
          </cell>
          <cell r="AS229">
            <v>1.0353127369844044E-2</v>
          </cell>
          <cell r="AT229">
            <v>0.14692208777078045</v>
          </cell>
          <cell r="AU229">
            <v>2.9015134030136173E-2</v>
          </cell>
          <cell r="AV229">
            <v>6.1261498895446603E-2</v>
          </cell>
          <cell r="AW229">
            <v>1.074878828843681E-2</v>
          </cell>
          <cell r="AX229">
            <v>1.6222097662303404E-2</v>
          </cell>
          <cell r="AY229">
            <v>5.8162155033136605E-2</v>
          </cell>
          <cell r="AZ229">
            <v>2.7036829437172342E-2</v>
          </cell>
          <cell r="BA229">
            <v>5.1435919417059583E-3</v>
          </cell>
          <cell r="BB229">
            <v>3.1718816973853405E-2</v>
          </cell>
          <cell r="BC229">
            <v>2.9278907975864684E-2</v>
          </cell>
          <cell r="BD229">
            <v>8.9023706683372342E-3</v>
          </cell>
          <cell r="BE229">
            <v>4.6160440502489368E-4</v>
          </cell>
          <cell r="BF229">
            <v>0.25981733654258299</v>
          </cell>
          <cell r="BG229">
            <v>0.2602789409476079</v>
          </cell>
          <cell r="BH229">
            <v>8.8364271819051064E-3</v>
          </cell>
          <cell r="BI229">
            <v>1.8002571795970854E-2</v>
          </cell>
          <cell r="BJ229">
            <v>1.9783045929638301E-4</v>
          </cell>
          <cell r="BK229">
            <v>7.7747370503478519E-2</v>
          </cell>
          <cell r="BL229">
            <v>0.20449075142602791</v>
          </cell>
          <cell r="BM229">
            <v>9.1661446140657455E-3</v>
          </cell>
          <cell r="BN229">
            <v>8.5726532361765965E-4</v>
          </cell>
          <cell r="BO229">
            <v>9.4167298625078305E-2</v>
          </cell>
          <cell r="BP229">
            <v>2.9938342840185959E-2</v>
          </cell>
          <cell r="BQ229">
            <v>8.2099640607998944E-2</v>
          </cell>
          <cell r="BR229">
            <v>1.9783045929638299E-2</v>
          </cell>
          <cell r="BS229">
            <v>0.1213360150351149</v>
          </cell>
          <cell r="BT229">
            <v>2.6970885950740216E-2</v>
          </cell>
          <cell r="BU229">
            <v>2.0706254739688089E-2</v>
          </cell>
          <cell r="BV229">
            <v>1.3650301691450427E-2</v>
          </cell>
          <cell r="BW229">
            <v>2.7234659896468727E-2</v>
          </cell>
          <cell r="BX229">
            <v>6.6734808269313203E-2</v>
          </cell>
          <cell r="BY229">
            <v>0.14883444887731215</v>
          </cell>
          <cell r="BZ229">
            <v>9.8255794783870226E-2</v>
          </cell>
          <cell r="CA229">
            <v>5.0051106201984899E-2</v>
          </cell>
          <cell r="CB229">
            <v>6.4558673217052984E-2</v>
          </cell>
        </row>
        <row r="230">
          <cell r="D230" t="str">
            <v>Textile and fabric finishing and fabric coating mills</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row>
        <row r="231">
          <cell r="D231" t="str">
            <v>Carpet and rug mills</v>
          </cell>
          <cell r="E231">
            <v>0</v>
          </cell>
          <cell r="F231">
            <v>2.82227307398932</v>
          </cell>
          <cell r="G231">
            <v>0.17975247298086588</v>
          </cell>
          <cell r="H231">
            <v>5.4210697871413215E-2</v>
          </cell>
          <cell r="I231">
            <v>0.62673003610900457</v>
          </cell>
          <cell r="J231">
            <v>31.049727808703963</v>
          </cell>
          <cell r="K231">
            <v>0</v>
          </cell>
          <cell r="L231">
            <v>1.0311938951722517</v>
          </cell>
          <cell r="M231">
            <v>8.4378720323048615</v>
          </cell>
          <cell r="N231">
            <v>764.02064986334642</v>
          </cell>
          <cell r="O231">
            <v>23.544363480497214</v>
          </cell>
          <cell r="P231">
            <v>0</v>
          </cell>
          <cell r="Q231">
            <v>199.30047149592798</v>
          </cell>
          <cell r="R231">
            <v>17.61551650235748</v>
          </cell>
          <cell r="S231">
            <v>5.9858551221603085</v>
          </cell>
          <cell r="T231">
            <v>33.634804972138873</v>
          </cell>
          <cell r="U231">
            <v>32.722674667809684</v>
          </cell>
          <cell r="V231">
            <v>34.261894556365192</v>
          </cell>
          <cell r="W231">
            <v>74.110587226746674</v>
          </cell>
          <cell r="X231">
            <v>8.7792541791684524</v>
          </cell>
          <cell r="Y231">
            <v>6.0428632661808823</v>
          </cell>
          <cell r="Z231">
            <v>9.3493356193741963</v>
          </cell>
          <cell r="AA231">
            <v>5.9288469781397337</v>
          </cell>
          <cell r="AB231">
            <v>11.230604372053151</v>
          </cell>
          <cell r="AC231">
            <v>32.323617659665665</v>
          </cell>
          <cell r="AD231">
            <v>13.282897556793827</v>
          </cell>
          <cell r="AE231">
            <v>217.4860694384912</v>
          </cell>
          <cell r="AF231">
            <v>26.622803257608229</v>
          </cell>
          <cell r="AG231">
            <v>1.1971710244320617</v>
          </cell>
          <cell r="AH231">
            <v>30.271324474924988</v>
          </cell>
          <cell r="AI231">
            <v>36.713244749249888</v>
          </cell>
          <cell r="AJ231">
            <v>1.1401628804114874</v>
          </cell>
          <cell r="AK231">
            <v>0.74110587226746671</v>
          </cell>
          <cell r="AL231">
            <v>4.731675953707672</v>
          </cell>
          <cell r="AM231">
            <v>5.7008144020574365</v>
          </cell>
          <cell r="AN231">
            <v>9.9194170595799402</v>
          </cell>
          <cell r="AO231">
            <v>44.010287183883413</v>
          </cell>
          <cell r="AP231">
            <v>5.9288469781397337</v>
          </cell>
          <cell r="AQ231">
            <v>150.61551650235748</v>
          </cell>
          <cell r="AR231">
            <v>307.44492070295757</v>
          </cell>
          <cell r="AS231">
            <v>8.9502786112301749</v>
          </cell>
          <cell r="AT231">
            <v>127.01414487783968</v>
          </cell>
          <cell r="AU231">
            <v>25.083583369052722</v>
          </cell>
          <cell r="AV231">
            <v>52.960565795113588</v>
          </cell>
          <cell r="AW231">
            <v>9.2923274753536216</v>
          </cell>
          <cell r="AX231">
            <v>14.024003429061294</v>
          </cell>
          <cell r="AY231">
            <v>50.281183026146593</v>
          </cell>
          <cell r="AZ231">
            <v>23.37333904843549</v>
          </cell>
          <cell r="BA231">
            <v>4.4466352336048001</v>
          </cell>
          <cell r="BB231">
            <v>27.420917273896269</v>
          </cell>
          <cell r="BC231">
            <v>25.311615945135017</v>
          </cell>
          <cell r="BD231">
            <v>7.6960994427775393</v>
          </cell>
          <cell r="BE231">
            <v>0.39905700814402056</v>
          </cell>
          <cell r="BF231">
            <v>224.61208744106301</v>
          </cell>
          <cell r="BG231">
            <v>225.01114444920702</v>
          </cell>
          <cell r="BH231">
            <v>7.6390912987569646</v>
          </cell>
          <cell r="BI231">
            <v>15.563223317616801</v>
          </cell>
          <cell r="BJ231">
            <v>0.1710244320617231</v>
          </cell>
          <cell r="BK231">
            <v>67.212601800257175</v>
          </cell>
          <cell r="BL231">
            <v>176.78225460780109</v>
          </cell>
          <cell r="BM231">
            <v>7.9241320188598365</v>
          </cell>
          <cell r="BN231">
            <v>0.74110587226746671</v>
          </cell>
          <cell r="BO231">
            <v>81.407629661380199</v>
          </cell>
          <cell r="BP231">
            <v>25.881697385340761</v>
          </cell>
          <cell r="BQ231">
            <v>70.975139305615087</v>
          </cell>
          <cell r="BR231">
            <v>17.10244320617231</v>
          </cell>
          <cell r="BS231">
            <v>104.89498499785684</v>
          </cell>
          <cell r="BT231">
            <v>23.316330904414915</v>
          </cell>
          <cell r="BU231">
            <v>17.90055722246035</v>
          </cell>
          <cell r="BV231">
            <v>11.800685812258894</v>
          </cell>
          <cell r="BW231">
            <v>23.544363480497214</v>
          </cell>
          <cell r="BX231">
            <v>57.69224174882126</v>
          </cell>
          <cell r="BY231">
            <v>128.66738105443633</v>
          </cell>
          <cell r="BZ231">
            <v>84.942134590655797</v>
          </cell>
          <cell r="CA231">
            <v>43.269181311615945</v>
          </cell>
          <cell r="CB231">
            <v>55.810972996142304</v>
          </cell>
        </row>
        <row r="232">
          <cell r="D232" t="str">
            <v>Curtain and linen mills</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row>
        <row r="233">
          <cell r="D233" t="str">
            <v>Other textile product mills</v>
          </cell>
          <cell r="E233">
            <v>0</v>
          </cell>
          <cell r="F233">
            <v>31.04500381388252</v>
          </cell>
          <cell r="G233">
            <v>1.9772772027895247</v>
          </cell>
          <cell r="H233">
            <v>0.59631767658554535</v>
          </cell>
          <cell r="I233">
            <v>6.8940303971990504</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row>
        <row r="234">
          <cell r="D234" t="str">
            <v>Apparel manufacturing</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row>
        <row r="235">
          <cell r="D235" t="str">
            <v>Leather and allied product manufacturing</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row>
        <row r="236">
          <cell r="D236" t="str">
            <v>Pulp mills</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row>
        <row r="237">
          <cell r="D237" t="str">
            <v>Paper mills</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row>
        <row r="238">
          <cell r="D238" t="str">
            <v>Paperboard mills</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row>
        <row r="239">
          <cell r="D239" t="str">
            <v>Paperboard container manufacturing</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row>
        <row r="240">
          <cell r="D240" t="str">
            <v>Paper bag and coated and treated paper manufacturing</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row>
        <row r="241">
          <cell r="D241" t="str">
            <v>Stationery product manufacturing</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row>
        <row r="242">
          <cell r="D242" t="str">
            <v>Sanitary paper product manufacturing</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row>
        <row r="243">
          <cell r="D243" t="str">
            <v>All other converted paper product manufacturing</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row>
        <row r="244">
          <cell r="D244" t="str">
            <v>Printing</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row>
        <row r="245">
          <cell r="D245" t="str">
            <v>Support activities for printing</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row>
        <row r="246">
          <cell r="D246" t="str">
            <v>Petroleum refineries</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row>
        <row r="247">
          <cell r="D247" t="str">
            <v>Asphalt paving mixture and block manufacturing</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row>
        <row r="248">
          <cell r="D248" t="str">
            <v>Asphalt shingle and coating materials manufacturing</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row>
        <row r="249">
          <cell r="D249" t="str">
            <v>Other petroleum and coal products manufacturing</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row>
        <row r="250">
          <cell r="D250" t="str">
            <v>Petrochemical manufacturing</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row>
        <row r="251">
          <cell r="D251" t="str">
            <v>Industrial gas manufacturing</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row>
        <row r="252">
          <cell r="D252" t="str">
            <v>Synthetic dye and pigment manufacturing</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row>
        <row r="253">
          <cell r="D253" t="str">
            <v>Other basic inorganic chemical manufacturing</v>
          </cell>
          <cell r="E253">
            <v>0</v>
          </cell>
          <cell r="F253">
            <v>0</v>
          </cell>
          <cell r="G253">
            <v>0</v>
          </cell>
          <cell r="H253">
            <v>0</v>
          </cell>
          <cell r="I253">
            <v>0</v>
          </cell>
          <cell r="J253">
            <v>0</v>
          </cell>
          <cell r="K253">
            <v>0</v>
          </cell>
          <cell r="L253">
            <v>0</v>
          </cell>
          <cell r="M253">
            <v>0</v>
          </cell>
          <cell r="N253">
            <v>0</v>
          </cell>
          <cell r="O253">
            <v>0.80173939424584117</v>
          </cell>
          <cell r="P253">
            <v>0</v>
          </cell>
          <cell r="Q253">
            <v>60.531324265561011</v>
          </cell>
          <cell r="R253">
            <v>5.6121757597208886</v>
          </cell>
          <cell r="S253">
            <v>18.440006067654348</v>
          </cell>
          <cell r="T253">
            <v>49.70784244324215</v>
          </cell>
          <cell r="U253">
            <v>46.100015169135865</v>
          </cell>
          <cell r="V253">
            <v>841.42549426101027</v>
          </cell>
          <cell r="W253">
            <v>96.609597006623858</v>
          </cell>
          <cell r="X253">
            <v>14.230874247863682</v>
          </cell>
          <cell r="Y253">
            <v>38.283056075238918</v>
          </cell>
          <cell r="Z253">
            <v>187.00571370784246</v>
          </cell>
          <cell r="AA253">
            <v>291.8331395054862</v>
          </cell>
          <cell r="AB253">
            <v>64.54002123679021</v>
          </cell>
          <cell r="AC253">
            <v>24.052181827375236</v>
          </cell>
          <cell r="AD253">
            <v>12.426960610810537</v>
          </cell>
          <cell r="AE253">
            <v>149.72483187541084</v>
          </cell>
          <cell r="AF253">
            <v>19.843050007584569</v>
          </cell>
          <cell r="AG253">
            <v>3.6078272741062851</v>
          </cell>
          <cell r="AH253">
            <v>26.45740001011276</v>
          </cell>
          <cell r="AI253">
            <v>280.80922283460586</v>
          </cell>
          <cell r="AJ253">
            <v>7.4160893967740309</v>
          </cell>
          <cell r="AK253">
            <v>3.0065227284219045</v>
          </cell>
          <cell r="AL253">
            <v>56.923496991454726</v>
          </cell>
          <cell r="AM253">
            <v>5.4117409111594279</v>
          </cell>
          <cell r="AN253">
            <v>44.095666683521266</v>
          </cell>
          <cell r="AO253">
            <v>337.53228497749916</v>
          </cell>
          <cell r="AP253">
            <v>17.237396976285584</v>
          </cell>
          <cell r="AQ253">
            <v>175.78136218840066</v>
          </cell>
          <cell r="AR253">
            <v>123.86873641098246</v>
          </cell>
          <cell r="AS253">
            <v>6.4139151539667294</v>
          </cell>
          <cell r="AT253">
            <v>11.625221216564697</v>
          </cell>
          <cell r="AU253">
            <v>9.0195681852657135</v>
          </cell>
          <cell r="AV253">
            <v>9.8213075795115543</v>
          </cell>
          <cell r="AW253">
            <v>1.4030439399302221</v>
          </cell>
          <cell r="AX253">
            <v>37.882186378115996</v>
          </cell>
          <cell r="AY253">
            <v>13.028265156494919</v>
          </cell>
          <cell r="AZ253">
            <v>10.623046973757395</v>
          </cell>
          <cell r="BA253">
            <v>2.2047833341760632</v>
          </cell>
          <cell r="BB253">
            <v>1.4030439399302221</v>
          </cell>
          <cell r="BC253">
            <v>32.270010618395105</v>
          </cell>
          <cell r="BD253">
            <v>6.4139151539667294</v>
          </cell>
          <cell r="BE253">
            <v>0.40086969712292059</v>
          </cell>
          <cell r="BF253">
            <v>24.252616675936697</v>
          </cell>
          <cell r="BG253">
            <v>24.653486373059618</v>
          </cell>
          <cell r="BH253">
            <v>4.4095666683521264</v>
          </cell>
          <cell r="BI253">
            <v>4.008696971229206</v>
          </cell>
          <cell r="BJ253">
            <v>0</v>
          </cell>
          <cell r="BK253">
            <v>8.2178287910198726</v>
          </cell>
          <cell r="BL253">
            <v>226.69181372301159</v>
          </cell>
          <cell r="BM253">
            <v>2.004348485614603</v>
          </cell>
          <cell r="BN253">
            <v>1.0021742428073015</v>
          </cell>
          <cell r="BO253">
            <v>47.102189411943172</v>
          </cell>
          <cell r="BP253">
            <v>10.823481822318856</v>
          </cell>
          <cell r="BQ253">
            <v>23.250442433129393</v>
          </cell>
          <cell r="BR253">
            <v>92.801334883956116</v>
          </cell>
          <cell r="BS253">
            <v>4.2091318197906658</v>
          </cell>
          <cell r="BT253">
            <v>3.6078272741062851</v>
          </cell>
          <cell r="BU253">
            <v>1.8039136370531426</v>
          </cell>
          <cell r="BV253">
            <v>2.8060878798604443</v>
          </cell>
          <cell r="BW253">
            <v>0.80173939424584117</v>
          </cell>
          <cell r="BX253">
            <v>31.267836375587805</v>
          </cell>
          <cell r="BY253">
            <v>6.6143500025281901</v>
          </cell>
          <cell r="BZ253">
            <v>41.289578803660824</v>
          </cell>
          <cell r="CA253">
            <v>47.102189411943172</v>
          </cell>
          <cell r="CB253">
            <v>19.041310613338727</v>
          </cell>
        </row>
        <row r="254">
          <cell r="D254" t="str">
            <v>Other basic organic chemical manufacturing</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row>
        <row r="255">
          <cell r="D255" t="str">
            <v>Plastics material and resin manufacturing</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row>
        <row r="256">
          <cell r="D256" t="str">
            <v>Synthetic rubber and artificial and synthetic fibers and filaments manufacturing</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row>
        <row r="257">
          <cell r="D257" t="str">
            <v>Fertilizer manufacturing</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row>
        <row r="258">
          <cell r="D258" t="str">
            <v>Pesticide and other agricultural chemical manufacturing</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row>
        <row r="259">
          <cell r="D259" t="str">
            <v>Medicinal and botanical manufacturing</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row>
        <row r="260">
          <cell r="D260" t="str">
            <v>Pharmaceutical preparation manufacturing</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row>
        <row r="261">
          <cell r="D261" t="str">
            <v>In-vitro diagnostic substance manufacturing</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row>
        <row r="262">
          <cell r="D262" t="str">
            <v>Biological product (except diagnostic) manufacturing</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row>
        <row r="263">
          <cell r="D263" t="str">
            <v>Paint and coating manufacturing</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row>
        <row r="264">
          <cell r="D264" t="str">
            <v>Adhesive manufacturing</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row>
        <row r="265">
          <cell r="D265" t="str">
            <v>Soap and cleaning compound manufacturing</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row>
        <row r="266">
          <cell r="D266" t="str">
            <v>Toilet preparation manufacturing</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row>
        <row r="267">
          <cell r="D267" t="str">
            <v>Printing ink manufacturing</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row>
        <row r="268">
          <cell r="D268" t="str">
            <v>All other chemical product and preparation manufacturing</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row>
        <row r="269">
          <cell r="D269" t="str">
            <v>Plastics packaging materials and unlaminated film and sheet manufacturing</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row>
        <row r="270">
          <cell r="D270" t="str">
            <v>Plastics pipe, pipe fitting, and unlaminated profile shape manufacturing</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row>
        <row r="271">
          <cell r="D271" t="str">
            <v>Laminated plastics plate, sheet (except packaging), and shape manufacturing</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row>
        <row r="272">
          <cell r="D272" t="str">
            <v>Polystyrene foam product manufacturing</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row>
        <row r="273">
          <cell r="D273" t="str">
            <v>Urethane and other foam product (except polystyrene) manufacturing</v>
          </cell>
          <cell r="E273">
            <v>0</v>
          </cell>
          <cell r="F273">
            <v>0</v>
          </cell>
          <cell r="G273">
            <v>0</v>
          </cell>
          <cell r="H273">
            <v>0</v>
          </cell>
          <cell r="I273">
            <v>0</v>
          </cell>
          <cell r="J273">
            <v>0</v>
          </cell>
          <cell r="K273">
            <v>0</v>
          </cell>
          <cell r="L273">
            <v>0</v>
          </cell>
          <cell r="M273">
            <v>0</v>
          </cell>
          <cell r="N273">
            <v>5.611904038870331</v>
          </cell>
          <cell r="O273">
            <v>0.15659929440469517</v>
          </cell>
          <cell r="P273">
            <v>0</v>
          </cell>
          <cell r="Q273">
            <v>1.3255959642586304</v>
          </cell>
          <cell r="R273">
            <v>0.11716508951828283</v>
          </cell>
          <cell r="S273">
            <v>3.9813379933397078E-2</v>
          </cell>
          <cell r="T273">
            <v>0.22371327772099311</v>
          </cell>
          <cell r="U273">
            <v>0.21764647696923736</v>
          </cell>
          <cell r="V273">
            <v>0.22788420323782518</v>
          </cell>
          <cell r="W273">
            <v>0.49292756108015429</v>
          </cell>
          <cell r="X273">
            <v>5.8392957235649044E-2</v>
          </cell>
          <cell r="Y273">
            <v>4.0192554980381809E-2</v>
          </cell>
          <cell r="Z273">
            <v>6.2184707705496389E-2</v>
          </cell>
          <cell r="AA273">
            <v>3.9434204886412347E-2</v>
          </cell>
          <cell r="AB273">
            <v>7.4697484255992611E-2</v>
          </cell>
          <cell r="AC273">
            <v>0.21499225164034422</v>
          </cell>
          <cell r="AD273">
            <v>8.8347785947443039E-2</v>
          </cell>
          <cell r="AE273">
            <v>1.4465528042467606</v>
          </cell>
          <cell r="AF273">
            <v>0.17707474694187081</v>
          </cell>
          <cell r="AG273">
            <v>7.9626759866794159E-3</v>
          </cell>
          <cell r="AH273">
            <v>0.20134194994889379</v>
          </cell>
          <cell r="AI273">
            <v>0.24418873025816873</v>
          </cell>
          <cell r="AJ273">
            <v>7.5835009396946814E-3</v>
          </cell>
          <cell r="AK273">
            <v>4.9292756108015433E-3</v>
          </cell>
          <cell r="AL273">
            <v>3.1471528899732926E-2</v>
          </cell>
          <cell r="AM273">
            <v>3.7917504698473409E-2</v>
          </cell>
          <cell r="AN273">
            <v>6.5976458175343727E-2</v>
          </cell>
          <cell r="AO273">
            <v>0.29272313627221469</v>
          </cell>
          <cell r="AP273">
            <v>3.9434204886412347E-2</v>
          </cell>
          <cell r="AQ273">
            <v>1.0017804741336673</v>
          </cell>
          <cell r="AR273">
            <v>2.0448910283886708</v>
          </cell>
          <cell r="AS273">
            <v>5.9530482376603251E-2</v>
          </cell>
          <cell r="AT273">
            <v>0.84480200468198752</v>
          </cell>
          <cell r="AU273">
            <v>0.16683702067328299</v>
          </cell>
          <cell r="AV273">
            <v>0.35225361864881793</v>
          </cell>
          <cell r="AW273">
            <v>6.1805532658511651E-2</v>
          </cell>
          <cell r="AX273">
            <v>9.3277061558244584E-2</v>
          </cell>
          <cell r="AY273">
            <v>0.33443239144053544</v>
          </cell>
          <cell r="AZ273">
            <v>0.15546176926374097</v>
          </cell>
          <cell r="BA273">
            <v>2.9575653664809257E-2</v>
          </cell>
          <cell r="BB273">
            <v>0.1823831975996571</v>
          </cell>
          <cell r="BC273">
            <v>0.16835372086122194</v>
          </cell>
          <cell r="BD273">
            <v>5.1188631342939099E-2</v>
          </cell>
          <cell r="BE273">
            <v>2.6542253288931385E-3</v>
          </cell>
          <cell r="BF273">
            <v>1.4939496851198522</v>
          </cell>
          <cell r="BG273">
            <v>1.4966039104487452</v>
          </cell>
          <cell r="BH273">
            <v>5.0809456295954368E-2</v>
          </cell>
          <cell r="BI273">
            <v>0.10351478782683241</v>
          </cell>
          <cell r="BJ273">
            <v>1.1375251409542022E-3</v>
          </cell>
          <cell r="BK273">
            <v>0.44704738039500147</v>
          </cell>
          <cell r="BL273">
            <v>1.1758218206996605</v>
          </cell>
          <cell r="BM273">
            <v>5.2705331530878037E-2</v>
          </cell>
          <cell r="BN273">
            <v>4.9292756108015433E-3</v>
          </cell>
          <cell r="BO273">
            <v>0.54146196709420025</v>
          </cell>
          <cell r="BP273">
            <v>0.17214547133106928</v>
          </cell>
          <cell r="BQ273">
            <v>0.47207293349599394</v>
          </cell>
          <cell r="BR273">
            <v>0.11375251409542023</v>
          </cell>
          <cell r="BS273">
            <v>0.69768208645191065</v>
          </cell>
          <cell r="BT273">
            <v>0.15508259421675624</v>
          </cell>
          <cell r="BU273">
            <v>0.1190609647532065</v>
          </cell>
          <cell r="BV273">
            <v>7.8489234725839949E-2</v>
          </cell>
          <cell r="BW273">
            <v>0.15659929440469517</v>
          </cell>
          <cell r="BX273">
            <v>0.38372514754855086</v>
          </cell>
          <cell r="BY273">
            <v>0.8557980810445448</v>
          </cell>
          <cell r="BZ273">
            <v>0.56497082000725374</v>
          </cell>
          <cell r="CA273">
            <v>0.28779386066141316</v>
          </cell>
          <cell r="CB273">
            <v>0.37121237099805465</v>
          </cell>
        </row>
        <row r="274">
          <cell r="D274" t="str">
            <v>Plastics bottle manufacturing</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row>
        <row r="275">
          <cell r="D275" t="str">
            <v>Other plastics product manufacturing</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row>
        <row r="276">
          <cell r="D276" t="str">
            <v>Tire manufacturing</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P276">
            <v>0</v>
          </cell>
          <cell r="BQ276">
            <v>0</v>
          </cell>
          <cell r="BR276">
            <v>0</v>
          </cell>
          <cell r="BS276">
            <v>0</v>
          </cell>
          <cell r="BT276">
            <v>0</v>
          </cell>
          <cell r="BU276">
            <v>0</v>
          </cell>
          <cell r="BV276">
            <v>0</v>
          </cell>
          <cell r="BW276">
            <v>0</v>
          </cell>
          <cell r="BX276">
            <v>0</v>
          </cell>
          <cell r="BY276">
            <v>0</v>
          </cell>
          <cell r="BZ276">
            <v>0</v>
          </cell>
          <cell r="CA276">
            <v>0</v>
          </cell>
          <cell r="CB276">
            <v>0</v>
          </cell>
        </row>
        <row r="277">
          <cell r="D277" t="str">
            <v>Rubber and plastics hoses and belting manufacturing</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row>
        <row r="278">
          <cell r="D278" t="str">
            <v>Other rubber product manufacturing</v>
          </cell>
          <cell r="E278">
            <v>0</v>
          </cell>
          <cell r="F278">
            <v>14.111365369946599</v>
          </cell>
          <cell r="G278">
            <v>0.89876236490432926</v>
          </cell>
          <cell r="H278">
            <v>0.27105348935706602</v>
          </cell>
          <cell r="I278">
            <v>3.1336501805450223</v>
          </cell>
          <cell r="J278">
            <v>0</v>
          </cell>
          <cell r="K278">
            <v>0</v>
          </cell>
          <cell r="L278">
            <v>0</v>
          </cell>
          <cell r="M278">
            <v>0</v>
          </cell>
          <cell r="N278">
            <v>13.628909808685091</v>
          </cell>
          <cell r="O278">
            <v>0.12960238410685174</v>
          </cell>
          <cell r="P278">
            <v>0</v>
          </cell>
          <cell r="Q278">
            <v>0.92215371426687331</v>
          </cell>
          <cell r="R278">
            <v>0.20548861635597077</v>
          </cell>
          <cell r="S278">
            <v>2.769626430149362E-2</v>
          </cell>
          <cell r="T278">
            <v>0.16940245766047252</v>
          </cell>
          <cell r="U278">
            <v>0.15140624484816512</v>
          </cell>
          <cell r="V278">
            <v>0.88520315703718677</v>
          </cell>
          <cell r="W278">
            <v>0.44966880947211085</v>
          </cell>
          <cell r="X278">
            <v>3.4053675871412512</v>
          </cell>
          <cell r="Y278">
            <v>3.0035392492678858</v>
          </cell>
          <cell r="Z278">
            <v>0.76304602791350207</v>
          </cell>
          <cell r="AA278">
            <v>0.36149636011155722</v>
          </cell>
          <cell r="AB278">
            <v>0.96116822623149722</v>
          </cell>
          <cell r="AC278">
            <v>15.995207917397133</v>
          </cell>
          <cell r="AD278">
            <v>0.92933659923576983</v>
          </cell>
          <cell r="AE278">
            <v>1.753636363129597</v>
          </cell>
          <cell r="AF278">
            <v>0.2816044739827035</v>
          </cell>
          <cell r="AG278">
            <v>0.96295941566555865</v>
          </cell>
          <cell r="AH278">
            <v>1.2903457435162162</v>
          </cell>
          <cell r="AI278">
            <v>11.559037609527559</v>
          </cell>
          <cell r="AJ278">
            <v>4.1035848089083089</v>
          </cell>
          <cell r="AK278">
            <v>0.77831948083110181</v>
          </cell>
          <cell r="AL278">
            <v>11.641805573124772</v>
          </cell>
          <cell r="AM278">
            <v>5.9017687533705967</v>
          </cell>
          <cell r="AN278">
            <v>9.2688146377527527</v>
          </cell>
          <cell r="AO278">
            <v>11.589356717160644</v>
          </cell>
          <cell r="AP278">
            <v>13.565629109015754</v>
          </cell>
          <cell r="AQ278">
            <v>3.6208106143329468</v>
          </cell>
          <cell r="AR278">
            <v>4.2431340164271951</v>
          </cell>
          <cell r="AS278">
            <v>5.1744381739864592E-2</v>
          </cell>
          <cell r="AT278">
            <v>0.59113230850328458</v>
          </cell>
          <cell r="AU278">
            <v>0.11606053612054469</v>
          </cell>
          <cell r="AV278">
            <v>0.26570974010276327</v>
          </cell>
          <cell r="AW278">
            <v>5.6770982834398458E-2</v>
          </cell>
          <cell r="AX278">
            <v>6.4888390649213618E-2</v>
          </cell>
          <cell r="AY278">
            <v>0.32907942789710498</v>
          </cell>
          <cell r="AZ278">
            <v>0.12881106226966621</v>
          </cell>
          <cell r="BA278">
            <v>1.7356651630079007</v>
          </cell>
          <cell r="BB278">
            <v>0.15442692725671606</v>
          </cell>
          <cell r="BC278">
            <v>0.23421018418899411</v>
          </cell>
          <cell r="BD278">
            <v>0.78983615768900328</v>
          </cell>
          <cell r="BE278">
            <v>3.2842034401564822E-2</v>
          </cell>
          <cell r="BF278">
            <v>1.8451553824884284</v>
          </cell>
          <cell r="BG278">
            <v>1.8779974168899931</v>
          </cell>
          <cell r="BH278">
            <v>0.14899630359299298</v>
          </cell>
          <cell r="BI278">
            <v>0.16499713752827916</v>
          </cell>
          <cell r="BJ278">
            <v>7.9132183718553205E-4</v>
          </cell>
          <cell r="BK278">
            <v>0.42119611945912383</v>
          </cell>
          <cell r="BL278">
            <v>3.714331196061031</v>
          </cell>
          <cell r="BM278">
            <v>3.6664578456262982E-2</v>
          </cell>
          <cell r="BN278">
            <v>5.1644465176749914E-2</v>
          </cell>
          <cell r="BO278">
            <v>3.0526241099668132</v>
          </cell>
          <cell r="BP278">
            <v>0.8498723444352585</v>
          </cell>
          <cell r="BQ278">
            <v>0.44893707213769396</v>
          </cell>
          <cell r="BR278">
            <v>0.26854984182750746</v>
          </cell>
          <cell r="BS278">
            <v>0.53011550660257611</v>
          </cell>
          <cell r="BT278">
            <v>0.1251033309037749</v>
          </cell>
          <cell r="BU278">
            <v>0.1172645931603804</v>
          </cell>
          <cell r="BV278">
            <v>0.1751397164714999</v>
          </cell>
          <cell r="BW278">
            <v>0.12960238410685174</v>
          </cell>
          <cell r="BX278">
            <v>0.39092170020311379</v>
          </cell>
          <cell r="BY278">
            <v>0.6332213271310394</v>
          </cell>
          <cell r="BZ278">
            <v>0.46879024237906264</v>
          </cell>
          <cell r="CA278">
            <v>2.7797285325098811</v>
          </cell>
          <cell r="CB278">
            <v>1.1708834092113554</v>
          </cell>
        </row>
        <row r="279">
          <cell r="D279" t="str">
            <v>Wholesale trade</v>
          </cell>
          <cell r="E279">
            <v>6774.7261065896746</v>
          </cell>
          <cell r="F279">
            <v>1776.2739387519202</v>
          </cell>
          <cell r="G279">
            <v>102.9836200315372</v>
          </cell>
          <cell r="H279">
            <v>31.058342723487065</v>
          </cell>
          <cell r="I279">
            <v>359.0655907575287</v>
          </cell>
          <cell r="J279">
            <v>4835.2910260502877</v>
          </cell>
          <cell r="K279">
            <v>0</v>
          </cell>
          <cell r="L279">
            <v>149.05935575455248</v>
          </cell>
          <cell r="M279">
            <v>1219.696678736276</v>
          </cell>
          <cell r="N279">
            <v>1832.2378779612825</v>
          </cell>
          <cell r="O279">
            <v>290.76329019458728</v>
          </cell>
          <cell r="P279">
            <v>0</v>
          </cell>
          <cell r="Q279">
            <v>7021.2071171249472</v>
          </cell>
          <cell r="R279">
            <v>1005.6807615906831</v>
          </cell>
          <cell r="S279">
            <v>1500.0203323221781</v>
          </cell>
          <cell r="T279">
            <v>998.91615924802636</v>
          </cell>
          <cell r="U279">
            <v>1480.6358470094472</v>
          </cell>
          <cell r="V279">
            <v>6509.3890233659631</v>
          </cell>
          <cell r="W279">
            <v>3720.1456279667741</v>
          </cell>
          <cell r="X279">
            <v>325.20490416952646</v>
          </cell>
          <cell r="Y279">
            <v>689.17081552871605</v>
          </cell>
          <cell r="Z279">
            <v>950.62965697652817</v>
          </cell>
          <cell r="AA279">
            <v>1196.334914999298</v>
          </cell>
          <cell r="AB279">
            <v>1195.6565265006561</v>
          </cell>
          <cell r="AC279">
            <v>2533.4419147381022</v>
          </cell>
          <cell r="AD279">
            <v>430.024144360452</v>
          </cell>
          <cell r="AE279">
            <v>2011.017436355068</v>
          </cell>
          <cell r="AF279">
            <v>755.27364487208047</v>
          </cell>
          <cell r="AG279">
            <v>165.38707753445709</v>
          </cell>
          <cell r="AH279">
            <v>701.75893015919553</v>
          </cell>
          <cell r="AI279">
            <v>2503.1884054205261</v>
          </cell>
          <cell r="AJ279">
            <v>236.62445132531988</v>
          </cell>
          <cell r="AK279">
            <v>74.733265471042202</v>
          </cell>
          <cell r="AL279">
            <v>1020.9603357918503</v>
          </cell>
          <cell r="AM279">
            <v>448.24255614497406</v>
          </cell>
          <cell r="AN279">
            <v>1380.9190340130169</v>
          </cell>
          <cell r="AO279">
            <v>2728.2115529845364</v>
          </cell>
          <cell r="AP279">
            <v>906.17855077234071</v>
          </cell>
          <cell r="AQ279">
            <v>5564.9712485510854</v>
          </cell>
          <cell r="AR279">
            <v>6312.0772725641655</v>
          </cell>
          <cell r="AS279">
            <v>920.60458313305162</v>
          </cell>
          <cell r="AT279">
            <v>522.69602147753108</v>
          </cell>
          <cell r="AU279">
            <v>209.19468913962277</v>
          </cell>
          <cell r="AV279">
            <v>2327.2591224475527</v>
          </cell>
          <cell r="AW279">
            <v>306.36410658736662</v>
          </cell>
          <cell r="AX279">
            <v>666.52202072323189</v>
          </cell>
          <cell r="AY279">
            <v>778.79214639698853</v>
          </cell>
          <cell r="AZ279">
            <v>180.59799792468925</v>
          </cell>
          <cell r="BA279">
            <v>713.64253100186511</v>
          </cell>
          <cell r="BB279">
            <v>277.53199985226951</v>
          </cell>
          <cell r="BC279">
            <v>6779.4853003520166</v>
          </cell>
          <cell r="BD279">
            <v>1299.5275716455405</v>
          </cell>
          <cell r="BE279">
            <v>41.706506380101786</v>
          </cell>
          <cell r="BF279">
            <v>7445.165480345715</v>
          </cell>
          <cell r="BG279">
            <v>7486.8719867258169</v>
          </cell>
          <cell r="BH279">
            <v>968.21490801932282</v>
          </cell>
          <cell r="BI279">
            <v>2160.317760530299</v>
          </cell>
          <cell r="BJ279">
            <v>15.789942777128628</v>
          </cell>
          <cell r="BK279">
            <v>1293.5613721596824</v>
          </cell>
          <cell r="BL279">
            <v>5832.1685861688848</v>
          </cell>
          <cell r="BM279">
            <v>393.89474424645704</v>
          </cell>
          <cell r="BN279">
            <v>1114.6877266835895</v>
          </cell>
          <cell r="BO279">
            <v>3316.44565969634</v>
          </cell>
          <cell r="BP279">
            <v>1180.5591297700528</v>
          </cell>
          <cell r="BQ279">
            <v>2352.7653123656805</v>
          </cell>
          <cell r="BR279">
            <v>662.48134554187777</v>
          </cell>
          <cell r="BS279">
            <v>1409.6207080203621</v>
          </cell>
          <cell r="BT279">
            <v>5268.0437739048202</v>
          </cell>
          <cell r="BU279">
            <v>7902.027455073905</v>
          </cell>
          <cell r="BV279">
            <v>482.87766810624976</v>
          </cell>
          <cell r="BW279">
            <v>290.76329019458728</v>
          </cell>
          <cell r="BX279">
            <v>399.15804877174287</v>
          </cell>
          <cell r="BY279">
            <v>976.75718168571075</v>
          </cell>
          <cell r="BZ279">
            <v>802.48915310109874</v>
          </cell>
          <cell r="CA279">
            <v>3015.6323283523284</v>
          </cell>
          <cell r="CB279">
            <v>2407.6565169177975</v>
          </cell>
        </row>
        <row r="280">
          <cell r="D280" t="str">
            <v>Motor vehicle and parts dealers</v>
          </cell>
          <cell r="E280">
            <v>0</v>
          </cell>
          <cell r="F280">
            <v>0</v>
          </cell>
          <cell r="G280">
            <v>0</v>
          </cell>
          <cell r="H280">
            <v>0</v>
          </cell>
          <cell r="I280">
            <v>0</v>
          </cell>
          <cell r="J280">
            <v>0</v>
          </cell>
          <cell r="K280">
            <v>0</v>
          </cell>
          <cell r="L280">
            <v>0</v>
          </cell>
          <cell r="M280">
            <v>0</v>
          </cell>
          <cell r="N280">
            <v>15.317197655518518</v>
          </cell>
          <cell r="O280">
            <v>57.531613232811779</v>
          </cell>
          <cell r="P280">
            <v>0</v>
          </cell>
          <cell r="Q280">
            <v>349.46202051237788</v>
          </cell>
          <cell r="R280">
            <v>40.524819376576502</v>
          </cell>
          <cell r="S280">
            <v>51.609559860854532</v>
          </cell>
          <cell r="T280">
            <v>61.358998949882192</v>
          </cell>
          <cell r="U280">
            <v>98.879372114296331</v>
          </cell>
          <cell r="V280">
            <v>139.77438155400506</v>
          </cell>
          <cell r="W280">
            <v>381.88952979579909</v>
          </cell>
          <cell r="X280">
            <v>21.923842887129336</v>
          </cell>
          <cell r="Y280">
            <v>28.709408681684746</v>
          </cell>
          <cell r="Z280">
            <v>32.33189076947712</v>
          </cell>
          <cell r="AA280">
            <v>43.120544158652891</v>
          </cell>
          <cell r="AB280">
            <v>51.457620974362513</v>
          </cell>
          <cell r="AC280">
            <v>145.68705002365886</v>
          </cell>
          <cell r="AD280">
            <v>32.460170327406566</v>
          </cell>
          <cell r="AE280">
            <v>331.77374991090352</v>
          </cell>
          <cell r="AF280">
            <v>57.466024007207146</v>
          </cell>
          <cell r="AG280">
            <v>9.7824997140260344</v>
          </cell>
          <cell r="AH280">
            <v>63.21089264442643</v>
          </cell>
          <cell r="AI280">
            <v>131.24030029344883</v>
          </cell>
          <cell r="AJ280">
            <v>6.5838486636655595</v>
          </cell>
          <cell r="AK280">
            <v>3.9059037245957486</v>
          </cell>
          <cell r="AL280">
            <v>36.662586959900317</v>
          </cell>
          <cell r="AM280">
            <v>25.900402397918516</v>
          </cell>
          <cell r="AN280">
            <v>77.758097884321003</v>
          </cell>
          <cell r="AO280">
            <v>157.74583480777878</v>
          </cell>
          <cell r="AP280">
            <v>29.013227758832315</v>
          </cell>
          <cell r="AQ280">
            <v>589.84814097269623</v>
          </cell>
          <cell r="AR280">
            <v>911.80052289379887</v>
          </cell>
          <cell r="AS280">
            <v>26.918190899990307</v>
          </cell>
          <cell r="AT280">
            <v>173.48373958404446</v>
          </cell>
          <cell r="AU280">
            <v>71.408747891936017</v>
          </cell>
          <cell r="AV280">
            <v>123.77188785057355</v>
          </cell>
          <cell r="AW280">
            <v>35.174529495898319</v>
          </cell>
          <cell r="AX280">
            <v>30.271812592616943</v>
          </cell>
          <cell r="AY280">
            <v>99.982601590165231</v>
          </cell>
          <cell r="AZ280">
            <v>40.184590018733502</v>
          </cell>
          <cell r="BA280">
            <v>75.011798130686628</v>
          </cell>
          <cell r="BB280">
            <v>51.891810686714827</v>
          </cell>
          <cell r="BC280">
            <v>291.18098919183842</v>
          </cell>
          <cell r="BD280">
            <v>117.11466453305276</v>
          </cell>
          <cell r="BE280">
            <v>3.3883371049031159</v>
          </cell>
          <cell r="BF280">
            <v>1521.941112496057</v>
          </cell>
          <cell r="BG280">
            <v>1525.3294496009601</v>
          </cell>
          <cell r="BH280">
            <v>84.118753281766743</v>
          </cell>
          <cell r="BI280">
            <v>162.30405853745918</v>
          </cell>
          <cell r="BJ280">
            <v>2.8542327217459018</v>
          </cell>
          <cell r="BK280">
            <v>227.3319157685645</v>
          </cell>
          <cell r="BL280">
            <v>929.32675854844399</v>
          </cell>
          <cell r="BM280">
            <v>62.917503264802527</v>
          </cell>
          <cell r="BN280">
            <v>104.937330903937</v>
          </cell>
          <cell r="BO280">
            <v>330.10417168542864</v>
          </cell>
          <cell r="BP280">
            <v>133.77846515808881</v>
          </cell>
          <cell r="BQ280">
            <v>248.73855695377759</v>
          </cell>
          <cell r="BR280">
            <v>36.282752298747241</v>
          </cell>
          <cell r="BS280">
            <v>197.5193704606973</v>
          </cell>
          <cell r="BT280">
            <v>102.39824058199281</v>
          </cell>
          <cell r="BU280">
            <v>74.400864315875779</v>
          </cell>
          <cell r="BV280">
            <v>39.347773877803775</v>
          </cell>
          <cell r="BW280">
            <v>57.531613232811779</v>
          </cell>
          <cell r="BX280">
            <v>92.262492981938493</v>
          </cell>
          <cell r="BY280">
            <v>185.6994498005385</v>
          </cell>
          <cell r="BZ280">
            <v>168.48825371359754</v>
          </cell>
          <cell r="CA280">
            <v>105.02348114933827</v>
          </cell>
          <cell r="CB280">
            <v>192.70013272647219</v>
          </cell>
        </row>
        <row r="281">
          <cell r="D281" t="str">
            <v>Food and beverage stores</v>
          </cell>
          <cell r="E281">
            <v>0</v>
          </cell>
          <cell r="F281">
            <v>0</v>
          </cell>
          <cell r="G281">
            <v>0</v>
          </cell>
          <cell r="H281">
            <v>0</v>
          </cell>
          <cell r="I281">
            <v>0</v>
          </cell>
          <cell r="J281">
            <v>0</v>
          </cell>
          <cell r="K281">
            <v>0</v>
          </cell>
          <cell r="L281">
            <v>0</v>
          </cell>
          <cell r="M281">
            <v>0</v>
          </cell>
          <cell r="N281">
            <v>1.0211465103679012</v>
          </cell>
          <cell r="O281">
            <v>2.7638568088561817</v>
          </cell>
          <cell r="P281">
            <v>0</v>
          </cell>
          <cell r="Q281">
            <v>16.788386950340502</v>
          </cell>
          <cell r="R281">
            <v>1.9468391666399274</v>
          </cell>
          <cell r="S281">
            <v>2.4793574420774518</v>
          </cell>
          <cell r="T281">
            <v>2.9477269539786004</v>
          </cell>
          <cell r="U281">
            <v>4.7502305344300417</v>
          </cell>
          <cell r="V281">
            <v>6.7148538769180988</v>
          </cell>
          <cell r="W281">
            <v>18.346225976417305</v>
          </cell>
          <cell r="X281">
            <v>1.0532359347317424</v>
          </cell>
          <cell r="Y281">
            <v>1.3792190102858879</v>
          </cell>
          <cell r="Z281">
            <v>1.5532454493288728</v>
          </cell>
          <cell r="AA281">
            <v>2.0715395045885057</v>
          </cell>
          <cell r="AB281">
            <v>2.4720581973254987</v>
          </cell>
          <cell r="AC281">
            <v>6.9989023867735769</v>
          </cell>
          <cell r="AD281">
            <v>1.5594080842646538</v>
          </cell>
          <cell r="AE281">
            <v>15.938630713870261</v>
          </cell>
          <cell r="AF281">
            <v>2.7607058590115909</v>
          </cell>
          <cell r="AG281">
            <v>0.46995776622554974</v>
          </cell>
          <cell r="AH281">
            <v>3.03669315376569</v>
          </cell>
          <cell r="AI281">
            <v>6.3048709601542061</v>
          </cell>
          <cell r="AJ281">
            <v>0.31629245096802905</v>
          </cell>
          <cell r="AK281">
            <v>0.1876422022145523</v>
          </cell>
          <cell r="AL281">
            <v>1.7612949629858654</v>
          </cell>
          <cell r="AM281">
            <v>1.2442724877176792</v>
          </cell>
          <cell r="AN281">
            <v>3.7355505296124045</v>
          </cell>
          <cell r="AO281">
            <v>7.5782143955860262</v>
          </cell>
          <cell r="AP281">
            <v>1.3938146800029296</v>
          </cell>
          <cell r="AQ281">
            <v>28.336695409903264</v>
          </cell>
          <cell r="AR281">
            <v>43.803501099833262</v>
          </cell>
          <cell r="AS281">
            <v>1.2931677215440498</v>
          </cell>
          <cell r="AT281">
            <v>8.334273765883756</v>
          </cell>
          <cell r="AU281">
            <v>3.4305235501454754</v>
          </cell>
          <cell r="AV281">
            <v>5.9460834792946464</v>
          </cell>
          <cell r="AW281">
            <v>1.68980769672048</v>
          </cell>
          <cell r="AX281">
            <v>1.4542779291091597</v>
          </cell>
          <cell r="AY281">
            <v>4.8032304092340405</v>
          </cell>
          <cell r="AZ281">
            <v>1.9304943229199731</v>
          </cell>
          <cell r="BA281">
            <v>3.6036164702887654</v>
          </cell>
          <cell r="BB281">
            <v>2.4929169587157642</v>
          </cell>
          <cell r="BC281">
            <v>13.98852760013259</v>
          </cell>
          <cell r="BD281">
            <v>5.6262660613517728</v>
          </cell>
          <cell r="BE281">
            <v>0.16277795896648842</v>
          </cell>
          <cell r="BF281">
            <v>73.115059183693177</v>
          </cell>
          <cell r="BG281">
            <v>73.277837142659664</v>
          </cell>
          <cell r="BH281">
            <v>4.0411206282271932</v>
          </cell>
          <cell r="BI281">
            <v>7.7971944829440138</v>
          </cell>
          <cell r="BJ281">
            <v>0.13711923060691084</v>
          </cell>
          <cell r="BK281">
            <v>10.921175819017771</v>
          </cell>
          <cell r="BL281">
            <v>44.645473070125277</v>
          </cell>
          <cell r="BM281">
            <v>3.0225985336263554</v>
          </cell>
          <cell r="BN281">
            <v>5.0412588874985307</v>
          </cell>
          <cell r="BO281">
            <v>15.858423069983703</v>
          </cell>
          <cell r="BP281">
            <v>6.4268060815412387</v>
          </cell>
          <cell r="BQ281">
            <v>11.949565041393152</v>
          </cell>
          <cell r="BR281">
            <v>1.7430474542601972</v>
          </cell>
          <cell r="BS281">
            <v>9.488961394488328</v>
          </cell>
          <cell r="BT281">
            <v>4.9192793065295772</v>
          </cell>
          <cell r="BU281">
            <v>3.5742668051404491</v>
          </cell>
          <cell r="BV281">
            <v>1.8902931211996239</v>
          </cell>
          <cell r="BW281">
            <v>2.7638568088561817</v>
          </cell>
          <cell r="BX281">
            <v>4.4323512778665313</v>
          </cell>
          <cell r="BY281">
            <v>8.9211245764154423</v>
          </cell>
          <cell r="BZ281">
            <v>8.0942873156392992</v>
          </cell>
          <cell r="CA281">
            <v>5.0453976023538463</v>
          </cell>
          <cell r="CB281">
            <v>9.2574420214553772</v>
          </cell>
        </row>
        <row r="282">
          <cell r="D282" t="str">
            <v>General merchandise stores</v>
          </cell>
          <cell r="E282">
            <v>0</v>
          </cell>
          <cell r="F282">
            <v>0</v>
          </cell>
          <cell r="G282">
            <v>0</v>
          </cell>
          <cell r="H282">
            <v>0</v>
          </cell>
          <cell r="I282">
            <v>0</v>
          </cell>
          <cell r="J282">
            <v>0</v>
          </cell>
          <cell r="K282">
            <v>0</v>
          </cell>
          <cell r="L282">
            <v>0</v>
          </cell>
          <cell r="M282">
            <v>0</v>
          </cell>
          <cell r="N282">
            <v>190.95439743879754</v>
          </cell>
          <cell r="O282">
            <v>13.272985765491041</v>
          </cell>
          <cell r="P282">
            <v>0</v>
          </cell>
          <cell r="Q282">
            <v>77.936782875596109</v>
          </cell>
          <cell r="R282">
            <v>9.3805089887896607</v>
          </cell>
          <cell r="S282">
            <v>14.715405024560969</v>
          </cell>
          <cell r="T282">
            <v>13.950839222528893</v>
          </cell>
          <cell r="U282">
            <v>22.819580818622683</v>
          </cell>
          <cell r="V282">
            <v>36.046764460414011</v>
          </cell>
          <cell r="W282">
            <v>86.308928608842052</v>
          </cell>
          <cell r="X282">
            <v>5.1330723800007636</v>
          </cell>
          <cell r="Y282">
            <v>6.6582337397934728</v>
          </cell>
          <cell r="Z282">
            <v>7.5791415853711026</v>
          </cell>
          <cell r="AA282">
            <v>10.758767421114822</v>
          </cell>
          <cell r="AB282">
            <v>13.624040694146409</v>
          </cell>
          <cell r="AC282">
            <v>36.800210743022959</v>
          </cell>
          <cell r="AD282">
            <v>8.0507251162978744</v>
          </cell>
          <cell r="AE282">
            <v>75.910457489768191</v>
          </cell>
          <cell r="AF282">
            <v>15.582097647784522</v>
          </cell>
          <cell r="AG282">
            <v>2.6154705055507033</v>
          </cell>
          <cell r="AH282">
            <v>15.252080807210532</v>
          </cell>
          <cell r="AI282">
            <v>32.097241779577772</v>
          </cell>
          <cell r="AJ282">
            <v>1.6660300813954234</v>
          </cell>
          <cell r="AK282">
            <v>0.94971596171014427</v>
          </cell>
          <cell r="AL282">
            <v>9.2408126304319005</v>
          </cell>
          <cell r="AM282">
            <v>6.4986684072948382</v>
          </cell>
          <cell r="AN282">
            <v>18.459713368313007</v>
          </cell>
          <cell r="AO282">
            <v>38.321926088023503</v>
          </cell>
          <cell r="AP282">
            <v>7.3546857514386526</v>
          </cell>
          <cell r="AQ282">
            <v>143.60551318258163</v>
          </cell>
          <cell r="AR282">
            <v>220.65323591488036</v>
          </cell>
          <cell r="AS282">
            <v>6.893922390140137</v>
          </cell>
          <cell r="AT282">
            <v>39.202292488405618</v>
          </cell>
          <cell r="AU282">
            <v>16.225667407914983</v>
          </cell>
          <cell r="AV282">
            <v>28.239232175285554</v>
          </cell>
          <cell r="AW282">
            <v>7.9376948450178944</v>
          </cell>
          <cell r="AX282">
            <v>7.1290203042505214</v>
          </cell>
          <cell r="AY282">
            <v>23.608283136096134</v>
          </cell>
          <cell r="AZ282">
            <v>9.0989633644460888</v>
          </cell>
          <cell r="BA282">
            <v>20.160506915705682</v>
          </cell>
          <cell r="BB282">
            <v>12.205871565798898</v>
          </cell>
          <cell r="BC282">
            <v>78.905114217530141</v>
          </cell>
          <cell r="BD282">
            <v>35.068581728343766</v>
          </cell>
          <cell r="BE282">
            <v>1.0088250123356861</v>
          </cell>
          <cell r="BF282">
            <v>355.36924218542549</v>
          </cell>
          <cell r="BG282">
            <v>356.3780671977612</v>
          </cell>
          <cell r="BH282">
            <v>25.618095593168277</v>
          </cell>
          <cell r="BI282">
            <v>61.848034526083246</v>
          </cell>
          <cell r="BJ282">
            <v>0.66124568748909929</v>
          </cell>
          <cell r="BK282">
            <v>52.812696850772944</v>
          </cell>
          <cell r="BL282">
            <v>207.90660765263283</v>
          </cell>
          <cell r="BM282">
            <v>15.515447795728161</v>
          </cell>
          <cell r="BN282">
            <v>32.248571721859534</v>
          </cell>
          <cell r="BO282">
            <v>84.576335962480201</v>
          </cell>
          <cell r="BP282">
            <v>35.351953618324956</v>
          </cell>
          <cell r="BQ282">
            <v>63.224031258949353</v>
          </cell>
          <cell r="BR282">
            <v>8.2987790950957354</v>
          </cell>
          <cell r="BS282">
            <v>46.154644444443896</v>
          </cell>
          <cell r="BT282">
            <v>25.449486822831553</v>
          </cell>
          <cell r="BU282">
            <v>22.456804239721755</v>
          </cell>
          <cell r="BV282">
            <v>9.1441524753500332</v>
          </cell>
          <cell r="BW282">
            <v>13.272985765491041</v>
          </cell>
          <cell r="BX282">
            <v>20.846085275964199</v>
          </cell>
          <cell r="BY282">
            <v>41.825057062972988</v>
          </cell>
          <cell r="BZ282">
            <v>38.161455319981378</v>
          </cell>
          <cell r="CA282">
            <v>24.067580405585009</v>
          </cell>
          <cell r="CB282">
            <v>45.416004915204397</v>
          </cell>
        </row>
        <row r="283">
          <cell r="D283" t="str">
            <v>Other retail</v>
          </cell>
          <cell r="E283">
            <v>0</v>
          </cell>
          <cell r="F283">
            <v>0</v>
          </cell>
          <cell r="G283">
            <v>0</v>
          </cell>
          <cell r="H283">
            <v>0</v>
          </cell>
          <cell r="I283">
            <v>0</v>
          </cell>
          <cell r="J283">
            <v>0</v>
          </cell>
          <cell r="K283">
            <v>0</v>
          </cell>
          <cell r="L283">
            <v>0</v>
          </cell>
          <cell r="M283">
            <v>0</v>
          </cell>
          <cell r="N283">
            <v>4343.9572551050514</v>
          </cell>
          <cell r="O283">
            <v>121.19127198009411</v>
          </cell>
          <cell r="P283">
            <v>0</v>
          </cell>
          <cell r="Q283">
            <v>702.42211151343827</v>
          </cell>
          <cell r="R283">
            <v>85.756829431486011</v>
          </cell>
          <cell r="S283">
            <v>143.97162480871191</v>
          </cell>
          <cell r="T283">
            <v>126.67858138217717</v>
          </cell>
          <cell r="U283">
            <v>208.38323979137633</v>
          </cell>
          <cell r="V283">
            <v>342.13222673532772</v>
          </cell>
          <cell r="W283">
            <v>781.91359470442683</v>
          </cell>
          <cell r="X283">
            <v>47.125265243571242</v>
          </cell>
          <cell r="Y283">
            <v>60.913051929261684</v>
          </cell>
          <cell r="Z283">
            <v>69.612985278368811</v>
          </cell>
          <cell r="AA283">
            <v>101.00804021154366</v>
          </cell>
          <cell r="AB283">
            <v>130.39249691818583</v>
          </cell>
          <cell r="AC283">
            <v>346.9223108438149</v>
          </cell>
          <cell r="AD283">
            <v>75.431152812453234</v>
          </cell>
          <cell r="AE283">
            <v>690.94999228923143</v>
          </cell>
          <cell r="AF283">
            <v>150.22757070484471</v>
          </cell>
          <cell r="AG283">
            <v>25.1078820196274</v>
          </cell>
          <cell r="AH283">
            <v>141.55022510671159</v>
          </cell>
          <cell r="AI283">
            <v>299.29352428259159</v>
          </cell>
          <cell r="AJ283">
            <v>15.715236374573927</v>
          </cell>
          <cell r="AK283">
            <v>8.8378117879903826</v>
          </cell>
          <cell r="AL283">
            <v>87.052103801623588</v>
          </cell>
          <cell r="AM283">
            <v>61.127528529614928</v>
          </cell>
          <cell r="AN283">
            <v>170.32989428787954</v>
          </cell>
          <cell r="AO283">
            <v>356.50425862564009</v>
          </cell>
          <cell r="AP283">
            <v>69.415254611451658</v>
          </cell>
          <cell r="AQ283">
            <v>1336.955240345653</v>
          </cell>
          <cell r="AR283">
            <v>2049.9332678148312</v>
          </cell>
          <cell r="AS283">
            <v>65.285427074649334</v>
          </cell>
          <cell r="AT283">
            <v>355.13161051239291</v>
          </cell>
          <cell r="AU283">
            <v>147.29967794432298</v>
          </cell>
          <cell r="AV283">
            <v>256.76229612863648</v>
          </cell>
          <cell r="AW283">
            <v>71.869703817101069</v>
          </cell>
          <cell r="AX283">
            <v>65.589143922029706</v>
          </cell>
          <cell r="AY283">
            <v>217.41235023097425</v>
          </cell>
          <cell r="AZ283">
            <v>82.491372421922762</v>
          </cell>
          <cell r="BA283">
            <v>193.84654041260831</v>
          </cell>
          <cell r="BB283">
            <v>112.24855784538009</v>
          </cell>
          <cell r="BC283">
            <v>760.5828298623851</v>
          </cell>
          <cell r="BD283">
            <v>347.74101429785975</v>
          </cell>
          <cell r="BE283">
            <v>9.9883204363379683</v>
          </cell>
          <cell r="BF283">
            <v>3259.2868025776233</v>
          </cell>
          <cell r="BG283">
            <v>3269.2751230139611</v>
          </cell>
          <cell r="BH283">
            <v>255.16263110150777</v>
          </cell>
          <cell r="BI283">
            <v>648.21141053938709</v>
          </cell>
          <cell r="BJ283">
            <v>6.0470340875379085</v>
          </cell>
          <cell r="BK283">
            <v>483.46587988836529</v>
          </cell>
          <cell r="BL283">
            <v>1876.0996524354632</v>
          </cell>
          <cell r="BM283">
            <v>145.08766671047039</v>
          </cell>
          <cell r="BN283">
            <v>321.95614219883811</v>
          </cell>
          <cell r="BO283">
            <v>801.04410319880117</v>
          </cell>
          <cell r="BP283">
            <v>338.14386308617765</v>
          </cell>
          <cell r="BQ283">
            <v>597.25342025988994</v>
          </cell>
          <cell r="BR283">
            <v>75.527308514989016</v>
          </cell>
          <cell r="BS283">
            <v>423.42590020234007</v>
          </cell>
          <cell r="BT283">
            <v>238.61671686441912</v>
          </cell>
          <cell r="BU283">
            <v>223.15247289773396</v>
          </cell>
          <cell r="BV283">
            <v>83.719164461100704</v>
          </cell>
          <cell r="BW283">
            <v>121.19127198009411</v>
          </cell>
          <cell r="BX283">
            <v>188.83469717706453</v>
          </cell>
          <cell r="BY283">
            <v>378.41031706257832</v>
          </cell>
          <cell r="BZ283">
            <v>346.01012001808834</v>
          </cell>
          <cell r="CA283">
            <v>219.19838008171484</v>
          </cell>
          <cell r="CB283">
            <v>417.9585395504281</v>
          </cell>
        </row>
        <row r="284">
          <cell r="D284" t="str">
            <v>Air transportation</v>
          </cell>
          <cell r="E284">
            <v>176.41567999610419</v>
          </cell>
          <cell r="F284">
            <v>30.26662144841708</v>
          </cell>
          <cell r="G284">
            <v>1.7779086863374927</v>
          </cell>
          <cell r="H284">
            <v>0.53619106897217772</v>
          </cell>
          <cell r="I284">
            <v>6.1989065113191524</v>
          </cell>
          <cell r="J284">
            <v>62.924685354466725</v>
          </cell>
          <cell r="K284">
            <v>0</v>
          </cell>
          <cell r="L284">
            <v>1.9020793824208313</v>
          </cell>
          <cell r="M284">
            <v>15.564000620340668</v>
          </cell>
          <cell r="N284">
            <v>27.896843918740977</v>
          </cell>
          <cell r="O284">
            <v>8.7691114862051798</v>
          </cell>
          <cell r="P284">
            <v>0</v>
          </cell>
          <cell r="Q284">
            <v>85.815783596813318</v>
          </cell>
          <cell r="R284">
            <v>14.358061654035495</v>
          </cell>
          <cell r="S284">
            <v>24.519888768825574</v>
          </cell>
          <cell r="T284">
            <v>18.979808009643722</v>
          </cell>
          <cell r="U284">
            <v>26.127518189653028</v>
          </cell>
          <cell r="V284">
            <v>81.019378646743533</v>
          </cell>
          <cell r="W284">
            <v>86.284712906322284</v>
          </cell>
          <cell r="X284">
            <v>8.1674719424263298</v>
          </cell>
          <cell r="Y284">
            <v>16.072477593718492</v>
          </cell>
          <cell r="Z284">
            <v>19.565044537647633</v>
          </cell>
          <cell r="AA284">
            <v>24.280401503865694</v>
          </cell>
          <cell r="AB284">
            <v>27.303544055640462</v>
          </cell>
          <cell r="AC284">
            <v>54.774783545960204</v>
          </cell>
          <cell r="AD284">
            <v>10.70322071514196</v>
          </cell>
          <cell r="AE284">
            <v>51.332085968548952</v>
          </cell>
          <cell r="AF284">
            <v>19.819673379214997</v>
          </cell>
          <cell r="AG284">
            <v>4.5459893060529</v>
          </cell>
          <cell r="AH284">
            <v>16.173173709773135</v>
          </cell>
          <cell r="AI284">
            <v>57.846013799566364</v>
          </cell>
          <cell r="AJ284">
            <v>4.7526322535355181</v>
          </cell>
          <cell r="AK284">
            <v>1.8198905644621404</v>
          </cell>
          <cell r="AL284">
            <v>23.744106587997649</v>
          </cell>
          <cell r="AM284">
            <v>10.589591924975176</v>
          </cell>
          <cell r="AN284">
            <v>36.638547030901933</v>
          </cell>
          <cell r="AO284">
            <v>69.431138346595645</v>
          </cell>
          <cell r="AP284">
            <v>18.837630325775436</v>
          </cell>
          <cell r="AQ284">
            <v>138.89638322175432</v>
          </cell>
          <cell r="AR284">
            <v>237.83851357685037</v>
          </cell>
          <cell r="AS284">
            <v>30.213975130196964</v>
          </cell>
          <cell r="AT284">
            <v>18.38898770549239</v>
          </cell>
          <cell r="AU284">
            <v>6.6672748931661943</v>
          </cell>
          <cell r="AV284">
            <v>41.692706932002409</v>
          </cell>
          <cell r="AW284">
            <v>6.8942614385188978</v>
          </cell>
          <cell r="AX284">
            <v>10.730951946687322</v>
          </cell>
          <cell r="AY284">
            <v>22.267185372110212</v>
          </cell>
          <cell r="AZ284">
            <v>5.7960454040139799</v>
          </cell>
          <cell r="BA284">
            <v>20.470329785830749</v>
          </cell>
          <cell r="BB284">
            <v>7.4116982389290369</v>
          </cell>
          <cell r="BC284">
            <v>90.142913169355921</v>
          </cell>
          <cell r="BD284">
            <v>32.212512523879056</v>
          </cell>
          <cell r="BE284">
            <v>1.2455465104081487</v>
          </cell>
          <cell r="BF284">
            <v>246.93392974236593</v>
          </cell>
          <cell r="BG284">
            <v>248.17947625277409</v>
          </cell>
          <cell r="BH284">
            <v>28.535568500798071</v>
          </cell>
          <cell r="BI284">
            <v>65.226079141207862</v>
          </cell>
          <cell r="BJ284">
            <v>1.2989536236439347</v>
          </cell>
          <cell r="BK284">
            <v>51.756078761281657</v>
          </cell>
          <cell r="BL284">
            <v>164.72592744935218</v>
          </cell>
          <cell r="BM284">
            <v>15.600256272329521</v>
          </cell>
          <cell r="BN284">
            <v>31.008383211978273</v>
          </cell>
          <cell r="BO284">
            <v>81.45088617997034</v>
          </cell>
          <cell r="BP284">
            <v>36.067011843635925</v>
          </cell>
          <cell r="BQ284">
            <v>54.77246750118308</v>
          </cell>
          <cell r="BR284">
            <v>10.526990334316777</v>
          </cell>
          <cell r="BS284">
            <v>31.875900724263406</v>
          </cell>
          <cell r="BT284">
            <v>44.964040385721461</v>
          </cell>
          <cell r="BU284">
            <v>57.90510661572678</v>
          </cell>
          <cell r="BV284">
            <v>11.281841897506265</v>
          </cell>
          <cell r="BW284">
            <v>8.7691114862051798</v>
          </cell>
          <cell r="BX284">
            <v>10.665566708791559</v>
          </cell>
          <cell r="BY284">
            <v>19.584787258044052</v>
          </cell>
          <cell r="BZ284">
            <v>33.298651506677814</v>
          </cell>
          <cell r="CA284">
            <v>36.469985406478841</v>
          </cell>
          <cell r="CB284">
            <v>47.919011800499518</v>
          </cell>
        </row>
        <row r="285">
          <cell r="D285" t="str">
            <v>Rail transportation</v>
          </cell>
          <cell r="E285">
            <v>20.714025306402434</v>
          </cell>
          <cell r="F285">
            <v>2.1167048054919899</v>
          </cell>
          <cell r="G285">
            <v>0.1348143547356494</v>
          </cell>
          <cell r="H285">
            <v>4.0658023403559909E-2</v>
          </cell>
          <cell r="I285">
            <v>0.4700475270817534</v>
          </cell>
          <cell r="J285">
            <v>43.046213552975949</v>
          </cell>
          <cell r="K285">
            <v>0</v>
          </cell>
          <cell r="L285">
            <v>1.4296097183069851</v>
          </cell>
          <cell r="M285">
            <v>11.697958953877194</v>
          </cell>
          <cell r="N285">
            <v>35.867370752666979</v>
          </cell>
          <cell r="O285">
            <v>6.4442650649741289</v>
          </cell>
          <cell r="P285">
            <v>0</v>
          </cell>
          <cell r="Q285">
            <v>66.989121709111231</v>
          </cell>
          <cell r="R285">
            <v>10.908591915463557</v>
          </cell>
          <cell r="S285">
            <v>16.300485262932984</v>
          </cell>
          <cell r="T285">
            <v>14.583541117053496</v>
          </cell>
          <cell r="U285">
            <v>19.714166771991248</v>
          </cell>
          <cell r="V285">
            <v>58.963620692470158</v>
          </cell>
          <cell r="W285">
            <v>66.329663476807298</v>
          </cell>
          <cell r="X285">
            <v>6.1622502952500229</v>
          </cell>
          <cell r="Y285">
            <v>12.330608394592266</v>
          </cell>
          <cell r="Z285">
            <v>14.959670974240431</v>
          </cell>
          <cell r="AA285">
            <v>17.954137204288543</v>
          </cell>
          <cell r="AB285">
            <v>19.419182352109875</v>
          </cell>
          <cell r="AC285">
            <v>38.944027139525382</v>
          </cell>
          <cell r="AD285">
            <v>7.6357626564562517</v>
          </cell>
          <cell r="AE285">
            <v>38.322181152922653</v>
          </cell>
          <cell r="AF285">
            <v>13.01485919439517</v>
          </cell>
          <cell r="AG285">
            <v>3.165033469868987</v>
          </cell>
          <cell r="AH285">
            <v>11.597102827566667</v>
          </cell>
          <cell r="AI285">
            <v>42.669517065208872</v>
          </cell>
          <cell r="AJ285">
            <v>3.5379475938739913</v>
          </cell>
          <cell r="AK285">
            <v>1.351716509672952</v>
          </cell>
          <cell r="AL285">
            <v>17.606090964476735</v>
          </cell>
          <cell r="AM285">
            <v>7.6283927479510067</v>
          </cell>
          <cell r="AN285">
            <v>27.627414378220877</v>
          </cell>
          <cell r="AO285">
            <v>51.440446048033799</v>
          </cell>
          <cell r="AP285">
            <v>13.932572245921678</v>
          </cell>
          <cell r="AQ285">
            <v>97.675092872010367</v>
          </cell>
          <cell r="AR285">
            <v>170.26331718394425</v>
          </cell>
          <cell r="AS285">
            <v>22.822881632982899</v>
          </cell>
          <cell r="AT285">
            <v>13.866945065077708</v>
          </cell>
          <cell r="AU285">
            <v>4.9230133229056889</v>
          </cell>
          <cell r="AV285">
            <v>31.994400385078123</v>
          </cell>
          <cell r="AW285">
            <v>5.2965572530062284</v>
          </cell>
          <cell r="AX285">
            <v>8.0444706707259535</v>
          </cell>
          <cell r="AY285">
            <v>16.211911364941813</v>
          </cell>
          <cell r="AZ285">
            <v>4.3970997696598557</v>
          </cell>
          <cell r="BA285">
            <v>12.925260971674657</v>
          </cell>
          <cell r="BB285">
            <v>5.2148252098756513</v>
          </cell>
          <cell r="BC285">
            <v>57.949621271928386</v>
          </cell>
          <cell r="BD285">
            <v>17.177250634667804</v>
          </cell>
          <cell r="BE285">
            <v>0.74730589128184266</v>
          </cell>
          <cell r="BF285">
            <v>178.38860601053142</v>
          </cell>
          <cell r="BG285">
            <v>179.13591190181327</v>
          </cell>
          <cell r="BH285">
            <v>16.176184050146031</v>
          </cell>
          <cell r="BI285">
            <v>28.098448317701099</v>
          </cell>
          <cell r="BJ285">
            <v>0.99276307408392783</v>
          </cell>
          <cell r="BK285">
            <v>38.513668262563122</v>
          </cell>
          <cell r="BL285">
            <v>127.92674880445512</v>
          </cell>
          <cell r="BM285">
            <v>10.856312205458517</v>
          </cell>
          <cell r="BN285">
            <v>16.332472850785869</v>
          </cell>
          <cell r="BO285">
            <v>53.821574954703642</v>
          </cell>
          <cell r="BP285">
            <v>23.244073682155619</v>
          </cell>
          <cell r="BQ285">
            <v>35.843474885587092</v>
          </cell>
          <cell r="BR285">
            <v>8.0352153927596657</v>
          </cell>
          <cell r="BS285">
            <v>22.986764972472933</v>
          </cell>
          <cell r="BT285">
            <v>32.797983600219887</v>
          </cell>
          <cell r="BU285">
            <v>40.029468198525571</v>
          </cell>
          <cell r="BV285">
            <v>8.4803154651634944</v>
          </cell>
          <cell r="BW285">
            <v>6.4442650649741289</v>
          </cell>
          <cell r="BX285">
            <v>8.0697309781088773</v>
          </cell>
          <cell r="BY285">
            <v>14.888536976088488</v>
          </cell>
          <cell r="BZ285">
            <v>25.461467535743079</v>
          </cell>
          <cell r="CA285">
            <v>27.908099035679744</v>
          </cell>
          <cell r="CB285">
            <v>35.233301959806425</v>
          </cell>
        </row>
        <row r="286">
          <cell r="D286" t="str">
            <v>Water transportation</v>
          </cell>
          <cell r="E286">
            <v>4.1428050612804865</v>
          </cell>
          <cell r="F286">
            <v>0.70556826849733001</v>
          </cell>
          <cell r="G286">
            <v>4.4938118245216471E-2</v>
          </cell>
          <cell r="H286">
            <v>1.3552674467853304E-2</v>
          </cell>
          <cell r="I286">
            <v>0.15668250902725114</v>
          </cell>
          <cell r="J286">
            <v>2.1170268960479972</v>
          </cell>
          <cell r="K286">
            <v>0</v>
          </cell>
          <cell r="L286">
            <v>7.0308674670835347E-2</v>
          </cell>
          <cell r="M286">
            <v>0.57530945674805878</v>
          </cell>
          <cell r="N286">
            <v>0</v>
          </cell>
          <cell r="O286">
            <v>9.3125217701938282E-2</v>
          </cell>
          <cell r="P286">
            <v>0</v>
          </cell>
          <cell r="Q286">
            <v>0.96805089175016246</v>
          </cell>
          <cell r="R286">
            <v>0.15763861149513811</v>
          </cell>
          <cell r="S286">
            <v>0.23555614541810668</v>
          </cell>
          <cell r="T286">
            <v>0.21074481383025284</v>
          </cell>
          <cell r="U286">
            <v>0.28488680306345732</v>
          </cell>
          <cell r="V286">
            <v>0.85207544353280584</v>
          </cell>
          <cell r="W286">
            <v>0.95852114850877601</v>
          </cell>
          <cell r="X286">
            <v>8.904985975794831E-2</v>
          </cell>
          <cell r="Y286">
            <v>0.17818798258081309</v>
          </cell>
          <cell r="Z286">
            <v>0.21618021639075766</v>
          </cell>
          <cell r="AA286">
            <v>0.2594528497729558</v>
          </cell>
          <cell r="AB286">
            <v>0.28062402242933349</v>
          </cell>
          <cell r="AC286">
            <v>0.56277495866366167</v>
          </cell>
          <cell r="AD286">
            <v>0.11034339098925218</v>
          </cell>
          <cell r="AE286">
            <v>0.55378874498443142</v>
          </cell>
          <cell r="AF286">
            <v>0.18807599991900531</v>
          </cell>
          <cell r="AG286">
            <v>4.5737477888280163E-2</v>
          </cell>
          <cell r="AH286">
            <v>0.16758819114980733</v>
          </cell>
          <cell r="AI286">
            <v>0.61661151828336525</v>
          </cell>
          <cell r="AJ286">
            <v>5.1126410316098138E-2</v>
          </cell>
          <cell r="AK286">
            <v>1.9533475573308558E-2</v>
          </cell>
          <cell r="AL286">
            <v>0.25442327983347884</v>
          </cell>
          <cell r="AM286">
            <v>0.11023688942125731</v>
          </cell>
          <cell r="AN286">
            <v>0.3992400921708219</v>
          </cell>
          <cell r="AO286">
            <v>0.74335904693690469</v>
          </cell>
          <cell r="AP286">
            <v>0.20133774921852138</v>
          </cell>
          <cell r="AQ286">
            <v>1.411489781387433</v>
          </cell>
          <cell r="AR286">
            <v>2.4604525604616221</v>
          </cell>
          <cell r="AS286">
            <v>0.32981042822229623</v>
          </cell>
          <cell r="AT286">
            <v>0.20038937955314609</v>
          </cell>
          <cell r="AU286">
            <v>7.1141811024648685E-2</v>
          </cell>
          <cell r="AV286">
            <v>0.46234682637396129</v>
          </cell>
          <cell r="AW286">
            <v>7.6539844696621798E-2</v>
          </cell>
          <cell r="AX286">
            <v>0.11624957616656001</v>
          </cell>
          <cell r="AY286">
            <v>0.23427617579395682</v>
          </cell>
          <cell r="AZ286">
            <v>6.3541904185836065E-2</v>
          </cell>
          <cell r="BA286">
            <v>0.18678122791437365</v>
          </cell>
          <cell r="BB286">
            <v>7.535874580745161E-2</v>
          </cell>
          <cell r="BC286">
            <v>0.837422272715728</v>
          </cell>
          <cell r="BD286">
            <v>0.24822616524086422</v>
          </cell>
          <cell r="BE286">
            <v>1.0799218082107553E-2</v>
          </cell>
          <cell r="BF286">
            <v>2.5778700290539223</v>
          </cell>
          <cell r="BG286">
            <v>2.5886692471360297</v>
          </cell>
          <cell r="BH286">
            <v>0.2337598851177172</v>
          </cell>
          <cell r="BI286">
            <v>0.40604694100724126</v>
          </cell>
          <cell r="BJ286">
            <v>1.4346287197744624E-2</v>
          </cell>
          <cell r="BK286">
            <v>0.55655589974802211</v>
          </cell>
          <cell r="BL286">
            <v>1.8486524393707386</v>
          </cell>
          <cell r="BM286">
            <v>0.15688312435633697</v>
          </cell>
          <cell r="BN286">
            <v>0.23601839379748363</v>
          </cell>
          <cell r="BO286">
            <v>0.77776842420091974</v>
          </cell>
          <cell r="BP286">
            <v>0.33589701852826043</v>
          </cell>
          <cell r="BQ286">
            <v>0.51796929025414873</v>
          </cell>
          <cell r="BR286">
            <v>0.11611582937513969</v>
          </cell>
          <cell r="BS286">
            <v>0.33217868457330824</v>
          </cell>
          <cell r="BT286">
            <v>0.47395930058121233</v>
          </cell>
          <cell r="BU286">
            <v>0.57846052310008045</v>
          </cell>
          <cell r="BV286">
            <v>0.12254791134629328</v>
          </cell>
          <cell r="BW286">
            <v>9.3125217701938282E-2</v>
          </cell>
          <cell r="BX286">
            <v>0.11661460951024388</v>
          </cell>
          <cell r="BY286">
            <v>0.2151522684405851</v>
          </cell>
          <cell r="BZ286">
            <v>0.36794028230842596</v>
          </cell>
          <cell r="CA286">
            <v>0.40329622883930266</v>
          </cell>
          <cell r="CB286">
            <v>0.50915176242494831</v>
          </cell>
        </row>
        <row r="287">
          <cell r="D287" t="str">
            <v>Truck transportation</v>
          </cell>
          <cell r="E287">
            <v>785.64269400852186</v>
          </cell>
          <cell r="F287">
            <v>141.86254619009753</v>
          </cell>
          <cell r="G287">
            <v>8.3987016340321503</v>
          </cell>
          <cell r="H287">
            <v>2.5329246894040045</v>
          </cell>
          <cell r="I287">
            <v>29.283149717367358</v>
          </cell>
          <cell r="J287">
            <v>741.84908000567577</v>
          </cell>
          <cell r="K287">
            <v>0</v>
          </cell>
          <cell r="L287">
            <v>23.905493801752129</v>
          </cell>
          <cell r="M287">
            <v>195.60967002674838</v>
          </cell>
          <cell r="N287">
            <v>441.36792342865192</v>
          </cell>
          <cell r="O287">
            <v>76.26257671039491</v>
          </cell>
          <cell r="P287">
            <v>0</v>
          </cell>
          <cell r="Q287">
            <v>777.99906553658445</v>
          </cell>
          <cell r="R287">
            <v>127.75099130257431</v>
          </cell>
          <cell r="S287">
            <v>199.36774710648237</v>
          </cell>
          <cell r="T287">
            <v>170.19340476431617</v>
          </cell>
          <cell r="U287">
            <v>231.36940832054299</v>
          </cell>
          <cell r="V287">
            <v>699.9528593491757</v>
          </cell>
          <cell r="W287">
            <v>773.97162182082252</v>
          </cell>
          <cell r="X287">
            <v>72.322889128376062</v>
          </cell>
          <cell r="Y287">
            <v>143.96957789357907</v>
          </cell>
          <cell r="Z287">
            <v>174.84752068416606</v>
          </cell>
          <cell r="AA287">
            <v>212.05530955516787</v>
          </cell>
          <cell r="AB287">
            <v>232.23882849265121</v>
          </cell>
          <cell r="AC287">
            <v>465.7941878924409</v>
          </cell>
          <cell r="AD287">
            <v>91.227511876368922</v>
          </cell>
          <cell r="AE287">
            <v>451.25789087920089</v>
          </cell>
          <cell r="AF287">
            <v>159.85134614446133</v>
          </cell>
          <cell r="AG287">
            <v>38.116574159168721</v>
          </cell>
          <cell r="AH287">
            <v>138.32649979977924</v>
          </cell>
          <cell r="AI287">
            <v>504.35868055788325</v>
          </cell>
          <cell r="AJ287">
            <v>41.698224806235736</v>
          </cell>
          <cell r="AK287">
            <v>15.942623257382838</v>
          </cell>
          <cell r="AL287">
            <v>207.76319022992078</v>
          </cell>
          <cell r="AM287">
            <v>90.853924493769185</v>
          </cell>
          <cell r="AN287">
            <v>324.30573702074184</v>
          </cell>
          <cell r="AO287">
            <v>607.18788038290711</v>
          </cell>
          <cell r="AP287">
            <v>164.54527655844916</v>
          </cell>
          <cell r="AQ287">
            <v>1172.4448195944547</v>
          </cell>
          <cell r="AR287">
            <v>2031.9278954269485</v>
          </cell>
          <cell r="AS287">
            <v>267.76109956849064</v>
          </cell>
          <cell r="AT287">
            <v>162.77534903778928</v>
          </cell>
          <cell r="AU287">
            <v>58.171981572128153</v>
          </cell>
          <cell r="AV287">
            <v>373.53007834949443</v>
          </cell>
          <cell r="AW287">
            <v>61.814950112077987</v>
          </cell>
          <cell r="AX287">
            <v>94.603571996822822</v>
          </cell>
          <cell r="AY287">
            <v>192.42580540541002</v>
          </cell>
          <cell r="AZ287">
            <v>51.518156875988382</v>
          </cell>
          <cell r="BA287">
            <v>160.92657965296402</v>
          </cell>
          <cell r="BB287">
            <v>62.585440888389662</v>
          </cell>
          <cell r="BC287">
            <v>716.98627797901804</v>
          </cell>
          <cell r="BD287">
            <v>227.70956213920138</v>
          </cell>
          <cell r="BE287">
            <v>9.4757582193670054</v>
          </cell>
          <cell r="BF287">
            <v>2122.6629586319441</v>
          </cell>
          <cell r="BG287">
            <v>2132.1387168513111</v>
          </cell>
          <cell r="BH287">
            <v>209.46440239473489</v>
          </cell>
          <cell r="BI287">
            <v>407.12971708246505</v>
          </cell>
          <cell r="BJ287">
            <v>11.604905046616736</v>
          </cell>
          <cell r="BK287">
            <v>453.97571975822285</v>
          </cell>
          <cell r="BL287">
            <v>1488.0572936966639</v>
          </cell>
          <cell r="BM287">
            <v>130.76261384434429</v>
          </cell>
          <cell r="BN287">
            <v>217.56142087453895</v>
          </cell>
          <cell r="BO287">
            <v>659.63507812276271</v>
          </cell>
          <cell r="BP287">
            <v>287.34020405209668</v>
          </cell>
          <cell r="BQ287">
            <v>440.75774165293677</v>
          </cell>
          <cell r="BR287">
            <v>93.965067183694302</v>
          </cell>
          <cell r="BS287">
            <v>273.67797368758193</v>
          </cell>
          <cell r="BT287">
            <v>389.05981478843415</v>
          </cell>
          <cell r="BU287">
            <v>483.20951799421596</v>
          </cell>
          <cell r="BV287">
            <v>99.644812313253951</v>
          </cell>
          <cell r="BW287">
            <v>76.26257671039491</v>
          </cell>
          <cell r="BX287">
            <v>94.626755279886822</v>
          </cell>
          <cell r="BY287">
            <v>174.32784497274847</v>
          </cell>
          <cell r="BZ287">
            <v>297.5884340527964</v>
          </cell>
          <cell r="CA287">
            <v>326.10570289762558</v>
          </cell>
          <cell r="CB287">
            <v>416.88768777635192</v>
          </cell>
        </row>
        <row r="288">
          <cell r="D288" t="str">
            <v>Transit and ground passenger transportation</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row>
        <row r="289">
          <cell r="D289" t="str">
            <v>Pipeline transportation</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cell r="CB289">
            <v>0</v>
          </cell>
        </row>
        <row r="290">
          <cell r="D290" t="str">
            <v>Scenic and sightseeing transportation and support activities for transportation</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v>0</v>
          </cell>
          <cell r="BV290">
            <v>0</v>
          </cell>
          <cell r="BW290">
            <v>0</v>
          </cell>
          <cell r="BX290">
            <v>0</v>
          </cell>
          <cell r="BY290">
            <v>0</v>
          </cell>
          <cell r="BZ290">
            <v>0</v>
          </cell>
          <cell r="CA290">
            <v>0</v>
          </cell>
          <cell r="CB290">
            <v>0</v>
          </cell>
        </row>
        <row r="291">
          <cell r="D291" t="str">
            <v>Couriers and messengers</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row>
        <row r="292">
          <cell r="D292" t="str">
            <v>Warehousing and storage</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row>
        <row r="293">
          <cell r="D293" t="str">
            <v>Newspaper publishers</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v>0</v>
          </cell>
          <cell r="BV293">
            <v>0</v>
          </cell>
          <cell r="BW293">
            <v>0</v>
          </cell>
          <cell r="BX293">
            <v>0</v>
          </cell>
          <cell r="BY293">
            <v>0</v>
          </cell>
          <cell r="BZ293">
            <v>0</v>
          </cell>
          <cell r="CA293">
            <v>0</v>
          </cell>
          <cell r="CB293">
            <v>0</v>
          </cell>
        </row>
        <row r="294">
          <cell r="D294" t="str">
            <v>Periodical Publishers</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161.22638382499173</v>
          </cell>
          <cell r="BB294">
            <v>7.722240636393769</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60.246602585349692</v>
          </cell>
          <cell r="BY294">
            <v>0</v>
          </cell>
          <cell r="BZ294">
            <v>0</v>
          </cell>
          <cell r="CA294">
            <v>0</v>
          </cell>
          <cell r="CB294">
            <v>0</v>
          </cell>
        </row>
        <row r="295">
          <cell r="D295" t="str">
            <v>Book publishers</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7208.7736161750081</v>
          </cell>
          <cell r="BB295">
            <v>345.27775936360621</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2693.7533974146504</v>
          </cell>
          <cell r="BY295">
            <v>0</v>
          </cell>
          <cell r="BZ295">
            <v>0</v>
          </cell>
          <cell r="CA295">
            <v>0</v>
          </cell>
          <cell r="CB295">
            <v>0</v>
          </cell>
        </row>
        <row r="296">
          <cell r="D296" t="str">
            <v>Directory, mailing list, and other publishers</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96.616787173844699</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239.8516189877397</v>
          </cell>
          <cell r="BP296">
            <v>0</v>
          </cell>
          <cell r="BQ296">
            <v>0</v>
          </cell>
          <cell r="BR296">
            <v>0</v>
          </cell>
          <cell r="BS296">
            <v>0</v>
          </cell>
          <cell r="BT296">
            <v>0</v>
          </cell>
          <cell r="BU296">
            <v>0</v>
          </cell>
          <cell r="BV296">
            <v>0</v>
          </cell>
          <cell r="BW296">
            <v>0</v>
          </cell>
          <cell r="BX296">
            <v>220.27915749764225</v>
          </cell>
          <cell r="BY296">
            <v>0</v>
          </cell>
          <cell r="BZ296">
            <v>0</v>
          </cell>
          <cell r="CA296">
            <v>0</v>
          </cell>
          <cell r="CB296">
            <v>0</v>
          </cell>
        </row>
        <row r="297">
          <cell r="D297" t="str">
            <v>Software publishers</v>
          </cell>
          <cell r="E297">
            <v>1448.1964696853415</v>
          </cell>
          <cell r="F297">
            <v>1630.9534414942223</v>
          </cell>
          <cell r="G297">
            <v>45.157738015677374</v>
          </cell>
          <cell r="H297">
            <v>13.618908555349346</v>
          </cell>
          <cell r="I297">
            <v>157.44824150585723</v>
          </cell>
          <cell r="J297">
            <v>3556.648907476997</v>
          </cell>
          <cell r="K297">
            <v>0</v>
          </cell>
          <cell r="L297">
            <v>51.349746816686412</v>
          </cell>
          <cell r="M297">
            <v>420.17567652306354</v>
          </cell>
          <cell r="N297">
            <v>0</v>
          </cell>
          <cell r="O297">
            <v>120.73750071099482</v>
          </cell>
          <cell r="P297">
            <v>0</v>
          </cell>
          <cell r="Q297">
            <v>32.792901427677606</v>
          </cell>
          <cell r="R297">
            <v>93.161651783175017</v>
          </cell>
          <cell r="S297">
            <v>840.69074569137138</v>
          </cell>
          <cell r="T297">
            <v>75.274614640805424</v>
          </cell>
          <cell r="U297">
            <v>209.42739320857746</v>
          </cell>
          <cell r="V297">
            <v>1284.1402081792846</v>
          </cell>
          <cell r="W297">
            <v>333.14606677663386</v>
          </cell>
          <cell r="X297">
            <v>65.585802855355212</v>
          </cell>
          <cell r="Y297">
            <v>69.312268926682222</v>
          </cell>
          <cell r="Z297">
            <v>99.12399749729822</v>
          </cell>
          <cell r="AA297">
            <v>301.84375177748706</v>
          </cell>
          <cell r="AB297">
            <v>564.93225641317338</v>
          </cell>
          <cell r="AC297">
            <v>1137.3174449690007</v>
          </cell>
          <cell r="AD297">
            <v>214.64444570843526</v>
          </cell>
          <cell r="AE297">
            <v>531.39406177123033</v>
          </cell>
          <cell r="AF297">
            <v>726.66088390876519</v>
          </cell>
          <cell r="AG297">
            <v>114.02986178260623</v>
          </cell>
          <cell r="AH297">
            <v>307.06080427734486</v>
          </cell>
          <cell r="AI297">
            <v>749.76497355099264</v>
          </cell>
          <cell r="AJ297">
            <v>52.17052499857801</v>
          </cell>
          <cell r="AK297">
            <v>20.868209999431205</v>
          </cell>
          <cell r="AL297">
            <v>280.97554177805586</v>
          </cell>
          <cell r="AM297">
            <v>190.79506285194245</v>
          </cell>
          <cell r="AN297">
            <v>298.86257892042545</v>
          </cell>
          <cell r="AO297">
            <v>833.98310676298286</v>
          </cell>
          <cell r="AP297">
            <v>233.27677606507027</v>
          </cell>
          <cell r="AQ297">
            <v>3199.5437688413631</v>
          </cell>
          <cell r="AR297">
            <v>4597.7138388032536</v>
          </cell>
          <cell r="AS297">
            <v>234.76736249360107</v>
          </cell>
          <cell r="AT297">
            <v>149.80393606734543</v>
          </cell>
          <cell r="AU297">
            <v>84.963426426255623</v>
          </cell>
          <cell r="AV297">
            <v>177.37978499516524</v>
          </cell>
          <cell r="AW297">
            <v>27.575848927819806</v>
          </cell>
          <cell r="AX297">
            <v>101.35987714009443</v>
          </cell>
          <cell r="AY297">
            <v>351.03310391900351</v>
          </cell>
          <cell r="AZ297">
            <v>39.50054035606621</v>
          </cell>
          <cell r="BA297">
            <v>901.80478926113426</v>
          </cell>
          <cell r="BB297">
            <v>169.92685285251125</v>
          </cell>
          <cell r="BC297">
            <v>3669.0784938285651</v>
          </cell>
          <cell r="BD297">
            <v>2344.6924520789489</v>
          </cell>
          <cell r="BE297">
            <v>66.331096069620614</v>
          </cell>
          <cell r="BF297">
            <v>4301.0871395256245</v>
          </cell>
          <cell r="BG297">
            <v>4367.4182355952453</v>
          </cell>
          <cell r="BH297">
            <v>1796.1566463796144</v>
          </cell>
          <cell r="BI297">
            <v>6703.9124623172747</v>
          </cell>
          <cell r="BJ297">
            <v>6.7076389283886018</v>
          </cell>
          <cell r="BK297">
            <v>572.38518855582731</v>
          </cell>
          <cell r="BL297">
            <v>256.38086570729769</v>
          </cell>
          <cell r="BM297">
            <v>392.76952391786591</v>
          </cell>
          <cell r="BN297">
            <v>2316.3713099368638</v>
          </cell>
          <cell r="BO297">
            <v>2888.0112052784257</v>
          </cell>
          <cell r="BP297">
            <v>1451.0858881747342</v>
          </cell>
          <cell r="BQ297">
            <v>2044.3392867299926</v>
          </cell>
          <cell r="BR297">
            <v>57.387577498435817</v>
          </cell>
          <cell r="BS297">
            <v>567.16813605596951</v>
          </cell>
          <cell r="BT297">
            <v>690.886809624026</v>
          </cell>
          <cell r="BU297">
            <v>1536.0493146009899</v>
          </cell>
          <cell r="BV297">
            <v>99.869290711563622</v>
          </cell>
          <cell r="BW297">
            <v>120.73750071099482</v>
          </cell>
          <cell r="BX297">
            <v>79.001080712132421</v>
          </cell>
          <cell r="BY297">
            <v>124.46396678232183</v>
          </cell>
          <cell r="BZ297">
            <v>168.43626642398044</v>
          </cell>
          <cell r="CA297">
            <v>178.12507820943065</v>
          </cell>
          <cell r="CB297">
            <v>654.3674421250214</v>
          </cell>
        </row>
        <row r="298">
          <cell r="D298" t="str">
            <v>Motion picture and video industries</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19845.4239438146</v>
          </cell>
          <cell r="BC298">
            <v>5627.3198750616475</v>
          </cell>
          <cell r="BD298">
            <v>0</v>
          </cell>
          <cell r="BE298">
            <v>0</v>
          </cell>
          <cell r="BF298">
            <v>0</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cell r="BV298">
            <v>0</v>
          </cell>
          <cell r="BW298">
            <v>0</v>
          </cell>
          <cell r="BX298">
            <v>855.95507409092022</v>
          </cell>
          <cell r="BY298">
            <v>0</v>
          </cell>
          <cell r="BZ298">
            <v>0</v>
          </cell>
          <cell r="CA298">
            <v>0</v>
          </cell>
          <cell r="CB298">
            <v>0</v>
          </cell>
        </row>
        <row r="299">
          <cell r="D299" t="str">
            <v>Sound recording industries</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1929.8143502180967</v>
          </cell>
          <cell r="BC299">
            <v>758.13631431859289</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2066.1780809415932</v>
          </cell>
          <cell r="BY299">
            <v>0</v>
          </cell>
          <cell r="BZ299">
            <v>0</v>
          </cell>
          <cell r="CA299">
            <v>0</v>
          </cell>
          <cell r="CB299">
            <v>0</v>
          </cell>
        </row>
        <row r="300">
          <cell r="D300" t="str">
            <v>Radio and television broadcasting</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2360.8424790399476</v>
          </cell>
          <cell r="BC300">
            <v>4951.6168337991121</v>
          </cell>
          <cell r="BD300">
            <v>0</v>
          </cell>
          <cell r="BE300">
            <v>0</v>
          </cell>
          <cell r="BF300">
            <v>0</v>
          </cell>
          <cell r="BG300">
            <v>0</v>
          </cell>
          <cell r="BH300">
            <v>0</v>
          </cell>
          <cell r="BI300">
            <v>0</v>
          </cell>
          <cell r="BJ300">
            <v>0</v>
          </cell>
          <cell r="BK300">
            <v>0</v>
          </cell>
          <cell r="BL300">
            <v>0</v>
          </cell>
          <cell r="BM300">
            <v>0</v>
          </cell>
          <cell r="BN300">
            <v>0</v>
          </cell>
          <cell r="BO300">
            <v>0</v>
          </cell>
          <cell r="BP300">
            <v>0</v>
          </cell>
          <cell r="BQ300">
            <v>0</v>
          </cell>
          <cell r="BR300">
            <v>0</v>
          </cell>
          <cell r="BS300">
            <v>0</v>
          </cell>
          <cell r="BT300">
            <v>0</v>
          </cell>
          <cell r="BU300">
            <v>0</v>
          </cell>
          <cell r="BV300">
            <v>0</v>
          </cell>
          <cell r="BW300">
            <v>0</v>
          </cell>
          <cell r="BX300">
            <v>102.71333223738287</v>
          </cell>
          <cell r="BY300">
            <v>0</v>
          </cell>
          <cell r="BZ300">
            <v>0</v>
          </cell>
          <cell r="CA300">
            <v>0</v>
          </cell>
          <cell r="CB300">
            <v>0</v>
          </cell>
        </row>
        <row r="301">
          <cell r="D301" t="str">
            <v>Cable and other subscription programming</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3589.3499917803715</v>
          </cell>
          <cell r="BC301">
            <v>7528.2811112937698</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v>0</v>
          </cell>
          <cell r="BW301">
            <v>0</v>
          </cell>
          <cell r="BX301">
            <v>156.16209107348348</v>
          </cell>
          <cell r="BY301">
            <v>0</v>
          </cell>
          <cell r="BZ301">
            <v>0</v>
          </cell>
          <cell r="CA301">
            <v>0</v>
          </cell>
          <cell r="CB301">
            <v>0</v>
          </cell>
        </row>
        <row r="302">
          <cell r="D302" t="str">
            <v>Wired telecommunications carriers</v>
          </cell>
          <cell r="E302">
            <v>0</v>
          </cell>
          <cell r="F302">
            <v>0</v>
          </cell>
          <cell r="G302">
            <v>0</v>
          </cell>
          <cell r="H302">
            <v>0</v>
          </cell>
          <cell r="I302">
            <v>0</v>
          </cell>
          <cell r="J302">
            <v>0</v>
          </cell>
          <cell r="K302">
            <v>0</v>
          </cell>
          <cell r="L302">
            <v>0</v>
          </cell>
          <cell r="M302">
            <v>0</v>
          </cell>
          <cell r="N302">
            <v>0</v>
          </cell>
          <cell r="O302">
            <v>10.09680791944918</v>
          </cell>
          <cell r="P302">
            <v>0</v>
          </cell>
          <cell r="Q302">
            <v>1.6706948355923104</v>
          </cell>
          <cell r="R302">
            <v>4.0677787301377988</v>
          </cell>
          <cell r="S302">
            <v>19.830421309421769</v>
          </cell>
          <cell r="T302">
            <v>3.8498620124518452</v>
          </cell>
          <cell r="U302">
            <v>24.043477851350204</v>
          </cell>
          <cell r="V302">
            <v>62.760014693554609</v>
          </cell>
          <cell r="W302">
            <v>37.481675441984002</v>
          </cell>
          <cell r="X302">
            <v>1.2348614002204032</v>
          </cell>
          <cell r="Y302">
            <v>3.3413896711846207</v>
          </cell>
          <cell r="Z302">
            <v>4.0677787301377988</v>
          </cell>
          <cell r="AA302">
            <v>8.208196366170915</v>
          </cell>
          <cell r="AB302">
            <v>12.058058378622761</v>
          </cell>
          <cell r="AC302">
            <v>72.711544801213151</v>
          </cell>
          <cell r="AD302">
            <v>5.7384735657301089</v>
          </cell>
          <cell r="AE302">
            <v>14.309864461377614</v>
          </cell>
          <cell r="AF302">
            <v>18.740837720992001</v>
          </cell>
          <cell r="AG302">
            <v>2.2518060827548529</v>
          </cell>
          <cell r="AH302">
            <v>9.5883355781819546</v>
          </cell>
          <cell r="AI302">
            <v>12.639169625785303</v>
          </cell>
          <cell r="AJ302">
            <v>2.9055562358127136</v>
          </cell>
          <cell r="AK302">
            <v>1.0169446825344497</v>
          </cell>
          <cell r="AL302">
            <v>3.5593063888705738</v>
          </cell>
          <cell r="AM302">
            <v>4.3583343537190702</v>
          </cell>
          <cell r="AN302">
            <v>6.5375015305786057</v>
          </cell>
          <cell r="AO302">
            <v>35.157230453333831</v>
          </cell>
          <cell r="AP302">
            <v>6.3195848128926517</v>
          </cell>
          <cell r="AQ302">
            <v>120.72586159801824</v>
          </cell>
          <cell r="AR302">
            <v>120.94377831570419</v>
          </cell>
          <cell r="AS302">
            <v>95.011688911075737</v>
          </cell>
          <cell r="AT302">
            <v>13.365558684738483</v>
          </cell>
          <cell r="AU302">
            <v>20.338893650688995</v>
          </cell>
          <cell r="AV302">
            <v>46.779455396584687</v>
          </cell>
          <cell r="AW302">
            <v>9.878891201763226</v>
          </cell>
          <cell r="AX302">
            <v>13.656114308319754</v>
          </cell>
          <cell r="AY302">
            <v>21.50111614501408</v>
          </cell>
          <cell r="AZ302">
            <v>2.4697228004408065</v>
          </cell>
          <cell r="BA302">
            <v>39.152370277576317</v>
          </cell>
          <cell r="BB302">
            <v>38.280703406832501</v>
          </cell>
          <cell r="BC302">
            <v>2705.2181333534268</v>
          </cell>
          <cell r="BD302">
            <v>136.34322636551158</v>
          </cell>
          <cell r="BE302">
            <v>1.5980559296969925</v>
          </cell>
          <cell r="BF302">
            <v>196.92407388220667</v>
          </cell>
          <cell r="BG302">
            <v>198.52212981190365</v>
          </cell>
          <cell r="BH302">
            <v>113.38933210259114</v>
          </cell>
          <cell r="BI302">
            <v>46.125705243526824</v>
          </cell>
          <cell r="BJ302">
            <v>0.29055562358127135</v>
          </cell>
          <cell r="BK302">
            <v>53.244318021267972</v>
          </cell>
          <cell r="BL302">
            <v>102.92932965366538</v>
          </cell>
          <cell r="BM302">
            <v>21.283199427328125</v>
          </cell>
          <cell r="BN302">
            <v>50.484039597245896</v>
          </cell>
          <cell r="BO302">
            <v>135.39892058887244</v>
          </cell>
          <cell r="BP302">
            <v>41.113620736749894</v>
          </cell>
          <cell r="BQ302">
            <v>111.79127617289416</v>
          </cell>
          <cell r="BR302">
            <v>7.8450018366943262</v>
          </cell>
          <cell r="BS302">
            <v>41.331537454435846</v>
          </cell>
          <cell r="BT302">
            <v>27.16695080484887</v>
          </cell>
          <cell r="BU302">
            <v>37.772231065565272</v>
          </cell>
          <cell r="BV302">
            <v>9.1525021428100484</v>
          </cell>
          <cell r="BW302">
            <v>10.09680791944918</v>
          </cell>
          <cell r="BX302">
            <v>13.292919778843164</v>
          </cell>
          <cell r="BY302">
            <v>11.259030413774266</v>
          </cell>
          <cell r="BZ302">
            <v>9.443057766391318</v>
          </cell>
          <cell r="CA302">
            <v>11.186391507878946</v>
          </cell>
          <cell r="CB302">
            <v>53.825429268430518</v>
          </cell>
        </row>
        <row r="303">
          <cell r="D303" t="str">
            <v>Wireless telecommunications carriers (except satellite)</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cell r="AS303">
            <v>0</v>
          </cell>
          <cell r="AT303">
            <v>0</v>
          </cell>
          <cell r="AU303">
            <v>0</v>
          </cell>
          <cell r="AV303">
            <v>0</v>
          </cell>
          <cell r="AW303">
            <v>0</v>
          </cell>
          <cell r="AX303">
            <v>0</v>
          </cell>
          <cell r="AY303">
            <v>0</v>
          </cell>
          <cell r="AZ303">
            <v>0</v>
          </cell>
          <cell r="BA303">
            <v>0</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v>0</v>
          </cell>
          <cell r="BW303">
            <v>0</v>
          </cell>
          <cell r="BX303">
            <v>0</v>
          </cell>
          <cell r="BY303">
            <v>0</v>
          </cell>
          <cell r="BZ303">
            <v>0</v>
          </cell>
          <cell r="CA303">
            <v>0</v>
          </cell>
          <cell r="CB303">
            <v>0</v>
          </cell>
        </row>
        <row r="304">
          <cell r="D304" t="str">
            <v>Satellite, telecommunications resellers, and all other telecommunications</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row>
        <row r="305">
          <cell r="D305" t="str">
            <v>Data processing, hosting, and related services</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row>
        <row r="306">
          <cell r="D306" t="str">
            <v>News syndicates, libraries, archives and all other information services</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v>0</v>
          </cell>
          <cell r="BW306">
            <v>0</v>
          </cell>
          <cell r="BX306">
            <v>0</v>
          </cell>
          <cell r="BY306">
            <v>0</v>
          </cell>
          <cell r="BZ306">
            <v>0</v>
          </cell>
          <cell r="CA306">
            <v>0</v>
          </cell>
          <cell r="CB306">
            <v>0</v>
          </cell>
        </row>
        <row r="307">
          <cell r="D307" t="str">
            <v>Internet publishing and broadcasting and Web search portals</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v>0</v>
          </cell>
          <cell r="BW307">
            <v>0</v>
          </cell>
          <cell r="BX307">
            <v>0</v>
          </cell>
          <cell r="BY307">
            <v>0</v>
          </cell>
          <cell r="BZ307">
            <v>0</v>
          </cell>
          <cell r="CA307">
            <v>0</v>
          </cell>
          <cell r="CB307">
            <v>0</v>
          </cell>
        </row>
        <row r="308">
          <cell r="D308" t="str">
            <v>Monetary authorities and depository credit intermediation</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P308">
            <v>0</v>
          </cell>
          <cell r="BQ308">
            <v>0</v>
          </cell>
          <cell r="BR308">
            <v>0</v>
          </cell>
          <cell r="BS308">
            <v>0</v>
          </cell>
          <cell r="BT308">
            <v>0</v>
          </cell>
          <cell r="BU308">
            <v>0</v>
          </cell>
          <cell r="BV308">
            <v>0</v>
          </cell>
          <cell r="BW308">
            <v>0</v>
          </cell>
          <cell r="BX308">
            <v>0</v>
          </cell>
          <cell r="BY308">
            <v>0</v>
          </cell>
          <cell r="BZ308">
            <v>0</v>
          </cell>
          <cell r="CA308">
            <v>0</v>
          </cell>
          <cell r="CB308">
            <v>0</v>
          </cell>
        </row>
        <row r="309">
          <cell r="D309" t="str">
            <v>Nondepository credit intermediation and related activities</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row>
        <row r="310">
          <cell r="D310" t="str">
            <v>Securities and commodity contracts intermediation and brokerage</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0</v>
          </cell>
          <cell r="BZ310">
            <v>0</v>
          </cell>
          <cell r="CA310">
            <v>0</v>
          </cell>
          <cell r="CB310">
            <v>0</v>
          </cell>
        </row>
        <row r="311">
          <cell r="D311" t="str">
            <v>Other financial investment activities</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v>0</v>
          </cell>
          <cell r="BW311">
            <v>0</v>
          </cell>
          <cell r="BX311">
            <v>0</v>
          </cell>
          <cell r="BY311">
            <v>0</v>
          </cell>
          <cell r="BZ311">
            <v>0</v>
          </cell>
          <cell r="CA311">
            <v>0</v>
          </cell>
          <cell r="CB311">
            <v>0</v>
          </cell>
        </row>
        <row r="312">
          <cell r="D312" t="str">
            <v>Insurance carriers</v>
          </cell>
          <cell r="E312">
            <v>0</v>
          </cell>
          <cell r="F312">
            <v>0</v>
          </cell>
          <cell r="G312">
            <v>0</v>
          </cell>
          <cell r="H312">
            <v>0</v>
          </cell>
          <cell r="I312">
            <v>0</v>
          </cell>
          <cell r="J312">
            <v>0</v>
          </cell>
          <cell r="K312">
            <v>0</v>
          </cell>
          <cell r="L312">
            <v>0</v>
          </cell>
          <cell r="M312">
            <v>0</v>
          </cell>
          <cell r="N312">
            <v>9454.3380135708485</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P312">
            <v>0</v>
          </cell>
          <cell r="BQ312">
            <v>0</v>
          </cell>
          <cell r="BR312">
            <v>0</v>
          </cell>
          <cell r="BS312">
            <v>0</v>
          </cell>
          <cell r="BT312">
            <v>0</v>
          </cell>
          <cell r="BU312">
            <v>0</v>
          </cell>
          <cell r="BV312">
            <v>0</v>
          </cell>
          <cell r="BW312">
            <v>0</v>
          </cell>
          <cell r="BX312">
            <v>0</v>
          </cell>
          <cell r="BY312">
            <v>0</v>
          </cell>
          <cell r="BZ312">
            <v>0</v>
          </cell>
          <cell r="CA312">
            <v>0</v>
          </cell>
          <cell r="CB312">
            <v>0</v>
          </cell>
        </row>
        <row r="313">
          <cell r="D313" t="str">
            <v>Insurance agencies, brokerages, and related activities</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v>0</v>
          </cell>
          <cell r="BW313">
            <v>0</v>
          </cell>
          <cell r="BX313">
            <v>0</v>
          </cell>
          <cell r="BY313">
            <v>0</v>
          </cell>
          <cell r="BZ313">
            <v>0</v>
          </cell>
          <cell r="CA313">
            <v>0</v>
          </cell>
          <cell r="CB313">
            <v>0</v>
          </cell>
        </row>
        <row r="314">
          <cell r="D314" t="str">
            <v>Funds, trusts, and other financial vehicles</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P314">
            <v>0</v>
          </cell>
          <cell r="BQ314">
            <v>0</v>
          </cell>
          <cell r="BR314">
            <v>0</v>
          </cell>
          <cell r="BS314">
            <v>0</v>
          </cell>
          <cell r="BT314">
            <v>0</v>
          </cell>
          <cell r="BU314">
            <v>0</v>
          </cell>
          <cell r="BV314">
            <v>0</v>
          </cell>
          <cell r="BW314">
            <v>0</v>
          </cell>
          <cell r="BX314">
            <v>0</v>
          </cell>
          <cell r="BY314">
            <v>0</v>
          </cell>
          <cell r="BZ314">
            <v>0</v>
          </cell>
          <cell r="CA314">
            <v>0</v>
          </cell>
          <cell r="CB314">
            <v>0</v>
          </cell>
        </row>
        <row r="315">
          <cell r="D315" t="str">
            <v>Housing</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v>0</v>
          </cell>
          <cell r="BW315">
            <v>0</v>
          </cell>
          <cell r="BX315">
            <v>0</v>
          </cell>
          <cell r="BY315">
            <v>0</v>
          </cell>
          <cell r="BZ315">
            <v>0</v>
          </cell>
          <cell r="CA315">
            <v>0</v>
          </cell>
          <cell r="CB315">
            <v>0</v>
          </cell>
        </row>
        <row r="316">
          <cell r="D316" t="str">
            <v>Other real estate</v>
          </cell>
          <cell r="E316">
            <v>0</v>
          </cell>
          <cell r="F316">
            <v>0</v>
          </cell>
          <cell r="G316">
            <v>0</v>
          </cell>
          <cell r="H316">
            <v>0</v>
          </cell>
          <cell r="I316">
            <v>0</v>
          </cell>
          <cell r="J316">
            <v>0</v>
          </cell>
          <cell r="K316">
            <v>0</v>
          </cell>
          <cell r="L316">
            <v>0</v>
          </cell>
          <cell r="M316">
            <v>0</v>
          </cell>
          <cell r="N316">
            <v>97258.214259062224</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row>
        <row r="317">
          <cell r="D317" t="str">
            <v>Automotive equipment rental and leasing</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v>0</v>
          </cell>
          <cell r="BW317">
            <v>0</v>
          </cell>
          <cell r="BX317">
            <v>0</v>
          </cell>
          <cell r="BY317">
            <v>0</v>
          </cell>
          <cell r="BZ317">
            <v>0</v>
          </cell>
          <cell r="CA317">
            <v>0</v>
          </cell>
          <cell r="CB317">
            <v>0</v>
          </cell>
        </row>
        <row r="318">
          <cell r="D318" t="str">
            <v>Consumer goods and general rental centers</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v>0</v>
          </cell>
          <cell r="BW318">
            <v>0</v>
          </cell>
          <cell r="BX318">
            <v>0</v>
          </cell>
          <cell r="BY318">
            <v>0</v>
          </cell>
          <cell r="BZ318">
            <v>0</v>
          </cell>
          <cell r="CA318">
            <v>0</v>
          </cell>
          <cell r="CB318">
            <v>0</v>
          </cell>
        </row>
        <row r="319">
          <cell r="D319" t="str">
            <v>Commercial and industrial machinery and equipment rental and leasing</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P319">
            <v>0</v>
          </cell>
          <cell r="BQ319">
            <v>0</v>
          </cell>
          <cell r="BR319">
            <v>0</v>
          </cell>
          <cell r="BS319">
            <v>0</v>
          </cell>
          <cell r="BT319">
            <v>0</v>
          </cell>
          <cell r="BU319">
            <v>0</v>
          </cell>
          <cell r="BV319">
            <v>0</v>
          </cell>
          <cell r="BW319">
            <v>0</v>
          </cell>
          <cell r="BX319">
            <v>0</v>
          </cell>
          <cell r="BY319">
            <v>0</v>
          </cell>
          <cell r="BZ319">
            <v>0</v>
          </cell>
          <cell r="CA319">
            <v>0</v>
          </cell>
          <cell r="CB319">
            <v>0</v>
          </cell>
        </row>
        <row r="320">
          <cell r="D320" t="str">
            <v>Lessors of nonfinancial intangible assets</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row>
        <row r="321">
          <cell r="D321" t="str">
            <v>Legal services</v>
          </cell>
          <cell r="E321">
            <v>0</v>
          </cell>
          <cell r="F321">
            <v>0</v>
          </cell>
          <cell r="G321">
            <v>0</v>
          </cell>
          <cell r="H321">
            <v>0</v>
          </cell>
          <cell r="I321">
            <v>0</v>
          </cell>
          <cell r="J321">
            <v>0</v>
          </cell>
          <cell r="K321">
            <v>0</v>
          </cell>
          <cell r="L321">
            <v>0</v>
          </cell>
          <cell r="M321">
            <v>0</v>
          </cell>
          <cell r="N321">
            <v>21253.631956440629</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row>
        <row r="322">
          <cell r="D322" t="str">
            <v>Custom computer programming services</v>
          </cell>
          <cell r="E322">
            <v>5782.4251726784341</v>
          </cell>
          <cell r="F322">
            <v>12810.473587654873</v>
          </cell>
          <cell r="G322">
            <v>354.69560038334339</v>
          </cell>
          <cell r="H322">
            <v>106.97096796408327</v>
          </cell>
          <cell r="I322">
            <v>1236.691672440139</v>
          </cell>
          <cell r="J322">
            <v>7435.266032049185</v>
          </cell>
          <cell r="K322">
            <v>0</v>
          </cell>
          <cell r="L322">
            <v>107.34796663730114</v>
          </cell>
          <cell r="M322">
            <v>878.38806033890933</v>
          </cell>
          <cell r="N322">
            <v>0</v>
          </cell>
          <cell r="O322">
            <v>137</v>
          </cell>
          <cell r="P322">
            <v>0</v>
          </cell>
          <cell r="Q322">
            <v>8</v>
          </cell>
          <cell r="R322">
            <v>38</v>
          </cell>
          <cell r="S322">
            <v>308</v>
          </cell>
          <cell r="T322">
            <v>41</v>
          </cell>
          <cell r="U322">
            <v>278</v>
          </cell>
          <cell r="V322">
            <v>1869</v>
          </cell>
          <cell r="W322">
            <v>386</v>
          </cell>
          <cell r="X322">
            <v>55</v>
          </cell>
          <cell r="Y322">
            <v>57</v>
          </cell>
          <cell r="Z322">
            <v>137</v>
          </cell>
          <cell r="AA322">
            <v>525</v>
          </cell>
          <cell r="AB322">
            <v>1392</v>
          </cell>
          <cell r="AC322">
            <v>15997</v>
          </cell>
          <cell r="AD322">
            <v>493</v>
          </cell>
          <cell r="AE322">
            <v>570</v>
          </cell>
          <cell r="AF322">
            <v>2380</v>
          </cell>
          <cell r="AG322">
            <v>95</v>
          </cell>
          <cell r="AH322">
            <v>573</v>
          </cell>
          <cell r="AI322">
            <v>490</v>
          </cell>
          <cell r="AJ322">
            <v>42</v>
          </cell>
          <cell r="AK322">
            <v>52</v>
          </cell>
          <cell r="AL322">
            <v>281</v>
          </cell>
          <cell r="AM322">
            <v>322</v>
          </cell>
          <cell r="AN322">
            <v>182</v>
          </cell>
          <cell r="AO322">
            <v>1137</v>
          </cell>
          <cell r="AP322">
            <v>370</v>
          </cell>
          <cell r="AQ322">
            <v>18789</v>
          </cell>
          <cell r="AR322">
            <v>4870</v>
          </cell>
          <cell r="AS322">
            <v>190</v>
          </cell>
          <cell r="AT322">
            <v>157</v>
          </cell>
          <cell r="AU322">
            <v>37</v>
          </cell>
          <cell r="AV322">
            <v>230</v>
          </cell>
          <cell r="AW322">
            <v>13</v>
          </cell>
          <cell r="AX322">
            <v>106</v>
          </cell>
          <cell r="AY322">
            <v>592</v>
          </cell>
          <cell r="AZ322">
            <v>106</v>
          </cell>
          <cell r="BA322">
            <v>12004</v>
          </cell>
          <cell r="BB322">
            <v>391</v>
          </cell>
          <cell r="BC322">
            <v>8497</v>
          </cell>
          <cell r="BD322">
            <v>19094</v>
          </cell>
          <cell r="BE322">
            <v>249</v>
          </cell>
          <cell r="BF322">
            <v>8612</v>
          </cell>
          <cell r="BG322">
            <v>8861</v>
          </cell>
          <cell r="BH322">
            <v>5565</v>
          </cell>
          <cell r="BI322">
            <v>12502</v>
          </cell>
          <cell r="BJ322">
            <v>33</v>
          </cell>
          <cell r="BK322">
            <v>754</v>
          </cell>
          <cell r="BL322">
            <v>391</v>
          </cell>
          <cell r="BM322">
            <v>699</v>
          </cell>
          <cell r="BN322">
            <v>2518</v>
          </cell>
          <cell r="BO322">
            <v>28952</v>
          </cell>
          <cell r="BP322">
            <v>25057</v>
          </cell>
          <cell r="BQ322">
            <v>13632</v>
          </cell>
          <cell r="BR322">
            <v>92</v>
          </cell>
          <cell r="BS322">
            <v>4772</v>
          </cell>
          <cell r="BT322">
            <v>700</v>
          </cell>
          <cell r="BU322">
            <v>2275</v>
          </cell>
          <cell r="BV322">
            <v>65</v>
          </cell>
          <cell r="BW322">
            <v>137</v>
          </cell>
          <cell r="BX322">
            <v>57</v>
          </cell>
          <cell r="BY322">
            <v>51</v>
          </cell>
          <cell r="BZ322">
            <v>104</v>
          </cell>
          <cell r="CA322">
            <v>84</v>
          </cell>
          <cell r="CB322">
            <v>1051</v>
          </cell>
        </row>
        <row r="323">
          <cell r="D323" t="str">
            <v>Computer systems design services</v>
          </cell>
          <cell r="E323">
            <v>1620.3062905883492</v>
          </cell>
          <cell r="F323">
            <v>0</v>
          </cell>
          <cell r="G323">
            <v>0</v>
          </cell>
          <cell r="H323">
            <v>0</v>
          </cell>
          <cell r="I323">
            <v>0</v>
          </cell>
          <cell r="J323">
            <v>939.95994184531082</v>
          </cell>
          <cell r="K323">
            <v>0</v>
          </cell>
          <cell r="L323">
            <v>31.21705155385089</v>
          </cell>
          <cell r="M323">
            <v>255.43739879613807</v>
          </cell>
          <cell r="N323">
            <v>0</v>
          </cell>
          <cell r="O323">
            <v>63.734260473069256</v>
          </cell>
          <cell r="P323">
            <v>0</v>
          </cell>
          <cell r="Q323">
            <v>3.7998746081504704</v>
          </cell>
          <cell r="R323">
            <v>25.044628099173554</v>
          </cell>
          <cell r="S323">
            <v>125.91402678825877</v>
          </cell>
          <cell r="T323">
            <v>16.063106298090624</v>
          </cell>
          <cell r="U323">
            <v>32.298934169279001</v>
          </cell>
          <cell r="V323">
            <v>144.22251353662014</v>
          </cell>
          <cell r="W323">
            <v>182.39398119122259</v>
          </cell>
          <cell r="X323">
            <v>10.017851239669422</v>
          </cell>
          <cell r="Y323">
            <v>20.208424052436595</v>
          </cell>
          <cell r="Z323">
            <v>20.899310344827587</v>
          </cell>
          <cell r="AA323">
            <v>60.452550584212034</v>
          </cell>
          <cell r="AB323">
            <v>73.924833285836428</v>
          </cell>
          <cell r="AC323">
            <v>429.73127386719864</v>
          </cell>
          <cell r="AD323">
            <v>47.325711028783132</v>
          </cell>
          <cell r="AE323">
            <v>36.098808777429468</v>
          </cell>
          <cell r="AF323">
            <v>82.733633513821601</v>
          </cell>
          <cell r="AG323">
            <v>12.435953263037904</v>
          </cell>
          <cell r="AH323">
            <v>57.861726987745804</v>
          </cell>
          <cell r="AI323">
            <v>85.497178683385584</v>
          </cell>
          <cell r="AJ323">
            <v>9.1542433741806786</v>
          </cell>
          <cell r="AK323">
            <v>8.2906355086919348</v>
          </cell>
          <cell r="AL323">
            <v>32.989820461669993</v>
          </cell>
          <cell r="AM323">
            <v>45.598495297805648</v>
          </cell>
          <cell r="AN323">
            <v>47.671154174978632</v>
          </cell>
          <cell r="AO323">
            <v>164.43093758905673</v>
          </cell>
          <cell r="AP323">
            <v>41.971342262752927</v>
          </cell>
          <cell r="AQ323">
            <v>688.29546879452846</v>
          </cell>
          <cell r="AR323">
            <v>1138.7533314334569</v>
          </cell>
          <cell r="AS323">
            <v>25.9082359646623</v>
          </cell>
          <cell r="AT323">
            <v>18.481208321459107</v>
          </cell>
          <cell r="AU323">
            <v>7.5997492163009408</v>
          </cell>
          <cell r="AV323">
            <v>105.87832430891993</v>
          </cell>
          <cell r="AW323">
            <v>9.1542433741806786</v>
          </cell>
          <cell r="AX323">
            <v>11.054180678255914</v>
          </cell>
          <cell r="AY323">
            <v>79.797366771159886</v>
          </cell>
          <cell r="AZ323">
            <v>25.73551439156455</v>
          </cell>
          <cell r="BA323">
            <v>432.49481903676264</v>
          </cell>
          <cell r="BB323">
            <v>70.124958677685953</v>
          </cell>
          <cell r="BC323">
            <v>578.4445483043603</v>
          </cell>
          <cell r="BD323">
            <v>727.67598746081512</v>
          </cell>
          <cell r="BE323">
            <v>9.6724080934739245</v>
          </cell>
          <cell r="BF323">
            <v>976.91321744086645</v>
          </cell>
          <cell r="BG323">
            <v>986.58562553434035</v>
          </cell>
          <cell r="BH323">
            <v>317.28952978056429</v>
          </cell>
          <cell r="BI323">
            <v>567.56308919920207</v>
          </cell>
          <cell r="BJ323">
            <v>3.6271530350527219</v>
          </cell>
          <cell r="BK323">
            <v>299.15376460530069</v>
          </cell>
          <cell r="BL323">
            <v>221.25633513821603</v>
          </cell>
          <cell r="BM323">
            <v>162.01283556568825</v>
          </cell>
          <cell r="BN323">
            <v>693.64983756055858</v>
          </cell>
          <cell r="BO323">
            <v>952.04131091479064</v>
          </cell>
          <cell r="BP323">
            <v>422.47696779709321</v>
          </cell>
          <cell r="BQ323">
            <v>511.7740210886293</v>
          </cell>
          <cell r="BR323">
            <v>19.344816186947849</v>
          </cell>
          <cell r="BS323">
            <v>239.73754345967515</v>
          </cell>
          <cell r="BT323">
            <v>296.73566258193222</v>
          </cell>
          <cell r="BU323">
            <v>237.14671986320892</v>
          </cell>
          <cell r="BV323">
            <v>44.389444286121403</v>
          </cell>
          <cell r="BW323">
            <v>63.734260473069256</v>
          </cell>
          <cell r="BX323">
            <v>43.353114847534911</v>
          </cell>
          <cell r="BY323">
            <v>52.680079794813338</v>
          </cell>
          <cell r="BZ323">
            <v>124.87769734967227</v>
          </cell>
          <cell r="CA323">
            <v>89.987939583927059</v>
          </cell>
          <cell r="CB323">
            <v>243.36469649472787</v>
          </cell>
        </row>
        <row r="324">
          <cell r="D324" t="str">
            <v>Other computer related services, including facilities management</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P324">
            <v>0</v>
          </cell>
          <cell r="BQ324">
            <v>0</v>
          </cell>
          <cell r="BR324">
            <v>0</v>
          </cell>
          <cell r="BS324">
            <v>0</v>
          </cell>
          <cell r="BT324">
            <v>0</v>
          </cell>
          <cell r="BU324">
            <v>0</v>
          </cell>
          <cell r="BV324">
            <v>0</v>
          </cell>
          <cell r="BW324">
            <v>0</v>
          </cell>
          <cell r="BX324">
            <v>0</v>
          </cell>
          <cell r="BY324">
            <v>0</v>
          </cell>
          <cell r="BZ324">
            <v>0</v>
          </cell>
          <cell r="CA324">
            <v>0</v>
          </cell>
          <cell r="CB324">
            <v>0</v>
          </cell>
        </row>
        <row r="325">
          <cell r="D325" t="str">
            <v>Accounting, tax preparation, bookkeeping, and payroll services</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row>
        <row r="326">
          <cell r="D326" t="str">
            <v>Architectural, engineering, and related services</v>
          </cell>
          <cell r="E326">
            <v>0</v>
          </cell>
          <cell r="F326">
            <v>0</v>
          </cell>
          <cell r="G326">
            <v>0</v>
          </cell>
          <cell r="H326">
            <v>0</v>
          </cell>
          <cell r="I326">
            <v>0</v>
          </cell>
          <cell r="J326">
            <v>0</v>
          </cell>
          <cell r="K326">
            <v>0</v>
          </cell>
          <cell r="L326">
            <v>0</v>
          </cell>
          <cell r="M326">
            <v>0</v>
          </cell>
          <cell r="N326">
            <v>1959.8157709263278</v>
          </cell>
          <cell r="O326">
            <v>68.113940252509821</v>
          </cell>
          <cell r="P326">
            <v>0</v>
          </cell>
          <cell r="Q326">
            <v>1902.0096640887339</v>
          </cell>
          <cell r="R326">
            <v>276.50186199386729</v>
          </cell>
          <cell r="S326">
            <v>450.27670615330572</v>
          </cell>
          <cell r="T326">
            <v>382.69526454709944</v>
          </cell>
          <cell r="U326">
            <v>489.85883659381739</v>
          </cell>
          <cell r="V326">
            <v>2151.4089696397368</v>
          </cell>
          <cell r="W326">
            <v>1175.3625545888272</v>
          </cell>
          <cell r="X326">
            <v>140.64087042159986</v>
          </cell>
          <cell r="Y326">
            <v>292.14317544553006</v>
          </cell>
          <cell r="Z326">
            <v>415.85309414382931</v>
          </cell>
          <cell r="AA326">
            <v>491.07741898043622</v>
          </cell>
          <cell r="AB326">
            <v>481.93960788638327</v>
          </cell>
          <cell r="AC326">
            <v>935.42810887589474</v>
          </cell>
          <cell r="AD326">
            <v>159.38024477762883</v>
          </cell>
          <cell r="AE326">
            <v>808.12873233035657</v>
          </cell>
          <cell r="AF326">
            <v>216.09478091815672</v>
          </cell>
          <cell r="AG326">
            <v>63.383319076101969</v>
          </cell>
          <cell r="AH326">
            <v>246.7841445725372</v>
          </cell>
          <cell r="AI326">
            <v>908.01149752079732</v>
          </cell>
          <cell r="AJ326">
            <v>107.10318521346211</v>
          </cell>
          <cell r="AK326">
            <v>29.702246977449917</v>
          </cell>
          <cell r="AL326">
            <v>444.229984784782</v>
          </cell>
          <cell r="AM326">
            <v>183.02795587224765</v>
          </cell>
          <cell r="AN326">
            <v>575.12978148603088</v>
          </cell>
          <cell r="AO326">
            <v>1148.0032742173105</v>
          </cell>
          <cell r="AP326">
            <v>406.22387649890476</v>
          </cell>
          <cell r="AQ326">
            <v>1548.9196821662024</v>
          </cell>
          <cell r="AR326">
            <v>1805.2072022414454</v>
          </cell>
          <cell r="AS326">
            <v>131.32004324974199</v>
          </cell>
          <cell r="AT326">
            <v>254.0731024257698</v>
          </cell>
          <cell r="AU326">
            <v>49.927969088320623</v>
          </cell>
          <cell r="AV326">
            <v>169.51467216209645</v>
          </cell>
          <cell r="AW326">
            <v>31.248293631694246</v>
          </cell>
          <cell r="AX326">
            <v>235.81327509920735</v>
          </cell>
          <cell r="AY326">
            <v>236.92886206508166</v>
          </cell>
          <cell r="AZ326">
            <v>58.326903913003854</v>
          </cell>
          <cell r="BA326">
            <v>119.0960981818655</v>
          </cell>
          <cell r="BB326">
            <v>76.718950760972405</v>
          </cell>
          <cell r="BC326">
            <v>2376.5090117359168</v>
          </cell>
          <cell r="BD326">
            <v>165.58798172554938</v>
          </cell>
          <cell r="BE326">
            <v>8.6316491640063084</v>
          </cell>
          <cell r="BF326">
            <v>1056.5746068480953</v>
          </cell>
          <cell r="BG326">
            <v>1065.2062560121017</v>
          </cell>
          <cell r="BH326">
            <v>185.52405491167016</v>
          </cell>
          <cell r="BI326">
            <v>230.30766709137262</v>
          </cell>
          <cell r="BJ326">
            <v>7.1572670262186984</v>
          </cell>
          <cell r="BK326">
            <v>400.40426152615805</v>
          </cell>
          <cell r="BL326">
            <v>1237.9495701627009</v>
          </cell>
          <cell r="BM326">
            <v>82.038892308037646</v>
          </cell>
          <cell r="BN326">
            <v>102.7664646192225</v>
          </cell>
          <cell r="BO326">
            <v>877.30871829888122</v>
          </cell>
          <cell r="BP326">
            <v>243.21753434425725</v>
          </cell>
          <cell r="BQ326">
            <v>506.324921680334</v>
          </cell>
          <cell r="BR326">
            <v>150.58764881630046</v>
          </cell>
          <cell r="BS326">
            <v>400.48379117752893</v>
          </cell>
          <cell r="BT326">
            <v>1279.5989555062142</v>
          </cell>
          <cell r="BU326">
            <v>1922.0148943714014</v>
          </cell>
          <cell r="BV326">
            <v>139.01943081307974</v>
          </cell>
          <cell r="BW326">
            <v>68.113940252509821</v>
          </cell>
          <cell r="BX326">
            <v>111.90173296461967</v>
          </cell>
          <cell r="BY326">
            <v>243.60312094609807</v>
          </cell>
          <cell r="BZ326">
            <v>263.40391164303355</v>
          </cell>
          <cell r="CA326">
            <v>613.47206389824294</v>
          </cell>
          <cell r="CB326">
            <v>556.60299966068294</v>
          </cell>
        </row>
        <row r="327">
          <cell r="D327" t="str">
            <v>Specialized design services</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cell r="BH327">
            <v>0</v>
          </cell>
          <cell r="BI327">
            <v>0</v>
          </cell>
          <cell r="BJ327">
            <v>0</v>
          </cell>
          <cell r="BK327">
            <v>0</v>
          </cell>
          <cell r="BL327">
            <v>0</v>
          </cell>
          <cell r="BM327">
            <v>0</v>
          </cell>
          <cell r="BN327">
            <v>0</v>
          </cell>
          <cell r="BO327">
            <v>0</v>
          </cell>
          <cell r="BP327">
            <v>0</v>
          </cell>
          <cell r="BQ327">
            <v>0</v>
          </cell>
          <cell r="BR327">
            <v>0</v>
          </cell>
          <cell r="BS327">
            <v>0</v>
          </cell>
          <cell r="BT327">
            <v>0</v>
          </cell>
          <cell r="BU327">
            <v>0</v>
          </cell>
          <cell r="BV327">
            <v>0</v>
          </cell>
          <cell r="BW327">
            <v>0</v>
          </cell>
          <cell r="BX327">
            <v>0</v>
          </cell>
          <cell r="BY327">
            <v>0</v>
          </cell>
          <cell r="BZ327">
            <v>0</v>
          </cell>
          <cell r="CA327">
            <v>0</v>
          </cell>
          <cell r="CB327">
            <v>0</v>
          </cell>
        </row>
        <row r="328">
          <cell r="D328" t="str">
            <v>Management consulting services</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cell r="BH328">
            <v>0</v>
          </cell>
          <cell r="BI328">
            <v>0</v>
          </cell>
          <cell r="BJ328">
            <v>0</v>
          </cell>
          <cell r="BK328">
            <v>0</v>
          </cell>
          <cell r="BL328">
            <v>0</v>
          </cell>
          <cell r="BM328">
            <v>0</v>
          </cell>
          <cell r="BN328">
            <v>0</v>
          </cell>
          <cell r="BO328">
            <v>0</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row>
        <row r="329">
          <cell r="D329" t="str">
            <v>Environmental and other technical consulting services</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cell r="BH329">
            <v>0</v>
          </cell>
          <cell r="BI329">
            <v>0</v>
          </cell>
          <cell r="BJ329">
            <v>0</v>
          </cell>
          <cell r="BK329">
            <v>0</v>
          </cell>
          <cell r="BL329">
            <v>0</v>
          </cell>
          <cell r="BM329">
            <v>0</v>
          </cell>
          <cell r="BN329">
            <v>0</v>
          </cell>
          <cell r="BO329">
            <v>0</v>
          </cell>
          <cell r="BP329">
            <v>0</v>
          </cell>
          <cell r="BQ329">
            <v>0</v>
          </cell>
          <cell r="BR329">
            <v>0</v>
          </cell>
          <cell r="BS329">
            <v>0</v>
          </cell>
          <cell r="BT329">
            <v>0</v>
          </cell>
          <cell r="BU329">
            <v>0</v>
          </cell>
          <cell r="BV329">
            <v>0</v>
          </cell>
          <cell r="BW329">
            <v>0</v>
          </cell>
          <cell r="BX329">
            <v>0</v>
          </cell>
          <cell r="BY329">
            <v>0</v>
          </cell>
          <cell r="BZ329">
            <v>0</v>
          </cell>
          <cell r="CA329">
            <v>0</v>
          </cell>
          <cell r="CB329">
            <v>0</v>
          </cell>
        </row>
        <row r="330">
          <cell r="D330" t="str">
            <v>Scientific research and development services</v>
          </cell>
          <cell r="E330">
            <v>64800</v>
          </cell>
          <cell r="F330">
            <v>61900</v>
          </cell>
          <cell r="G330">
            <v>0</v>
          </cell>
          <cell r="H330">
            <v>0</v>
          </cell>
          <cell r="I330">
            <v>0</v>
          </cell>
          <cell r="J330">
            <v>15700</v>
          </cell>
          <cell r="K330">
            <v>0</v>
          </cell>
          <cell r="L330">
            <v>0</v>
          </cell>
          <cell r="M330">
            <v>0</v>
          </cell>
          <cell r="N330">
            <v>0</v>
          </cell>
          <cell r="O330">
            <v>136</v>
          </cell>
          <cell r="P330">
            <v>0</v>
          </cell>
          <cell r="Q330">
            <v>0</v>
          </cell>
          <cell r="R330">
            <v>0</v>
          </cell>
          <cell r="S330">
            <v>736</v>
          </cell>
          <cell r="T330">
            <v>99</v>
          </cell>
          <cell r="U330">
            <v>258</v>
          </cell>
          <cell r="V330">
            <v>192</v>
          </cell>
          <cell r="W330">
            <v>445</v>
          </cell>
          <cell r="X330">
            <v>417</v>
          </cell>
          <cell r="Y330">
            <v>1180</v>
          </cell>
          <cell r="Z330">
            <v>888</v>
          </cell>
          <cell r="AA330">
            <v>2183</v>
          </cell>
          <cell r="AB330">
            <v>9856</v>
          </cell>
          <cell r="AC330">
            <v>55631</v>
          </cell>
          <cell r="AD330">
            <v>3590</v>
          </cell>
          <cell r="AE330">
            <v>16126</v>
          </cell>
          <cell r="AF330">
            <v>10642</v>
          </cell>
          <cell r="AG330">
            <v>453</v>
          </cell>
          <cell r="AH330">
            <v>7359</v>
          </cell>
          <cell r="AI330">
            <v>4330</v>
          </cell>
          <cell r="AJ330">
            <v>289</v>
          </cell>
          <cell r="AK330">
            <v>289</v>
          </cell>
          <cell r="AL330">
            <v>2259</v>
          </cell>
          <cell r="AM330">
            <v>1029</v>
          </cell>
          <cell r="AN330">
            <v>2098</v>
          </cell>
          <cell r="AO330">
            <v>58347</v>
          </cell>
          <cell r="AP330">
            <v>2532</v>
          </cell>
          <cell r="AQ330">
            <v>1832</v>
          </cell>
          <cell r="AR330">
            <v>1793</v>
          </cell>
          <cell r="AS330">
            <v>68</v>
          </cell>
          <cell r="AT330">
            <v>46</v>
          </cell>
          <cell r="AU330">
            <v>11</v>
          </cell>
          <cell r="AV330">
            <v>34</v>
          </cell>
          <cell r="AW330">
            <v>8</v>
          </cell>
          <cell r="AX330">
            <v>22</v>
          </cell>
          <cell r="AY330">
            <v>47</v>
          </cell>
          <cell r="AZ330">
            <v>22</v>
          </cell>
          <cell r="BA330">
            <v>5420</v>
          </cell>
          <cell r="BB330">
            <v>367</v>
          </cell>
          <cell r="BC330">
            <v>2877</v>
          </cell>
          <cell r="BD330">
            <v>3170</v>
          </cell>
          <cell r="BE330">
            <v>13</v>
          </cell>
          <cell r="BF330">
            <v>426</v>
          </cell>
          <cell r="BG330">
            <v>439</v>
          </cell>
          <cell r="BH330">
            <v>257</v>
          </cell>
          <cell r="BI330">
            <v>520</v>
          </cell>
          <cell r="BJ330">
            <v>4</v>
          </cell>
          <cell r="BK330">
            <v>48</v>
          </cell>
          <cell r="BL330">
            <v>18</v>
          </cell>
          <cell r="BM330">
            <v>0</v>
          </cell>
          <cell r="BN330">
            <v>5287</v>
          </cell>
          <cell r="BO330">
            <v>20597</v>
          </cell>
          <cell r="BP330">
            <v>173</v>
          </cell>
          <cell r="BQ330">
            <v>0</v>
          </cell>
          <cell r="BR330">
            <v>70</v>
          </cell>
          <cell r="BS330">
            <v>2546</v>
          </cell>
          <cell r="BT330">
            <v>975</v>
          </cell>
          <cell r="BU330">
            <v>2083</v>
          </cell>
          <cell r="BV330">
            <v>157</v>
          </cell>
          <cell r="BW330">
            <v>136</v>
          </cell>
          <cell r="BX330">
            <v>77</v>
          </cell>
          <cell r="BY330">
            <v>45</v>
          </cell>
          <cell r="BZ330">
            <v>91</v>
          </cell>
          <cell r="CA330">
            <v>70</v>
          </cell>
          <cell r="CB330">
            <v>4489</v>
          </cell>
        </row>
        <row r="331">
          <cell r="D331" t="str">
            <v>Advertising, public relations, and related services</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row>
        <row r="332">
          <cell r="D332" t="str">
            <v>Marketing research and all other miscellaneous professional, scientific, and technical services</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cell r="BH332">
            <v>0</v>
          </cell>
          <cell r="BI332">
            <v>0</v>
          </cell>
          <cell r="BJ332">
            <v>0</v>
          </cell>
          <cell r="BK332">
            <v>0</v>
          </cell>
          <cell r="BL332">
            <v>0</v>
          </cell>
          <cell r="BM332">
            <v>0</v>
          </cell>
          <cell r="BN332">
            <v>0</v>
          </cell>
          <cell r="BO332">
            <v>0</v>
          </cell>
          <cell r="BP332">
            <v>0</v>
          </cell>
          <cell r="BQ332">
            <v>0</v>
          </cell>
          <cell r="BR332">
            <v>0</v>
          </cell>
          <cell r="BS332">
            <v>0</v>
          </cell>
          <cell r="BT332">
            <v>0</v>
          </cell>
          <cell r="BU332">
            <v>0</v>
          </cell>
          <cell r="BV332">
            <v>0</v>
          </cell>
          <cell r="BW332">
            <v>0</v>
          </cell>
          <cell r="BX332">
            <v>0</v>
          </cell>
          <cell r="BY332">
            <v>0</v>
          </cell>
          <cell r="BZ332">
            <v>0</v>
          </cell>
          <cell r="CA332">
            <v>0</v>
          </cell>
          <cell r="CB332">
            <v>0</v>
          </cell>
        </row>
        <row r="333">
          <cell r="D333" t="str">
            <v>Photographic services</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211.66928638792831</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525.46997799434143</v>
          </cell>
          <cell r="BP333">
            <v>0</v>
          </cell>
          <cell r="BQ333">
            <v>0</v>
          </cell>
          <cell r="BR333">
            <v>0</v>
          </cell>
          <cell r="BS333">
            <v>0</v>
          </cell>
          <cell r="BT333">
            <v>0</v>
          </cell>
          <cell r="BU333">
            <v>0</v>
          </cell>
          <cell r="BV333">
            <v>0</v>
          </cell>
          <cell r="BW333">
            <v>0</v>
          </cell>
          <cell r="BX333">
            <v>482.59038038352719</v>
          </cell>
          <cell r="BY333">
            <v>0</v>
          </cell>
          <cell r="BZ333">
            <v>0</v>
          </cell>
          <cell r="CA333">
            <v>0</v>
          </cell>
          <cell r="CB333">
            <v>0</v>
          </cell>
        </row>
        <row r="334">
          <cell r="D334" t="str">
            <v>Veterinary services</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row>
        <row r="335">
          <cell r="D335" t="str">
            <v>Management of companies and enterprises</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v>0</v>
          </cell>
          <cell r="BW335">
            <v>0</v>
          </cell>
          <cell r="BX335">
            <v>0</v>
          </cell>
          <cell r="BY335">
            <v>0</v>
          </cell>
          <cell r="BZ335">
            <v>0</v>
          </cell>
          <cell r="CA335">
            <v>0</v>
          </cell>
          <cell r="CB335">
            <v>0</v>
          </cell>
        </row>
        <row r="336">
          <cell r="D336" t="str">
            <v>Office administrative services</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cell r="CB336">
            <v>0</v>
          </cell>
        </row>
        <row r="337">
          <cell r="D337" t="str">
            <v>Facilities support services</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cell r="BH337">
            <v>0</v>
          </cell>
          <cell r="BI337">
            <v>0</v>
          </cell>
          <cell r="BJ337">
            <v>0</v>
          </cell>
          <cell r="BK337">
            <v>0</v>
          </cell>
          <cell r="BL337">
            <v>0</v>
          </cell>
          <cell r="BM337">
            <v>0</v>
          </cell>
          <cell r="BN337">
            <v>0</v>
          </cell>
          <cell r="BO337">
            <v>0</v>
          </cell>
          <cell r="BP337">
            <v>0</v>
          </cell>
          <cell r="BQ337">
            <v>0</v>
          </cell>
          <cell r="BR337">
            <v>0</v>
          </cell>
          <cell r="BS337">
            <v>0</v>
          </cell>
          <cell r="BT337">
            <v>0</v>
          </cell>
          <cell r="BU337">
            <v>0</v>
          </cell>
          <cell r="BV337">
            <v>0</v>
          </cell>
          <cell r="BW337">
            <v>0</v>
          </cell>
          <cell r="BX337">
            <v>0</v>
          </cell>
          <cell r="BY337">
            <v>0</v>
          </cell>
          <cell r="BZ337">
            <v>0</v>
          </cell>
          <cell r="CA337">
            <v>0</v>
          </cell>
          <cell r="CB337">
            <v>0</v>
          </cell>
        </row>
        <row r="338">
          <cell r="D338" t="str">
            <v>Employment services</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cell r="BI338">
            <v>0</v>
          </cell>
          <cell r="BJ338">
            <v>0</v>
          </cell>
          <cell r="BK338">
            <v>0</v>
          </cell>
          <cell r="BL338">
            <v>0</v>
          </cell>
          <cell r="BM338">
            <v>0</v>
          </cell>
          <cell r="BN338">
            <v>0</v>
          </cell>
          <cell r="BO338">
            <v>0</v>
          </cell>
          <cell r="BP338">
            <v>0</v>
          </cell>
          <cell r="BQ338">
            <v>0</v>
          </cell>
          <cell r="BR338">
            <v>0</v>
          </cell>
          <cell r="BS338">
            <v>0</v>
          </cell>
          <cell r="BT338">
            <v>0</v>
          </cell>
          <cell r="BU338">
            <v>0</v>
          </cell>
          <cell r="BV338">
            <v>0</v>
          </cell>
          <cell r="BW338">
            <v>0</v>
          </cell>
          <cell r="BX338">
            <v>0</v>
          </cell>
          <cell r="BY338">
            <v>0</v>
          </cell>
          <cell r="BZ338">
            <v>0</v>
          </cell>
          <cell r="CA338">
            <v>0</v>
          </cell>
          <cell r="CB338">
            <v>0</v>
          </cell>
        </row>
        <row r="339">
          <cell r="D339" t="str">
            <v>Business support services</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cell r="CB339">
            <v>0</v>
          </cell>
        </row>
        <row r="340">
          <cell r="D340" t="str">
            <v>Travel arrangement and reservation services</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row>
        <row r="341">
          <cell r="D341" t="str">
            <v>Investigation and security services</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cell r="BV341">
            <v>0</v>
          </cell>
          <cell r="BW341">
            <v>0</v>
          </cell>
          <cell r="BX341">
            <v>0</v>
          </cell>
          <cell r="BY341">
            <v>0</v>
          </cell>
          <cell r="BZ341">
            <v>0</v>
          </cell>
          <cell r="CA341">
            <v>0</v>
          </cell>
          <cell r="CB341">
            <v>0</v>
          </cell>
        </row>
        <row r="342">
          <cell r="D342" t="str">
            <v>Services to buildings and dwellings</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cell r="CB342">
            <v>0</v>
          </cell>
        </row>
        <row r="343">
          <cell r="D343" t="str">
            <v>Other support services</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cell r="BV343">
            <v>0</v>
          </cell>
          <cell r="BW343">
            <v>0</v>
          </cell>
          <cell r="BX343">
            <v>0</v>
          </cell>
          <cell r="BY343">
            <v>0</v>
          </cell>
          <cell r="BZ343">
            <v>0</v>
          </cell>
          <cell r="CA343">
            <v>0</v>
          </cell>
          <cell r="CB343">
            <v>0</v>
          </cell>
        </row>
        <row r="344">
          <cell r="D344" t="str">
            <v>Waste management and remediation services</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P344">
            <v>0</v>
          </cell>
          <cell r="BQ344">
            <v>0</v>
          </cell>
          <cell r="BR344">
            <v>0</v>
          </cell>
          <cell r="BS344">
            <v>0</v>
          </cell>
          <cell r="BT344">
            <v>0</v>
          </cell>
          <cell r="BU344">
            <v>0</v>
          </cell>
          <cell r="BV344">
            <v>0</v>
          </cell>
          <cell r="BW344">
            <v>0</v>
          </cell>
          <cell r="BX344">
            <v>0</v>
          </cell>
          <cell r="BY344">
            <v>0</v>
          </cell>
          <cell r="BZ344">
            <v>0</v>
          </cell>
          <cell r="CA344">
            <v>0</v>
          </cell>
          <cell r="CB344">
            <v>0</v>
          </cell>
        </row>
        <row r="345">
          <cell r="D345" t="str">
            <v>Elementary and secondary schools</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cell r="AT345">
            <v>0</v>
          </cell>
          <cell r="AU345">
            <v>0</v>
          </cell>
          <cell r="AV345">
            <v>0</v>
          </cell>
          <cell r="AW345">
            <v>0</v>
          </cell>
          <cell r="AX345">
            <v>0</v>
          </cell>
          <cell r="AY345">
            <v>0</v>
          </cell>
          <cell r="AZ345">
            <v>0</v>
          </cell>
          <cell r="BA345">
            <v>0</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v>0</v>
          </cell>
          <cell r="BW345">
            <v>0</v>
          </cell>
          <cell r="BX345">
            <v>0</v>
          </cell>
          <cell r="BY345">
            <v>0</v>
          </cell>
          <cell r="BZ345">
            <v>0</v>
          </cell>
          <cell r="CA345">
            <v>0</v>
          </cell>
          <cell r="CB345">
            <v>0</v>
          </cell>
        </row>
        <row r="346">
          <cell r="D346" t="str">
            <v>Junior colleges, colleges, universities, and professional schools</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G346">
            <v>0</v>
          </cell>
          <cell r="BH346">
            <v>0</v>
          </cell>
          <cell r="BI346">
            <v>0</v>
          </cell>
          <cell r="BJ346">
            <v>0</v>
          </cell>
          <cell r="BK346">
            <v>0</v>
          </cell>
          <cell r="BL346">
            <v>0</v>
          </cell>
          <cell r="BM346">
            <v>0</v>
          </cell>
          <cell r="BN346">
            <v>0</v>
          </cell>
          <cell r="BO346">
            <v>0</v>
          </cell>
          <cell r="BP346">
            <v>0</v>
          </cell>
          <cell r="BQ346">
            <v>0</v>
          </cell>
          <cell r="BR346">
            <v>0</v>
          </cell>
          <cell r="BS346">
            <v>0</v>
          </cell>
          <cell r="BT346">
            <v>0</v>
          </cell>
          <cell r="BU346">
            <v>0</v>
          </cell>
          <cell r="BV346">
            <v>0</v>
          </cell>
          <cell r="BW346">
            <v>0</v>
          </cell>
          <cell r="BX346">
            <v>0</v>
          </cell>
          <cell r="BY346">
            <v>0</v>
          </cell>
          <cell r="BZ346">
            <v>0</v>
          </cell>
          <cell r="CA346">
            <v>0</v>
          </cell>
          <cell r="CB346">
            <v>0</v>
          </cell>
        </row>
        <row r="347">
          <cell r="D347" t="str">
            <v>Other educational services</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cell r="BH347">
            <v>0</v>
          </cell>
          <cell r="BI347">
            <v>0</v>
          </cell>
          <cell r="BJ347">
            <v>0</v>
          </cell>
          <cell r="BK347">
            <v>0</v>
          </cell>
          <cell r="BL347">
            <v>0</v>
          </cell>
          <cell r="BM347">
            <v>0</v>
          </cell>
          <cell r="BN347">
            <v>0</v>
          </cell>
          <cell r="BO347">
            <v>0</v>
          </cell>
          <cell r="BP347">
            <v>0</v>
          </cell>
          <cell r="BQ347">
            <v>0</v>
          </cell>
          <cell r="BR347">
            <v>0</v>
          </cell>
          <cell r="BS347">
            <v>0</v>
          </cell>
          <cell r="BT347">
            <v>0</v>
          </cell>
          <cell r="BU347">
            <v>0</v>
          </cell>
          <cell r="BV347">
            <v>0</v>
          </cell>
          <cell r="BW347">
            <v>0</v>
          </cell>
          <cell r="BX347">
            <v>0</v>
          </cell>
          <cell r="BY347">
            <v>0</v>
          </cell>
          <cell r="BZ347">
            <v>0</v>
          </cell>
          <cell r="CA347">
            <v>0</v>
          </cell>
          <cell r="CB347">
            <v>0</v>
          </cell>
        </row>
        <row r="348">
          <cell r="D348" t="str">
            <v>Offices of physicians</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cell r="BP348">
            <v>0</v>
          </cell>
          <cell r="BQ348">
            <v>0</v>
          </cell>
          <cell r="BR348">
            <v>0</v>
          </cell>
          <cell r="BS348">
            <v>0</v>
          </cell>
          <cell r="BT348">
            <v>0</v>
          </cell>
          <cell r="BU348">
            <v>0</v>
          </cell>
          <cell r="BV348">
            <v>0</v>
          </cell>
          <cell r="BW348">
            <v>0</v>
          </cell>
          <cell r="BX348">
            <v>0</v>
          </cell>
          <cell r="BY348">
            <v>0</v>
          </cell>
          <cell r="BZ348">
            <v>0</v>
          </cell>
          <cell r="CA348">
            <v>0</v>
          </cell>
          <cell r="CB348">
            <v>0</v>
          </cell>
        </row>
        <row r="349">
          <cell r="D349" t="str">
            <v>Offices of dentists</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row>
        <row r="350">
          <cell r="D350" t="str">
            <v>Offices of other health practitioners</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cell r="BP350">
            <v>0</v>
          </cell>
          <cell r="BQ350">
            <v>0</v>
          </cell>
          <cell r="BR350">
            <v>0</v>
          </cell>
          <cell r="BS350">
            <v>0</v>
          </cell>
          <cell r="BT350">
            <v>0</v>
          </cell>
          <cell r="BU350">
            <v>0</v>
          </cell>
          <cell r="BV350">
            <v>0</v>
          </cell>
          <cell r="BW350">
            <v>0</v>
          </cell>
          <cell r="BX350">
            <v>0</v>
          </cell>
          <cell r="BY350">
            <v>0</v>
          </cell>
          <cell r="BZ350">
            <v>0</v>
          </cell>
          <cell r="CA350">
            <v>0</v>
          </cell>
          <cell r="CB350">
            <v>0</v>
          </cell>
        </row>
        <row r="351">
          <cell r="D351" t="str">
            <v>Outpatient care centers</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cell r="BH351">
            <v>0</v>
          </cell>
          <cell r="BI351">
            <v>0</v>
          </cell>
          <cell r="BJ351">
            <v>0</v>
          </cell>
          <cell r="BK351">
            <v>0</v>
          </cell>
          <cell r="BL351">
            <v>0</v>
          </cell>
          <cell r="BM351">
            <v>0</v>
          </cell>
          <cell r="BN351">
            <v>0</v>
          </cell>
          <cell r="BO351">
            <v>0</v>
          </cell>
          <cell r="BP351">
            <v>0</v>
          </cell>
          <cell r="BQ351">
            <v>0</v>
          </cell>
          <cell r="BR351">
            <v>0</v>
          </cell>
          <cell r="BS351">
            <v>0</v>
          </cell>
          <cell r="BT351">
            <v>0</v>
          </cell>
          <cell r="BU351">
            <v>0</v>
          </cell>
          <cell r="BV351">
            <v>0</v>
          </cell>
          <cell r="BW351">
            <v>0</v>
          </cell>
          <cell r="BX351">
            <v>0</v>
          </cell>
          <cell r="BY351">
            <v>0</v>
          </cell>
          <cell r="BZ351">
            <v>0</v>
          </cell>
          <cell r="CA351">
            <v>0</v>
          </cell>
          <cell r="CB351">
            <v>0</v>
          </cell>
        </row>
        <row r="352">
          <cell r="D352" t="str">
            <v>Medical and diagnostic laboratories</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row>
        <row r="353">
          <cell r="D353" t="str">
            <v>Home health care services</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cell r="BH353">
            <v>0</v>
          </cell>
          <cell r="BI353">
            <v>0</v>
          </cell>
          <cell r="BJ353">
            <v>0</v>
          </cell>
          <cell r="BK353">
            <v>0</v>
          </cell>
          <cell r="BL353">
            <v>0</v>
          </cell>
          <cell r="BM353">
            <v>0</v>
          </cell>
          <cell r="BN353">
            <v>0</v>
          </cell>
          <cell r="BO353">
            <v>0</v>
          </cell>
          <cell r="BP353">
            <v>0</v>
          </cell>
          <cell r="BQ353">
            <v>0</v>
          </cell>
          <cell r="BR353">
            <v>0</v>
          </cell>
          <cell r="BS353">
            <v>0</v>
          </cell>
          <cell r="BT353">
            <v>0</v>
          </cell>
          <cell r="BU353">
            <v>0</v>
          </cell>
          <cell r="BV353">
            <v>0</v>
          </cell>
          <cell r="BW353">
            <v>0</v>
          </cell>
          <cell r="BX353">
            <v>0</v>
          </cell>
          <cell r="BY353">
            <v>0</v>
          </cell>
          <cell r="BZ353">
            <v>0</v>
          </cell>
          <cell r="CA353">
            <v>0</v>
          </cell>
          <cell r="CB353">
            <v>0</v>
          </cell>
        </row>
        <row r="354">
          <cell r="D354" t="str">
            <v>Other ambulatory health care services</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cell r="BH354">
            <v>0</v>
          </cell>
          <cell r="BI354">
            <v>0</v>
          </cell>
          <cell r="BJ354">
            <v>0</v>
          </cell>
          <cell r="BK354">
            <v>0</v>
          </cell>
          <cell r="BL354">
            <v>0</v>
          </cell>
          <cell r="BM354">
            <v>0</v>
          </cell>
          <cell r="BN354">
            <v>0</v>
          </cell>
          <cell r="BO354">
            <v>0</v>
          </cell>
          <cell r="BP354">
            <v>0</v>
          </cell>
          <cell r="BQ354">
            <v>0</v>
          </cell>
          <cell r="BR354">
            <v>0</v>
          </cell>
          <cell r="BS354">
            <v>0</v>
          </cell>
          <cell r="BT354">
            <v>0</v>
          </cell>
          <cell r="BU354">
            <v>0</v>
          </cell>
          <cell r="BV354">
            <v>0</v>
          </cell>
          <cell r="BW354">
            <v>0</v>
          </cell>
          <cell r="BX354">
            <v>0</v>
          </cell>
          <cell r="BY354">
            <v>0</v>
          </cell>
          <cell r="BZ354">
            <v>0</v>
          </cell>
          <cell r="CA354">
            <v>0</v>
          </cell>
          <cell r="CB354">
            <v>0</v>
          </cell>
        </row>
        <row r="355">
          <cell r="D355" t="str">
            <v>Hospitals</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cell r="BH355">
            <v>0</v>
          </cell>
          <cell r="BI355">
            <v>0</v>
          </cell>
          <cell r="BJ355">
            <v>0</v>
          </cell>
          <cell r="BK355">
            <v>0</v>
          </cell>
          <cell r="BL355">
            <v>0</v>
          </cell>
          <cell r="BM355">
            <v>0</v>
          </cell>
          <cell r="BN355">
            <v>0</v>
          </cell>
          <cell r="BO355">
            <v>0</v>
          </cell>
          <cell r="BP355">
            <v>0</v>
          </cell>
          <cell r="BQ355">
            <v>0</v>
          </cell>
          <cell r="BR355">
            <v>0</v>
          </cell>
          <cell r="BS355">
            <v>0</v>
          </cell>
          <cell r="BT355">
            <v>0</v>
          </cell>
          <cell r="BU355">
            <v>0</v>
          </cell>
          <cell r="BV355">
            <v>0</v>
          </cell>
          <cell r="BW355">
            <v>0</v>
          </cell>
          <cell r="BX355">
            <v>0</v>
          </cell>
          <cell r="BY355">
            <v>0</v>
          </cell>
          <cell r="BZ355">
            <v>0</v>
          </cell>
          <cell r="CA355">
            <v>0</v>
          </cell>
          <cell r="CB355">
            <v>0</v>
          </cell>
        </row>
        <row r="356">
          <cell r="D356" t="str">
            <v>Nursing and community care facilities</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cell r="BH356">
            <v>0</v>
          </cell>
          <cell r="BI356">
            <v>0</v>
          </cell>
          <cell r="BJ356">
            <v>0</v>
          </cell>
          <cell r="BK356">
            <v>0</v>
          </cell>
          <cell r="BL356">
            <v>0</v>
          </cell>
          <cell r="BM356">
            <v>0</v>
          </cell>
          <cell r="BN356">
            <v>0</v>
          </cell>
          <cell r="BO356">
            <v>0</v>
          </cell>
          <cell r="BP356">
            <v>0</v>
          </cell>
          <cell r="BQ356">
            <v>0</v>
          </cell>
          <cell r="BR356">
            <v>0</v>
          </cell>
          <cell r="BS356">
            <v>0</v>
          </cell>
          <cell r="BT356">
            <v>0</v>
          </cell>
          <cell r="BU356">
            <v>0</v>
          </cell>
          <cell r="BV356">
            <v>0</v>
          </cell>
          <cell r="BW356">
            <v>0</v>
          </cell>
          <cell r="BX356">
            <v>0</v>
          </cell>
          <cell r="BY356">
            <v>0</v>
          </cell>
          <cell r="BZ356">
            <v>0</v>
          </cell>
          <cell r="CA356">
            <v>0</v>
          </cell>
          <cell r="CB356">
            <v>0</v>
          </cell>
        </row>
        <row r="357">
          <cell r="D357" t="str">
            <v>Residential mental retardation, mental health, substance abuse and other facilities</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0</v>
          </cell>
          <cell r="BM357">
            <v>0</v>
          </cell>
          <cell r="BN357">
            <v>0</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row>
        <row r="358">
          <cell r="D358" t="str">
            <v>Individual and family services</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0</v>
          </cell>
          <cell r="BM358">
            <v>0</v>
          </cell>
          <cell r="BN358">
            <v>0</v>
          </cell>
          <cell r="BO358">
            <v>0</v>
          </cell>
          <cell r="BP358">
            <v>0</v>
          </cell>
          <cell r="BQ358">
            <v>0</v>
          </cell>
          <cell r="BR358">
            <v>0</v>
          </cell>
          <cell r="BS358">
            <v>0</v>
          </cell>
          <cell r="BT358">
            <v>0</v>
          </cell>
          <cell r="BU358">
            <v>0</v>
          </cell>
          <cell r="BV358">
            <v>0</v>
          </cell>
          <cell r="BW358">
            <v>0</v>
          </cell>
          <cell r="BX358">
            <v>0</v>
          </cell>
          <cell r="BY358">
            <v>0</v>
          </cell>
          <cell r="BZ358">
            <v>0</v>
          </cell>
          <cell r="CA358">
            <v>0</v>
          </cell>
          <cell r="CB358">
            <v>0</v>
          </cell>
        </row>
        <row r="359">
          <cell r="D359" t="str">
            <v>Community food, housing, and other relief services, including rehabilitation services</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row>
        <row r="360">
          <cell r="D360" t="str">
            <v>Child day care services</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row>
        <row r="361">
          <cell r="D361" t="str">
            <v>Performing arts companies</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166.43351147437912</v>
          </cell>
          <cell r="BB361">
            <v>1037.5692351469838</v>
          </cell>
          <cell r="BC361">
            <v>128.64586552687817</v>
          </cell>
          <cell r="BD361">
            <v>0</v>
          </cell>
          <cell r="BE361">
            <v>0</v>
          </cell>
          <cell r="BF361">
            <v>0</v>
          </cell>
          <cell r="BG361">
            <v>0</v>
          </cell>
          <cell r="BH361">
            <v>0</v>
          </cell>
          <cell r="BI361">
            <v>0</v>
          </cell>
          <cell r="BJ361">
            <v>0</v>
          </cell>
          <cell r="BK361">
            <v>0</v>
          </cell>
          <cell r="BL361">
            <v>0</v>
          </cell>
          <cell r="BM361">
            <v>0</v>
          </cell>
          <cell r="BN361">
            <v>0</v>
          </cell>
          <cell r="BO361">
            <v>413.1719585036152</v>
          </cell>
          <cell r="BP361">
            <v>0</v>
          </cell>
          <cell r="BQ361">
            <v>0</v>
          </cell>
          <cell r="BR361">
            <v>0</v>
          </cell>
          <cell r="BS361">
            <v>0</v>
          </cell>
          <cell r="BT361">
            <v>0</v>
          </cell>
          <cell r="BU361">
            <v>0</v>
          </cell>
          <cell r="BV361">
            <v>0</v>
          </cell>
          <cell r="BW361">
            <v>0</v>
          </cell>
          <cell r="BX361">
            <v>1658.4475675227</v>
          </cell>
          <cell r="BY361">
            <v>0</v>
          </cell>
          <cell r="BZ361">
            <v>0</v>
          </cell>
          <cell r="CA361">
            <v>0</v>
          </cell>
          <cell r="CB361">
            <v>0</v>
          </cell>
        </row>
        <row r="362">
          <cell r="D362" t="str">
            <v>Spectator sports</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cell r="BV362">
            <v>0</v>
          </cell>
          <cell r="BW362">
            <v>0</v>
          </cell>
          <cell r="BX362">
            <v>0</v>
          </cell>
          <cell r="BY362">
            <v>0</v>
          </cell>
          <cell r="BZ362">
            <v>0</v>
          </cell>
          <cell r="CA362">
            <v>0</v>
          </cell>
          <cell r="CB362">
            <v>0</v>
          </cell>
        </row>
        <row r="363">
          <cell r="D363" t="str">
            <v>Promoters of performing arts and sports and agents for public figures</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row>
        <row r="364">
          <cell r="D364" t="str">
            <v>Independent artists, writers, and performers</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68.280414963847861</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169.50644451430369</v>
          </cell>
          <cell r="BP364">
            <v>0</v>
          </cell>
          <cell r="BQ364">
            <v>0</v>
          </cell>
          <cell r="BR364">
            <v>0</v>
          </cell>
          <cell r="BS364">
            <v>0</v>
          </cell>
          <cell r="BT364">
            <v>0</v>
          </cell>
          <cell r="BU364">
            <v>0</v>
          </cell>
          <cell r="BV364">
            <v>0</v>
          </cell>
          <cell r="BW364">
            <v>0</v>
          </cell>
          <cell r="BX364">
            <v>155.67431625275071</v>
          </cell>
          <cell r="BY364">
            <v>0</v>
          </cell>
          <cell r="BZ364">
            <v>0</v>
          </cell>
          <cell r="CA364">
            <v>0</v>
          </cell>
          <cell r="CB364">
            <v>0</v>
          </cell>
        </row>
        <row r="365">
          <cell r="D365" t="str">
            <v>Museums, historical sites, zoos, and parks</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row>
        <row r="366">
          <cell r="D366" t="str">
            <v>Amusement parks and arcades</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row>
        <row r="367">
          <cell r="D367" t="str">
            <v>Gambling industries (except casino hotels)</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row>
        <row r="368">
          <cell r="D368" t="str">
            <v>Other amusement and recreation industries</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row>
        <row r="369">
          <cell r="D369" t="str">
            <v>Accommodation</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row>
        <row r="370">
          <cell r="D370" t="str">
            <v>Full-service restaurants</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row>
        <row r="371">
          <cell r="D371" t="str">
            <v>Limited-service restaurants</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row>
        <row r="372">
          <cell r="D372" t="str">
            <v>All other food and drinking places</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row>
        <row r="373">
          <cell r="D373" t="str">
            <v>Automotive repair and maintenance</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row>
        <row r="374">
          <cell r="D374" t="str">
            <v>Electronic and precision equipment repair and maintenance</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row>
        <row r="375">
          <cell r="D375" t="str">
            <v>Commercial and industrial machinery and equipment repair and maintenance</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row>
        <row r="376">
          <cell r="D376" t="str">
            <v>Personal and household goods repair and maintenance</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row>
        <row r="377">
          <cell r="D377" t="str">
            <v>Personal care services</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row>
        <row r="378">
          <cell r="D378" t="str">
            <v>Death care services</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row>
        <row r="379">
          <cell r="D379" t="str">
            <v>Dry-cleaning and laundry services</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row>
        <row r="380">
          <cell r="D380" t="str">
            <v>Other personal services</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row>
        <row r="381">
          <cell r="D381" t="str">
            <v>Religious organizations</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row>
        <row r="382">
          <cell r="D382" t="str">
            <v>Grantmaking, giving, and social advocacy organizations</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row>
        <row r="383">
          <cell r="D383" t="str">
            <v>Civic, social, professional, and similar organizations</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row>
        <row r="384">
          <cell r="D384" t="str">
            <v>Private households</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row>
        <row r="385">
          <cell r="D385" t="str">
            <v>Federal general government (defense)</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row>
        <row r="386">
          <cell r="D386" t="str">
            <v>Federal general government (nondefense)</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row>
        <row r="387">
          <cell r="D387" t="str">
            <v>Postal service</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row>
        <row r="388">
          <cell r="D388" t="str">
            <v>Other federal government enterprises</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row>
        <row r="389">
          <cell r="D389" t="str">
            <v>State and local general government</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row>
        <row r="390">
          <cell r="D390" t="str">
            <v>Other state and local government enterprises</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row>
        <row r="391">
          <cell r="D391" t="str">
            <v>Scrap</v>
          </cell>
          <cell r="E391">
            <v>0</v>
          </cell>
          <cell r="F391">
            <v>0</v>
          </cell>
          <cell r="G391">
            <v>0</v>
          </cell>
          <cell r="H391">
            <v>0</v>
          </cell>
          <cell r="I391">
            <v>0</v>
          </cell>
          <cell r="J391">
            <v>0</v>
          </cell>
          <cell r="K391">
            <v>0</v>
          </cell>
          <cell r="L391">
            <v>0</v>
          </cell>
          <cell r="M391">
            <v>0</v>
          </cell>
          <cell r="N391">
            <v>0</v>
          </cell>
          <cell r="O391">
            <v>-0.10063668104333538</v>
          </cell>
          <cell r="P391">
            <v>0</v>
          </cell>
          <cell r="Q391">
            <v>-0.78044773054015204</v>
          </cell>
          <cell r="R391">
            <v>-4.6210720887245843E-2</v>
          </cell>
          <cell r="S391">
            <v>-7.9071677962620657E-2</v>
          </cell>
          <cell r="T391">
            <v>-5.4425960156089546E-2</v>
          </cell>
          <cell r="U391">
            <v>-0.11604025467241734</v>
          </cell>
          <cell r="V391">
            <v>-0.16738550010269049</v>
          </cell>
          <cell r="W391">
            <v>-2.253029369480386</v>
          </cell>
          <cell r="X391">
            <v>-2.1565003080714726E-2</v>
          </cell>
          <cell r="Y391">
            <v>-2.4645717806531117E-2</v>
          </cell>
          <cell r="Z391">
            <v>-3.5941671801191212E-2</v>
          </cell>
          <cell r="AA391">
            <v>-0.11809406448962827</v>
          </cell>
          <cell r="AB391">
            <v>-9.6529061408913541E-2</v>
          </cell>
          <cell r="AC391">
            <v>-9.344834668309715E-2</v>
          </cell>
          <cell r="AD391">
            <v>-1.8484288354898338E-2</v>
          </cell>
          <cell r="AE391">
            <v>-0.2115424111727254</v>
          </cell>
          <cell r="AF391">
            <v>-3.799548161840214E-2</v>
          </cell>
          <cell r="AG391">
            <v>-3.4914766892585748E-2</v>
          </cell>
          <cell r="AH391">
            <v>-2.8753337440952969E-2</v>
          </cell>
          <cell r="AI391">
            <v>-0.10474430067775724</v>
          </cell>
          <cell r="AJ391">
            <v>-1.9511193263503798E-2</v>
          </cell>
          <cell r="AK391">
            <v>-7.1883343602382422E-3</v>
          </cell>
          <cell r="AL391">
            <v>-5.7506674881905938E-2</v>
          </cell>
          <cell r="AM391">
            <v>-2.4645717806531117E-2</v>
          </cell>
          <cell r="AN391">
            <v>-0.18278907373177244</v>
          </cell>
          <cell r="AO391">
            <v>-8.7286917231464367E-2</v>
          </cell>
          <cell r="AP391">
            <v>-5.1345245430273155E-2</v>
          </cell>
          <cell r="AQ391">
            <v>-1.6574245224892175</v>
          </cell>
          <cell r="AR391">
            <v>-0.76401725200246462</v>
          </cell>
          <cell r="AS391">
            <v>-3.6968576709796676E-2</v>
          </cell>
          <cell r="AT391">
            <v>-1.5403573629081947E-2</v>
          </cell>
          <cell r="AU391">
            <v>-4.7237625795851307E-2</v>
          </cell>
          <cell r="AV391">
            <v>-0.17252002464571781</v>
          </cell>
          <cell r="AW391">
            <v>-0.26596837132881496</v>
          </cell>
          <cell r="AX391">
            <v>-3.6968576709796676E-2</v>
          </cell>
          <cell r="AY391">
            <v>-6.264119942493325E-2</v>
          </cell>
          <cell r="AZ391">
            <v>-1.1295953994660095E-2</v>
          </cell>
          <cell r="BA391">
            <v>-2.259190798932019E-2</v>
          </cell>
          <cell r="BB391">
            <v>-1.0269049086054631E-2</v>
          </cell>
          <cell r="BC391">
            <v>-0.30704456767303345</v>
          </cell>
          <cell r="BD391">
            <v>-1.7457383446292874E-2</v>
          </cell>
          <cell r="BE391">
            <v>-5.1345245430273155E-3</v>
          </cell>
          <cell r="BF391">
            <v>-18.98131033066338</v>
          </cell>
          <cell r="BG391">
            <v>-18.986444855206408</v>
          </cell>
          <cell r="BH391">
            <v>-6.1614294516327786E-2</v>
          </cell>
          <cell r="BI391">
            <v>-0.29061408913534609</v>
          </cell>
          <cell r="BJ391">
            <v>-1.0269049086054631E-3</v>
          </cell>
          <cell r="BK391">
            <v>-0.4374614910659273</v>
          </cell>
          <cell r="BL391">
            <v>-9.5615116040254673</v>
          </cell>
          <cell r="BM391">
            <v>-0.16943930991990142</v>
          </cell>
          <cell r="BN391">
            <v>-6.0587389607722322E-2</v>
          </cell>
          <cell r="BO391">
            <v>-0.52782912302320806</v>
          </cell>
          <cell r="BP391">
            <v>-0.17868145409735059</v>
          </cell>
          <cell r="BQ391">
            <v>-0.44567673033477101</v>
          </cell>
          <cell r="BR391">
            <v>-4.004929143561306E-2</v>
          </cell>
          <cell r="BS391">
            <v>-0.12014787430683919</v>
          </cell>
          <cell r="BT391">
            <v>-0.21051550626411994</v>
          </cell>
          <cell r="BU391">
            <v>-5.3399055247484083E-2</v>
          </cell>
          <cell r="BV391">
            <v>-6.264119942493325E-2</v>
          </cell>
          <cell r="BW391">
            <v>-0.10063668104333538</v>
          </cell>
          <cell r="BX391">
            <v>-2.0538098172109262E-2</v>
          </cell>
          <cell r="BY391">
            <v>-2.3618812897925653E-2</v>
          </cell>
          <cell r="BZ391">
            <v>-3.4914766892585748E-2</v>
          </cell>
          <cell r="CA391">
            <v>-0.14582049702197578</v>
          </cell>
          <cell r="CB391">
            <v>-0.571986034093243</v>
          </cell>
        </row>
        <row r="392">
          <cell r="D392" t="str">
            <v>Used and secondhand goods</v>
          </cell>
          <cell r="E392">
            <v>0</v>
          </cell>
          <cell r="F392">
            <v>-23.283752860411887</v>
          </cell>
          <cell r="G392">
            <v>-1.4829579020921435</v>
          </cell>
          <cell r="H392">
            <v>-0.44723825743915901</v>
          </cell>
          <cell r="I392">
            <v>-5.1705227978992871</v>
          </cell>
          <cell r="J392">
            <v>-2336.4920176049732</v>
          </cell>
          <cell r="K392">
            <v>0</v>
          </cell>
          <cell r="L392">
            <v>-77.597340611711942</v>
          </cell>
          <cell r="M392">
            <v>-634.9498704309409</v>
          </cell>
          <cell r="N392">
            <v>0</v>
          </cell>
          <cell r="O392">
            <v>-224.42823030509851</v>
          </cell>
          <cell r="P392">
            <v>0</v>
          </cell>
          <cell r="Q392">
            <v>-2020.8208028111037</v>
          </cell>
          <cell r="R392">
            <v>-157.55588307289088</v>
          </cell>
          <cell r="S392">
            <v>-169.36982941127977</v>
          </cell>
          <cell r="T392">
            <v>-134.18503894858108</v>
          </cell>
          <cell r="U392">
            <v>-318.2786024702886</v>
          </cell>
          <cell r="V392">
            <v>-256.51916868188397</v>
          </cell>
          <cell r="W392">
            <v>-5111.6686456518755</v>
          </cell>
          <cell r="X392">
            <v>-27.902998616308288</v>
          </cell>
          <cell r="Y392">
            <v>-43.502434182219673</v>
          </cell>
          <cell r="Z392">
            <v>-61.876778397986421</v>
          </cell>
          <cell r="AA392">
            <v>-322.91938496270501</v>
          </cell>
          <cell r="AB392">
            <v>-169.86133811014182</v>
          </cell>
          <cell r="AC392">
            <v>-23.12150102316334</v>
          </cell>
          <cell r="AD392">
            <v>-22.942577200081288</v>
          </cell>
          <cell r="AE392">
            <v>-352.40357044662863</v>
          </cell>
          <cell r="AF392">
            <v>-169.85952568681154</v>
          </cell>
          <cell r="AG392">
            <v>-61.301654315337032</v>
          </cell>
          <cell r="AH392">
            <v>-40.331630297629573</v>
          </cell>
          <cell r="AI392">
            <v>-153.75762813016854</v>
          </cell>
          <cell r="AJ392">
            <v>-5.8849622797607761</v>
          </cell>
          <cell r="AK392">
            <v>-9.6559312332779363</v>
          </cell>
          <cell r="AL392">
            <v>-35.898823402779229</v>
          </cell>
          <cell r="AM392">
            <v>-8.1038636995401099</v>
          </cell>
          <cell r="AN392">
            <v>-316.89563022060292</v>
          </cell>
          <cell r="AO392">
            <v>-37.771364864635125</v>
          </cell>
          <cell r="AP392">
            <v>-30.580967130481241</v>
          </cell>
          <cell r="AQ392">
            <v>-3545.1873963391322</v>
          </cell>
          <cell r="AR392">
            <v>-1672.8865199392528</v>
          </cell>
          <cell r="AS392">
            <v>-857.23307393236632</v>
          </cell>
          <cell r="AT392">
            <v>-23.168026283961407</v>
          </cell>
          <cell r="AU392">
            <v>-59.285555557485097</v>
          </cell>
          <cell r="AV392">
            <v>-503.52363730680446</v>
          </cell>
          <cell r="AW392">
            <v>-426.4397462883955</v>
          </cell>
          <cell r="AX392">
            <v>-67.899259051144483</v>
          </cell>
          <cell r="AY392">
            <v>-243.89970455792516</v>
          </cell>
          <cell r="AZ392">
            <v>-26.863416937956618</v>
          </cell>
          <cell r="BA392">
            <v>-11.708602798524002</v>
          </cell>
          <cell r="BB392">
            <v>-12.343216210194095</v>
          </cell>
          <cell r="BC392">
            <v>-390.07082945210732</v>
          </cell>
          <cell r="BD392">
            <v>-10.34012836288187</v>
          </cell>
          <cell r="BE392">
            <v>-15.298730537430947</v>
          </cell>
          <cell r="BF392">
            <v>-23251.653270845738</v>
          </cell>
          <cell r="BG392">
            <v>-23266.952001383168</v>
          </cell>
          <cell r="BH392">
            <v>-83.44871699354357</v>
          </cell>
          <cell r="BI392">
            <v>-507.44729266621499</v>
          </cell>
          <cell r="BJ392">
            <v>-3.6635201382011164</v>
          </cell>
          <cell r="BK392">
            <v>-645.43137523567964</v>
          </cell>
          <cell r="BL392">
            <v>-14239.281236938181</v>
          </cell>
          <cell r="BM392">
            <v>-282.54515556018191</v>
          </cell>
          <cell r="BN392">
            <v>-82.292893366462309</v>
          </cell>
          <cell r="BO392">
            <v>-906.80668050921008</v>
          </cell>
          <cell r="BP392">
            <v>-318.49252968701609</v>
          </cell>
          <cell r="BQ392">
            <v>-1079.5378409666193</v>
          </cell>
          <cell r="BR392">
            <v>-120.26816484958142</v>
          </cell>
          <cell r="BS392">
            <v>-187.85029621421648</v>
          </cell>
          <cell r="BT392">
            <v>-324.48356702787066</v>
          </cell>
          <cell r="BU392">
            <v>-63.950704807621101</v>
          </cell>
          <cell r="BV392">
            <v>-100.83563154808661</v>
          </cell>
          <cell r="BW392">
            <v>-224.42823030509851</v>
          </cell>
          <cell r="BX392">
            <v>-54.679854302042088</v>
          </cell>
          <cell r="BY392">
            <v>-33.549127606649428</v>
          </cell>
          <cell r="BZ392">
            <v>-43.432186885635566</v>
          </cell>
          <cell r="CA392">
            <v>-218.85932961684316</v>
          </cell>
          <cell r="CB392">
            <v>-1020.9165952523647</v>
          </cell>
        </row>
        <row r="393">
          <cell r="D393" t="str">
            <v>Noncomparable imports</v>
          </cell>
          <cell r="E393">
            <v>0</v>
          </cell>
          <cell r="F393">
            <v>0</v>
          </cell>
          <cell r="G393">
            <v>0</v>
          </cell>
          <cell r="H393">
            <v>0</v>
          </cell>
          <cell r="I393">
            <v>0</v>
          </cell>
          <cell r="J393">
            <v>0</v>
          </cell>
          <cell r="K393">
            <v>0</v>
          </cell>
          <cell r="L393">
            <v>0</v>
          </cell>
          <cell r="M393">
            <v>0</v>
          </cell>
          <cell r="N393">
            <v>0</v>
          </cell>
          <cell r="O393">
            <v>11.055087878960242</v>
          </cell>
          <cell r="P393">
            <v>0</v>
          </cell>
          <cell r="Q393">
            <v>3.0026164609521642</v>
          </cell>
          <cell r="R393">
            <v>8.5301604004322851</v>
          </cell>
          <cell r="S393">
            <v>76.976167453500935</v>
          </cell>
          <cell r="T393">
            <v>6.8923696035492856</v>
          </cell>
          <cell r="U393">
            <v>19.175800580171774</v>
          </cell>
          <cell r="V393">
            <v>117.57973095955862</v>
          </cell>
          <cell r="W393">
            <v>30.503853591945852</v>
          </cell>
          <cell r="X393">
            <v>6.0052329219043283</v>
          </cell>
          <cell r="Y393">
            <v>6.3464393379216197</v>
          </cell>
          <cell r="Z393">
            <v>9.076090666059951</v>
          </cell>
          <cell r="AA393">
            <v>27.637719697400602</v>
          </cell>
          <cell r="AB393">
            <v>51.726892668221375</v>
          </cell>
          <cell r="AC393">
            <v>104.13619816847734</v>
          </cell>
          <cell r="AD393">
            <v>19.653489562595983</v>
          </cell>
          <cell r="AE393">
            <v>48.65603492406575</v>
          </cell>
          <cell r="AF393">
            <v>66.535251123371822</v>
          </cell>
          <cell r="AG393">
            <v>10.440916330129117</v>
          </cell>
          <cell r="AH393">
            <v>28.11540867982481</v>
          </cell>
          <cell r="AI393">
            <v>68.65073090267903</v>
          </cell>
          <cell r="AJ393">
            <v>4.7768898242420796</v>
          </cell>
          <cell r="AK393">
            <v>1.9107559296968317</v>
          </cell>
          <cell r="AL393">
            <v>25.726963767703772</v>
          </cell>
          <cell r="AM393">
            <v>17.469768500085319</v>
          </cell>
          <cell r="AN393">
            <v>27.364754564586768</v>
          </cell>
          <cell r="AO393">
            <v>76.361995904669811</v>
          </cell>
          <cell r="AP393">
            <v>21.359521642682441</v>
          </cell>
          <cell r="AQ393">
            <v>292.95982879244639</v>
          </cell>
          <cell r="AR393">
            <v>420.98047608213409</v>
          </cell>
          <cell r="AS393">
            <v>21.496004209089357</v>
          </cell>
          <cell r="AT393">
            <v>13.716497923895114</v>
          </cell>
          <cell r="AU393">
            <v>7.7795062851942438</v>
          </cell>
          <cell r="AV393">
            <v>16.241425402423069</v>
          </cell>
          <cell r="AW393">
            <v>2.5249274785279563</v>
          </cell>
          <cell r="AX393">
            <v>9.2808145156703254</v>
          </cell>
          <cell r="AY393">
            <v>32.141644388828851</v>
          </cell>
          <cell r="AZ393">
            <v>3.6167880097832885</v>
          </cell>
          <cell r="BA393">
            <v>82.571952676184523</v>
          </cell>
          <cell r="BB393">
            <v>15.559012570388488</v>
          </cell>
          <cell r="BC393">
            <v>335.95183721062511</v>
          </cell>
          <cell r="BD393">
            <v>214.68707695807973</v>
          </cell>
          <cell r="BE393">
            <v>6.0734742051077868</v>
          </cell>
          <cell r="BF393">
            <v>393.82044536715773</v>
          </cell>
          <cell r="BG393">
            <v>399.89391957226553</v>
          </cell>
          <cell r="BH393">
            <v>164.46149252033445</v>
          </cell>
          <cell r="BI393">
            <v>613.83034241510722</v>
          </cell>
          <cell r="BJ393">
            <v>0.61417154883112446</v>
          </cell>
          <cell r="BK393">
            <v>52.409305500255954</v>
          </cell>
          <cell r="BL393">
            <v>23.475001421989649</v>
          </cell>
          <cell r="BM393">
            <v>35.963156248222511</v>
          </cell>
          <cell r="BN393">
            <v>212.09390819634834</v>
          </cell>
          <cell r="BO393">
            <v>264.43497241340083</v>
          </cell>
          <cell r="BP393">
            <v>132.86577839713325</v>
          </cell>
          <cell r="BQ393">
            <v>187.18583982708606</v>
          </cell>
          <cell r="BR393">
            <v>5.2545788066662871</v>
          </cell>
          <cell r="BS393">
            <v>51.931616517831749</v>
          </cell>
          <cell r="BT393">
            <v>63.259669529605823</v>
          </cell>
          <cell r="BU393">
            <v>140.64528468232751</v>
          </cell>
          <cell r="BV393">
            <v>9.1443319492634085</v>
          </cell>
          <cell r="BW393">
            <v>11.055087878960242</v>
          </cell>
          <cell r="BX393">
            <v>7.233576019566577</v>
          </cell>
          <cell r="BY393">
            <v>11.396294294977533</v>
          </cell>
          <cell r="BZ393">
            <v>15.422530003981571</v>
          </cell>
          <cell r="CA393">
            <v>16.309666685626528</v>
          </cell>
          <cell r="CB393">
            <v>59.915846652636368</v>
          </cell>
        </row>
        <row r="394">
          <cell r="D394" t="str">
            <v>Rest of the world adjustment</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row>
      </sheetData>
      <sheetData sheetId="9" refreshError="1"/>
      <sheetData sheetId="10" refreshError="1"/>
      <sheetData sheetId="11">
        <row r="6">
          <cell r="B6" t="str">
            <v>110C</v>
          </cell>
          <cell r="C6" t="str">
            <v>113F</v>
          </cell>
          <cell r="D6">
            <v>2110</v>
          </cell>
          <cell r="E6">
            <v>2120</v>
          </cell>
          <cell r="F6">
            <v>2130</v>
          </cell>
          <cell r="G6">
            <v>2200</v>
          </cell>
          <cell r="H6">
            <v>2300</v>
          </cell>
          <cell r="I6">
            <v>3210</v>
          </cell>
          <cell r="J6">
            <v>3270</v>
          </cell>
          <cell r="K6">
            <v>3310</v>
          </cell>
          <cell r="L6">
            <v>3320</v>
          </cell>
          <cell r="M6">
            <v>3330</v>
          </cell>
          <cell r="N6">
            <v>3340</v>
          </cell>
          <cell r="O6">
            <v>3350</v>
          </cell>
          <cell r="P6" t="str">
            <v>336M</v>
          </cell>
          <cell r="Q6" t="str">
            <v>336O</v>
          </cell>
          <cell r="R6">
            <v>3370</v>
          </cell>
          <cell r="S6" t="str">
            <v>338A</v>
          </cell>
          <cell r="T6" t="str">
            <v>311A</v>
          </cell>
          <cell r="U6" t="str">
            <v>313T</v>
          </cell>
          <cell r="V6" t="str">
            <v>315A</v>
          </cell>
          <cell r="W6">
            <v>3220</v>
          </cell>
          <cell r="X6">
            <v>3230</v>
          </cell>
          <cell r="Y6">
            <v>3240</v>
          </cell>
          <cell r="Z6">
            <v>3250</v>
          </cell>
          <cell r="AA6">
            <v>3260</v>
          </cell>
          <cell r="AB6">
            <v>4200</v>
          </cell>
          <cell r="AC6" t="str">
            <v>44RT</v>
          </cell>
          <cell r="AD6">
            <v>4810</v>
          </cell>
          <cell r="AE6">
            <v>4820</v>
          </cell>
          <cell r="AF6">
            <v>4830</v>
          </cell>
          <cell r="AG6">
            <v>4840</v>
          </cell>
          <cell r="AH6">
            <v>4850</v>
          </cell>
          <cell r="AI6">
            <v>4860</v>
          </cell>
          <cell r="AJ6" t="str">
            <v>487S</v>
          </cell>
          <cell r="AK6">
            <v>4930</v>
          </cell>
          <cell r="AL6">
            <v>5110</v>
          </cell>
          <cell r="AM6">
            <v>5120</v>
          </cell>
          <cell r="AN6">
            <v>5130</v>
          </cell>
          <cell r="AO6">
            <v>5140</v>
          </cell>
          <cell r="AP6">
            <v>5210</v>
          </cell>
          <cell r="AQ6">
            <v>5220</v>
          </cell>
          <cell r="AR6">
            <v>5230</v>
          </cell>
          <cell r="AS6">
            <v>5240</v>
          </cell>
          <cell r="AT6">
            <v>5250</v>
          </cell>
          <cell r="AU6">
            <v>5310</v>
          </cell>
          <cell r="AV6">
            <v>5320</v>
          </cell>
          <cell r="AW6">
            <v>5411</v>
          </cell>
          <cell r="AX6">
            <v>5415</v>
          </cell>
          <cell r="AY6">
            <v>5412</v>
          </cell>
          <cell r="AZ6">
            <v>5500</v>
          </cell>
          <cell r="BA6">
            <v>5610</v>
          </cell>
          <cell r="BB6">
            <v>5620</v>
          </cell>
          <cell r="BC6">
            <v>6100</v>
          </cell>
          <cell r="BD6">
            <v>6210</v>
          </cell>
          <cell r="BE6" t="str">
            <v>622H</v>
          </cell>
          <cell r="BF6">
            <v>6230</v>
          </cell>
          <cell r="BG6">
            <v>6240</v>
          </cell>
          <cell r="BH6" t="str">
            <v>711A</v>
          </cell>
          <cell r="BI6">
            <v>7130</v>
          </cell>
          <cell r="BJ6">
            <v>7210</v>
          </cell>
          <cell r="BK6">
            <v>7220</v>
          </cell>
          <cell r="BL6">
            <v>8100</v>
          </cell>
        </row>
        <row r="7">
          <cell r="A7" t="str">
            <v>Air and gas compressor manufacturing</v>
          </cell>
          <cell r="B7">
            <v>19.948332508213689</v>
          </cell>
          <cell r="C7">
            <v>25.120122417750572</v>
          </cell>
          <cell r="D7">
            <v>26.136009721409604</v>
          </cell>
          <cell r="E7">
            <v>79.700976641613025</v>
          </cell>
          <cell r="F7">
            <v>53.749673702686884</v>
          </cell>
          <cell r="G7">
            <v>120.05940861424907</v>
          </cell>
          <cell r="H7">
            <v>137.14478599396912</v>
          </cell>
          <cell r="I7">
            <v>66.863855259012553</v>
          </cell>
          <cell r="J7">
            <v>149.4277870291192</v>
          </cell>
          <cell r="K7">
            <v>124.67707817633556</v>
          </cell>
          <cell r="L7">
            <v>100.01872271479364</v>
          </cell>
          <cell r="M7">
            <v>132.98888338809127</v>
          </cell>
          <cell r="N7">
            <v>187.56973761195371</v>
          </cell>
          <cell r="O7">
            <v>57.074395787389172</v>
          </cell>
          <cell r="P7">
            <v>247.87650209280343</v>
          </cell>
          <cell r="Q7">
            <v>49.501417705567306</v>
          </cell>
          <cell r="R7">
            <v>25.489535982717491</v>
          </cell>
          <cell r="S7">
            <v>85.519240289842017</v>
          </cell>
          <cell r="T7">
            <v>438.58625500697599</v>
          </cell>
          <cell r="U7">
            <v>22.072460506773481</v>
          </cell>
          <cell r="V7">
            <v>12.375354426391826</v>
          </cell>
          <cell r="W7">
            <v>202.43863360187225</v>
          </cell>
          <cell r="X7">
            <v>59.752644133399336</v>
          </cell>
          <cell r="Y7">
            <v>252.95593861109859</v>
          </cell>
          <cell r="Z7">
            <v>513.39250191277733</v>
          </cell>
          <cell r="AA7">
            <v>84.503352986182989</v>
          </cell>
          <cell r="AB7">
            <v>408.38669607093027</v>
          </cell>
          <cell r="AC7">
            <v>341.61519420315943</v>
          </cell>
          <cell r="AD7">
            <v>41.743732841261981</v>
          </cell>
          <cell r="AE7">
            <v>8.5888653854808936</v>
          </cell>
          <cell r="AF7">
            <v>3.4170754759440118</v>
          </cell>
          <cell r="AG7">
            <v>33.986047976956655</v>
          </cell>
          <cell r="AH7">
            <v>5.1717899095368827</v>
          </cell>
          <cell r="AI7">
            <v>28.814258067419775</v>
          </cell>
          <cell r="AJ7">
            <v>32.693100499572438</v>
          </cell>
          <cell r="AK7">
            <v>19.763625725730229</v>
          </cell>
          <cell r="AL7">
            <v>26.043656330167874</v>
          </cell>
          <cell r="AM7">
            <v>1.9394212160763309</v>
          </cell>
          <cell r="AN7">
            <v>16.254196858544489</v>
          </cell>
          <cell r="AO7">
            <v>2.8629551284936312</v>
          </cell>
          <cell r="AP7">
            <v>1.2929474773842207</v>
          </cell>
          <cell r="AQ7">
            <v>44.421981187272152</v>
          </cell>
          <cell r="AR7">
            <v>2.308834781043251</v>
          </cell>
          <cell r="AS7">
            <v>7.6653314730635937</v>
          </cell>
          <cell r="AT7">
            <v>0</v>
          </cell>
          <cell r="AU7">
            <v>34.447814933165304</v>
          </cell>
          <cell r="AV7">
            <v>81.363337683964176</v>
          </cell>
          <cell r="AW7">
            <v>0.18470678248346009</v>
          </cell>
          <cell r="AX7">
            <v>1.7547144335928708</v>
          </cell>
          <cell r="AY7">
            <v>33.986047976956655</v>
          </cell>
          <cell r="AZ7">
            <v>13.575948512534318</v>
          </cell>
          <cell r="BA7">
            <v>26.874836851343442</v>
          </cell>
          <cell r="BB7">
            <v>32.785453890814168</v>
          </cell>
          <cell r="BC7">
            <v>5.2641433007786125</v>
          </cell>
          <cell r="BD7">
            <v>4.1559026058778521</v>
          </cell>
          <cell r="BE7">
            <v>8.5888653854808936</v>
          </cell>
          <cell r="BF7">
            <v>13.021828165083937</v>
          </cell>
          <cell r="BG7">
            <v>2.4011881722849813</v>
          </cell>
          <cell r="BH7">
            <v>2.308834781043251</v>
          </cell>
          <cell r="BI7">
            <v>7.2959179080966736</v>
          </cell>
          <cell r="BJ7">
            <v>7.8500382555470543</v>
          </cell>
          <cell r="BK7">
            <v>20.502452855664071</v>
          </cell>
          <cell r="BL7">
            <v>70.927404473648679</v>
          </cell>
        </row>
        <row r="8">
          <cell r="A8" t="str">
            <v>Air conditioning, refrigeration, and warm air heating equipment manufacturing</v>
          </cell>
          <cell r="B8">
            <v>8.3160218610035521</v>
          </cell>
          <cell r="C8">
            <v>4.531285328619119</v>
          </cell>
          <cell r="D8">
            <v>5.4328817111518619</v>
          </cell>
          <cell r="E8">
            <v>13.103020784787089</v>
          </cell>
          <cell r="F8">
            <v>6.9175226230545821</v>
          </cell>
          <cell r="G8">
            <v>159.28459533727028</v>
          </cell>
          <cell r="H8">
            <v>67.749327459245833</v>
          </cell>
          <cell r="I8">
            <v>4.5813434769732684</v>
          </cell>
          <cell r="J8">
            <v>5.9464706160194716</v>
          </cell>
          <cell r="K8">
            <v>7.3862489212797939</v>
          </cell>
          <cell r="L8">
            <v>9.0490135237540521</v>
          </cell>
          <cell r="M8">
            <v>21.926241495836152</v>
          </cell>
          <cell r="N8">
            <v>11.594109255500539</v>
          </cell>
          <cell r="O8">
            <v>5.579699928565188</v>
          </cell>
          <cell r="P8">
            <v>5.1817188567469117</v>
          </cell>
          <cell r="Q8">
            <v>3.8496414161273331</v>
          </cell>
          <cell r="R8">
            <v>2.5178863759838963</v>
          </cell>
          <cell r="S8">
            <v>15.032989490165397</v>
          </cell>
          <cell r="T8">
            <v>218.35313891910209</v>
          </cell>
          <cell r="U8">
            <v>4.2843508144974951</v>
          </cell>
          <cell r="V8">
            <v>2.0179496933946912</v>
          </cell>
          <cell r="W8">
            <v>9.3450389848014002</v>
          </cell>
          <cell r="X8">
            <v>3.5389965313731562</v>
          </cell>
          <cell r="Y8">
            <v>16.068074268309203</v>
          </cell>
          <cell r="Z8">
            <v>57.447628579434223</v>
          </cell>
          <cell r="AA8">
            <v>6.0902550062598184</v>
          </cell>
          <cell r="AB8">
            <v>388.38428548568851</v>
          </cell>
          <cell r="AC8">
            <v>689.3584359359694</v>
          </cell>
          <cell r="AD8">
            <v>29.38552958094936</v>
          </cell>
          <cell r="AE8">
            <v>9.7199439523461955</v>
          </cell>
          <cell r="AF8">
            <v>2.0771093232677762</v>
          </cell>
          <cell r="AG8">
            <v>8.2580567442408146</v>
          </cell>
          <cell r="AH8">
            <v>7.2187436258136817</v>
          </cell>
          <cell r="AI8">
            <v>32.223162323206367</v>
          </cell>
          <cell r="AJ8">
            <v>62.74021435088256</v>
          </cell>
          <cell r="AK8">
            <v>5.2736057845704796</v>
          </cell>
          <cell r="AL8">
            <v>17.908222671608499</v>
          </cell>
          <cell r="AM8">
            <v>14.920737884765185</v>
          </cell>
          <cell r="AN8">
            <v>11.103274054430269</v>
          </cell>
          <cell r="AO8">
            <v>7.468711967108284</v>
          </cell>
          <cell r="AP8">
            <v>0.4984197690027154</v>
          </cell>
          <cell r="AQ8">
            <v>61.139093493296301</v>
          </cell>
          <cell r="AR8">
            <v>19.401965065030158</v>
          </cell>
          <cell r="AS8">
            <v>26.373774176722211</v>
          </cell>
          <cell r="AT8">
            <v>0</v>
          </cell>
          <cell r="AU8">
            <v>43.785093992914483</v>
          </cell>
          <cell r="AV8">
            <v>198.54096238476754</v>
          </cell>
          <cell r="AW8">
            <v>3.9888750656082124</v>
          </cell>
          <cell r="AX8">
            <v>2.9905186140162923</v>
          </cell>
          <cell r="AY8">
            <v>43.933751524390445</v>
          </cell>
          <cell r="AZ8">
            <v>11.280430543573383</v>
          </cell>
          <cell r="BA8">
            <v>193.21361982371764</v>
          </cell>
          <cell r="BB8">
            <v>120.02847191494119</v>
          </cell>
          <cell r="BC8">
            <v>51.443097757857799</v>
          </cell>
          <cell r="BD8">
            <v>21.889513169284264</v>
          </cell>
          <cell r="BE8">
            <v>36.540562836130484</v>
          </cell>
          <cell r="BF8">
            <v>31.068563772206041</v>
          </cell>
          <cell r="BG8">
            <v>17.147699252619269</v>
          </cell>
          <cell r="BH8">
            <v>41.088534214200983</v>
          </cell>
          <cell r="BI8">
            <v>302.1791295501115</v>
          </cell>
          <cell r="BJ8">
            <v>176.13602099655304</v>
          </cell>
          <cell r="BK8">
            <v>1516.4374248394604</v>
          </cell>
          <cell r="BL8">
            <v>667.7406776103486</v>
          </cell>
        </row>
        <row r="9">
          <cell r="A9" t="str">
            <v>Air purification and ventilation equipment manufacturing</v>
          </cell>
          <cell r="B9">
            <v>9.4589315450740354</v>
          </cell>
          <cell r="C9">
            <v>11.911247130833971</v>
          </cell>
          <cell r="D9">
            <v>12.392951978036816</v>
          </cell>
          <cell r="E9">
            <v>37.791934830550431</v>
          </cell>
          <cell r="F9">
            <v>25.486565552005043</v>
          </cell>
          <cell r="G9">
            <v>56.928754669427072</v>
          </cell>
          <cell r="H9">
            <v>65.030154372384004</v>
          </cell>
          <cell r="I9">
            <v>31.704937215896308</v>
          </cell>
          <cell r="J9">
            <v>70.854403888563851</v>
          </cell>
          <cell r="K9">
            <v>59.118322156712729</v>
          </cell>
          <cell r="L9">
            <v>47.426031774607317</v>
          </cell>
          <cell r="M9">
            <v>63.059543633826905</v>
          </cell>
          <cell r="N9">
            <v>88.940231333543366</v>
          </cell>
          <cell r="O9">
            <v>27.063054142850714</v>
          </cell>
          <cell r="P9">
            <v>117.53598271749404</v>
          </cell>
          <cell r="Q9">
            <v>23.472163463702238</v>
          </cell>
          <cell r="R9">
            <v>12.086412529816824</v>
          </cell>
          <cell r="S9">
            <v>40.550789864530358</v>
          </cell>
          <cell r="T9">
            <v>207.96511994239165</v>
          </cell>
          <cell r="U9">
            <v>10.466132589225438</v>
          </cell>
          <cell r="V9">
            <v>5.8680408659255594</v>
          </cell>
          <cell r="W9">
            <v>95.990638642603187</v>
          </cell>
          <cell r="X9">
            <v>28.333003285476394</v>
          </cell>
          <cell r="Y9">
            <v>119.94450695350827</v>
          </cell>
          <cell r="Z9">
            <v>243.43611323641929</v>
          </cell>
          <cell r="AA9">
            <v>40.069085017327517</v>
          </cell>
          <cell r="AB9">
            <v>193.64534857554347</v>
          </cell>
          <cell r="AC9">
            <v>161.98420270939286</v>
          </cell>
          <cell r="AD9">
            <v>19.793690085062334</v>
          </cell>
          <cell r="AE9">
            <v>4.0725955263513214</v>
          </cell>
          <cell r="AF9">
            <v>1.6202799405913859</v>
          </cell>
          <cell r="AG9">
            <v>16.115216706422434</v>
          </cell>
          <cell r="AH9">
            <v>2.4523155857599352</v>
          </cell>
          <cell r="AI9">
            <v>13.662901120662497</v>
          </cell>
          <cell r="AJ9">
            <v>15.502137809982449</v>
          </cell>
          <cell r="AK9">
            <v>9.3713488455826095</v>
          </cell>
          <cell r="AL9">
            <v>12.349160628291102</v>
          </cell>
          <cell r="AM9">
            <v>0.91961834465997572</v>
          </cell>
          <cell r="AN9">
            <v>7.7072775552455113</v>
          </cell>
          <cell r="AO9">
            <v>1.357531842117107</v>
          </cell>
          <cell r="AP9">
            <v>0.61307889643998381</v>
          </cell>
          <cell r="AQ9">
            <v>21.063639227688014</v>
          </cell>
          <cell r="AR9">
            <v>1.0947837436428283</v>
          </cell>
          <cell r="AS9">
            <v>3.6346820288941899</v>
          </cell>
          <cell r="AT9">
            <v>0</v>
          </cell>
          <cell r="AU9">
            <v>16.334173455150999</v>
          </cell>
          <cell r="AV9">
            <v>38.580179125973267</v>
          </cell>
          <cell r="AW9">
            <v>8.7582699491426261E-2</v>
          </cell>
          <cell r="AX9">
            <v>0.83203564516854944</v>
          </cell>
          <cell r="AY9">
            <v>16.115216706422434</v>
          </cell>
          <cell r="AZ9">
            <v>6.4373284126198298</v>
          </cell>
          <cell r="BA9">
            <v>12.743282776002522</v>
          </cell>
          <cell r="BB9">
            <v>15.545929159728161</v>
          </cell>
          <cell r="BC9">
            <v>2.4961069355056482</v>
          </cell>
          <cell r="BD9">
            <v>1.9706107385570908</v>
          </cell>
          <cell r="BE9">
            <v>4.0725955263513214</v>
          </cell>
          <cell r="BF9">
            <v>6.1745803141455511</v>
          </cell>
          <cell r="BG9">
            <v>1.1385750933885415</v>
          </cell>
          <cell r="BH9">
            <v>1.0947837436428283</v>
          </cell>
          <cell r="BI9">
            <v>3.4595166299113371</v>
          </cell>
          <cell r="BJ9">
            <v>3.7222647283856163</v>
          </cell>
          <cell r="BK9">
            <v>9.721679643548315</v>
          </cell>
          <cell r="BL9">
            <v>33.631756604707682</v>
          </cell>
        </row>
        <row r="10">
          <cell r="A10" t="str">
            <v>Aircraft engine and engine parts manufacturing</v>
          </cell>
          <cell r="B10">
            <v>0</v>
          </cell>
          <cell r="C10">
            <v>0.60236067427642515</v>
          </cell>
          <cell r="D10">
            <v>2.8224900166095348</v>
          </cell>
          <cell r="E10">
            <v>0.20652365975191717</v>
          </cell>
          <cell r="F10">
            <v>0.39583701452450792</v>
          </cell>
          <cell r="G10">
            <v>0.39583701452450792</v>
          </cell>
          <cell r="H10">
            <v>1.6349789730360109</v>
          </cell>
          <cell r="I10">
            <v>3.4420609958652863E-2</v>
          </cell>
          <cell r="J10">
            <v>0</v>
          </cell>
          <cell r="K10">
            <v>1.7210304979326432E-2</v>
          </cell>
          <cell r="L10">
            <v>0.2237339647312436</v>
          </cell>
          <cell r="M10">
            <v>0.516309149379793</v>
          </cell>
          <cell r="N10">
            <v>2.6503869668162703</v>
          </cell>
          <cell r="O10">
            <v>3.4420609958652863E-2</v>
          </cell>
          <cell r="P10">
            <v>0.17210304979326432</v>
          </cell>
          <cell r="Q10">
            <v>12.529102024949642</v>
          </cell>
          <cell r="R10">
            <v>0.41304731950383433</v>
          </cell>
          <cell r="S10">
            <v>8.6051524896632162E-2</v>
          </cell>
          <cell r="T10">
            <v>2.3233911722090683</v>
          </cell>
          <cell r="U10">
            <v>0</v>
          </cell>
          <cell r="V10">
            <v>0.43025762448316079</v>
          </cell>
          <cell r="W10">
            <v>0.43025762448316079</v>
          </cell>
          <cell r="X10">
            <v>5.1630914937979291E-2</v>
          </cell>
          <cell r="Y10">
            <v>0.61957097925575155</v>
          </cell>
          <cell r="Z10">
            <v>0.37862670954518152</v>
          </cell>
          <cell r="AA10">
            <v>0.74004311411103652</v>
          </cell>
          <cell r="AB10">
            <v>5.9203449128882921</v>
          </cell>
          <cell r="AC10">
            <v>2.1340778174364776</v>
          </cell>
          <cell r="AD10">
            <v>148.92076898611163</v>
          </cell>
          <cell r="AE10">
            <v>0</v>
          </cell>
          <cell r="AF10">
            <v>0.72283280913171011</v>
          </cell>
          <cell r="AG10">
            <v>0.61957097925575155</v>
          </cell>
          <cell r="AH10">
            <v>0</v>
          </cell>
          <cell r="AI10">
            <v>6.8841219917305727E-2</v>
          </cell>
          <cell r="AJ10">
            <v>18.174082058168711</v>
          </cell>
          <cell r="AK10">
            <v>0.17210304979326432</v>
          </cell>
          <cell r="AL10">
            <v>0.61957097925575155</v>
          </cell>
          <cell r="AM10">
            <v>0</v>
          </cell>
          <cell r="AN10">
            <v>4.7672544792734213</v>
          </cell>
          <cell r="AO10">
            <v>0.41304731950383433</v>
          </cell>
          <cell r="AP10">
            <v>1.2219316535321767</v>
          </cell>
          <cell r="AQ10">
            <v>73.522422871682522</v>
          </cell>
          <cell r="AR10">
            <v>2.3578117821677211</v>
          </cell>
          <cell r="AS10">
            <v>8.96656889422907</v>
          </cell>
          <cell r="AT10">
            <v>0.20652365975191717</v>
          </cell>
          <cell r="AU10">
            <v>1.394034703325441</v>
          </cell>
          <cell r="AV10">
            <v>88.116761494151334</v>
          </cell>
          <cell r="AW10">
            <v>0</v>
          </cell>
          <cell r="AX10">
            <v>0.8949358589249744</v>
          </cell>
          <cell r="AY10">
            <v>3.4936919108032658</v>
          </cell>
          <cell r="AZ10">
            <v>8.312577305014667</v>
          </cell>
          <cell r="BA10">
            <v>5.2491430186945616</v>
          </cell>
          <cell r="BB10">
            <v>0.37862670954518152</v>
          </cell>
          <cell r="BC10">
            <v>0.30978548962787578</v>
          </cell>
          <cell r="BD10">
            <v>1.1875110435735239</v>
          </cell>
          <cell r="BE10">
            <v>0.2581545746898965</v>
          </cell>
          <cell r="BF10">
            <v>5.1630914937979291E-2</v>
          </cell>
          <cell r="BG10">
            <v>0</v>
          </cell>
          <cell r="BH10">
            <v>0.79167402904901585</v>
          </cell>
          <cell r="BI10">
            <v>0.30978548962787578</v>
          </cell>
          <cell r="BJ10">
            <v>0.43025762448316079</v>
          </cell>
          <cell r="BK10">
            <v>0.55072975933844581</v>
          </cell>
          <cell r="BL10">
            <v>0.41304731950383433</v>
          </cell>
        </row>
        <row r="11">
          <cell r="A11" t="str">
            <v>Aircraft manufacturing</v>
          </cell>
          <cell r="B11">
            <v>0</v>
          </cell>
          <cell r="C11">
            <v>31.690108492066294</v>
          </cell>
          <cell r="D11">
            <v>148.49079407711065</v>
          </cell>
          <cell r="E11">
            <v>10.86518005442273</v>
          </cell>
          <cell r="F11">
            <v>20.824928437643564</v>
          </cell>
          <cell r="G11">
            <v>20.824928437643564</v>
          </cell>
          <cell r="H11">
            <v>86.016008764179944</v>
          </cell>
          <cell r="I11">
            <v>1.8108633424037883</v>
          </cell>
          <cell r="J11">
            <v>0</v>
          </cell>
          <cell r="K11">
            <v>0.90543167120189416</v>
          </cell>
          <cell r="L11">
            <v>11.770611725624624</v>
          </cell>
          <cell r="M11">
            <v>27.162950136056825</v>
          </cell>
          <cell r="N11">
            <v>139.43647736509169</v>
          </cell>
          <cell r="O11">
            <v>1.8108633424037883</v>
          </cell>
          <cell r="P11">
            <v>9.0543167120189416</v>
          </cell>
          <cell r="Q11">
            <v>659.15425663497899</v>
          </cell>
          <cell r="R11">
            <v>21.73036010884546</v>
          </cell>
          <cell r="S11">
            <v>4.5271583560094708</v>
          </cell>
          <cell r="T11">
            <v>122.23327561225571</v>
          </cell>
          <cell r="U11">
            <v>0</v>
          </cell>
          <cell r="V11">
            <v>22.635791780047356</v>
          </cell>
          <cell r="W11">
            <v>22.635791780047356</v>
          </cell>
          <cell r="X11">
            <v>2.7162950136056825</v>
          </cell>
          <cell r="Y11">
            <v>32.59554016326819</v>
          </cell>
          <cell r="Z11">
            <v>19.919496766441672</v>
          </cell>
          <cell r="AA11">
            <v>38.933561861681447</v>
          </cell>
          <cell r="AB11">
            <v>311.46849489345158</v>
          </cell>
          <cell r="AC11">
            <v>112.27352722903487</v>
          </cell>
          <cell r="AD11">
            <v>7834.7002509099902</v>
          </cell>
          <cell r="AE11">
            <v>0</v>
          </cell>
          <cell r="AF11">
            <v>38.028130190479558</v>
          </cell>
          <cell r="AG11">
            <v>32.59554016326819</v>
          </cell>
          <cell r="AH11">
            <v>0</v>
          </cell>
          <cell r="AI11">
            <v>3.6217266848075766</v>
          </cell>
          <cell r="AJ11">
            <v>956.13584478920029</v>
          </cell>
          <cell r="AK11">
            <v>9.0543167120189416</v>
          </cell>
          <cell r="AL11">
            <v>32.59554016326819</v>
          </cell>
          <cell r="AM11">
            <v>0</v>
          </cell>
          <cell r="AN11">
            <v>250.80457292292468</v>
          </cell>
          <cell r="AO11">
            <v>21.73036010884546</v>
          </cell>
          <cell r="AP11">
            <v>64.285648655334484</v>
          </cell>
          <cell r="AQ11">
            <v>3868.0040993744919</v>
          </cell>
          <cell r="AR11">
            <v>124.0441389546595</v>
          </cell>
          <cell r="AS11">
            <v>471.72990069618686</v>
          </cell>
          <cell r="AT11">
            <v>10.86518005442273</v>
          </cell>
          <cell r="AU11">
            <v>73.339965367353429</v>
          </cell>
          <cell r="AV11">
            <v>4635.8101565536981</v>
          </cell>
          <cell r="AW11">
            <v>0</v>
          </cell>
          <cell r="AX11">
            <v>47.082446902498496</v>
          </cell>
          <cell r="AY11">
            <v>183.80262925398452</v>
          </cell>
          <cell r="AZ11">
            <v>437.3234971905149</v>
          </cell>
          <cell r="BA11">
            <v>276.15665971657774</v>
          </cell>
          <cell r="BB11">
            <v>19.919496766441672</v>
          </cell>
          <cell r="BC11">
            <v>16.297770081634095</v>
          </cell>
          <cell r="BD11">
            <v>62.474785312930699</v>
          </cell>
          <cell r="BE11">
            <v>13.581475068028412</v>
          </cell>
          <cell r="BF11">
            <v>2.7162950136056825</v>
          </cell>
          <cell r="BG11">
            <v>0</v>
          </cell>
          <cell r="BH11">
            <v>41.649856875287128</v>
          </cell>
          <cell r="BI11">
            <v>16.297770081634095</v>
          </cell>
          <cell r="BJ11">
            <v>22.635791780047356</v>
          </cell>
          <cell r="BK11">
            <v>28.973813478460613</v>
          </cell>
          <cell r="BL11">
            <v>21.73036010884546</v>
          </cell>
        </row>
        <row r="12">
          <cell r="A12" t="str">
            <v>All other miscellaneous electrical equipment and component manufacturing</v>
          </cell>
          <cell r="B12">
            <v>5.9737488136554884</v>
          </cell>
          <cell r="C12">
            <v>3.4528715079750256</v>
          </cell>
          <cell r="D12">
            <v>21.627301754301687</v>
          </cell>
          <cell r="E12">
            <v>21.640454651807502</v>
          </cell>
          <cell r="F12">
            <v>31.265455039190641</v>
          </cell>
          <cell r="G12">
            <v>2277.6908733945206</v>
          </cell>
          <cell r="H12">
            <v>67.284775006506152</v>
          </cell>
          <cell r="I12">
            <v>18.288053509237432</v>
          </cell>
          <cell r="J12">
            <v>12.779021464200586</v>
          </cell>
          <cell r="K12">
            <v>96.480916611129146</v>
          </cell>
          <cell r="L12">
            <v>35.894735956483217</v>
          </cell>
          <cell r="M12">
            <v>68.423917872890542</v>
          </cell>
          <cell r="N12">
            <v>258.99386104272287</v>
          </cell>
          <cell r="O12">
            <v>84.671892923102234</v>
          </cell>
          <cell r="P12">
            <v>30.931530214684216</v>
          </cell>
          <cell r="Q12">
            <v>26.064410539121567</v>
          </cell>
          <cell r="R12">
            <v>3.7867963324814506</v>
          </cell>
          <cell r="S12">
            <v>13.202455906190449</v>
          </cell>
          <cell r="T12">
            <v>56.415408572692066</v>
          </cell>
          <cell r="U12">
            <v>6.1374230015322464</v>
          </cell>
          <cell r="V12">
            <v>5.1268799296757583</v>
          </cell>
          <cell r="W12">
            <v>44.127409672121757</v>
          </cell>
          <cell r="X12">
            <v>7.6543336841091296</v>
          </cell>
          <cell r="Y12">
            <v>26.223700427829716</v>
          </cell>
          <cell r="Z12">
            <v>86.696626335037863</v>
          </cell>
          <cell r="AA12">
            <v>8.2480187627286607</v>
          </cell>
          <cell r="AB12">
            <v>117.66214433990555</v>
          </cell>
          <cell r="AC12">
            <v>73.922726200951843</v>
          </cell>
          <cell r="AD12">
            <v>13.123907036628527</v>
          </cell>
          <cell r="AE12">
            <v>18.750578128271769</v>
          </cell>
          <cell r="AF12">
            <v>1.5976517017231111</v>
          </cell>
          <cell r="AG12">
            <v>35.759928228675378</v>
          </cell>
          <cell r="AH12">
            <v>6.1374230015322464</v>
          </cell>
          <cell r="AI12">
            <v>10.681578600509987</v>
          </cell>
          <cell r="AJ12">
            <v>14.741288084610362</v>
          </cell>
          <cell r="AK12">
            <v>2.8635707285240994</v>
          </cell>
          <cell r="AL12">
            <v>8.252403061897267</v>
          </cell>
          <cell r="AM12">
            <v>7.0759936525797178</v>
          </cell>
          <cell r="AN12">
            <v>332.86616780323573</v>
          </cell>
          <cell r="AO12">
            <v>6.9035508663657481</v>
          </cell>
          <cell r="AP12">
            <v>0.25318380536019769</v>
          </cell>
          <cell r="AQ12">
            <v>57.980915061596598</v>
          </cell>
          <cell r="AR12">
            <v>6.560857443522111</v>
          </cell>
          <cell r="AS12">
            <v>11.620149251557459</v>
          </cell>
          <cell r="AT12">
            <v>0</v>
          </cell>
          <cell r="AU12">
            <v>46.411185250478106</v>
          </cell>
          <cell r="AV12">
            <v>177.93121927902709</v>
          </cell>
          <cell r="AW12">
            <v>3.1996877026148276</v>
          </cell>
          <cell r="AX12">
            <v>7.2528207379622938</v>
          </cell>
          <cell r="AY12">
            <v>30.772608841449042</v>
          </cell>
          <cell r="AZ12">
            <v>29.216239466354708</v>
          </cell>
          <cell r="BA12">
            <v>13.385859440325934</v>
          </cell>
          <cell r="BB12">
            <v>7.8289686199074024</v>
          </cell>
          <cell r="BC12">
            <v>19.737376070173905</v>
          </cell>
          <cell r="BD12">
            <v>9.2585618345851497</v>
          </cell>
          <cell r="BE12">
            <v>30.862118458932486</v>
          </cell>
          <cell r="BF12">
            <v>13.748282209428297</v>
          </cell>
          <cell r="BG12">
            <v>2.529645904017674</v>
          </cell>
          <cell r="BH12">
            <v>5.8210353737002443</v>
          </cell>
          <cell r="BI12">
            <v>4.8934254705742868</v>
          </cell>
          <cell r="BJ12">
            <v>18.969056055756099</v>
          </cell>
          <cell r="BK12">
            <v>19.475423666476495</v>
          </cell>
          <cell r="BL12">
            <v>49.41833230514726</v>
          </cell>
        </row>
        <row r="13">
          <cell r="A13" t="str">
            <v>All other miscellaneous manufacturing</v>
          </cell>
          <cell r="B13">
            <v>295.43961225229975</v>
          </cell>
          <cell r="C13">
            <v>24.442480793959575</v>
          </cell>
          <cell r="D13">
            <v>19.878532097992021</v>
          </cell>
          <cell r="E13">
            <v>34.888852253618644</v>
          </cell>
          <cell r="F13">
            <v>30.527745721916318</v>
          </cell>
          <cell r="G13">
            <v>54.868805433743283</v>
          </cell>
          <cell r="H13">
            <v>130.73177486893732</v>
          </cell>
          <cell r="I13">
            <v>16.937320716146264</v>
          </cell>
          <cell r="J13">
            <v>12.880477430841768</v>
          </cell>
          <cell r="K13">
            <v>13.184740677239605</v>
          </cell>
          <cell r="L13">
            <v>10.750634706056909</v>
          </cell>
          <cell r="M13">
            <v>14.807477991361402</v>
          </cell>
          <cell r="N13">
            <v>114.60582280985196</v>
          </cell>
          <cell r="O13">
            <v>14.70605690922879</v>
          </cell>
          <cell r="P13">
            <v>195.84410959807445</v>
          </cell>
          <cell r="Q13">
            <v>37.018694978403509</v>
          </cell>
          <cell r="R13">
            <v>2.6369481354479212</v>
          </cell>
          <cell r="S13">
            <v>41.176959345840615</v>
          </cell>
          <cell r="T13">
            <v>50.71054106630617</v>
          </cell>
          <cell r="U13">
            <v>2.9412113818457581</v>
          </cell>
          <cell r="V13">
            <v>1.7241583962544098</v>
          </cell>
          <cell r="W13">
            <v>12.170529855913482</v>
          </cell>
          <cell r="X13">
            <v>10.649213623924297</v>
          </cell>
          <cell r="Y13">
            <v>9.9392660489960107</v>
          </cell>
          <cell r="Z13">
            <v>57.302911404925979</v>
          </cell>
          <cell r="AA13">
            <v>7.7080022420785381</v>
          </cell>
          <cell r="AB13">
            <v>284.48613538197765</v>
          </cell>
          <cell r="AC13">
            <v>621.102706980118</v>
          </cell>
          <cell r="AD13">
            <v>11.359161198852583</v>
          </cell>
          <cell r="AE13">
            <v>102.73955620033631</v>
          </cell>
          <cell r="AF13">
            <v>19.675689933726794</v>
          </cell>
          <cell r="AG13">
            <v>77.181443502918</v>
          </cell>
          <cell r="AH13">
            <v>10.953476870322133</v>
          </cell>
          <cell r="AI13">
            <v>17.850110455339774</v>
          </cell>
          <cell r="AJ13">
            <v>84.179498170068243</v>
          </cell>
          <cell r="AK13">
            <v>39.858485278116653</v>
          </cell>
          <cell r="AL13">
            <v>14.503214744963566</v>
          </cell>
          <cell r="AM13">
            <v>35.2945365821491</v>
          </cell>
          <cell r="AN13">
            <v>50.913383230571398</v>
          </cell>
          <cell r="AO13">
            <v>13.590425005770054</v>
          </cell>
          <cell r="AP13">
            <v>1.0142108213261234</v>
          </cell>
          <cell r="AQ13">
            <v>330.63272775231627</v>
          </cell>
          <cell r="AR13">
            <v>21.298427247848593</v>
          </cell>
          <cell r="AS13">
            <v>36.004484157077385</v>
          </cell>
          <cell r="AT13">
            <v>0.60852649279567406</v>
          </cell>
          <cell r="AU13">
            <v>146.65488476375745</v>
          </cell>
          <cell r="AV13">
            <v>253.24844208513304</v>
          </cell>
          <cell r="AW13">
            <v>19.067163440931122</v>
          </cell>
          <cell r="AX13">
            <v>2.0284216426522468</v>
          </cell>
          <cell r="AY13">
            <v>106.89782056777341</v>
          </cell>
          <cell r="AZ13">
            <v>27.992218668601009</v>
          </cell>
          <cell r="BA13">
            <v>135.19430248277226</v>
          </cell>
          <cell r="BB13">
            <v>25.355270533153085</v>
          </cell>
          <cell r="BC13">
            <v>140.77246200006593</v>
          </cell>
          <cell r="BD13">
            <v>47.465066438062578</v>
          </cell>
          <cell r="BE13">
            <v>35.39595766428171</v>
          </cell>
          <cell r="BF13">
            <v>16.328794223350588</v>
          </cell>
          <cell r="BG13">
            <v>39.452800949586205</v>
          </cell>
          <cell r="BH13">
            <v>92.597447987075071</v>
          </cell>
          <cell r="BI13">
            <v>229.21164561970392</v>
          </cell>
          <cell r="BJ13">
            <v>126.87777374789805</v>
          </cell>
          <cell r="BK13">
            <v>86.106498730587887</v>
          </cell>
          <cell r="BL13">
            <v>124.95077318737842</v>
          </cell>
        </row>
        <row r="14">
          <cell r="A14" t="str">
            <v>All other transportation equipment manufacturing</v>
          </cell>
          <cell r="B14">
            <v>61.517903656566318</v>
          </cell>
          <cell r="C14">
            <v>5.0895347687032215</v>
          </cell>
          <cell r="D14">
            <v>4.1392066998582218</v>
          </cell>
          <cell r="E14">
            <v>7.2647301262817763</v>
          </cell>
          <cell r="F14">
            <v>6.3566388604965542</v>
          </cell>
          <cell r="G14">
            <v>11.425055227669887</v>
          </cell>
          <cell r="H14">
            <v>27.221619572026771</v>
          </cell>
          <cell r="I14">
            <v>3.5267730554914438</v>
          </cell>
          <cell r="J14">
            <v>2.6820369942958884</v>
          </cell>
          <cell r="K14">
            <v>2.745392198885555</v>
          </cell>
          <cell r="L14">
            <v>2.2385505621682218</v>
          </cell>
          <cell r="M14">
            <v>3.0832866233637772</v>
          </cell>
          <cell r="N14">
            <v>23.863793728774439</v>
          </cell>
          <cell r="O14">
            <v>3.0621682218338884</v>
          </cell>
          <cell r="P14">
            <v>40.779633354215434</v>
          </cell>
          <cell r="Q14">
            <v>7.7082165584094433</v>
          </cell>
          <cell r="R14">
            <v>0.54907843977711102</v>
          </cell>
          <cell r="S14">
            <v>8.5740710211348876</v>
          </cell>
          <cell r="T14">
            <v>10.559200764944443</v>
          </cell>
          <cell r="U14">
            <v>0.61243364436677761</v>
          </cell>
          <cell r="V14">
            <v>0.35901282600811102</v>
          </cell>
          <cell r="W14">
            <v>2.5342081835866663</v>
          </cell>
          <cell r="X14">
            <v>2.2174321606383329</v>
          </cell>
          <cell r="Y14">
            <v>2.0696033499291109</v>
          </cell>
          <cell r="Z14">
            <v>11.93189686438722</v>
          </cell>
          <cell r="AA14">
            <v>1.6049985162715552</v>
          </cell>
          <cell r="AB14">
            <v>59.237116291338324</v>
          </cell>
          <cell r="AC14">
            <v>129.32909096903953</v>
          </cell>
          <cell r="AD14">
            <v>2.365260971347555</v>
          </cell>
          <cell r="AE14">
            <v>21.392940749777441</v>
          </cell>
          <cell r="AF14">
            <v>4.096969896798444</v>
          </cell>
          <cell r="AG14">
            <v>16.071103564245441</v>
          </cell>
          <cell r="AH14">
            <v>2.2807873652279995</v>
          </cell>
          <cell r="AI14">
            <v>3.7168386692604436</v>
          </cell>
          <cell r="AJ14">
            <v>17.528273269807773</v>
          </cell>
          <cell r="AK14">
            <v>8.2995318012463315</v>
          </cell>
          <cell r="AL14">
            <v>3.0199314187741106</v>
          </cell>
          <cell r="AM14">
            <v>7.3492037324013317</v>
          </cell>
          <cell r="AN14">
            <v>10.60143756800422</v>
          </cell>
          <cell r="AO14">
            <v>2.8298658050051104</v>
          </cell>
          <cell r="AP14">
            <v>0.21118401529888886</v>
          </cell>
          <cell r="AQ14">
            <v>68.845988987437764</v>
          </cell>
          <cell r="AR14">
            <v>4.4348643212766659</v>
          </cell>
          <cell r="AS14">
            <v>7.4970325431105538</v>
          </cell>
          <cell r="AT14">
            <v>0.12671040917933329</v>
          </cell>
          <cell r="AU14">
            <v>30.537208612219327</v>
          </cell>
          <cell r="AV14">
            <v>52.732648620132544</v>
          </cell>
          <cell r="AW14">
            <v>3.9702594876191104</v>
          </cell>
          <cell r="AX14">
            <v>0.42236803059777772</v>
          </cell>
          <cell r="AY14">
            <v>22.258795212502886</v>
          </cell>
          <cell r="AZ14">
            <v>5.8286788222493318</v>
          </cell>
          <cell r="BA14">
            <v>28.150829239341885</v>
          </cell>
          <cell r="BB14">
            <v>5.2796003824722213</v>
          </cell>
          <cell r="BC14">
            <v>29.312341323485771</v>
          </cell>
          <cell r="BD14">
            <v>9.8834119159879972</v>
          </cell>
          <cell r="BE14">
            <v>7.3703221339312206</v>
          </cell>
          <cell r="BF14">
            <v>3.4000626463121106</v>
          </cell>
          <cell r="BG14">
            <v>8.215058195126776</v>
          </cell>
          <cell r="BH14">
            <v>19.281100596788551</v>
          </cell>
          <cell r="BI14">
            <v>47.727587457548879</v>
          </cell>
          <cell r="BJ14">
            <v>26.419120313890996</v>
          </cell>
          <cell r="BK14">
            <v>17.929522898875664</v>
          </cell>
          <cell r="BL14">
            <v>26.017870684823105</v>
          </cell>
        </row>
        <row r="15">
          <cell r="A15" t="str">
            <v>Analytical laboratory instrument manufacturing</v>
          </cell>
          <cell r="B15">
            <v>759.11235998158656</v>
          </cell>
          <cell r="C15">
            <v>38.107373024397724</v>
          </cell>
          <cell r="D15">
            <v>79.249846555163415</v>
          </cell>
          <cell r="E15">
            <v>47.549907933098048</v>
          </cell>
          <cell r="F15">
            <v>58.678609789780573</v>
          </cell>
          <cell r="G15">
            <v>474.48737916219119</v>
          </cell>
          <cell r="H15">
            <v>111.62425195642166</v>
          </cell>
          <cell r="I15">
            <v>22.594637102961485</v>
          </cell>
          <cell r="J15">
            <v>31.699938622065364</v>
          </cell>
          <cell r="K15">
            <v>59.690309958569891</v>
          </cell>
          <cell r="L15">
            <v>74.865812490409695</v>
          </cell>
          <cell r="M15">
            <v>142.98695718889059</v>
          </cell>
          <cell r="N15">
            <v>764.17086082553317</v>
          </cell>
          <cell r="O15">
            <v>48.561608101887366</v>
          </cell>
          <cell r="P15">
            <v>72.842412152831059</v>
          </cell>
          <cell r="Q15">
            <v>83.296647230320701</v>
          </cell>
          <cell r="R15">
            <v>22.931870492557923</v>
          </cell>
          <cell r="S15">
            <v>88.017914684670856</v>
          </cell>
          <cell r="T15">
            <v>92.739182139021011</v>
          </cell>
          <cell r="U15">
            <v>18.547836427804203</v>
          </cell>
          <cell r="V15">
            <v>10.791468467086082</v>
          </cell>
          <cell r="W15">
            <v>46.53820776430873</v>
          </cell>
          <cell r="X15">
            <v>26.641437778118764</v>
          </cell>
          <cell r="Y15">
            <v>72.842412152831059</v>
          </cell>
          <cell r="Z15">
            <v>908.84398496240601</v>
          </cell>
          <cell r="AA15">
            <v>33.386105570047569</v>
          </cell>
          <cell r="AB15">
            <v>135.23058922817248</v>
          </cell>
          <cell r="AC15">
            <v>70.481778425655975</v>
          </cell>
          <cell r="AD15">
            <v>37.095672855608406</v>
          </cell>
          <cell r="AE15">
            <v>3.3723338959644007</v>
          </cell>
          <cell r="AF15">
            <v>5.3957342335430409</v>
          </cell>
          <cell r="AG15">
            <v>12.814868804664723</v>
          </cell>
          <cell r="AH15">
            <v>8.4308347399110009</v>
          </cell>
          <cell r="AI15">
            <v>20.908470154979284</v>
          </cell>
          <cell r="AJ15">
            <v>21.582936934172164</v>
          </cell>
          <cell r="AK15">
            <v>2.3606337271750806</v>
          </cell>
          <cell r="AL15">
            <v>5.3957342335430409</v>
          </cell>
          <cell r="AM15">
            <v>5.7329676231394808</v>
          </cell>
          <cell r="AN15">
            <v>45.18927420592297</v>
          </cell>
          <cell r="AO15">
            <v>4.3840340647537204</v>
          </cell>
          <cell r="AP15">
            <v>5.3957342335430409</v>
          </cell>
          <cell r="AQ15">
            <v>20.571236765382842</v>
          </cell>
          <cell r="AR15">
            <v>6.4074344023323615</v>
          </cell>
          <cell r="AS15">
            <v>7.7563679607181211</v>
          </cell>
          <cell r="AT15">
            <v>0</v>
          </cell>
          <cell r="AU15">
            <v>49.236074881080249</v>
          </cell>
          <cell r="AV15">
            <v>26.978671167715206</v>
          </cell>
          <cell r="AW15">
            <v>0</v>
          </cell>
          <cell r="AX15">
            <v>55.643509283412612</v>
          </cell>
          <cell r="AY15">
            <v>1338.1420899186742</v>
          </cell>
          <cell r="AZ15">
            <v>53.620108945833969</v>
          </cell>
          <cell r="BA15">
            <v>18.885069817400645</v>
          </cell>
          <cell r="BB15">
            <v>13.152102194261163</v>
          </cell>
          <cell r="BC15">
            <v>280.2409467546417</v>
          </cell>
          <cell r="BD15">
            <v>191.54856529077796</v>
          </cell>
          <cell r="BE15">
            <v>25.629737609329446</v>
          </cell>
          <cell r="BF15">
            <v>1.0117001687893201</v>
          </cell>
          <cell r="BG15">
            <v>2.0234003375786402</v>
          </cell>
          <cell r="BH15">
            <v>9.4425349087003223</v>
          </cell>
          <cell r="BI15">
            <v>6.7446677919288014</v>
          </cell>
          <cell r="BJ15">
            <v>4.3840340647537204</v>
          </cell>
          <cell r="BK15">
            <v>6.4074344023323615</v>
          </cell>
          <cell r="BL15">
            <v>154.45289243516956</v>
          </cell>
        </row>
        <row r="16">
          <cell r="A16" t="str">
            <v>Architectural, engineering, and related services</v>
          </cell>
          <cell r="B16">
            <v>1270.6658403153356</v>
          </cell>
          <cell r="C16">
            <v>172.73568419993364</v>
          </cell>
          <cell r="D16">
            <v>248.56625173555952</v>
          </cell>
          <cell r="E16">
            <v>263.06239968695985</v>
          </cell>
          <cell r="F16">
            <v>226.59487425362826</v>
          </cell>
          <cell r="G16">
            <v>1636.8051615702689</v>
          </cell>
          <cell r="H16">
            <v>1124.8702343677301</v>
          </cell>
          <cell r="I16">
            <v>153.84300714920613</v>
          </cell>
          <cell r="J16">
            <v>261.92826785332198</v>
          </cell>
          <cell r="K16">
            <v>330.02748001252655</v>
          </cell>
          <cell r="L16">
            <v>421.35677644521195</v>
          </cell>
          <cell r="M16">
            <v>402.38119981815902</v>
          </cell>
          <cell r="N16">
            <v>945.86788007594066</v>
          </cell>
          <cell r="O16">
            <v>162.36158697681586</v>
          </cell>
          <cell r="P16">
            <v>752.65483795258297</v>
          </cell>
          <cell r="Q16">
            <v>175.6336856473016</v>
          </cell>
          <cell r="R16">
            <v>71.841299528013025</v>
          </cell>
          <cell r="S16">
            <v>219.30636460807304</v>
          </cell>
          <cell r="T16">
            <v>713.18017199343979</v>
          </cell>
          <cell r="U16">
            <v>129.96421272274523</v>
          </cell>
          <cell r="V16">
            <v>41.006479274867083</v>
          </cell>
          <cell r="W16">
            <v>453.90566637030179</v>
          </cell>
          <cell r="X16">
            <v>213.57568043625105</v>
          </cell>
          <cell r="Y16">
            <v>395.70887926762515</v>
          </cell>
          <cell r="Z16">
            <v>911.58840277624211</v>
          </cell>
          <cell r="AA16">
            <v>410.27353332665894</v>
          </cell>
          <cell r="AB16">
            <v>1378.3908844954622</v>
          </cell>
          <cell r="AC16">
            <v>1642.0888165065828</v>
          </cell>
          <cell r="AD16">
            <v>189.83373442847801</v>
          </cell>
          <cell r="AE16">
            <v>174.17539560228568</v>
          </cell>
          <cell r="AF16">
            <v>43.65431654968949</v>
          </cell>
          <cell r="AG16">
            <v>147.63622520973487</v>
          </cell>
          <cell r="AH16">
            <v>33.511774175377838</v>
          </cell>
          <cell r="AI16">
            <v>147.63657996974405</v>
          </cell>
          <cell r="AJ16">
            <v>243.23338076568891</v>
          </cell>
          <cell r="AK16">
            <v>48.932816870024709</v>
          </cell>
          <cell r="AL16">
            <v>138.41879389474849</v>
          </cell>
          <cell r="AM16">
            <v>79.235531803643809</v>
          </cell>
          <cell r="AN16">
            <v>2162.1709931663358</v>
          </cell>
          <cell r="AO16">
            <v>102.03070188925935</v>
          </cell>
          <cell r="AP16">
            <v>8.051652706321434</v>
          </cell>
          <cell r="AQ16">
            <v>1035.2542147394661</v>
          </cell>
          <cell r="AR16">
            <v>161.01841741329824</v>
          </cell>
          <cell r="AS16">
            <v>245.57550688929078</v>
          </cell>
          <cell r="AT16">
            <v>3.0292828212174934</v>
          </cell>
          <cell r="AU16">
            <v>359.24937595906857</v>
          </cell>
          <cell r="AV16">
            <v>1007.9539423210066</v>
          </cell>
          <cell r="AW16">
            <v>85.132205507887988</v>
          </cell>
          <cell r="AX16">
            <v>86.637069000276171</v>
          </cell>
          <cell r="AY16">
            <v>758.02950962118678</v>
          </cell>
          <cell r="AZ16">
            <v>207.68410058435128</v>
          </cell>
          <cell r="BA16">
            <v>449.62239287589847</v>
          </cell>
          <cell r="BB16">
            <v>122.62213476930567</v>
          </cell>
          <cell r="BC16">
            <v>307.81899079446299</v>
          </cell>
          <cell r="BD16">
            <v>1043.7439111838146</v>
          </cell>
          <cell r="BE16">
            <v>1309.6418092322776</v>
          </cell>
          <cell r="BF16">
            <v>103.49539571869292</v>
          </cell>
          <cell r="BG16">
            <v>57.300566541042947</v>
          </cell>
          <cell r="BH16">
            <v>96.674349804664928</v>
          </cell>
          <cell r="BI16">
            <v>225.80703865780904</v>
          </cell>
          <cell r="BJ16">
            <v>267.36716231844878</v>
          </cell>
          <cell r="BK16">
            <v>524.56303747156846</v>
          </cell>
          <cell r="BL16">
            <v>521.10932550074483</v>
          </cell>
        </row>
        <row r="17">
          <cell r="A17" t="str">
            <v>Audio and video equipment manufacturing</v>
          </cell>
          <cell r="B17">
            <v>2.7914928086352888</v>
          </cell>
          <cell r="C17">
            <v>4.9316372952556771</v>
          </cell>
          <cell r="D17">
            <v>15.818459248933305</v>
          </cell>
          <cell r="E17">
            <v>3.3497913703623468</v>
          </cell>
          <cell r="F17">
            <v>16.283708050372518</v>
          </cell>
          <cell r="G17">
            <v>71.090016859912026</v>
          </cell>
          <cell r="H17">
            <v>65.04178244120223</v>
          </cell>
          <cell r="I17">
            <v>1.8609952057568593</v>
          </cell>
          <cell r="J17">
            <v>5.4899358569827355</v>
          </cell>
          <cell r="K17">
            <v>4.7455377746799909</v>
          </cell>
          <cell r="L17">
            <v>11.165971234541155</v>
          </cell>
          <cell r="M17">
            <v>17.865553975265851</v>
          </cell>
          <cell r="N17">
            <v>83.558684738482981</v>
          </cell>
          <cell r="O17">
            <v>7.3509310627395941</v>
          </cell>
          <cell r="P17">
            <v>14.050513803464288</v>
          </cell>
          <cell r="Q17">
            <v>20.191797982461924</v>
          </cell>
          <cell r="R17">
            <v>2.6984430483474462</v>
          </cell>
          <cell r="S17">
            <v>15.07406116663056</v>
          </cell>
          <cell r="T17">
            <v>16.190658290084677</v>
          </cell>
          <cell r="U17">
            <v>3.1636918497866611</v>
          </cell>
          <cell r="V17">
            <v>1.4887961646054875</v>
          </cell>
          <cell r="W17">
            <v>5.2107865761192063</v>
          </cell>
          <cell r="X17">
            <v>7.257881302451751</v>
          </cell>
          <cell r="Y17">
            <v>9.0258267479207674</v>
          </cell>
          <cell r="Z17">
            <v>42.430690691256395</v>
          </cell>
          <cell r="AA17">
            <v>6.141284178997636</v>
          </cell>
          <cell r="AB17">
            <v>153.9973532763801</v>
          </cell>
          <cell r="AC17">
            <v>166.09382211379969</v>
          </cell>
          <cell r="AD17">
            <v>195.40449660447024</v>
          </cell>
          <cell r="AE17">
            <v>12.003419077131742</v>
          </cell>
          <cell r="AF17">
            <v>34.52146106678974</v>
          </cell>
          <cell r="AG17">
            <v>57.78390113875048</v>
          </cell>
          <cell r="AH17">
            <v>14.329663084327818</v>
          </cell>
          <cell r="AI17">
            <v>34.4284113065019</v>
          </cell>
          <cell r="AJ17">
            <v>38.057351957727775</v>
          </cell>
          <cell r="AK17">
            <v>3.4428411306501898</v>
          </cell>
          <cell r="AL17">
            <v>45.873531821906582</v>
          </cell>
          <cell r="AM17">
            <v>57.039503056447735</v>
          </cell>
          <cell r="AN17">
            <v>3054.5444809690212</v>
          </cell>
          <cell r="AO17">
            <v>105.14622912526255</v>
          </cell>
          <cell r="AP17">
            <v>1.5818459248933305</v>
          </cell>
          <cell r="AQ17">
            <v>253.93279582552347</v>
          </cell>
          <cell r="AR17">
            <v>119.10369316843899</v>
          </cell>
          <cell r="AS17">
            <v>71.090016859912026</v>
          </cell>
          <cell r="AT17">
            <v>0.27914928086352891</v>
          </cell>
          <cell r="AU17">
            <v>61.319792029688514</v>
          </cell>
          <cell r="AV17">
            <v>179.02773879380987</v>
          </cell>
          <cell r="AW17">
            <v>26.891380723186618</v>
          </cell>
          <cell r="AX17">
            <v>70.62476805847281</v>
          </cell>
          <cell r="AY17">
            <v>155.9513982424248</v>
          </cell>
          <cell r="AZ17">
            <v>51.177368158313634</v>
          </cell>
          <cell r="BA17">
            <v>138.27194378773464</v>
          </cell>
          <cell r="BB17">
            <v>9.3049760287842975</v>
          </cell>
          <cell r="BC17">
            <v>40.197496444348161</v>
          </cell>
          <cell r="BD17">
            <v>36.754655313697974</v>
          </cell>
          <cell r="BE17">
            <v>45.873531821906582</v>
          </cell>
          <cell r="BF17">
            <v>11.259020994828999</v>
          </cell>
          <cell r="BG17">
            <v>10.793772193389785</v>
          </cell>
          <cell r="BH17">
            <v>16.748956851811734</v>
          </cell>
          <cell r="BI17">
            <v>13.864414282888601</v>
          </cell>
          <cell r="BJ17">
            <v>15.818459248933305</v>
          </cell>
          <cell r="BK17">
            <v>13.399165481449387</v>
          </cell>
          <cell r="BL17">
            <v>72.29966374365398</v>
          </cell>
        </row>
        <row r="18">
          <cell r="A18" t="str">
            <v>Automobile manufacturing</v>
          </cell>
          <cell r="B18">
            <v>947.95001026904902</v>
          </cell>
          <cell r="C18">
            <v>67.610104744300671</v>
          </cell>
          <cell r="D18">
            <v>157.7569110700349</v>
          </cell>
          <cell r="E18">
            <v>123.95185869788457</v>
          </cell>
          <cell r="F18">
            <v>161.9825426165537</v>
          </cell>
          <cell r="G18">
            <v>633.84473197781881</v>
          </cell>
          <cell r="H18">
            <v>3212.8885192031216</v>
          </cell>
          <cell r="I18">
            <v>63.38447319778188</v>
          </cell>
          <cell r="J18">
            <v>71.835736290819469</v>
          </cell>
          <cell r="K18">
            <v>128.17749024440337</v>
          </cell>
          <cell r="L18">
            <v>201.42177038406243</v>
          </cell>
          <cell r="M18">
            <v>294.38566440747587</v>
          </cell>
          <cell r="N18">
            <v>419.74606695420005</v>
          </cell>
          <cell r="O18">
            <v>54.933210104744298</v>
          </cell>
          <cell r="P18">
            <v>390.16664612856846</v>
          </cell>
          <cell r="Q18">
            <v>170.43380570959127</v>
          </cell>
          <cell r="R18">
            <v>70.427192441979869</v>
          </cell>
          <cell r="S18">
            <v>83.10408708153625</v>
          </cell>
          <cell r="T18">
            <v>218.32429657013759</v>
          </cell>
          <cell r="U18">
            <v>74.652823988498668</v>
          </cell>
          <cell r="V18">
            <v>26.762333127952349</v>
          </cell>
          <cell r="W18">
            <v>176.06798110494967</v>
          </cell>
          <cell r="X18">
            <v>97.189525569932215</v>
          </cell>
          <cell r="Y18">
            <v>419.74606695420005</v>
          </cell>
          <cell r="Z18">
            <v>318.330909837749</v>
          </cell>
          <cell r="AA18">
            <v>135.22020948860134</v>
          </cell>
          <cell r="AB18">
            <v>1902.942739782296</v>
          </cell>
          <cell r="AC18">
            <v>1150.7803245019511</v>
          </cell>
          <cell r="AD18">
            <v>170.43380570959127</v>
          </cell>
          <cell r="AE18">
            <v>28.170876976791948</v>
          </cell>
          <cell r="AF18">
            <v>146.48856027931814</v>
          </cell>
          <cell r="AG18">
            <v>352.13596220989933</v>
          </cell>
          <cell r="AH18">
            <v>269.03187512836308</v>
          </cell>
          <cell r="AI18">
            <v>66.201560895461071</v>
          </cell>
          <cell r="AJ18">
            <v>153.5312795235161</v>
          </cell>
          <cell r="AK18">
            <v>23.945245430273154</v>
          </cell>
          <cell r="AL18">
            <v>88.738262476894633</v>
          </cell>
          <cell r="AM18">
            <v>30.987964674471144</v>
          </cell>
          <cell r="AN18">
            <v>933.86457178065302</v>
          </cell>
          <cell r="AO18">
            <v>64.793017046621486</v>
          </cell>
          <cell r="AP18">
            <v>23.945245430273154</v>
          </cell>
          <cell r="AQ18">
            <v>21994.412199630315</v>
          </cell>
          <cell r="AR18">
            <v>164.7996303142329</v>
          </cell>
          <cell r="AS18">
            <v>432.42296159375638</v>
          </cell>
          <cell r="AT18">
            <v>2.8170876976791948</v>
          </cell>
          <cell r="AU18">
            <v>559.19190798932016</v>
          </cell>
          <cell r="AV18">
            <v>10993.684740193057</v>
          </cell>
          <cell r="AW18">
            <v>201.42177038406243</v>
          </cell>
          <cell r="AX18">
            <v>150.71419182583691</v>
          </cell>
          <cell r="AY18">
            <v>788.78455535017451</v>
          </cell>
          <cell r="AZ18">
            <v>188.74487574450606</v>
          </cell>
          <cell r="BA18">
            <v>529.61248716368857</v>
          </cell>
          <cell r="BB18">
            <v>56.341753953583897</v>
          </cell>
          <cell r="BC18">
            <v>163.3910864653933</v>
          </cell>
          <cell r="BD18">
            <v>329.5992606284658</v>
          </cell>
          <cell r="BE18">
            <v>160.5739987677141</v>
          </cell>
          <cell r="BF18">
            <v>87.329718628055033</v>
          </cell>
          <cell r="BG18">
            <v>100.00661326761141</v>
          </cell>
          <cell r="BH18">
            <v>33.805052372150335</v>
          </cell>
          <cell r="BI18">
            <v>63.38447319778188</v>
          </cell>
          <cell r="BJ18">
            <v>67.610104744300671</v>
          </cell>
          <cell r="BK18">
            <v>300.01983980283427</v>
          </cell>
          <cell r="BL18">
            <v>611.30803039638522</v>
          </cell>
        </row>
        <row r="19">
          <cell r="A19" t="str">
            <v>Boat building</v>
          </cell>
          <cell r="B19">
            <v>0</v>
          </cell>
          <cell r="C19">
            <v>20.037248322147651</v>
          </cell>
          <cell r="D19">
            <v>103.1494966442953</v>
          </cell>
          <cell r="E19">
            <v>0.14110738255033556</v>
          </cell>
          <cell r="F19">
            <v>73.375838926174495</v>
          </cell>
          <cell r="G19">
            <v>5.3620805369127513</v>
          </cell>
          <cell r="H19">
            <v>5.9265100671140933</v>
          </cell>
          <cell r="I19">
            <v>0</v>
          </cell>
          <cell r="J19">
            <v>0</v>
          </cell>
          <cell r="K19">
            <v>0</v>
          </cell>
          <cell r="L19">
            <v>0</v>
          </cell>
          <cell r="M19">
            <v>0</v>
          </cell>
          <cell r="N19">
            <v>0</v>
          </cell>
          <cell r="O19">
            <v>0</v>
          </cell>
          <cell r="P19">
            <v>0.14110738255033556</v>
          </cell>
          <cell r="Q19">
            <v>1.4110738255033555</v>
          </cell>
          <cell r="R19">
            <v>0</v>
          </cell>
          <cell r="S19">
            <v>0</v>
          </cell>
          <cell r="T19">
            <v>0</v>
          </cell>
          <cell r="U19">
            <v>0</v>
          </cell>
          <cell r="V19">
            <v>0</v>
          </cell>
          <cell r="W19">
            <v>0</v>
          </cell>
          <cell r="X19">
            <v>0</v>
          </cell>
          <cell r="Y19">
            <v>0</v>
          </cell>
          <cell r="Z19">
            <v>0</v>
          </cell>
          <cell r="AA19">
            <v>0</v>
          </cell>
          <cell r="AB19">
            <v>3.2454697986577177</v>
          </cell>
          <cell r="AC19">
            <v>0.42332214765100667</v>
          </cell>
          <cell r="AD19">
            <v>0</v>
          </cell>
          <cell r="AE19">
            <v>0</v>
          </cell>
          <cell r="AF19">
            <v>232.82718120805367</v>
          </cell>
          <cell r="AG19">
            <v>0</v>
          </cell>
          <cell r="AH19">
            <v>0</v>
          </cell>
          <cell r="AI19">
            <v>4.2332214765100664</v>
          </cell>
          <cell r="AJ19">
            <v>62.510570469798651</v>
          </cell>
          <cell r="AK19">
            <v>0</v>
          </cell>
          <cell r="AL19">
            <v>0</v>
          </cell>
          <cell r="AM19">
            <v>0.14110738255033556</v>
          </cell>
          <cell r="AN19">
            <v>0</v>
          </cell>
          <cell r="AO19">
            <v>0</v>
          </cell>
          <cell r="AP19">
            <v>0.14110738255033556</v>
          </cell>
          <cell r="AQ19">
            <v>43.884395973154362</v>
          </cell>
          <cell r="AR19">
            <v>0.70553691275167774</v>
          </cell>
          <cell r="AS19">
            <v>1.1288590604026845</v>
          </cell>
          <cell r="AT19">
            <v>0</v>
          </cell>
          <cell r="AU19">
            <v>0.84664429530201335</v>
          </cell>
          <cell r="AV19">
            <v>17.779530201342279</v>
          </cell>
          <cell r="AW19">
            <v>0</v>
          </cell>
          <cell r="AX19">
            <v>0</v>
          </cell>
          <cell r="AY19">
            <v>1.8343959731543622</v>
          </cell>
          <cell r="AZ19">
            <v>3.3865771812080534</v>
          </cell>
          <cell r="BA19">
            <v>0.42332214765100667</v>
          </cell>
          <cell r="BB19">
            <v>0</v>
          </cell>
          <cell r="BC19">
            <v>0.28221476510067112</v>
          </cell>
          <cell r="BD19">
            <v>0</v>
          </cell>
          <cell r="BE19">
            <v>0</v>
          </cell>
          <cell r="BF19">
            <v>0</v>
          </cell>
          <cell r="BG19">
            <v>0</v>
          </cell>
          <cell r="BH19">
            <v>4.7976510067114093</v>
          </cell>
          <cell r="BI19">
            <v>3.5276845637583891</v>
          </cell>
          <cell r="BJ19">
            <v>0.98775167785234896</v>
          </cell>
          <cell r="BK19">
            <v>0</v>
          </cell>
          <cell r="BL19">
            <v>2.2577181208053689</v>
          </cell>
        </row>
        <row r="20">
          <cell r="A20" t="str">
            <v>Broadcast and wireless communications equipment</v>
          </cell>
          <cell r="B20">
            <v>9.3462310090516052</v>
          </cell>
          <cell r="C20">
            <v>16.511674782657838</v>
          </cell>
          <cell r="D20">
            <v>52.961975717959099</v>
          </cell>
          <cell r="E20">
            <v>11.215477210861927</v>
          </cell>
          <cell r="F20">
            <v>54.519680886134367</v>
          </cell>
          <cell r="G20">
            <v>238.01734969718089</v>
          </cell>
          <cell r="H20">
            <v>217.76718251090242</v>
          </cell>
          <cell r="I20">
            <v>6.2308206727010704</v>
          </cell>
          <cell r="J20">
            <v>18.380920984468158</v>
          </cell>
          <cell r="K20">
            <v>15.88859271538773</v>
          </cell>
          <cell r="L20">
            <v>37.384924036206421</v>
          </cell>
          <cell r="M20">
            <v>59.815878457930282</v>
          </cell>
          <cell r="N20">
            <v>279.76384820427808</v>
          </cell>
          <cell r="O20">
            <v>24.61174165716923</v>
          </cell>
          <cell r="P20">
            <v>47.04269607889308</v>
          </cell>
          <cell r="Q20">
            <v>67.604404298806614</v>
          </cell>
          <cell r="R20">
            <v>9.0346899754165531</v>
          </cell>
          <cell r="S20">
            <v>50.469647448878675</v>
          </cell>
          <cell r="T20">
            <v>54.208139852499315</v>
          </cell>
          <cell r="U20">
            <v>10.592395143591821</v>
          </cell>
          <cell r="V20">
            <v>4.9846565381608565</v>
          </cell>
          <cell r="W20">
            <v>17.446297883562998</v>
          </cell>
          <cell r="X20">
            <v>24.300200623534174</v>
          </cell>
          <cell r="Y20">
            <v>30.219480262600193</v>
          </cell>
          <cell r="Z20">
            <v>142.0627113375844</v>
          </cell>
          <cell r="AA20">
            <v>20.561708219913534</v>
          </cell>
          <cell r="AB20">
            <v>515.60041066601354</v>
          </cell>
          <cell r="AC20">
            <v>556.10074503857061</v>
          </cell>
          <cell r="AD20">
            <v>654.23617063361246</v>
          </cell>
          <cell r="AE20">
            <v>40.188793338921904</v>
          </cell>
          <cell r="AF20">
            <v>115.58172347860486</v>
          </cell>
          <cell r="AG20">
            <v>193.46698188736823</v>
          </cell>
          <cell r="AH20">
            <v>47.977319179798243</v>
          </cell>
          <cell r="AI20">
            <v>115.27018244496981</v>
          </cell>
          <cell r="AJ20">
            <v>127.4202827567369</v>
          </cell>
          <cell r="AK20">
            <v>11.527018244496981</v>
          </cell>
          <cell r="AL20">
            <v>153.58972958208139</v>
          </cell>
          <cell r="AM20">
            <v>190.97465361828782</v>
          </cell>
          <cell r="AN20">
            <v>10226.957511137902</v>
          </cell>
          <cell r="AO20">
            <v>352.04136800761052</v>
          </cell>
          <cell r="AP20">
            <v>5.2961975717959104</v>
          </cell>
          <cell r="AQ20">
            <v>850.19548079006108</v>
          </cell>
          <cell r="AR20">
            <v>398.77252305286851</v>
          </cell>
          <cell r="AS20">
            <v>238.01734969718089</v>
          </cell>
          <cell r="AT20">
            <v>0.93462310090516065</v>
          </cell>
          <cell r="AU20">
            <v>205.30554116550027</v>
          </cell>
          <cell r="AV20">
            <v>599.40494871384294</v>
          </cell>
          <cell r="AW20">
            <v>90.035358720530468</v>
          </cell>
          <cell r="AX20">
            <v>236.45964452900563</v>
          </cell>
          <cell r="AY20">
            <v>522.14277237234967</v>
          </cell>
          <cell r="AZ20">
            <v>171.34756849927945</v>
          </cell>
          <cell r="BA20">
            <v>462.94997598168953</v>
          </cell>
          <cell r="BB20">
            <v>31.154103363505353</v>
          </cell>
          <cell r="BC20">
            <v>134.58572653034312</v>
          </cell>
          <cell r="BD20">
            <v>123.05870828584615</v>
          </cell>
          <cell r="BE20">
            <v>153.58972958208139</v>
          </cell>
          <cell r="BF20">
            <v>37.69646506984148</v>
          </cell>
          <cell r="BG20">
            <v>36.138759901666212</v>
          </cell>
          <cell r="BH20">
            <v>56.077386054309635</v>
          </cell>
          <cell r="BI20">
            <v>46.419614011622976</v>
          </cell>
          <cell r="BJ20">
            <v>52.961975717959099</v>
          </cell>
          <cell r="BK20">
            <v>44.861908843447708</v>
          </cell>
          <cell r="BL20">
            <v>242.0673831344366</v>
          </cell>
        </row>
        <row r="21">
          <cell r="A21" t="str">
            <v>Carpet and rug mills</v>
          </cell>
          <cell r="B21">
            <v>166.06472353193314</v>
          </cell>
          <cell r="C21">
            <v>13.738962708958422</v>
          </cell>
          <cell r="D21">
            <v>11.173596228032576</v>
          </cell>
          <cell r="E21">
            <v>19.610801543077581</v>
          </cell>
          <cell r="F21">
            <v>17.159451350192885</v>
          </cell>
          <cell r="G21">
            <v>30.841405915130732</v>
          </cell>
          <cell r="H21">
            <v>73.483497642520362</v>
          </cell>
          <cell r="I21">
            <v>9.5203600514359188</v>
          </cell>
          <cell r="J21">
            <v>7.240034290612944</v>
          </cell>
          <cell r="K21">
            <v>7.4110587226746674</v>
          </cell>
          <cell r="L21">
            <v>6.0428632661808823</v>
          </cell>
          <cell r="M21">
            <v>8.323189027003858</v>
          </cell>
          <cell r="N21">
            <v>64.419202743249031</v>
          </cell>
          <cell r="O21">
            <v>8.2661808829832832</v>
          </cell>
          <cell r="P21">
            <v>110.0827261037291</v>
          </cell>
          <cell r="Q21">
            <v>20.807972567509644</v>
          </cell>
          <cell r="R21">
            <v>1.4822117445349334</v>
          </cell>
          <cell r="S21">
            <v>23.145306472353191</v>
          </cell>
          <cell r="T21">
            <v>28.504072010287182</v>
          </cell>
          <cell r="U21">
            <v>1.6532361765966566</v>
          </cell>
          <cell r="V21">
            <v>0.96913844834976426</v>
          </cell>
          <cell r="W21">
            <v>6.8409772824689234</v>
          </cell>
          <cell r="X21">
            <v>5.9858551221603085</v>
          </cell>
          <cell r="Y21">
            <v>5.5867981140162879</v>
          </cell>
          <cell r="Z21">
            <v>32.209601371624515</v>
          </cell>
          <cell r="AA21">
            <v>4.3326189455636515</v>
          </cell>
          <cell r="AB21">
            <v>159.90784397771108</v>
          </cell>
          <cell r="AC21">
            <v>349.11787398199743</v>
          </cell>
          <cell r="AD21">
            <v>6.384912130304329</v>
          </cell>
          <cell r="AE21">
            <v>57.749249892841831</v>
          </cell>
          <cell r="AF21">
            <v>11.059579939991426</v>
          </cell>
          <cell r="AG21">
            <v>43.383197599657095</v>
          </cell>
          <cell r="AH21">
            <v>6.1568795542220318</v>
          </cell>
          <cell r="AI21">
            <v>10.033433347621088</v>
          </cell>
          <cell r="AJ21">
            <v>47.31675953707672</v>
          </cell>
          <cell r="AK21">
            <v>22.404200600085726</v>
          </cell>
          <cell r="AL21">
            <v>8.1521645949421337</v>
          </cell>
          <cell r="AM21">
            <v>19.83883411915988</v>
          </cell>
          <cell r="AN21">
            <v>28.618088298328331</v>
          </cell>
          <cell r="AO21">
            <v>7.6390912987569646</v>
          </cell>
          <cell r="AP21">
            <v>0.57008144020574369</v>
          </cell>
          <cell r="AQ21">
            <v>185.84654950707244</v>
          </cell>
          <cell r="AR21">
            <v>11.971710244320617</v>
          </cell>
          <cell r="AS21">
            <v>20.2378911273039</v>
          </cell>
          <cell r="AT21">
            <v>0.34204886412344621</v>
          </cell>
          <cell r="AU21">
            <v>82.433776253750537</v>
          </cell>
          <cell r="AV21">
            <v>142.34933561937419</v>
          </cell>
          <cell r="AW21">
            <v>10.717531075867981</v>
          </cell>
          <cell r="AX21">
            <v>1.1401628804114874</v>
          </cell>
          <cell r="AY21">
            <v>60.086583797685378</v>
          </cell>
          <cell r="AZ21">
            <v>15.734247749678525</v>
          </cell>
          <cell r="BA21">
            <v>75.991855979425623</v>
          </cell>
          <cell r="BB21">
            <v>14.252036005143591</v>
          </cell>
          <cell r="BC21">
            <v>79.127303900557223</v>
          </cell>
          <cell r="BD21">
            <v>26.679811401628804</v>
          </cell>
          <cell r="BE21">
            <v>19.895842263180455</v>
          </cell>
          <cell r="BF21">
            <v>9.1783111873124721</v>
          </cell>
          <cell r="BG21">
            <v>22.176168024003427</v>
          </cell>
          <cell r="BH21">
            <v>52.048435490784392</v>
          </cell>
          <cell r="BI21">
            <v>128.83840548649806</v>
          </cell>
          <cell r="BJ21">
            <v>71.317188169738529</v>
          </cell>
          <cell r="BK21">
            <v>48.399914273467637</v>
          </cell>
          <cell r="BL21">
            <v>70.234033433347619</v>
          </cell>
        </row>
        <row r="22">
          <cell r="A22" t="str">
            <v>Communication and energy wire and cable manufacturing</v>
          </cell>
          <cell r="B22">
            <v>8.2792528892614597E-2</v>
          </cell>
          <cell r="C22">
            <v>0.14626680104361914</v>
          </cell>
          <cell r="D22">
            <v>0.4691576637248161</v>
          </cell>
          <cell r="E22">
            <v>9.9351034671137525E-2</v>
          </cell>
          <cell r="F22">
            <v>0.48295641854025184</v>
          </cell>
          <cell r="G22">
            <v>2.1084497357985854</v>
          </cell>
          <cell r="H22">
            <v>1.9290659231979204</v>
          </cell>
          <cell r="I22">
            <v>5.519501926174307E-2</v>
          </cell>
          <cell r="J22">
            <v>0.16282530682214205</v>
          </cell>
          <cell r="K22">
            <v>0.14074729911744482</v>
          </cell>
          <cell r="L22">
            <v>0.33117011557045839</v>
          </cell>
          <cell r="M22">
            <v>0.52987218491273347</v>
          </cell>
          <cell r="N22">
            <v>2.478256364852264</v>
          </cell>
          <cell r="O22">
            <v>0.21802032608388514</v>
          </cell>
          <cell r="P22">
            <v>0.41672239542616019</v>
          </cell>
          <cell r="Q22">
            <v>0.59886595898991235</v>
          </cell>
          <cell r="R22">
            <v>8.0032777929527454E-2</v>
          </cell>
          <cell r="S22">
            <v>0.44707965602011884</v>
          </cell>
          <cell r="T22">
            <v>0.48019666757716473</v>
          </cell>
          <cell r="U22">
            <v>9.3831532744963225E-2</v>
          </cell>
          <cell r="V22">
            <v>4.4156015409394456E-2</v>
          </cell>
          <cell r="W22">
            <v>0.15454605393288059</v>
          </cell>
          <cell r="X22">
            <v>0.21526057512079796</v>
          </cell>
          <cell r="Y22">
            <v>0.2676958434194539</v>
          </cell>
          <cell r="Z22">
            <v>1.2584464391677419</v>
          </cell>
          <cell r="AA22">
            <v>0.18214356356375214</v>
          </cell>
          <cell r="AB22">
            <v>4.5673878439092386</v>
          </cell>
          <cell r="AC22">
            <v>4.9261554691105687</v>
          </cell>
          <cell r="AD22">
            <v>5.7954770224830225</v>
          </cell>
          <cell r="AE22">
            <v>0.35600787423824282</v>
          </cell>
          <cell r="AF22">
            <v>1.0238676073053339</v>
          </cell>
          <cell r="AG22">
            <v>1.7138053480771223</v>
          </cell>
          <cell r="AH22">
            <v>0.42500164831542164</v>
          </cell>
          <cell r="AI22">
            <v>1.0211078563422469</v>
          </cell>
          <cell r="AJ22">
            <v>1.1287381439026458</v>
          </cell>
          <cell r="AK22">
            <v>0.10211078563422468</v>
          </cell>
          <cell r="AL22">
            <v>1.3605572248019666</v>
          </cell>
          <cell r="AM22">
            <v>1.6917273403724251</v>
          </cell>
          <cell r="AN22">
            <v>90.594344865261988</v>
          </cell>
          <cell r="AO22">
            <v>3.1185185882884836</v>
          </cell>
          <cell r="AP22">
            <v>4.6915766372481613E-2</v>
          </cell>
          <cell r="AQ22">
            <v>7.5313603782648419</v>
          </cell>
          <cell r="AR22">
            <v>3.5324812327515565</v>
          </cell>
          <cell r="AS22">
            <v>2.1084497357985854</v>
          </cell>
          <cell r="AT22">
            <v>8.2792528892614604E-3</v>
          </cell>
          <cell r="AU22">
            <v>1.8186758846744342</v>
          </cell>
          <cell r="AV22">
            <v>5.3097608529796831</v>
          </cell>
          <cell r="AW22">
            <v>0.79756802833218732</v>
          </cell>
          <cell r="AX22">
            <v>2.0946509809831495</v>
          </cell>
          <cell r="AY22">
            <v>4.6253426141340697</v>
          </cell>
          <cell r="AZ22">
            <v>1.5178630296979345</v>
          </cell>
          <cell r="BA22">
            <v>4.1009899311475104</v>
          </cell>
          <cell r="BB22">
            <v>0.27597509630871536</v>
          </cell>
          <cell r="BC22">
            <v>1.1922124160536502</v>
          </cell>
          <cell r="BD22">
            <v>1.0901016304194255</v>
          </cell>
          <cell r="BE22">
            <v>1.3605572248019666</v>
          </cell>
          <cell r="BF22">
            <v>0.33392986653354556</v>
          </cell>
          <cell r="BG22">
            <v>0.32013111171810982</v>
          </cell>
          <cell r="BH22">
            <v>0.49675517335568764</v>
          </cell>
          <cell r="BI22">
            <v>0.41120289349998584</v>
          </cell>
          <cell r="BJ22">
            <v>0.4691576637248161</v>
          </cell>
          <cell r="BK22">
            <v>0.3974041386845501</v>
          </cell>
          <cell r="BL22">
            <v>2.1443264983187182</v>
          </cell>
        </row>
        <row r="23">
          <cell r="A23" t="str">
            <v>Computer storage device manufacturing</v>
          </cell>
          <cell r="B23">
            <v>1.1255514391564549</v>
          </cell>
          <cell r="C23">
            <v>3.918586491878028</v>
          </cell>
          <cell r="D23">
            <v>14.382046166999146</v>
          </cell>
          <cell r="E23">
            <v>2.5012254203476774</v>
          </cell>
          <cell r="F23">
            <v>5.1691992020518667</v>
          </cell>
          <cell r="G23">
            <v>25.470812197207181</v>
          </cell>
          <cell r="H23">
            <v>57.528184667996584</v>
          </cell>
          <cell r="I23">
            <v>3.3349672271302366</v>
          </cell>
          <cell r="J23">
            <v>6.0029410088344264</v>
          </cell>
          <cell r="K23">
            <v>3.5017155884867486</v>
          </cell>
          <cell r="L23">
            <v>11.672385294955829</v>
          </cell>
          <cell r="M23">
            <v>16.174591051581647</v>
          </cell>
          <cell r="N23">
            <v>89.87736677115987</v>
          </cell>
          <cell r="O23">
            <v>9.0877856939298951</v>
          </cell>
          <cell r="P23">
            <v>8.4624793388429751</v>
          </cell>
          <cell r="Q23">
            <v>12.46444001139926</v>
          </cell>
          <cell r="R23">
            <v>3.8768994015389002</v>
          </cell>
          <cell r="S23">
            <v>13.423243089199202</v>
          </cell>
          <cell r="T23">
            <v>16.92495867768595</v>
          </cell>
          <cell r="U23">
            <v>2.4178512396694214</v>
          </cell>
          <cell r="V23">
            <v>2.2511028783129099</v>
          </cell>
          <cell r="W23">
            <v>6.7949957252778574</v>
          </cell>
          <cell r="X23">
            <v>14.382046166999146</v>
          </cell>
          <cell r="Y23">
            <v>9.3795953263037912</v>
          </cell>
          <cell r="Z23">
            <v>34.266788258763178</v>
          </cell>
          <cell r="AA23">
            <v>8.9210373325733823</v>
          </cell>
          <cell r="AB23">
            <v>157.66057566258195</v>
          </cell>
          <cell r="AC23">
            <v>259.50213736107156</v>
          </cell>
          <cell r="AD23">
            <v>6.3781248218865771</v>
          </cell>
          <cell r="AE23">
            <v>2.000980336278142</v>
          </cell>
          <cell r="AF23">
            <v>1.3756739811912226</v>
          </cell>
          <cell r="AG23">
            <v>23.803328583642063</v>
          </cell>
          <cell r="AH23">
            <v>2.0426674266172697</v>
          </cell>
          <cell r="AI23">
            <v>3.8768994015389002</v>
          </cell>
          <cell r="AJ23">
            <v>18.675816471929323</v>
          </cell>
          <cell r="AK23">
            <v>4.960763750356227</v>
          </cell>
          <cell r="AL23">
            <v>113.51394699344543</v>
          </cell>
          <cell r="AM23">
            <v>15.507597606155601</v>
          </cell>
          <cell r="AN23">
            <v>116.97397549159305</v>
          </cell>
          <cell r="AO23">
            <v>100.92444571102878</v>
          </cell>
          <cell r="AP23">
            <v>2.5429125106868056</v>
          </cell>
          <cell r="AQ23">
            <v>249.66398404103734</v>
          </cell>
          <cell r="AR23">
            <v>77.829797663151894</v>
          </cell>
          <cell r="AS23">
            <v>121.55955542889713</v>
          </cell>
          <cell r="AT23">
            <v>0.62530635508691934</v>
          </cell>
          <cell r="AU23">
            <v>71.868543744656606</v>
          </cell>
          <cell r="AV23">
            <v>71.826856654317467</v>
          </cell>
          <cell r="AW23">
            <v>46.897976631518951</v>
          </cell>
          <cell r="AX23">
            <v>143.65371330863493</v>
          </cell>
          <cell r="AY23">
            <v>209.47762895411799</v>
          </cell>
          <cell r="AZ23">
            <v>72.743972641778285</v>
          </cell>
          <cell r="BA23">
            <v>109.5953605015674</v>
          </cell>
          <cell r="BB23">
            <v>4.1687090339127959</v>
          </cell>
          <cell r="BC23">
            <v>47.064724992875462</v>
          </cell>
          <cell r="BD23">
            <v>61.780267882587637</v>
          </cell>
          <cell r="BE23">
            <v>45.313867198632089</v>
          </cell>
          <cell r="BF23">
            <v>8.5458535195212306</v>
          </cell>
          <cell r="BG23">
            <v>13.423243089199202</v>
          </cell>
          <cell r="BH23">
            <v>9.5046565973211745</v>
          </cell>
          <cell r="BI23">
            <v>11.964194927329723</v>
          </cell>
          <cell r="BJ23">
            <v>28.680718153320036</v>
          </cell>
          <cell r="BK23">
            <v>16.216278141920775</v>
          </cell>
          <cell r="BL23">
            <v>61.988703334283272</v>
          </cell>
        </row>
        <row r="24">
          <cell r="A24" t="str">
            <v>Computer systems design services</v>
          </cell>
          <cell r="B24">
            <v>4.6634824736392142</v>
          </cell>
          <cell r="C24">
            <v>16.235827871188373</v>
          </cell>
          <cell r="D24">
            <v>59.588942718723288</v>
          </cell>
          <cell r="E24">
            <v>10.36329438586492</v>
          </cell>
          <cell r="F24">
            <v>21.417475064120833</v>
          </cell>
          <cell r="G24">
            <v>105.53288116272444</v>
          </cell>
          <cell r="H24">
            <v>238.35577087489315</v>
          </cell>
          <cell r="I24">
            <v>13.817725847819894</v>
          </cell>
          <cell r="J24">
            <v>24.871906526075808</v>
          </cell>
          <cell r="K24">
            <v>14.508612140210888</v>
          </cell>
          <cell r="L24">
            <v>48.362040467369624</v>
          </cell>
          <cell r="M24">
            <v>67.015970361926477</v>
          </cell>
          <cell r="N24">
            <v>372.38771159874614</v>
          </cell>
          <cell r="O24">
            <v>37.653302935309206</v>
          </cell>
          <cell r="P24">
            <v>35.062479338842977</v>
          </cell>
          <cell r="Q24">
            <v>51.643750356226846</v>
          </cell>
          <cell r="R24">
            <v>16.063106298090624</v>
          </cell>
          <cell r="S24">
            <v>55.616346537475067</v>
          </cell>
          <cell r="T24">
            <v>70.124958677685953</v>
          </cell>
          <cell r="U24">
            <v>10.017851239669422</v>
          </cell>
          <cell r="V24">
            <v>9.3269649472784284</v>
          </cell>
          <cell r="W24">
            <v>28.153616414933033</v>
          </cell>
          <cell r="X24">
            <v>59.588942718723288</v>
          </cell>
          <cell r="Y24">
            <v>38.862353946993451</v>
          </cell>
          <cell r="Z24">
            <v>141.9771330863494</v>
          </cell>
          <cell r="AA24">
            <v>36.962416642918214</v>
          </cell>
          <cell r="AB24">
            <v>653.23298945568547</v>
          </cell>
          <cell r="AC24">
            <v>1075.1917925334853</v>
          </cell>
          <cell r="AD24">
            <v>26.426400683955546</v>
          </cell>
          <cell r="AE24">
            <v>8.2906355086919348</v>
          </cell>
          <cell r="AF24">
            <v>5.699811912225706</v>
          </cell>
          <cell r="AG24">
            <v>98.624018238814486</v>
          </cell>
          <cell r="AH24">
            <v>8.4633570817896846</v>
          </cell>
          <cell r="AI24">
            <v>16.063106298090624</v>
          </cell>
          <cell r="AJ24">
            <v>77.379264747791396</v>
          </cell>
          <cell r="AK24">
            <v>20.553867198632091</v>
          </cell>
          <cell r="AL24">
            <v>470.32084354516962</v>
          </cell>
          <cell r="AM24">
            <v>64.252425192362494</v>
          </cell>
          <cell r="AN24">
            <v>484.65673411228272</v>
          </cell>
          <cell r="AO24">
            <v>418.15892846964948</v>
          </cell>
          <cell r="AP24">
            <v>10.536015958962668</v>
          </cell>
          <cell r="AQ24">
            <v>1034.4295012824168</v>
          </cell>
          <cell r="AR24">
            <v>322.47117697349677</v>
          </cell>
          <cell r="AS24">
            <v>503.65610715303507</v>
          </cell>
          <cell r="AT24">
            <v>2.5908235964662301</v>
          </cell>
          <cell r="AU24">
            <v>297.77199202051867</v>
          </cell>
          <cell r="AV24">
            <v>297.59927044742096</v>
          </cell>
          <cell r="AW24">
            <v>194.31176973496724</v>
          </cell>
          <cell r="AX24">
            <v>595.19854089484193</v>
          </cell>
          <cell r="AY24">
            <v>867.92590481618697</v>
          </cell>
          <cell r="AZ24">
            <v>301.39914505557141</v>
          </cell>
          <cell r="BA24">
            <v>454.08501567398122</v>
          </cell>
          <cell r="BB24">
            <v>17.272157309774865</v>
          </cell>
          <cell r="BC24">
            <v>195.00265602735823</v>
          </cell>
          <cell r="BD24">
            <v>255.9733713308635</v>
          </cell>
          <cell r="BE24">
            <v>187.7483499572528</v>
          </cell>
          <cell r="BF24">
            <v>35.407922485038476</v>
          </cell>
          <cell r="BG24">
            <v>55.616346537475067</v>
          </cell>
          <cell r="BH24">
            <v>39.380518666286697</v>
          </cell>
          <cell r="BI24">
            <v>49.571091479053862</v>
          </cell>
          <cell r="BJ24">
            <v>118.83244229125108</v>
          </cell>
          <cell r="BK24">
            <v>67.188691935024224</v>
          </cell>
          <cell r="BL24">
            <v>256.83697919635227</v>
          </cell>
        </row>
        <row r="25">
          <cell r="A25" t="str">
            <v>Computer terminals and other computer peripheral equipment manufacturing</v>
          </cell>
          <cell r="B25">
            <v>3.5866464538513503</v>
          </cell>
          <cell r="C25">
            <v>12.464792840552974</v>
          </cell>
          <cell r="D25">
            <v>44.190329565983049</v>
          </cell>
          <cell r="E25">
            <v>7.5183963443905784</v>
          </cell>
          <cell r="F25">
            <v>16.623614138985889</v>
          </cell>
          <cell r="G25">
            <v>161.6713888164785</v>
          </cell>
          <cell r="H25">
            <v>190.32336405679789</v>
          </cell>
          <cell r="I25">
            <v>10.483633876668694</v>
          </cell>
          <cell r="J25">
            <v>19.024589265297621</v>
          </cell>
          <cell r="K25">
            <v>10.873745118270774</v>
          </cell>
          <cell r="L25">
            <v>38.101575274831205</v>
          </cell>
          <cell r="M25">
            <v>51.823696669656513</v>
          </cell>
          <cell r="N25">
            <v>287.84794006003125</v>
          </cell>
          <cell r="O25">
            <v>28.59087391725587</v>
          </cell>
          <cell r="P25">
            <v>28.967621337900031</v>
          </cell>
          <cell r="Q25">
            <v>38.241853847839892</v>
          </cell>
          <cell r="R25">
            <v>12.115230682914529</v>
          </cell>
          <cell r="S25">
            <v>42.360951447764805</v>
          </cell>
          <cell r="T25">
            <v>53.669868443594638</v>
          </cell>
          <cell r="U25">
            <v>7.9594120524456908</v>
          </cell>
          <cell r="V25">
            <v>7.0775587480139031</v>
          </cell>
          <cell r="W25">
            <v>20.68071405420007</v>
          </cell>
          <cell r="X25">
            <v>57.684206568425182</v>
          </cell>
          <cell r="Y25">
            <v>30.018073026620389</v>
          </cell>
          <cell r="Z25">
            <v>105.69456920016697</v>
          </cell>
          <cell r="AA25">
            <v>30.840062427397129</v>
          </cell>
          <cell r="AB25">
            <v>621.47432991804044</v>
          </cell>
          <cell r="AC25">
            <v>922.95854183182905</v>
          </cell>
          <cell r="AD25">
            <v>23.887989527757004</v>
          </cell>
          <cell r="AE25">
            <v>6.4060722515951474</v>
          </cell>
          <cell r="AF25">
            <v>5.0725930309949643</v>
          </cell>
          <cell r="AG25">
            <v>76.662710029147974</v>
          </cell>
          <cell r="AH25">
            <v>7.1044949559001793</v>
          </cell>
          <cell r="AI25">
            <v>13.030512805657725</v>
          </cell>
          <cell r="AJ25">
            <v>62.3360443119103</v>
          </cell>
          <cell r="AK25">
            <v>16.223378457615627</v>
          </cell>
          <cell r="AL25">
            <v>345.48811478307016</v>
          </cell>
          <cell r="AM25">
            <v>47.982202114475115</v>
          </cell>
          <cell r="AN25">
            <v>454.55991327546951</v>
          </cell>
          <cell r="AO25">
            <v>306.99894667240773</v>
          </cell>
          <cell r="AP25">
            <v>10.201193510866961</v>
          </cell>
          <cell r="AQ25">
            <v>987.96635459237814</v>
          </cell>
          <cell r="AR25">
            <v>265.84343607627795</v>
          </cell>
          <cell r="AS25">
            <v>421.83934334274721</v>
          </cell>
          <cell r="AT25">
            <v>2.2132291982682881</v>
          </cell>
          <cell r="AU25">
            <v>308.12332029432196</v>
          </cell>
          <cell r="AV25">
            <v>252.33529244820983</v>
          </cell>
          <cell r="AW25">
            <v>151.74402158907563</v>
          </cell>
          <cell r="AX25">
            <v>437.62646169705044</v>
          </cell>
          <cell r="AY25">
            <v>666.9677626572352</v>
          </cell>
          <cell r="AZ25">
            <v>235.08624706747014</v>
          </cell>
          <cell r="BA25">
            <v>397.52910028213216</v>
          </cell>
          <cell r="BB25">
            <v>13.137718783711879</v>
          </cell>
          <cell r="BC25">
            <v>160.87159665520844</v>
          </cell>
          <cell r="BD25">
            <v>197.45645753250449</v>
          </cell>
          <cell r="BE25">
            <v>150.24931481111042</v>
          </cell>
          <cell r="BF25">
            <v>32.79054041531019</v>
          </cell>
          <cell r="BG25">
            <v>47.114452519703228</v>
          </cell>
          <cell r="BH25">
            <v>37.50436129019338</v>
          </cell>
          <cell r="BI25">
            <v>40.766104620203009</v>
          </cell>
          <cell r="BJ25">
            <v>92.78970404099384</v>
          </cell>
          <cell r="BK25">
            <v>54.790081092102575</v>
          </cell>
          <cell r="BL25">
            <v>200.98771842220145</v>
          </cell>
        </row>
        <row r="26">
          <cell r="A26" t="str">
            <v>Construction machinery manufacturing</v>
          </cell>
          <cell r="B26">
            <v>49.693866511568849</v>
          </cell>
          <cell r="C26">
            <v>475.16893724504672</v>
          </cell>
          <cell r="D26">
            <v>65.824059773008855</v>
          </cell>
          <cell r="E26">
            <v>937.93121301744623</v>
          </cell>
          <cell r="F26">
            <v>275.39447084237293</v>
          </cell>
          <cell r="G26">
            <v>290.46898690460898</v>
          </cell>
          <cell r="H26">
            <v>7684.2117076037202</v>
          </cell>
          <cell r="I26">
            <v>47.805627215524183</v>
          </cell>
          <cell r="J26">
            <v>462.85026077955217</v>
          </cell>
          <cell r="K26">
            <v>49.283087822648902</v>
          </cell>
          <cell r="L26">
            <v>32.244226428993038</v>
          </cell>
          <cell r="M26">
            <v>99.450349351831989</v>
          </cell>
          <cell r="N26">
            <v>52.117242901145332</v>
          </cell>
          <cell r="O26">
            <v>7.241443762712434</v>
          </cell>
          <cell r="P26">
            <v>53.630753735553007</v>
          </cell>
          <cell r="Q26">
            <v>24.45595200049738</v>
          </cell>
          <cell r="R26">
            <v>4.8599193156575584</v>
          </cell>
          <cell r="S26">
            <v>12.14408927366831</v>
          </cell>
          <cell r="T26">
            <v>54.463040291093513</v>
          </cell>
          <cell r="U26">
            <v>9.3019230335534413</v>
          </cell>
          <cell r="V26">
            <v>1.4621747660144402</v>
          </cell>
          <cell r="W26">
            <v>24.742144372381251</v>
          </cell>
          <cell r="X26">
            <v>15.621346728019295</v>
          </cell>
          <cell r="Y26">
            <v>51.779301148917895</v>
          </cell>
          <cell r="Z26">
            <v>67.735505930008145</v>
          </cell>
          <cell r="AA26">
            <v>14.054290378838612</v>
          </cell>
          <cell r="AB26">
            <v>1529.7740786660311</v>
          </cell>
          <cell r="AC26">
            <v>178.17882227013385</v>
          </cell>
          <cell r="AD26">
            <v>12.794466329014703</v>
          </cell>
          <cell r="AE26">
            <v>51.454525933195036</v>
          </cell>
          <cell r="AF26">
            <v>19.298284511354666</v>
          </cell>
          <cell r="AG26">
            <v>89.677839458520566</v>
          </cell>
          <cell r="AH26">
            <v>4.5661767229816199</v>
          </cell>
          <cell r="AI26">
            <v>56.879968625078831</v>
          </cell>
          <cell r="AJ26">
            <v>27.421093822745028</v>
          </cell>
          <cell r="AK26">
            <v>7.3436549586725324</v>
          </cell>
          <cell r="AL26">
            <v>8.076077535282824</v>
          </cell>
          <cell r="AM26">
            <v>2.8039065664521353E-2</v>
          </cell>
          <cell r="AN26">
            <v>176.68308226451646</v>
          </cell>
          <cell r="AO26">
            <v>8.3825733525130062</v>
          </cell>
          <cell r="AP26">
            <v>1.9435809452471129</v>
          </cell>
          <cell r="AQ26">
            <v>972.71078669914766</v>
          </cell>
          <cell r="AR26">
            <v>27.623444538935559</v>
          </cell>
          <cell r="AS26">
            <v>4.6022269502645763</v>
          </cell>
          <cell r="AT26">
            <v>0</v>
          </cell>
          <cell r="AU26">
            <v>71.077262490096302</v>
          </cell>
          <cell r="AV26">
            <v>2460.5418402323435</v>
          </cell>
          <cell r="AW26">
            <v>2.6703872061448908E-3</v>
          </cell>
          <cell r="AX26">
            <v>1.3086275016611089</v>
          </cell>
          <cell r="AY26">
            <v>33.856080649201701</v>
          </cell>
          <cell r="AZ26">
            <v>22.653302865699466</v>
          </cell>
          <cell r="BA26">
            <v>695.91482351437503</v>
          </cell>
          <cell r="BB26">
            <v>209.64518191113612</v>
          </cell>
          <cell r="BC26">
            <v>3.9258825049833264</v>
          </cell>
          <cell r="BD26">
            <v>6.0083712138260047E-2</v>
          </cell>
          <cell r="BE26">
            <v>5.2572082978966668</v>
          </cell>
          <cell r="BF26">
            <v>0.82989170963458103</v>
          </cell>
          <cell r="BG26">
            <v>0.67634444528124982</v>
          </cell>
          <cell r="BH26">
            <v>5.1664151328877406</v>
          </cell>
          <cell r="BI26">
            <v>14.22132734987278</v>
          </cell>
          <cell r="BJ26">
            <v>3.9632679258693551</v>
          </cell>
          <cell r="BK26">
            <v>1.5796718030848154</v>
          </cell>
          <cell r="BL26">
            <v>94.061693369357727</v>
          </cell>
        </row>
        <row r="27">
          <cell r="A27" t="str">
            <v>Cutlery and handtool manufacturing</v>
          </cell>
          <cell r="B27">
            <v>2.6185222909615447</v>
          </cell>
          <cell r="C27">
            <v>0.45758897511338231</v>
          </cell>
          <cell r="D27">
            <v>1.4927343937126198</v>
          </cell>
          <cell r="E27">
            <v>1.2866937199278663</v>
          </cell>
          <cell r="F27">
            <v>1.4543296117632003</v>
          </cell>
          <cell r="G27">
            <v>48.708277973178255</v>
          </cell>
          <cell r="H27">
            <v>4.7114922817151585</v>
          </cell>
          <cell r="I27">
            <v>2.4019620276767064</v>
          </cell>
          <cell r="J27">
            <v>3.01163851072825</v>
          </cell>
          <cell r="K27">
            <v>4.9833526082638917</v>
          </cell>
          <cell r="L27">
            <v>9.4622132395976557</v>
          </cell>
          <cell r="M27">
            <v>2.5145799055633891</v>
          </cell>
          <cell r="N27">
            <v>8.4836448025966611</v>
          </cell>
          <cell r="O27">
            <v>1.1449951598376438</v>
          </cell>
          <cell r="P27">
            <v>3.6436792379243204</v>
          </cell>
          <cell r="Q27">
            <v>0.93087998497537905</v>
          </cell>
          <cell r="R27">
            <v>0.74322129241029855</v>
          </cell>
          <cell r="S27">
            <v>1.3542581923286772</v>
          </cell>
          <cell r="T27">
            <v>15.916208114457552</v>
          </cell>
          <cell r="U27">
            <v>2.5952946213106491</v>
          </cell>
          <cell r="V27">
            <v>0.69387023070614096</v>
          </cell>
          <cell r="W27">
            <v>9.6520327895240037</v>
          </cell>
          <cell r="X27">
            <v>3.4029464862047019</v>
          </cell>
          <cell r="Y27">
            <v>5.8001226871553726</v>
          </cell>
          <cell r="Z27">
            <v>16.019456479746299</v>
          </cell>
          <cell r="AA27">
            <v>6.5650925842228167</v>
          </cell>
          <cell r="AB27">
            <v>10.665129898386645</v>
          </cell>
          <cell r="AC27">
            <v>7.5187101399907768</v>
          </cell>
          <cell r="AD27">
            <v>0.48061469511286214</v>
          </cell>
          <cell r="AE27">
            <v>0.24569454644726277</v>
          </cell>
          <cell r="AF27">
            <v>0.62541208706066276</v>
          </cell>
          <cell r="AG27">
            <v>0.44661337306407561</v>
          </cell>
          <cell r="AH27">
            <v>0.10812161670683021</v>
          </cell>
          <cell r="AI27">
            <v>1.1990072539385548</v>
          </cell>
          <cell r="AJ27">
            <v>0.97042445578307146</v>
          </cell>
          <cell r="AK27">
            <v>0.40910622061622259</v>
          </cell>
          <cell r="AL27">
            <v>1.1486946713169615</v>
          </cell>
          <cell r="AM27">
            <v>0.11899493071254445</v>
          </cell>
          <cell r="AN27">
            <v>1.2614513467912529</v>
          </cell>
          <cell r="AO27">
            <v>0.22304893296228734</v>
          </cell>
          <cell r="AP27">
            <v>1.9676708080514017E-2</v>
          </cell>
          <cell r="AQ27">
            <v>2.5506335250186778</v>
          </cell>
          <cell r="AR27">
            <v>0.20092581770025852</v>
          </cell>
          <cell r="AS27">
            <v>0.33997471427294274</v>
          </cell>
          <cell r="AT27">
            <v>1.9783045929638301E-4</v>
          </cell>
          <cell r="AU27">
            <v>0.48981331757582164</v>
          </cell>
          <cell r="AV27">
            <v>6.4682232080526214</v>
          </cell>
          <cell r="AW27">
            <v>0.10187906926253848</v>
          </cell>
          <cell r="AX27">
            <v>7.9740183331204806E-2</v>
          </cell>
          <cell r="AY27">
            <v>2.4794569205926775</v>
          </cell>
          <cell r="AZ27">
            <v>0.9041492471511533</v>
          </cell>
          <cell r="BA27">
            <v>1.2544906585296132</v>
          </cell>
          <cell r="BB27">
            <v>3.691778071471473</v>
          </cell>
          <cell r="BC27">
            <v>0.15476559147418031</v>
          </cell>
          <cell r="BD27">
            <v>0.20372507423882563</v>
          </cell>
          <cell r="BE27">
            <v>0.15042801369609021</v>
          </cell>
          <cell r="BF27">
            <v>0.14084375422453019</v>
          </cell>
          <cell r="BG27">
            <v>5.1626358436025852E-2</v>
          </cell>
          <cell r="BH27">
            <v>0.72640036399815588</v>
          </cell>
          <cell r="BI27">
            <v>0.51697142363850834</v>
          </cell>
          <cell r="BJ27">
            <v>3.390273742646984</v>
          </cell>
          <cell r="BK27">
            <v>3.4429465651509137</v>
          </cell>
          <cell r="BL27">
            <v>1.5372260986664052</v>
          </cell>
        </row>
        <row r="28">
          <cell r="A28" t="str">
            <v>Cutting and machine tool accessory, rolling mill, and other metalworking machinery manufacturing</v>
          </cell>
          <cell r="B28">
            <v>4.6476933347387659</v>
          </cell>
          <cell r="C28">
            <v>7.8774463300657044E-2</v>
          </cell>
          <cell r="D28">
            <v>5.9868592108499357</v>
          </cell>
          <cell r="E28">
            <v>3.2297529953269386</v>
          </cell>
          <cell r="F28">
            <v>2.9146551421243108</v>
          </cell>
          <cell r="G28">
            <v>5.750535820947964</v>
          </cell>
          <cell r="H28">
            <v>17.803028705948492</v>
          </cell>
          <cell r="I28">
            <v>2.9146551421243108</v>
          </cell>
          <cell r="J28">
            <v>17.803028705948492</v>
          </cell>
          <cell r="K28">
            <v>177.24254242647834</v>
          </cell>
          <cell r="L28">
            <v>303.28168370752962</v>
          </cell>
          <cell r="M28">
            <v>220.17462492533645</v>
          </cell>
          <cell r="N28">
            <v>87.20333087382734</v>
          </cell>
          <cell r="O28">
            <v>62.783247250623667</v>
          </cell>
          <cell r="P28">
            <v>492.26162116580588</v>
          </cell>
          <cell r="Q28">
            <v>83.973577878500407</v>
          </cell>
          <cell r="R28">
            <v>18.196901022451776</v>
          </cell>
          <cell r="S28">
            <v>58.293102842486213</v>
          </cell>
          <cell r="T28">
            <v>8.4288675731703044</v>
          </cell>
          <cell r="U28">
            <v>1.6542637293137978</v>
          </cell>
          <cell r="V28">
            <v>1.811812655915112</v>
          </cell>
          <cell r="W28">
            <v>11.816169495098556</v>
          </cell>
          <cell r="X28">
            <v>0.70897016970591342</v>
          </cell>
          <cell r="Y28">
            <v>2.6783317522223395</v>
          </cell>
          <cell r="Z28">
            <v>14.10062893081761</v>
          </cell>
          <cell r="AA28">
            <v>85.391518217912235</v>
          </cell>
          <cell r="AB28">
            <v>144.15726784020239</v>
          </cell>
          <cell r="AC28">
            <v>10.949650398791329</v>
          </cell>
          <cell r="AD28">
            <v>1.811812655915112</v>
          </cell>
          <cell r="AE28">
            <v>12.367590738203155</v>
          </cell>
          <cell r="AF28">
            <v>0</v>
          </cell>
          <cell r="AG28">
            <v>1.6542637293137978</v>
          </cell>
          <cell r="AH28">
            <v>1.0240680229085415</v>
          </cell>
          <cell r="AI28">
            <v>0</v>
          </cell>
          <cell r="AJ28">
            <v>1.2603914128105127</v>
          </cell>
          <cell r="AK28">
            <v>0</v>
          </cell>
          <cell r="AL28">
            <v>1.2603914128105127</v>
          </cell>
          <cell r="AM28">
            <v>0</v>
          </cell>
          <cell r="AN28">
            <v>3.4660763852289098</v>
          </cell>
          <cell r="AO28">
            <v>0</v>
          </cell>
          <cell r="AP28">
            <v>0.63019570640525635</v>
          </cell>
          <cell r="AQ28">
            <v>89.093917993043121</v>
          </cell>
          <cell r="AR28">
            <v>7.8774463300657044E-2</v>
          </cell>
          <cell r="AS28">
            <v>17.803028705948492</v>
          </cell>
          <cell r="AT28">
            <v>0</v>
          </cell>
          <cell r="AU28">
            <v>0.63019570640525635</v>
          </cell>
          <cell r="AV28">
            <v>13.31288429781104</v>
          </cell>
          <cell r="AW28">
            <v>0</v>
          </cell>
          <cell r="AX28">
            <v>7.8774463300657044E-2</v>
          </cell>
          <cell r="AY28">
            <v>9.2166122061768743</v>
          </cell>
          <cell r="AZ28">
            <v>2.2056849724183971</v>
          </cell>
          <cell r="BA28">
            <v>2.5995572889216825</v>
          </cell>
          <cell r="BB28">
            <v>0</v>
          </cell>
          <cell r="BC28">
            <v>7.8774463300657044E-2</v>
          </cell>
          <cell r="BD28">
            <v>0</v>
          </cell>
          <cell r="BE28">
            <v>0</v>
          </cell>
          <cell r="BF28">
            <v>0</v>
          </cell>
          <cell r="BG28">
            <v>0</v>
          </cell>
          <cell r="BH28">
            <v>1.3391658761111698</v>
          </cell>
          <cell r="BI28">
            <v>0</v>
          </cell>
          <cell r="BJ28">
            <v>0</v>
          </cell>
          <cell r="BK28">
            <v>0</v>
          </cell>
          <cell r="BL28">
            <v>32.376304416570044</v>
          </cell>
        </row>
        <row r="29">
          <cell r="A29" t="str">
            <v>Dental equipment and supplies manufacturing</v>
          </cell>
          <cell r="B29">
            <v>9.1613262747283361E-2</v>
          </cell>
          <cell r="C29">
            <v>0.22903315686820841</v>
          </cell>
          <cell r="D29">
            <v>0</v>
          </cell>
          <cell r="E29">
            <v>0</v>
          </cell>
          <cell r="F29">
            <v>0</v>
          </cell>
          <cell r="G29">
            <v>9.1613262747283361E-2</v>
          </cell>
          <cell r="H29">
            <v>1.8322652549456673</v>
          </cell>
          <cell r="I29">
            <v>4.5806631373641681E-2</v>
          </cell>
          <cell r="J29">
            <v>1.0993591529674003</v>
          </cell>
          <cell r="K29">
            <v>9.1613262747283361E-2</v>
          </cell>
          <cell r="L29">
            <v>0.18322652549456672</v>
          </cell>
          <cell r="M29">
            <v>0.13741989412092503</v>
          </cell>
          <cell r="N29">
            <v>14.108442463081637</v>
          </cell>
          <cell r="O29">
            <v>0</v>
          </cell>
          <cell r="P29">
            <v>0.18322652549456672</v>
          </cell>
          <cell r="Q29">
            <v>9.1613262747283361E-2</v>
          </cell>
          <cell r="R29">
            <v>4.5806631373641681E-2</v>
          </cell>
          <cell r="S29">
            <v>10.764558372805794</v>
          </cell>
          <cell r="T29">
            <v>0.32064641961549178</v>
          </cell>
          <cell r="U29">
            <v>0</v>
          </cell>
          <cell r="V29">
            <v>0</v>
          </cell>
          <cell r="W29">
            <v>2.4735580941766506</v>
          </cell>
          <cell r="X29">
            <v>9.1613262747283361E-2</v>
          </cell>
          <cell r="Y29">
            <v>0</v>
          </cell>
          <cell r="Z29">
            <v>10.077458902201169</v>
          </cell>
          <cell r="AA29">
            <v>4.5806631373641681E-2</v>
          </cell>
          <cell r="AB29">
            <v>18.047812761214821</v>
          </cell>
          <cell r="AC29">
            <v>5.2219559765951518</v>
          </cell>
          <cell r="AD29">
            <v>0.18322652549456672</v>
          </cell>
          <cell r="AE29">
            <v>0</v>
          </cell>
          <cell r="AF29">
            <v>0</v>
          </cell>
          <cell r="AG29">
            <v>0.50387294511005853</v>
          </cell>
          <cell r="AH29">
            <v>0.22903315686820841</v>
          </cell>
          <cell r="AI29">
            <v>0</v>
          </cell>
          <cell r="AJ29">
            <v>0.22903315686820841</v>
          </cell>
          <cell r="AK29">
            <v>0</v>
          </cell>
          <cell r="AL29">
            <v>0</v>
          </cell>
          <cell r="AM29">
            <v>0.18322652549456672</v>
          </cell>
          <cell r="AN29">
            <v>9.1613262747283361E-2</v>
          </cell>
          <cell r="AO29">
            <v>0.4122596823627751</v>
          </cell>
          <cell r="AP29">
            <v>4.5806631373641681E-2</v>
          </cell>
          <cell r="AQ29">
            <v>3.4813039843967677</v>
          </cell>
          <cell r="AR29">
            <v>0.22903315686820841</v>
          </cell>
          <cell r="AS29">
            <v>1.7864586235720255</v>
          </cell>
          <cell r="AT29">
            <v>0</v>
          </cell>
          <cell r="AU29">
            <v>5.4509891334633602</v>
          </cell>
          <cell r="AV29">
            <v>49.654388409027582</v>
          </cell>
          <cell r="AW29">
            <v>0</v>
          </cell>
          <cell r="AX29">
            <v>4.5806631373641681E-2</v>
          </cell>
          <cell r="AY29">
            <v>38.523376985232652</v>
          </cell>
          <cell r="AZ29">
            <v>7.9245472276400104</v>
          </cell>
          <cell r="BA29">
            <v>6.779381443298969</v>
          </cell>
          <cell r="BB29">
            <v>4.5806631373641681E-2</v>
          </cell>
          <cell r="BC29">
            <v>18.093619392588465</v>
          </cell>
          <cell r="BD29">
            <v>326.78450821955977</v>
          </cell>
          <cell r="BE29">
            <v>569.10158818612422</v>
          </cell>
          <cell r="BF29">
            <v>21.941376427974365</v>
          </cell>
          <cell r="BG29">
            <v>2.4735580941766506</v>
          </cell>
          <cell r="BH29">
            <v>0</v>
          </cell>
          <cell r="BI29">
            <v>0.13741989412092503</v>
          </cell>
          <cell r="BJ29">
            <v>0</v>
          </cell>
          <cell r="BK29">
            <v>0.36645305098913344</v>
          </cell>
          <cell r="BL29">
            <v>2.1987183059348006</v>
          </cell>
        </row>
        <row r="30">
          <cell r="A30" t="str">
            <v>Electricity and signal testing instruments manufacturing</v>
          </cell>
          <cell r="B30">
            <v>3.3097794500015292</v>
          </cell>
          <cell r="C30">
            <v>1.3239117800006117</v>
          </cell>
          <cell r="D30">
            <v>11.253250130005199</v>
          </cell>
          <cell r="E30">
            <v>8.8702089260040982</v>
          </cell>
          <cell r="F30">
            <v>23.433238506010827</v>
          </cell>
          <cell r="G30">
            <v>1581.2802300327307</v>
          </cell>
          <cell r="H30">
            <v>41.835612248019331</v>
          </cell>
          <cell r="I30">
            <v>4.6336912300021407</v>
          </cell>
          <cell r="J30">
            <v>8.8702089260040982</v>
          </cell>
          <cell r="K30">
            <v>73.212321434033825</v>
          </cell>
          <cell r="L30">
            <v>25.683888532011867</v>
          </cell>
          <cell r="M30">
            <v>49.514300572022876</v>
          </cell>
          <cell r="N30">
            <v>94.130127558043498</v>
          </cell>
          <cell r="O30">
            <v>26.213453244012111</v>
          </cell>
          <cell r="P30">
            <v>22.77128261601052</v>
          </cell>
          <cell r="Q30">
            <v>17.740417852008196</v>
          </cell>
          <cell r="R30">
            <v>1.9858676700009177</v>
          </cell>
          <cell r="S30">
            <v>8.605426570003976</v>
          </cell>
          <cell r="T30">
            <v>38.658223976017865</v>
          </cell>
          <cell r="U30">
            <v>4.2365176960019575</v>
          </cell>
          <cell r="V30">
            <v>3.8393441620017739</v>
          </cell>
          <cell r="W30">
            <v>32.568229788015046</v>
          </cell>
          <cell r="X30">
            <v>4.6336912300021407</v>
          </cell>
          <cell r="Y30">
            <v>19.461503166008992</v>
          </cell>
          <cell r="Z30">
            <v>56.928206540026302</v>
          </cell>
          <cell r="AA30">
            <v>4.1041265180018964</v>
          </cell>
          <cell r="AB30">
            <v>27.669756202012785</v>
          </cell>
          <cell r="AC30">
            <v>16.548897250007645</v>
          </cell>
          <cell r="AD30">
            <v>7.5462971460034867</v>
          </cell>
          <cell r="AE30">
            <v>12.577161910005811</v>
          </cell>
          <cell r="AF30">
            <v>1.0591294240004894</v>
          </cell>
          <cell r="AG30">
            <v>4.2365176960019575</v>
          </cell>
          <cell r="AH30">
            <v>4.2365176960019575</v>
          </cell>
          <cell r="AI30">
            <v>6.6195589000030584</v>
          </cell>
          <cell r="AJ30">
            <v>5.0308647640023247</v>
          </cell>
          <cell r="AK30">
            <v>1.0591294240004894</v>
          </cell>
          <cell r="AL30">
            <v>3.3097794500015292</v>
          </cell>
          <cell r="AM30">
            <v>2.3830412040011009</v>
          </cell>
          <cell r="AN30">
            <v>119.81401609005536</v>
          </cell>
          <cell r="AO30">
            <v>3.0449970940014071</v>
          </cell>
          <cell r="AP30">
            <v>0</v>
          </cell>
          <cell r="AQ30">
            <v>14.960203114006912</v>
          </cell>
          <cell r="AR30">
            <v>3.9717353400018354</v>
          </cell>
          <cell r="AS30">
            <v>4.7660824080022017</v>
          </cell>
          <cell r="AT30">
            <v>0</v>
          </cell>
          <cell r="AU30">
            <v>1.0591294240004894</v>
          </cell>
          <cell r="AV30">
            <v>10.326511884004772</v>
          </cell>
          <cell r="AW30">
            <v>1.3239117800006117</v>
          </cell>
          <cell r="AX30">
            <v>0.9267382460004282</v>
          </cell>
          <cell r="AY30">
            <v>5.69282065400263</v>
          </cell>
          <cell r="AZ30">
            <v>12.44477073200575</v>
          </cell>
          <cell r="BA30">
            <v>5.9576030100027531</v>
          </cell>
          <cell r="BB30">
            <v>3.5745618060016517</v>
          </cell>
          <cell r="BC30">
            <v>1.9858676700009177</v>
          </cell>
          <cell r="BD30">
            <v>4.5013000520020796</v>
          </cell>
          <cell r="BE30">
            <v>4.7660824080022017</v>
          </cell>
          <cell r="BF30">
            <v>1.456302958000673</v>
          </cell>
          <cell r="BG30">
            <v>0.39717353400018351</v>
          </cell>
          <cell r="BH30">
            <v>0.39717353400018351</v>
          </cell>
          <cell r="BI30">
            <v>0.26478235600012234</v>
          </cell>
          <cell r="BJ30">
            <v>3.5745618060016517</v>
          </cell>
          <cell r="BK30">
            <v>3.5745618060016517</v>
          </cell>
          <cell r="BL30">
            <v>21.976935548010154</v>
          </cell>
        </row>
        <row r="31">
          <cell r="A31" t="str">
            <v>Electromedical and electrotherapeutic apparatus manufacturing</v>
          </cell>
          <cell r="B31">
            <v>0</v>
          </cell>
          <cell r="C31">
            <v>4.7196551629464896</v>
          </cell>
          <cell r="D31">
            <v>0</v>
          </cell>
          <cell r="E31">
            <v>0.5899568953683112</v>
          </cell>
          <cell r="F31">
            <v>1.1799137907366224</v>
          </cell>
          <cell r="G31">
            <v>5.3096120583148005</v>
          </cell>
          <cell r="H31">
            <v>6.4895258490514234</v>
          </cell>
          <cell r="I31">
            <v>0.5899568953683112</v>
          </cell>
          <cell r="J31">
            <v>0.5899568953683112</v>
          </cell>
          <cell r="K31">
            <v>0</v>
          </cell>
          <cell r="L31">
            <v>4.1296982675781786</v>
          </cell>
          <cell r="M31">
            <v>4.1296982675781786</v>
          </cell>
          <cell r="N31">
            <v>122.12107734124042</v>
          </cell>
          <cell r="O31">
            <v>4.1296982675781786</v>
          </cell>
          <cell r="P31">
            <v>5.8995689536831115</v>
          </cell>
          <cell r="Q31">
            <v>6.4895258490514234</v>
          </cell>
          <cell r="R31">
            <v>4.7196551629464896</v>
          </cell>
          <cell r="S31">
            <v>93.803146363561481</v>
          </cell>
          <cell r="T31">
            <v>32.447629245257119</v>
          </cell>
          <cell r="U31">
            <v>0.5899568953683112</v>
          </cell>
          <cell r="V31">
            <v>0</v>
          </cell>
          <cell r="W31">
            <v>5.8995689536831115</v>
          </cell>
          <cell r="X31">
            <v>1.1799137907366224</v>
          </cell>
          <cell r="Y31">
            <v>0.5899568953683112</v>
          </cell>
          <cell r="Z31">
            <v>37.757241303571917</v>
          </cell>
          <cell r="AA31">
            <v>1.1799137907366224</v>
          </cell>
          <cell r="AB31">
            <v>389.37155094308537</v>
          </cell>
          <cell r="AC31">
            <v>24.77818960546907</v>
          </cell>
          <cell r="AD31">
            <v>0</v>
          </cell>
          <cell r="AE31">
            <v>0</v>
          </cell>
          <cell r="AF31">
            <v>0</v>
          </cell>
          <cell r="AG31">
            <v>0.5899568953683112</v>
          </cell>
          <cell r="AH31">
            <v>0.5899568953683112</v>
          </cell>
          <cell r="AI31">
            <v>7.6694396397880453</v>
          </cell>
          <cell r="AJ31">
            <v>0</v>
          </cell>
          <cell r="AK31">
            <v>0</v>
          </cell>
          <cell r="AL31">
            <v>0.5899568953683112</v>
          </cell>
          <cell r="AM31">
            <v>0</v>
          </cell>
          <cell r="AN31">
            <v>8.2593965351563572</v>
          </cell>
          <cell r="AO31">
            <v>7.6694396397880453</v>
          </cell>
          <cell r="AP31">
            <v>0.5899568953683112</v>
          </cell>
          <cell r="AQ31">
            <v>129.79051698102847</v>
          </cell>
          <cell r="AR31">
            <v>2.3598275814732448</v>
          </cell>
          <cell r="AS31">
            <v>21.238448233259202</v>
          </cell>
          <cell r="AT31">
            <v>0</v>
          </cell>
          <cell r="AU31">
            <v>57.225818850726185</v>
          </cell>
          <cell r="AV31">
            <v>130.97043077176508</v>
          </cell>
          <cell r="AW31">
            <v>14.158965488839469</v>
          </cell>
          <cell r="AX31">
            <v>4.7196551629464896</v>
          </cell>
          <cell r="AY31">
            <v>696.14913653460724</v>
          </cell>
          <cell r="AZ31">
            <v>35.987370617466986</v>
          </cell>
          <cell r="BA31">
            <v>128.02064629492352</v>
          </cell>
          <cell r="BB31">
            <v>4.1296982675781786</v>
          </cell>
          <cell r="BC31">
            <v>787.59245531669546</v>
          </cell>
          <cell r="BD31">
            <v>5020.5331795843285</v>
          </cell>
          <cell r="BE31">
            <v>4811.098481728578</v>
          </cell>
          <cell r="BF31">
            <v>43.656810257255032</v>
          </cell>
          <cell r="BG31">
            <v>21.238448233259202</v>
          </cell>
          <cell r="BH31">
            <v>1.7698706861049336</v>
          </cell>
          <cell r="BI31">
            <v>1.7698706861049336</v>
          </cell>
          <cell r="BJ31">
            <v>0</v>
          </cell>
          <cell r="BK31">
            <v>2.3598275814732448</v>
          </cell>
          <cell r="BL31">
            <v>78.464267083985391</v>
          </cell>
        </row>
        <row r="32">
          <cell r="A32" t="str">
            <v>Electronic computer manufacturing</v>
          </cell>
          <cell r="B32">
            <v>11.731650042747221</v>
          </cell>
          <cell r="C32">
            <v>40.843522371045879</v>
          </cell>
          <cell r="D32">
            <v>149.90441721288116</v>
          </cell>
          <cell r="E32">
            <v>26.070333428327157</v>
          </cell>
          <cell r="F32">
            <v>53.878689085209459</v>
          </cell>
          <cell r="G32">
            <v>265.48289541179821</v>
          </cell>
          <cell r="H32">
            <v>599.61766885152463</v>
          </cell>
          <cell r="I32">
            <v>34.76044457110288</v>
          </cell>
          <cell r="J32">
            <v>62.568800227985179</v>
          </cell>
          <cell r="K32">
            <v>36.498466799658019</v>
          </cell>
          <cell r="L32">
            <v>121.66155599886007</v>
          </cell>
          <cell r="M32">
            <v>168.58815616984896</v>
          </cell>
          <cell r="N32">
            <v>936.79398119122254</v>
          </cell>
          <cell r="O32">
            <v>94.722211456255337</v>
          </cell>
          <cell r="P32">
            <v>88.204628099173547</v>
          </cell>
          <cell r="Q32">
            <v>129.91716158449699</v>
          </cell>
          <cell r="R32">
            <v>40.409016813907094</v>
          </cell>
          <cell r="S32">
            <v>139.91078939868908</v>
          </cell>
          <cell r="T32">
            <v>176.40925619834709</v>
          </cell>
          <cell r="U32">
            <v>25.201322314049587</v>
          </cell>
          <cell r="V32">
            <v>23.463300085494442</v>
          </cell>
          <cell r="W32">
            <v>70.824405813622107</v>
          </cell>
          <cell r="X32">
            <v>149.90441721288116</v>
          </cell>
          <cell r="Y32">
            <v>97.763750356226836</v>
          </cell>
          <cell r="Z32">
            <v>357.16356796808208</v>
          </cell>
          <cell r="AA32">
            <v>92.984189227700199</v>
          </cell>
          <cell r="AB32">
            <v>1643.3000170988885</v>
          </cell>
          <cell r="AC32">
            <v>2704.7970931889427</v>
          </cell>
          <cell r="AD32">
            <v>66.479350242234247</v>
          </cell>
          <cell r="AE32">
            <v>20.856266742661727</v>
          </cell>
          <cell r="AF32">
            <v>14.338683385579937</v>
          </cell>
          <cell r="AG32">
            <v>248.1026731262468</v>
          </cell>
          <cell r="AH32">
            <v>21.290772299800512</v>
          </cell>
          <cell r="AI32">
            <v>40.409016813907094</v>
          </cell>
          <cell r="AJ32">
            <v>194.65848959817612</v>
          </cell>
          <cell r="AK32">
            <v>51.706161299515529</v>
          </cell>
          <cell r="AL32">
            <v>1183.1586320889141</v>
          </cell>
          <cell r="AM32">
            <v>161.63606725562838</v>
          </cell>
          <cell r="AN32">
            <v>1219.2225933314335</v>
          </cell>
          <cell r="AO32">
            <v>1051.9379538330008</v>
          </cell>
          <cell r="AP32">
            <v>26.504838985465945</v>
          </cell>
          <cell r="AQ32">
            <v>2602.2537817041894</v>
          </cell>
          <cell r="AR32">
            <v>811.22187517811335</v>
          </cell>
          <cell r="AS32">
            <v>1267.0182046166999</v>
          </cell>
          <cell r="AT32">
            <v>6.5175833570817892</v>
          </cell>
          <cell r="AU32">
            <v>749.08758050726703</v>
          </cell>
          <cell r="AV32">
            <v>748.65307495012826</v>
          </cell>
          <cell r="AW32">
            <v>488.81875178113421</v>
          </cell>
          <cell r="AX32">
            <v>1497.3061499002565</v>
          </cell>
          <cell r="AY32">
            <v>2183.3904246223997</v>
          </cell>
          <cell r="AZ32">
            <v>758.21219720718148</v>
          </cell>
          <cell r="BA32">
            <v>1142.3151097178684</v>
          </cell>
          <cell r="BB32">
            <v>43.4505557138786</v>
          </cell>
          <cell r="BC32">
            <v>490.55677400968938</v>
          </cell>
          <cell r="BD32">
            <v>643.93723567968084</v>
          </cell>
          <cell r="BE32">
            <v>472.30754060986033</v>
          </cell>
          <cell r="BF32">
            <v>89.073639213451131</v>
          </cell>
          <cell r="BG32">
            <v>139.91078939868908</v>
          </cell>
          <cell r="BH32">
            <v>99.067267027643197</v>
          </cell>
          <cell r="BI32">
            <v>124.70309489883158</v>
          </cell>
          <cell r="BJ32">
            <v>298.93982331148476</v>
          </cell>
          <cell r="BK32">
            <v>169.02266172698774</v>
          </cell>
          <cell r="BL32">
            <v>646.10976346537473</v>
          </cell>
        </row>
        <row r="33">
          <cell r="A33" t="str">
            <v>Fabric mills</v>
          </cell>
          <cell r="B33">
            <v>0.19209337597678788</v>
          </cell>
          <cell r="C33">
            <v>1.5892380230142767E-2</v>
          </cell>
          <cell r="D33">
            <v>1.2924923340697022E-2</v>
          </cell>
          <cell r="E33">
            <v>2.2684559332651916E-2</v>
          </cell>
          <cell r="F33">
            <v>1.9848989416070429E-2</v>
          </cell>
          <cell r="G33">
            <v>3.5675426159781067E-2</v>
          </cell>
          <cell r="H33">
            <v>8.5001154011012561E-2</v>
          </cell>
          <cell r="I33">
            <v>1.1012562234165321E-2</v>
          </cell>
          <cell r="J33">
            <v>8.3748227768802135E-3</v>
          </cell>
          <cell r="K33">
            <v>8.5726532361765969E-3</v>
          </cell>
          <cell r="L33">
            <v>6.9900095618055328E-3</v>
          </cell>
          <cell r="M33">
            <v>9.6277490190906385E-3</v>
          </cell>
          <cell r="N33">
            <v>7.4516139668304268E-2</v>
          </cell>
          <cell r="O33">
            <v>9.5618055326585124E-3</v>
          </cell>
          <cell r="P33">
            <v>0.12733687230043853</v>
          </cell>
          <cell r="Q33">
            <v>2.4069372547726599E-2</v>
          </cell>
          <cell r="R33">
            <v>1.7145306472353193E-3</v>
          </cell>
          <cell r="S33">
            <v>2.6773055491443834E-2</v>
          </cell>
          <cell r="T33">
            <v>3.2971743216063831E-2</v>
          </cell>
          <cell r="U33">
            <v>1.9123611065317023E-3</v>
          </cell>
          <cell r="V33">
            <v>1.1210392693461703E-3</v>
          </cell>
          <cell r="W33">
            <v>7.9132183718553205E-3</v>
          </cell>
          <cell r="X33">
            <v>6.924066075373405E-3</v>
          </cell>
          <cell r="Y33">
            <v>6.4624616703485111E-3</v>
          </cell>
          <cell r="Z33">
            <v>3.7258069834152134E-2</v>
          </cell>
          <cell r="AA33">
            <v>5.0117049688417027E-3</v>
          </cell>
          <cell r="AB33">
            <v>0.18497147944211811</v>
          </cell>
          <cell r="AC33">
            <v>0.40383791091034982</v>
          </cell>
          <cell r="AD33">
            <v>7.3856704803982988E-3</v>
          </cell>
          <cell r="AE33">
            <v>6.6800751755745319E-2</v>
          </cell>
          <cell r="AF33">
            <v>1.2793036367832767E-2</v>
          </cell>
          <cell r="AG33">
            <v>5.0182993174849151E-2</v>
          </cell>
          <cell r="AH33">
            <v>7.1218965346697876E-3</v>
          </cell>
          <cell r="AI33">
            <v>1.1606053612054469E-2</v>
          </cell>
          <cell r="AJ33">
            <v>5.4733093738665965E-2</v>
          </cell>
          <cell r="AK33">
            <v>2.5915790167826174E-2</v>
          </cell>
          <cell r="AL33">
            <v>9.4299185597942568E-3</v>
          </cell>
          <cell r="AM33">
            <v>2.2948333278380428E-2</v>
          </cell>
          <cell r="AN33">
            <v>3.310363018892809E-2</v>
          </cell>
          <cell r="AO33">
            <v>8.8364271819051064E-3</v>
          </cell>
          <cell r="AP33">
            <v>6.5943486432127663E-4</v>
          </cell>
          <cell r="AQ33">
            <v>0.2149757657687362</v>
          </cell>
          <cell r="AR33">
            <v>1.384813215074681E-2</v>
          </cell>
          <cell r="AS33">
            <v>2.3409937683405321E-2</v>
          </cell>
          <cell r="AT33">
            <v>3.9566091859276602E-4</v>
          </cell>
          <cell r="AU33">
            <v>9.5354281380856609E-2</v>
          </cell>
          <cell r="AV33">
            <v>0.1646608856210228</v>
          </cell>
          <cell r="AW33">
            <v>1.2397375449240002E-2</v>
          </cell>
          <cell r="AX33">
            <v>1.3188697286425533E-3</v>
          </cell>
          <cell r="AY33">
            <v>6.9504434699462561E-2</v>
          </cell>
          <cell r="AZ33">
            <v>1.8200402255267235E-2</v>
          </cell>
          <cell r="BA33">
            <v>8.7902667414026178E-2</v>
          </cell>
          <cell r="BB33">
            <v>1.6485871608031916E-2</v>
          </cell>
          <cell r="BC33">
            <v>9.1529559167793206E-2</v>
          </cell>
          <cell r="BD33">
            <v>3.0861551650235748E-2</v>
          </cell>
          <cell r="BE33">
            <v>2.3014276764812557E-2</v>
          </cell>
          <cell r="BF33">
            <v>1.0616901315572554E-2</v>
          </cell>
          <cell r="BG33">
            <v>2.5652016222097663E-2</v>
          </cell>
          <cell r="BH33">
            <v>6.0206403112532558E-2</v>
          </cell>
          <cell r="BI33">
            <v>0.14903227933660854</v>
          </cell>
          <cell r="BJ33">
            <v>8.2495301526591708E-2</v>
          </cell>
          <cell r="BK33">
            <v>5.5986019980876392E-2</v>
          </cell>
          <cell r="BL33">
            <v>8.1242375284381288E-2</v>
          </cell>
        </row>
        <row r="34">
          <cell r="A34" t="str">
            <v>Fabricated pipe and pipe fitting manufacturing</v>
          </cell>
          <cell r="B34">
            <v>9.4806087879860446</v>
          </cell>
          <cell r="C34">
            <v>1.5342064013753351</v>
          </cell>
          <cell r="D34">
            <v>5.5860848460332715</v>
          </cell>
          <cell r="E34">
            <v>4.7599737068311683</v>
          </cell>
          <cell r="F34">
            <v>5.4287303433281089</v>
          </cell>
          <cell r="G34">
            <v>181.11503261364211</v>
          </cell>
          <cell r="H34">
            <v>17.308995297567883</v>
          </cell>
          <cell r="I34">
            <v>2.8323810486929264</v>
          </cell>
          <cell r="J34">
            <v>6.0188097284724682</v>
          </cell>
          <cell r="K34">
            <v>17.584365677301918</v>
          </cell>
          <cell r="L34">
            <v>34.932699600546094</v>
          </cell>
          <cell r="M34">
            <v>8.0644182636395811</v>
          </cell>
          <cell r="N34">
            <v>4.2879101987156805</v>
          </cell>
          <cell r="O34">
            <v>2.9503969257217983</v>
          </cell>
          <cell r="P34">
            <v>11.958942205592356</v>
          </cell>
          <cell r="Q34">
            <v>3.1864286797795423</v>
          </cell>
          <cell r="R34">
            <v>0.8654497648783942</v>
          </cell>
          <cell r="S34">
            <v>3.2651059311321236</v>
          </cell>
          <cell r="T34">
            <v>44.177276634474396</v>
          </cell>
          <cell r="U34">
            <v>1.5735450270516258</v>
          </cell>
          <cell r="V34">
            <v>0.7867725135258129</v>
          </cell>
          <cell r="W34">
            <v>16.836931789452397</v>
          </cell>
          <cell r="X34">
            <v>1.5735450270516258</v>
          </cell>
          <cell r="Y34">
            <v>10.778783435303636</v>
          </cell>
          <cell r="Z34">
            <v>46.537594175051829</v>
          </cell>
          <cell r="AA34">
            <v>3.3044445568084142</v>
          </cell>
          <cell r="AB34">
            <v>33.6345249532285</v>
          </cell>
          <cell r="AC34">
            <v>23.327805026040352</v>
          </cell>
          <cell r="AD34">
            <v>1.7702381554330791</v>
          </cell>
          <cell r="AE34">
            <v>0.7867725135258129</v>
          </cell>
          <cell r="AF34">
            <v>2.3209789149011479</v>
          </cell>
          <cell r="AG34">
            <v>1.5342064013753351</v>
          </cell>
          <cell r="AH34">
            <v>0.3540476310866158</v>
          </cell>
          <cell r="AI34">
            <v>4.4846033270971333</v>
          </cell>
          <cell r="AJ34">
            <v>3.3831218081609955</v>
          </cell>
          <cell r="AK34">
            <v>1.4555291500227538</v>
          </cell>
          <cell r="AL34">
            <v>0.51140213379177835</v>
          </cell>
          <cell r="AM34">
            <v>0.3540476310866158</v>
          </cell>
          <cell r="AN34">
            <v>4.4452647014208431</v>
          </cell>
          <cell r="AO34">
            <v>0.39338625676290645</v>
          </cell>
          <cell r="AP34">
            <v>3.9338625676290644E-2</v>
          </cell>
          <cell r="AQ34">
            <v>6.9629367447034438</v>
          </cell>
          <cell r="AR34">
            <v>0.59007938514435965</v>
          </cell>
          <cell r="AS34">
            <v>0.98346564190726604</v>
          </cell>
          <cell r="AT34">
            <v>0</v>
          </cell>
          <cell r="AU34">
            <v>1.4948677756990445</v>
          </cell>
          <cell r="AV34">
            <v>20.062699094908229</v>
          </cell>
          <cell r="AW34">
            <v>0.3540476310866158</v>
          </cell>
          <cell r="AX34">
            <v>0.23603175405774385</v>
          </cell>
          <cell r="AY34">
            <v>5.3500530919755276</v>
          </cell>
          <cell r="AZ34">
            <v>2.5963492946351825</v>
          </cell>
          <cell r="BA34">
            <v>4.3272488243919707</v>
          </cell>
          <cell r="BB34">
            <v>13.571825858320272</v>
          </cell>
          <cell r="BC34">
            <v>0.3540476310866158</v>
          </cell>
          <cell r="BD34">
            <v>0.66875663649694095</v>
          </cell>
          <cell r="BE34">
            <v>0.4720635081154877</v>
          </cell>
          <cell r="BF34">
            <v>0.31470900541032515</v>
          </cell>
          <cell r="BG34">
            <v>0.11801587702887192</v>
          </cell>
          <cell r="BH34">
            <v>2.4389947919300199</v>
          </cell>
          <cell r="BI34">
            <v>1.6128836527279165</v>
          </cell>
          <cell r="BJ34">
            <v>12.470344339384134</v>
          </cell>
          <cell r="BK34">
            <v>10.031349547454115</v>
          </cell>
          <cell r="BL34">
            <v>3.9338625676290642</v>
          </cell>
        </row>
        <row r="35">
          <cell r="A35" t="str">
            <v>Farm machinery and equipment manufacturing</v>
          </cell>
          <cell r="B35">
            <v>10237.008966430503</v>
          </cell>
          <cell r="C35">
            <v>829.3784577627855</v>
          </cell>
          <cell r="D35">
            <v>8.5748465931912872</v>
          </cell>
          <cell r="E35">
            <v>12.364713368184704</v>
          </cell>
          <cell r="F35">
            <v>9.066025915790167</v>
          </cell>
          <cell r="G35">
            <v>16.962597862811982</v>
          </cell>
          <cell r="H35">
            <v>145.01194442331484</v>
          </cell>
          <cell r="I35">
            <v>5.02998780045501</v>
          </cell>
          <cell r="J35">
            <v>3.8252003033400377</v>
          </cell>
          <cell r="K35">
            <v>3.9155593656236607</v>
          </cell>
          <cell r="L35">
            <v>3.8605338316866575</v>
          </cell>
          <cell r="M35">
            <v>11.743790972121435</v>
          </cell>
          <cell r="N35">
            <v>34.035246793497969</v>
          </cell>
          <cell r="O35">
            <v>4.3673546770417753</v>
          </cell>
          <cell r="P35">
            <v>58.161116423225295</v>
          </cell>
          <cell r="Q35">
            <v>10.993685911174124</v>
          </cell>
          <cell r="R35">
            <v>0.78311187312473207</v>
          </cell>
          <cell r="S35">
            <v>20.910603632032714</v>
          </cell>
          <cell r="T35">
            <v>129.92952157903778</v>
          </cell>
          <cell r="U35">
            <v>0.87347093540835508</v>
          </cell>
          <cell r="V35">
            <v>0.51203468627386328</v>
          </cell>
          <cell r="W35">
            <v>3.6143624913449175</v>
          </cell>
          <cell r="X35">
            <v>3.1625671799268029</v>
          </cell>
          <cell r="Y35">
            <v>2.9517293679316827</v>
          </cell>
          <cell r="Z35">
            <v>34.381644469380475</v>
          </cell>
          <cell r="AA35">
            <v>2.2890962445184475</v>
          </cell>
          <cell r="AB35">
            <v>414.4021236151857</v>
          </cell>
          <cell r="AC35">
            <v>320.0258995676943</v>
          </cell>
          <cell r="AD35">
            <v>3.3734049919219231</v>
          </cell>
          <cell r="AE35">
            <v>30.511243364436677</v>
          </cell>
          <cell r="AF35">
            <v>5.8432193610076162</v>
          </cell>
          <cell r="AG35">
            <v>22.921082132612352</v>
          </cell>
          <cell r="AH35">
            <v>3.2529262422104255</v>
          </cell>
          <cell r="AI35">
            <v>5.3010649873058791</v>
          </cell>
          <cell r="AJ35">
            <v>26.33503449379964</v>
          </cell>
          <cell r="AK35">
            <v>23.19043555279827</v>
          </cell>
          <cell r="AL35">
            <v>4.3071153021860269</v>
          </cell>
          <cell r="AM35">
            <v>10.48165122490026</v>
          </cell>
          <cell r="AN35">
            <v>15.120083088792905</v>
          </cell>
          <cell r="AO35">
            <v>4.0360381153351579</v>
          </cell>
          <cell r="AP35">
            <v>0.30119687427874309</v>
          </cell>
          <cell r="AQ35">
            <v>187.01382727102364</v>
          </cell>
          <cell r="AR35">
            <v>8.9965222171815267</v>
          </cell>
          <cell r="AS35">
            <v>10.692489036895381</v>
          </cell>
          <cell r="AT35">
            <v>0.18071812456724587</v>
          </cell>
          <cell r="AU35">
            <v>113.00915231123221</v>
          </cell>
          <cell r="AV35">
            <v>260.8703155916927</v>
          </cell>
          <cell r="AW35">
            <v>5.6625012364403702</v>
          </cell>
          <cell r="AX35">
            <v>0.60239374855748617</v>
          </cell>
          <cell r="AY35">
            <v>122.57333769812885</v>
          </cell>
          <cell r="AZ35">
            <v>10.316574623089251</v>
          </cell>
          <cell r="BA35">
            <v>356.0411574703831</v>
          </cell>
          <cell r="BB35">
            <v>13.5405445359564</v>
          </cell>
          <cell r="BC35">
            <v>47.148901864545387</v>
          </cell>
          <cell r="BD35">
            <v>14.763860680577158</v>
          </cell>
          <cell r="BE35">
            <v>11.847464840992096</v>
          </cell>
          <cell r="BF35">
            <v>7.5206575332156849</v>
          </cell>
          <cell r="BG35">
            <v>18.39502805276291</v>
          </cell>
          <cell r="BH35">
            <v>34.845591229301029</v>
          </cell>
          <cell r="BI35">
            <v>148.87997627116556</v>
          </cell>
          <cell r="BJ35">
            <v>48.365280401582453</v>
          </cell>
          <cell r="BK35">
            <v>27.57515551926123</v>
          </cell>
          <cell r="BL35">
            <v>80.51750759271988</v>
          </cell>
        </row>
        <row r="36">
          <cell r="A36" t="str">
            <v>Fluid power process machinery</v>
          </cell>
          <cell r="B36">
            <v>1.25406183896665</v>
          </cell>
          <cell r="C36">
            <v>1.5791889824024483</v>
          </cell>
          <cell r="D36">
            <v>1.6430532427201945</v>
          </cell>
          <cell r="E36">
            <v>5.0104415140195329</v>
          </cell>
          <cell r="F36">
            <v>3.3789999549934739</v>
          </cell>
          <cell r="G36">
            <v>7.5475944011881717</v>
          </cell>
          <cell r="H36">
            <v>8.6216751428957199</v>
          </cell>
          <cell r="I36">
            <v>4.2034294972771047</v>
          </cell>
          <cell r="J36">
            <v>9.3938521085557412</v>
          </cell>
          <cell r="K36">
            <v>7.8378864935415633</v>
          </cell>
          <cell r="L36">
            <v>6.2877267203744545</v>
          </cell>
          <cell r="M36">
            <v>8.360412259777668</v>
          </cell>
          <cell r="N36">
            <v>11.791664791394751</v>
          </cell>
          <cell r="O36">
            <v>3.5880102614879155</v>
          </cell>
          <cell r="P36">
            <v>15.582879517530042</v>
          </cell>
          <cell r="Q36">
            <v>3.1119312300283539</v>
          </cell>
          <cell r="R36">
            <v>1.6024123497907197</v>
          </cell>
          <cell r="S36">
            <v>5.3762095503848055</v>
          </cell>
          <cell r="T36">
            <v>27.571942931725101</v>
          </cell>
          <cell r="U36">
            <v>1.38759620144921</v>
          </cell>
          <cell r="V36">
            <v>0.77798280750708848</v>
          </cell>
          <cell r="W36">
            <v>12.726405328772671</v>
          </cell>
          <cell r="X36">
            <v>3.7563796750528824</v>
          </cell>
          <cell r="Y36">
            <v>15.902200819118772</v>
          </cell>
          <cell r="Z36">
            <v>32.274674827850035</v>
          </cell>
          <cell r="AA36">
            <v>5.3123452900670598</v>
          </cell>
          <cell r="AB36">
            <v>25.673432647733922</v>
          </cell>
          <cell r="AC36">
            <v>21.475808992303882</v>
          </cell>
          <cell r="AD36">
            <v>2.6242405148746566</v>
          </cell>
          <cell r="AE36">
            <v>0.53994329177730771</v>
          </cell>
          <cell r="AF36">
            <v>0.21481614834150953</v>
          </cell>
          <cell r="AG36">
            <v>2.1365497997209593</v>
          </cell>
          <cell r="AH36">
            <v>0.32512714343579818</v>
          </cell>
          <cell r="AI36">
            <v>1.8114226562851612</v>
          </cell>
          <cell r="AJ36">
            <v>2.0552680138620101</v>
          </cell>
          <cell r="AK36">
            <v>1.2424501552725145</v>
          </cell>
          <cell r="AL36">
            <v>1.6372474008731266</v>
          </cell>
          <cell r="AM36">
            <v>0.12192267878842432</v>
          </cell>
          <cell r="AN36">
            <v>1.0218281650839371</v>
          </cell>
          <cell r="AO36">
            <v>0.17998109725910255</v>
          </cell>
          <cell r="AP36">
            <v>8.1281785858949546E-2</v>
          </cell>
          <cell r="AQ36">
            <v>2.7926099284396235</v>
          </cell>
          <cell r="AR36">
            <v>0.14514604617669563</v>
          </cell>
          <cell r="AS36">
            <v>0.48188487330662944</v>
          </cell>
          <cell r="AT36">
            <v>0</v>
          </cell>
          <cell r="AU36">
            <v>2.1655790089562985</v>
          </cell>
          <cell r="AV36">
            <v>5.1149466672667536</v>
          </cell>
          <cell r="AW36">
            <v>1.1611683694135649E-2</v>
          </cell>
          <cell r="AX36">
            <v>0.11031099509428867</v>
          </cell>
          <cell r="AY36">
            <v>2.1365497997209593</v>
          </cell>
          <cell r="AZ36">
            <v>0.85345875151897022</v>
          </cell>
          <cell r="BA36">
            <v>1.689499977496737</v>
          </cell>
          <cell r="BB36">
            <v>2.0610738557090778</v>
          </cell>
          <cell r="BC36">
            <v>0.33093298528286602</v>
          </cell>
          <cell r="BD36">
            <v>0.26126288311805212</v>
          </cell>
          <cell r="BE36">
            <v>0.53994329177730771</v>
          </cell>
          <cell r="BF36">
            <v>0.8186237004365633</v>
          </cell>
          <cell r="BG36">
            <v>0.15095188802376344</v>
          </cell>
          <cell r="BH36">
            <v>0.14514604617669563</v>
          </cell>
          <cell r="BI36">
            <v>0.45866150591835814</v>
          </cell>
          <cell r="BJ36">
            <v>0.49349655700076511</v>
          </cell>
          <cell r="BK36">
            <v>1.2888968900490572</v>
          </cell>
          <cell r="BL36">
            <v>4.4588865385480894</v>
          </cell>
        </row>
        <row r="37">
          <cell r="A37" t="str">
            <v>Guided missile and space vehicle manufacturing</v>
          </cell>
          <cell r="B37">
            <v>3.3060497885446787E-2</v>
          </cell>
          <cell r="C37">
            <v>5.8406879597622655E-2</v>
          </cell>
          <cell r="D37">
            <v>0.18734282135086514</v>
          </cell>
          <cell r="E37">
            <v>3.9672597462536145E-2</v>
          </cell>
          <cell r="F37">
            <v>0.19285290433177293</v>
          </cell>
          <cell r="G37">
            <v>0.84194067948271156</v>
          </cell>
          <cell r="H37">
            <v>0.77030960073091015</v>
          </cell>
          <cell r="I37">
            <v>2.2040331923631192E-2</v>
          </cell>
          <cell r="J37">
            <v>6.5018979174712013E-2</v>
          </cell>
          <cell r="K37">
            <v>5.6202846405259535E-2</v>
          </cell>
          <cell r="L37">
            <v>0.13224199154178715</v>
          </cell>
          <cell r="M37">
            <v>0.21158718646685942</v>
          </cell>
          <cell r="N37">
            <v>0.98961090337104052</v>
          </cell>
          <cell r="O37">
            <v>8.7059311098343209E-2</v>
          </cell>
          <cell r="P37">
            <v>0.1664045060234155</v>
          </cell>
          <cell r="Q37">
            <v>0.23913760137139842</v>
          </cell>
          <cell r="R37">
            <v>3.1958481289265227E-2</v>
          </cell>
          <cell r="S37">
            <v>0.17852668858141266</v>
          </cell>
          <cell r="T37">
            <v>0.19175088773559137</v>
          </cell>
          <cell r="U37">
            <v>3.7468564270173026E-2</v>
          </cell>
          <cell r="V37">
            <v>1.7632265538904953E-2</v>
          </cell>
          <cell r="W37">
            <v>6.1712929386167334E-2</v>
          </cell>
          <cell r="X37">
            <v>8.5957294502161649E-2</v>
          </cell>
          <cell r="Y37">
            <v>0.10689560982961127</v>
          </cell>
          <cell r="Z37">
            <v>0.50251956785879115</v>
          </cell>
          <cell r="AA37">
            <v>7.2733095347982932E-2</v>
          </cell>
          <cell r="AB37">
            <v>1.8238374666804811</v>
          </cell>
          <cell r="AC37">
            <v>1.9670996241840839</v>
          </cell>
          <cell r="AD37">
            <v>2.3142348519812752</v>
          </cell>
          <cell r="AE37">
            <v>0.14216014090742118</v>
          </cell>
          <cell r="AF37">
            <v>0.4088481571833586</v>
          </cell>
          <cell r="AG37">
            <v>0.68435230622874854</v>
          </cell>
          <cell r="AH37">
            <v>0.16971055581196018</v>
          </cell>
          <cell r="AI37">
            <v>0.40774614058717706</v>
          </cell>
          <cell r="AJ37">
            <v>0.45072478783825787</v>
          </cell>
          <cell r="AK37">
            <v>4.0774614058717705E-2</v>
          </cell>
          <cell r="AL37">
            <v>0.54329418191750889</v>
          </cell>
          <cell r="AM37">
            <v>0.67553617345929606</v>
          </cell>
          <cell r="AN37">
            <v>36.175898802852053</v>
          </cell>
          <cell r="AO37">
            <v>1.2452787536851624</v>
          </cell>
          <cell r="AP37">
            <v>1.8734282135086513E-2</v>
          </cell>
          <cell r="AQ37">
            <v>3.0074032909794761</v>
          </cell>
          <cell r="AR37">
            <v>1.4105812431123963</v>
          </cell>
          <cell r="AS37">
            <v>0.84194067948271156</v>
          </cell>
          <cell r="AT37">
            <v>3.3060497885446785E-3</v>
          </cell>
          <cell r="AU37">
            <v>0.72622893688364776</v>
          </cell>
          <cell r="AV37">
            <v>2.1202799310533207</v>
          </cell>
          <cell r="AW37">
            <v>0.31848279629647069</v>
          </cell>
          <cell r="AX37">
            <v>0.83643059650180374</v>
          </cell>
          <cell r="AY37">
            <v>1.8469798152002939</v>
          </cell>
          <cell r="AZ37">
            <v>0.60610912789985771</v>
          </cell>
          <cell r="BA37">
            <v>1.6375966619257976</v>
          </cell>
          <cell r="BB37">
            <v>0.11020165961815595</v>
          </cell>
          <cell r="BC37">
            <v>0.47607116955043371</v>
          </cell>
          <cell r="BD37">
            <v>0.43529655549171603</v>
          </cell>
          <cell r="BE37">
            <v>0.54329418191750889</v>
          </cell>
          <cell r="BF37">
            <v>0.13334400813796871</v>
          </cell>
          <cell r="BG37">
            <v>0.12783392515706091</v>
          </cell>
          <cell r="BH37">
            <v>0.19836298731268073</v>
          </cell>
          <cell r="BI37">
            <v>0.16420047283105238</v>
          </cell>
          <cell r="BJ37">
            <v>0.18734282135086514</v>
          </cell>
          <cell r="BK37">
            <v>0.15869038985014458</v>
          </cell>
          <cell r="BL37">
            <v>0.85626689523307176</v>
          </cell>
        </row>
        <row r="38">
          <cell r="A38" t="str">
            <v>Hardware manufacturing</v>
          </cell>
          <cell r="B38">
            <v>2.9855387571421348</v>
          </cell>
          <cell r="C38">
            <v>0.48313697729686</v>
          </cell>
          <cell r="D38">
            <v>1.7591141224654903</v>
          </cell>
          <cell r="E38">
            <v>1.4989634423825657</v>
          </cell>
          <cell r="F38">
            <v>1.7095616119735046</v>
          </cell>
          <cell r="G38">
            <v>57.03493957627547</v>
          </cell>
          <cell r="H38">
            <v>5.4507761541184205</v>
          </cell>
          <cell r="I38">
            <v>0.89194518885574148</v>
          </cell>
          <cell r="J38">
            <v>1.8953835263184509</v>
          </cell>
          <cell r="K38">
            <v>5.5374930474793951</v>
          </cell>
          <cell r="L38">
            <v>11.000657329220813</v>
          </cell>
          <cell r="M38">
            <v>2.5395661627142641</v>
          </cell>
          <cell r="N38">
            <v>1.3503059109066087</v>
          </cell>
          <cell r="O38">
            <v>0.92910957172473074</v>
          </cell>
          <cell r="P38">
            <v>3.7659907973909088</v>
          </cell>
          <cell r="Q38">
            <v>1.0034383374627092</v>
          </cell>
          <cell r="R38">
            <v>0.27253880770592104</v>
          </cell>
          <cell r="S38">
            <v>1.0282145927087021</v>
          </cell>
          <cell r="T38">
            <v>13.911867320624969</v>
          </cell>
          <cell r="U38">
            <v>0.49552510491985641</v>
          </cell>
          <cell r="V38">
            <v>0.2477625524599282</v>
          </cell>
          <cell r="W38">
            <v>5.3021186226424639</v>
          </cell>
          <cell r="X38">
            <v>0.49552510491985641</v>
          </cell>
          <cell r="Y38">
            <v>3.3943469687010164</v>
          </cell>
          <cell r="Z38">
            <v>14.655154978004754</v>
          </cell>
          <cell r="AA38">
            <v>1.0406027203316985</v>
          </cell>
          <cell r="AB38">
            <v>10.59184911766193</v>
          </cell>
          <cell r="AC38">
            <v>7.3461596804368714</v>
          </cell>
          <cell r="AD38">
            <v>0.55746574303483842</v>
          </cell>
          <cell r="AE38">
            <v>0.2477625524599282</v>
          </cell>
          <cell r="AF38">
            <v>0.73089952975678818</v>
          </cell>
          <cell r="AG38">
            <v>0.48313697729686</v>
          </cell>
          <cell r="AH38">
            <v>0.11149314860696768</v>
          </cell>
          <cell r="AI38">
            <v>1.4122465490215907</v>
          </cell>
          <cell r="AJ38">
            <v>1.0653789755776912</v>
          </cell>
          <cell r="AK38">
            <v>0.4583607220508672</v>
          </cell>
          <cell r="AL38">
            <v>0.16104565909895333</v>
          </cell>
          <cell r="AM38">
            <v>0.11149314860696768</v>
          </cell>
          <cell r="AN38">
            <v>1.3998584213985943</v>
          </cell>
          <cell r="AO38">
            <v>0.1238812762299641</v>
          </cell>
          <cell r="AP38">
            <v>1.238812762299641E-2</v>
          </cell>
          <cell r="AQ38">
            <v>2.1926985892703645</v>
          </cell>
          <cell r="AR38">
            <v>0.18582191434494616</v>
          </cell>
          <cell r="AS38">
            <v>0.30970319057491025</v>
          </cell>
          <cell r="AT38">
            <v>0</v>
          </cell>
          <cell r="AU38">
            <v>0.4707488496738636</v>
          </cell>
          <cell r="AV38">
            <v>6.3179450877281695</v>
          </cell>
          <cell r="AW38">
            <v>0.11149314860696768</v>
          </cell>
          <cell r="AX38">
            <v>7.4328765737978461E-2</v>
          </cell>
          <cell r="AY38">
            <v>1.6847853567275117</v>
          </cell>
          <cell r="AZ38">
            <v>0.81761642311776306</v>
          </cell>
          <cell r="BA38">
            <v>1.3626940385296051</v>
          </cell>
          <cell r="BB38">
            <v>4.2739040299337612</v>
          </cell>
          <cell r="BC38">
            <v>0.11149314860696768</v>
          </cell>
          <cell r="BD38">
            <v>0.21059816959093897</v>
          </cell>
          <cell r="BE38">
            <v>0.14865753147595692</v>
          </cell>
          <cell r="BF38">
            <v>9.9105020983971281E-2</v>
          </cell>
          <cell r="BG38">
            <v>3.7164382868989231E-2</v>
          </cell>
          <cell r="BH38">
            <v>0.76806391262577745</v>
          </cell>
          <cell r="BI38">
            <v>0.50791323254285281</v>
          </cell>
          <cell r="BJ38">
            <v>3.9270364564898621</v>
          </cell>
          <cell r="BK38">
            <v>3.1589725438640848</v>
          </cell>
          <cell r="BL38">
            <v>1.238812762299641</v>
          </cell>
        </row>
        <row r="39">
          <cell r="A39" t="str">
            <v>Heating equipment (except warm air furnaces) manufacturing</v>
          </cell>
          <cell r="B39">
            <v>0.27543993879112472</v>
          </cell>
          <cell r="C39">
            <v>0.34685029329252742</v>
          </cell>
          <cell r="D39">
            <v>0.36087732721244581</v>
          </cell>
          <cell r="E39">
            <v>1.100484570262688</v>
          </cell>
          <cell r="F39">
            <v>0.74215761285386384</v>
          </cell>
          <cell r="G39">
            <v>1.6577403723539912</v>
          </cell>
          <cell r="H39">
            <v>1.8936495791889822</v>
          </cell>
          <cell r="I39">
            <v>0.92323386891099202</v>
          </cell>
          <cell r="J39">
            <v>2.0632491711298138</v>
          </cell>
          <cell r="K39">
            <v>1.7214996174445294</v>
          </cell>
          <cell r="L39">
            <v>1.3810252486610559</v>
          </cell>
          <cell r="M39">
            <v>1.836266258607498</v>
          </cell>
          <cell r="N39">
            <v>2.5899005355776588</v>
          </cell>
          <cell r="O39">
            <v>0.78806426931905127</v>
          </cell>
          <cell r="P39">
            <v>3.4225962764600868</v>
          </cell>
          <cell r="Q39">
            <v>0.68349910737056874</v>
          </cell>
          <cell r="R39">
            <v>0.35195103289977048</v>
          </cell>
          <cell r="S39">
            <v>1.1808212190767662</v>
          </cell>
          <cell r="T39">
            <v>6.0558530986993109</v>
          </cell>
          <cell r="U39">
            <v>0.30476919153277227</v>
          </cell>
          <cell r="V39">
            <v>0.17087477684264218</v>
          </cell>
          <cell r="W39">
            <v>2.7952053047691914</v>
          </cell>
          <cell r="X39">
            <v>0.82504463147156337</v>
          </cell>
          <cell r="Y39">
            <v>3.4927314460596786</v>
          </cell>
          <cell r="Z39">
            <v>7.0887528691660284</v>
          </cell>
          <cell r="AA39">
            <v>1.1667941851568477</v>
          </cell>
          <cell r="AB39">
            <v>5.6388676358071921</v>
          </cell>
          <cell r="AC39">
            <v>4.7169089517980103</v>
          </cell>
          <cell r="AD39">
            <v>0.57638357561846465</v>
          </cell>
          <cell r="AE39">
            <v>0.11859219586840092</v>
          </cell>
          <cell r="AF39">
            <v>4.7181841366998212E-2</v>
          </cell>
          <cell r="AG39">
            <v>0.46926804386636062</v>
          </cell>
          <cell r="AH39">
            <v>7.1410354501402706E-2</v>
          </cell>
          <cell r="AI39">
            <v>0.39785768936495791</v>
          </cell>
          <cell r="AJ39">
            <v>0.45141545524100996</v>
          </cell>
          <cell r="AK39">
            <v>0.27288956898750316</v>
          </cell>
          <cell r="AL39">
            <v>0.35960214231063503</v>
          </cell>
          <cell r="AM39">
            <v>2.6778882938026011E-2</v>
          </cell>
          <cell r="AN39">
            <v>0.2244325427186942</v>
          </cell>
          <cell r="AO39">
            <v>3.9530731956133637E-2</v>
          </cell>
          <cell r="AP39">
            <v>1.7852588625350677E-2</v>
          </cell>
          <cell r="AQ39">
            <v>0.61336393777097675</v>
          </cell>
          <cell r="AR39">
            <v>3.1879622545269062E-2</v>
          </cell>
          <cell r="AS39">
            <v>0.1058403468502933</v>
          </cell>
          <cell r="AT39">
            <v>0</v>
          </cell>
          <cell r="AU39">
            <v>0.47564396837541439</v>
          </cell>
          <cell r="AV39">
            <v>1.1234378984952818</v>
          </cell>
          <cell r="AW39">
            <v>2.550369803621525E-3</v>
          </cell>
          <cell r="AX39">
            <v>2.4228513134404488E-2</v>
          </cell>
          <cell r="AY39">
            <v>0.46926804386636062</v>
          </cell>
          <cell r="AZ39">
            <v>0.1874521805661821</v>
          </cell>
          <cell r="BA39">
            <v>0.37107880642693192</v>
          </cell>
          <cell r="BB39">
            <v>0.45269064014282068</v>
          </cell>
          <cell r="BC39">
            <v>7.268553940321347E-2</v>
          </cell>
          <cell r="BD39">
            <v>5.7383320581484314E-2</v>
          </cell>
          <cell r="BE39">
            <v>0.11859219586840092</v>
          </cell>
          <cell r="BF39">
            <v>0.17980107115531752</v>
          </cell>
          <cell r="BG39">
            <v>3.3154807447079826E-2</v>
          </cell>
          <cell r="BH39">
            <v>3.1879622545269062E-2</v>
          </cell>
          <cell r="BI39">
            <v>0.10073960724305024</v>
          </cell>
          <cell r="BJ39">
            <v>0.10839071665391481</v>
          </cell>
          <cell r="BK39">
            <v>0.28309104820198927</v>
          </cell>
          <cell r="BL39">
            <v>0.97934200459066556</v>
          </cell>
        </row>
        <row r="40">
          <cell r="A40" t="str">
            <v>Heavy duty truck manufacturing</v>
          </cell>
          <cell r="B40">
            <v>288.74432372649795</v>
          </cell>
          <cell r="C40">
            <v>109.17188211567237</v>
          </cell>
          <cell r="D40">
            <v>24.99730011059788</v>
          </cell>
          <cell r="E40">
            <v>115.80381887970854</v>
          </cell>
          <cell r="F40">
            <v>126.00679851668727</v>
          </cell>
          <cell r="G40">
            <v>139.27067204475961</v>
          </cell>
          <cell r="H40">
            <v>1545.2412660204282</v>
          </cell>
          <cell r="I40">
            <v>25.507449092446816</v>
          </cell>
          <cell r="J40">
            <v>134.16918222627024</v>
          </cell>
          <cell r="K40">
            <v>18.875512328410643</v>
          </cell>
          <cell r="L40">
            <v>76.012198295491515</v>
          </cell>
          <cell r="M40">
            <v>27.548045019842561</v>
          </cell>
          <cell r="N40">
            <v>14.284171491770216</v>
          </cell>
          <cell r="O40">
            <v>5.1014898184893633</v>
          </cell>
          <cell r="P40">
            <v>36.730726693123415</v>
          </cell>
          <cell r="Q40">
            <v>13.263873528072343</v>
          </cell>
          <cell r="R40">
            <v>9.1826816732808538</v>
          </cell>
          <cell r="S40">
            <v>8.162383709582981</v>
          </cell>
          <cell r="T40">
            <v>87.235475896168111</v>
          </cell>
          <cell r="U40">
            <v>2.5507449092446817</v>
          </cell>
          <cell r="V40">
            <v>3.5710428729425541</v>
          </cell>
          <cell r="W40">
            <v>10.713128618827662</v>
          </cell>
          <cell r="X40">
            <v>8.6725326914319165</v>
          </cell>
          <cell r="Y40">
            <v>34.690130765727666</v>
          </cell>
          <cell r="Z40">
            <v>19.895810292108518</v>
          </cell>
          <cell r="AA40">
            <v>5.6116388003382998</v>
          </cell>
          <cell r="AB40">
            <v>806.54554030316831</v>
          </cell>
          <cell r="AC40">
            <v>543.81881465096615</v>
          </cell>
          <cell r="AD40">
            <v>62.238175785570228</v>
          </cell>
          <cell r="AE40">
            <v>18.365363346561708</v>
          </cell>
          <cell r="AF40">
            <v>9.6928306551297894</v>
          </cell>
          <cell r="AG40">
            <v>6009.5550061804697</v>
          </cell>
          <cell r="AH40">
            <v>566.77551883416822</v>
          </cell>
          <cell r="AI40">
            <v>6.6319367640361717</v>
          </cell>
          <cell r="AJ40">
            <v>575.44805152560014</v>
          </cell>
          <cell r="AK40">
            <v>33.159683820180859</v>
          </cell>
          <cell r="AL40">
            <v>10.713128618827662</v>
          </cell>
          <cell r="AM40">
            <v>1.0202979636978726</v>
          </cell>
          <cell r="AN40">
            <v>107.13128618827662</v>
          </cell>
          <cell r="AO40">
            <v>4.0811918547914905</v>
          </cell>
          <cell r="AP40">
            <v>17.855214364712772</v>
          </cell>
          <cell r="AQ40">
            <v>1171.3020623251577</v>
          </cell>
          <cell r="AR40">
            <v>25.507449092446816</v>
          </cell>
          <cell r="AS40">
            <v>118.86471277080216</v>
          </cell>
          <cell r="AT40">
            <v>0</v>
          </cell>
          <cell r="AU40">
            <v>59.177281894476614</v>
          </cell>
          <cell r="AV40">
            <v>2124.2603604189708</v>
          </cell>
          <cell r="AW40">
            <v>42.342365493461713</v>
          </cell>
          <cell r="AX40">
            <v>18.875512328410643</v>
          </cell>
          <cell r="AY40">
            <v>28.058194001691497</v>
          </cell>
          <cell r="AZ40">
            <v>24.487151128748941</v>
          </cell>
          <cell r="BA40">
            <v>106.62113720642769</v>
          </cell>
          <cell r="BB40">
            <v>484.64153275648948</v>
          </cell>
          <cell r="BC40">
            <v>9.6928306551297894</v>
          </cell>
          <cell r="BD40">
            <v>9.1826816732808538</v>
          </cell>
          <cell r="BE40">
            <v>3.0608938910936176</v>
          </cell>
          <cell r="BF40">
            <v>4.0811918547914905</v>
          </cell>
          <cell r="BG40">
            <v>33.669832802029795</v>
          </cell>
          <cell r="BH40">
            <v>50.504749203044696</v>
          </cell>
          <cell r="BI40">
            <v>4.0811918547914905</v>
          </cell>
          <cell r="BJ40">
            <v>3.0608938910936176</v>
          </cell>
          <cell r="BK40">
            <v>32.649534838331924</v>
          </cell>
          <cell r="BL40">
            <v>104.07039229718301</v>
          </cell>
        </row>
        <row r="41">
          <cell r="A41" t="str">
            <v>Household cooking appliance manufacturing</v>
          </cell>
          <cell r="B41">
            <v>2.7941455996958756E-2</v>
          </cell>
          <cell r="C41">
            <v>2.7941455996958756E-2</v>
          </cell>
          <cell r="D41">
            <v>0.11575746055882913</v>
          </cell>
          <cell r="E41">
            <v>0.16365709941075843</v>
          </cell>
          <cell r="F41">
            <v>2.3949819425964646E-2</v>
          </cell>
          <cell r="G41">
            <v>4.2630678578217074</v>
          </cell>
          <cell r="H41">
            <v>0.22353164797567004</v>
          </cell>
          <cell r="I41">
            <v>0.19559019197871128</v>
          </cell>
          <cell r="J41">
            <v>2.3949819425964646E-2</v>
          </cell>
          <cell r="K41">
            <v>5.5882911993917511E-2</v>
          </cell>
          <cell r="L41">
            <v>5.1891275422923398E-2</v>
          </cell>
          <cell r="M41">
            <v>8.7816004561870373E-2</v>
          </cell>
          <cell r="N41">
            <v>2.1993917506177532</v>
          </cell>
          <cell r="O41">
            <v>0.81030222391180384</v>
          </cell>
          <cell r="P41">
            <v>3.1933092567952862E-2</v>
          </cell>
          <cell r="Q41">
            <v>5.5882911993917511E-2</v>
          </cell>
          <cell r="R41">
            <v>1.9958182854970537E-2</v>
          </cell>
          <cell r="S41">
            <v>3.5924729138946968E-2</v>
          </cell>
          <cell r="T41">
            <v>0.11575746055882913</v>
          </cell>
          <cell r="U41">
            <v>1.1974909712982323E-2</v>
          </cell>
          <cell r="V41">
            <v>3.9916365709941077E-3</v>
          </cell>
          <cell r="W41">
            <v>4.3908002280935186E-2</v>
          </cell>
          <cell r="X41">
            <v>2.7941455996958756E-2</v>
          </cell>
          <cell r="Y41">
            <v>2.3949819425964646E-2</v>
          </cell>
          <cell r="Z41">
            <v>0.22752328454666415</v>
          </cell>
          <cell r="AA41">
            <v>4.7899638851929292E-2</v>
          </cell>
          <cell r="AB41">
            <v>1.3012735221440792</v>
          </cell>
          <cell r="AC41">
            <v>0.83425204333776848</v>
          </cell>
          <cell r="AD41">
            <v>5.5882911993917511E-2</v>
          </cell>
          <cell r="AE41">
            <v>4.3908002280935186E-2</v>
          </cell>
          <cell r="AF41">
            <v>3.9916365709941077E-3</v>
          </cell>
          <cell r="AG41">
            <v>0.47899638851929294</v>
          </cell>
          <cell r="AH41">
            <v>1.1974909712982323E-2</v>
          </cell>
          <cell r="AI41">
            <v>3.5924729138946968E-2</v>
          </cell>
          <cell r="AJ41">
            <v>0.13172400684280555</v>
          </cell>
          <cell r="AK41">
            <v>2.3949819425964646E-2</v>
          </cell>
          <cell r="AL41">
            <v>6.3866185135905723E-2</v>
          </cell>
          <cell r="AM41">
            <v>6.3866185135905723E-2</v>
          </cell>
          <cell r="AN41">
            <v>2.8500285116897928</v>
          </cell>
          <cell r="AO41">
            <v>4.7899638851929292E-2</v>
          </cell>
          <cell r="AP41">
            <v>3.9916365709941077E-3</v>
          </cell>
          <cell r="AQ41">
            <v>0.61471203193309254</v>
          </cell>
          <cell r="AR41">
            <v>2.3949819425964646E-2</v>
          </cell>
          <cell r="AS41">
            <v>8.7816004561870373E-2</v>
          </cell>
          <cell r="AT41">
            <v>0</v>
          </cell>
          <cell r="AU41">
            <v>0.71051130963695119</v>
          </cell>
          <cell r="AV41">
            <v>2.5985554077171642</v>
          </cell>
          <cell r="AW41">
            <v>2.3949819425964646E-2</v>
          </cell>
          <cell r="AX41">
            <v>9.5799277703858585E-2</v>
          </cell>
          <cell r="AY41">
            <v>0.37122220110245202</v>
          </cell>
          <cell r="AZ41">
            <v>0.2115567382626877</v>
          </cell>
          <cell r="BA41">
            <v>9.1807641132864479E-2</v>
          </cell>
          <cell r="BB41">
            <v>5.1891275422923398E-2</v>
          </cell>
          <cell r="BC41">
            <v>0.27143128682759932</v>
          </cell>
          <cell r="BD41">
            <v>5.5882911993917511E-2</v>
          </cell>
          <cell r="BE41">
            <v>0.39118038395742255</v>
          </cell>
          <cell r="BF41">
            <v>0.18760691883672306</v>
          </cell>
          <cell r="BG41">
            <v>3.1933092567952862E-2</v>
          </cell>
          <cell r="BH41">
            <v>8.3824367990876267E-2</v>
          </cell>
          <cell r="BI41">
            <v>7.1849458277893935E-2</v>
          </cell>
          <cell r="BJ41">
            <v>0.22752328454666415</v>
          </cell>
          <cell r="BK41">
            <v>0.23550655768865236</v>
          </cell>
          <cell r="BL41">
            <v>0.33928910853449917</v>
          </cell>
        </row>
        <row r="42">
          <cell r="A42" t="str">
            <v>Household laundry equipment manufacturing</v>
          </cell>
          <cell r="B42">
            <v>0.31666983463219917</v>
          </cell>
          <cell r="C42">
            <v>0.31666983463219917</v>
          </cell>
          <cell r="D42">
            <v>1.3119178863333967</v>
          </cell>
          <cell r="E42">
            <v>1.8547804599885953</v>
          </cell>
          <cell r="F42">
            <v>0.27143128682759932</v>
          </cell>
          <cell r="G42">
            <v>48.314769055312674</v>
          </cell>
          <cell r="H42">
            <v>2.5333586770575933</v>
          </cell>
          <cell r="I42">
            <v>2.2166888424253943</v>
          </cell>
          <cell r="J42">
            <v>0.27143128682759932</v>
          </cell>
          <cell r="K42">
            <v>0.63333966926439833</v>
          </cell>
          <cell r="L42">
            <v>0.58810112145979854</v>
          </cell>
          <cell r="M42">
            <v>0.99524805170119746</v>
          </cell>
          <cell r="N42">
            <v>24.926439840334535</v>
          </cell>
          <cell r="O42">
            <v>9.1834252043337763</v>
          </cell>
          <cell r="P42">
            <v>0.36190838243679907</v>
          </cell>
          <cell r="Q42">
            <v>0.63333966926439833</v>
          </cell>
          <cell r="R42">
            <v>0.22619273902299941</v>
          </cell>
          <cell r="S42">
            <v>0.40714693024139897</v>
          </cell>
          <cell r="T42">
            <v>1.3119178863333967</v>
          </cell>
          <cell r="U42">
            <v>0.13571564341379966</v>
          </cell>
          <cell r="V42">
            <v>4.5238547804599884E-2</v>
          </cell>
          <cell r="W42">
            <v>0.49762402585059873</v>
          </cell>
          <cell r="X42">
            <v>0.31666983463219917</v>
          </cell>
          <cell r="Y42">
            <v>0.27143128682759932</v>
          </cell>
          <cell r="Z42">
            <v>2.5785972248621936</v>
          </cell>
          <cell r="AA42">
            <v>0.54286257365519863</v>
          </cell>
          <cell r="AB42">
            <v>14.747766584299562</v>
          </cell>
          <cell r="AC42">
            <v>9.4548564911613759</v>
          </cell>
          <cell r="AD42">
            <v>0.63333966926439833</v>
          </cell>
          <cell r="AE42">
            <v>0.49762402585059873</v>
          </cell>
          <cell r="AF42">
            <v>4.5238547804599884E-2</v>
          </cell>
          <cell r="AG42">
            <v>5.4286257365519859</v>
          </cell>
          <cell r="AH42">
            <v>0.13571564341379966</v>
          </cell>
          <cell r="AI42">
            <v>0.40714693024139897</v>
          </cell>
          <cell r="AJ42">
            <v>1.4928720775517961</v>
          </cell>
          <cell r="AK42">
            <v>0.27143128682759932</v>
          </cell>
          <cell r="AL42">
            <v>0.72381676487359814</v>
          </cell>
          <cell r="AM42">
            <v>0.72381676487359814</v>
          </cell>
          <cell r="AN42">
            <v>32.300323132484316</v>
          </cell>
          <cell r="AO42">
            <v>0.54286257365519863</v>
          </cell>
          <cell r="AP42">
            <v>4.5238547804599884E-2</v>
          </cell>
          <cell r="AQ42">
            <v>6.9667363619083824</v>
          </cell>
          <cell r="AR42">
            <v>0.27143128682759932</v>
          </cell>
          <cell r="AS42">
            <v>0.99524805170119746</v>
          </cell>
          <cell r="AT42">
            <v>0</v>
          </cell>
          <cell r="AU42">
            <v>8.0524615092187801</v>
          </cell>
          <cell r="AV42">
            <v>29.450294620794523</v>
          </cell>
          <cell r="AW42">
            <v>0.27143128682759932</v>
          </cell>
          <cell r="AX42">
            <v>1.0857251473103973</v>
          </cell>
          <cell r="AY42">
            <v>4.2071849458277892</v>
          </cell>
          <cell r="AZ42">
            <v>2.3976430336437939</v>
          </cell>
          <cell r="BA42">
            <v>1.0404865995057972</v>
          </cell>
          <cell r="BB42">
            <v>0.58810112145979854</v>
          </cell>
          <cell r="BC42">
            <v>3.0762212507127922</v>
          </cell>
          <cell r="BD42">
            <v>0.63333966926439833</v>
          </cell>
          <cell r="BE42">
            <v>4.4333776848507886</v>
          </cell>
          <cell r="BF42">
            <v>2.1262117468161947</v>
          </cell>
          <cell r="BG42">
            <v>0.36190838243679907</v>
          </cell>
          <cell r="BH42">
            <v>0.95000950389659755</v>
          </cell>
          <cell r="BI42">
            <v>0.81429386048279795</v>
          </cell>
          <cell r="BJ42">
            <v>2.5785972248621936</v>
          </cell>
          <cell r="BK42">
            <v>2.6690743204713931</v>
          </cell>
          <cell r="BL42">
            <v>3.84527656339099</v>
          </cell>
        </row>
        <row r="43">
          <cell r="A43" t="str">
            <v>Household refrigerator and home freezer manufacturing</v>
          </cell>
          <cell r="B43">
            <v>0.18095419121839953</v>
          </cell>
          <cell r="C43">
            <v>0.18095419121839953</v>
          </cell>
          <cell r="D43">
            <v>0.74966736361908382</v>
          </cell>
          <cell r="E43">
            <v>1.0598745485649115</v>
          </cell>
          <cell r="F43">
            <v>0.15510359247291389</v>
          </cell>
          <cell r="G43">
            <v>27.608439460178673</v>
          </cell>
          <cell r="H43">
            <v>1.4476335297471963</v>
          </cell>
          <cell r="I43">
            <v>1.2666793385287967</v>
          </cell>
          <cell r="J43">
            <v>0.15510359247291389</v>
          </cell>
          <cell r="K43">
            <v>0.36190838243679907</v>
          </cell>
          <cell r="L43">
            <v>0.33605778369131345</v>
          </cell>
          <cell r="M43">
            <v>0.5687131724006842</v>
          </cell>
          <cell r="N43">
            <v>14.243679908762592</v>
          </cell>
          <cell r="O43">
            <v>5.2476715453335867</v>
          </cell>
          <cell r="P43">
            <v>0.20680478996388518</v>
          </cell>
          <cell r="Q43">
            <v>0.36190838243679907</v>
          </cell>
          <cell r="R43">
            <v>0.12925299372742824</v>
          </cell>
          <cell r="S43">
            <v>0.23265538870937083</v>
          </cell>
          <cell r="T43">
            <v>0.74966736361908382</v>
          </cell>
          <cell r="U43">
            <v>7.7551796236456944E-2</v>
          </cell>
          <cell r="V43">
            <v>2.5850598745485648E-2</v>
          </cell>
          <cell r="W43">
            <v>0.2843565862003421</v>
          </cell>
          <cell r="X43">
            <v>0.18095419121839953</v>
          </cell>
          <cell r="Y43">
            <v>0.15510359247291389</v>
          </cell>
          <cell r="Z43">
            <v>1.4734841284926818</v>
          </cell>
          <cell r="AA43">
            <v>0.31020718494582777</v>
          </cell>
          <cell r="AB43">
            <v>8.4272951910283211</v>
          </cell>
          <cell r="AC43">
            <v>5.4027751378065005</v>
          </cell>
          <cell r="AD43">
            <v>0.36190838243679907</v>
          </cell>
          <cell r="AE43">
            <v>0.2843565862003421</v>
          </cell>
          <cell r="AF43">
            <v>2.5850598745485648E-2</v>
          </cell>
          <cell r="AG43">
            <v>3.1020718494582775</v>
          </cell>
          <cell r="AH43">
            <v>7.7551796236456944E-2</v>
          </cell>
          <cell r="AI43">
            <v>0.23265538870937083</v>
          </cell>
          <cell r="AJ43">
            <v>0.85306975860102641</v>
          </cell>
          <cell r="AK43">
            <v>0.15510359247291389</v>
          </cell>
          <cell r="AL43">
            <v>0.41360957992777037</v>
          </cell>
          <cell r="AM43">
            <v>0.41360957992777037</v>
          </cell>
          <cell r="AN43">
            <v>18.457327504276751</v>
          </cell>
          <cell r="AO43">
            <v>0.31020718494582777</v>
          </cell>
          <cell r="AP43">
            <v>2.5850598745485648E-2</v>
          </cell>
          <cell r="AQ43">
            <v>3.9809922068047898</v>
          </cell>
          <cell r="AR43">
            <v>0.15510359247291389</v>
          </cell>
          <cell r="AS43">
            <v>0.5687131724006842</v>
          </cell>
          <cell r="AT43">
            <v>0</v>
          </cell>
          <cell r="AU43">
            <v>4.6014065766964451</v>
          </cell>
          <cell r="AV43">
            <v>16.828739783311157</v>
          </cell>
          <cell r="AW43">
            <v>0.15510359247291389</v>
          </cell>
          <cell r="AX43">
            <v>0.62041436989165555</v>
          </cell>
          <cell r="AY43">
            <v>2.4041056833301653</v>
          </cell>
          <cell r="AZ43">
            <v>1.3700817335107394</v>
          </cell>
          <cell r="BA43">
            <v>0.59456377114616987</v>
          </cell>
          <cell r="BB43">
            <v>0.33605778369131345</v>
          </cell>
          <cell r="BC43">
            <v>1.7578407146930242</v>
          </cell>
          <cell r="BD43">
            <v>0.36190838243679907</v>
          </cell>
          <cell r="BE43">
            <v>2.5333586770575933</v>
          </cell>
          <cell r="BF43">
            <v>1.2149781410378255</v>
          </cell>
          <cell r="BG43">
            <v>0.20680478996388518</v>
          </cell>
          <cell r="BH43">
            <v>0.54286257365519863</v>
          </cell>
          <cell r="BI43">
            <v>0.46531077741874166</v>
          </cell>
          <cell r="BJ43">
            <v>1.4734841284926818</v>
          </cell>
          <cell r="BK43">
            <v>1.5251853259836532</v>
          </cell>
          <cell r="BL43">
            <v>2.1973008933662799</v>
          </cell>
        </row>
        <row r="44">
          <cell r="A44" t="str">
            <v>Industrial mold manufacturing</v>
          </cell>
          <cell r="B44">
            <v>11.69800780014757</v>
          </cell>
          <cell r="C44">
            <v>0.19827131864656899</v>
          </cell>
          <cell r="D44">
            <v>15.068620217139244</v>
          </cell>
          <cell r="E44">
            <v>8.1291240645093286</v>
          </cell>
          <cell r="F44">
            <v>7.3360387899230526</v>
          </cell>
          <cell r="G44">
            <v>14.473806261199536</v>
          </cell>
          <cell r="H44">
            <v>44.809318014124592</v>
          </cell>
          <cell r="I44">
            <v>7.3360387899230526</v>
          </cell>
          <cell r="J44">
            <v>44.809318014124592</v>
          </cell>
          <cell r="K44">
            <v>446.11046695478024</v>
          </cell>
          <cell r="L44">
            <v>763.34457678929061</v>
          </cell>
          <cell r="M44">
            <v>554.16833561716032</v>
          </cell>
          <cell r="N44">
            <v>219.48634974175187</v>
          </cell>
          <cell r="O44">
            <v>158.02224096131548</v>
          </cell>
          <cell r="P44">
            <v>1238.9974702224097</v>
          </cell>
          <cell r="Q44">
            <v>211.35722567724255</v>
          </cell>
          <cell r="R44">
            <v>45.800674607357436</v>
          </cell>
          <cell r="S44">
            <v>146.72077579846106</v>
          </cell>
          <cell r="T44">
            <v>21.215031095182884</v>
          </cell>
          <cell r="U44">
            <v>4.1636976915779487</v>
          </cell>
          <cell r="V44">
            <v>4.5602403288710871</v>
          </cell>
          <cell r="W44">
            <v>29.740697796985348</v>
          </cell>
          <cell r="X44">
            <v>1.784441867819121</v>
          </cell>
          <cell r="Y44">
            <v>6.7412248339833454</v>
          </cell>
          <cell r="Z44">
            <v>35.490566037735853</v>
          </cell>
          <cell r="AA44">
            <v>214.92610941288078</v>
          </cell>
          <cell r="AB44">
            <v>362.83651312322127</v>
          </cell>
          <cell r="AC44">
            <v>27.559713291873091</v>
          </cell>
          <cell r="AD44">
            <v>4.5602403288710871</v>
          </cell>
          <cell r="AE44">
            <v>31.128597027511333</v>
          </cell>
          <cell r="AF44">
            <v>0</v>
          </cell>
          <cell r="AG44">
            <v>4.1636976915779487</v>
          </cell>
          <cell r="AH44">
            <v>2.5775271424053967</v>
          </cell>
          <cell r="AI44">
            <v>0</v>
          </cell>
          <cell r="AJ44">
            <v>3.1723410983451039</v>
          </cell>
          <cell r="AK44">
            <v>0</v>
          </cell>
          <cell r="AL44">
            <v>3.1723410983451039</v>
          </cell>
          <cell r="AM44">
            <v>0</v>
          </cell>
          <cell r="AN44">
            <v>8.7239380204490367</v>
          </cell>
          <cell r="AO44">
            <v>0</v>
          </cell>
          <cell r="AP44">
            <v>1.586170549172552</v>
          </cell>
          <cell r="AQ44">
            <v>224.24486138926954</v>
          </cell>
          <cell r="AR44">
            <v>0.19827131864656899</v>
          </cell>
          <cell r="AS44">
            <v>44.809318014124592</v>
          </cell>
          <cell r="AT44">
            <v>0</v>
          </cell>
          <cell r="AU44">
            <v>1.586170549172552</v>
          </cell>
          <cell r="AV44">
            <v>33.507852851270158</v>
          </cell>
          <cell r="AW44">
            <v>0</v>
          </cell>
          <cell r="AX44">
            <v>0.19827131864656899</v>
          </cell>
          <cell r="AY44">
            <v>23.197744281648571</v>
          </cell>
          <cell r="AZ44">
            <v>5.5515969221039319</v>
          </cell>
          <cell r="BA44">
            <v>6.5429535153367766</v>
          </cell>
          <cell r="BB44">
            <v>0</v>
          </cell>
          <cell r="BC44">
            <v>0.19827131864656899</v>
          </cell>
          <cell r="BD44">
            <v>0</v>
          </cell>
          <cell r="BE44">
            <v>0</v>
          </cell>
          <cell r="BF44">
            <v>0</v>
          </cell>
          <cell r="BG44">
            <v>0</v>
          </cell>
          <cell r="BH44">
            <v>3.3706124169916727</v>
          </cell>
          <cell r="BI44">
            <v>0</v>
          </cell>
          <cell r="BJ44">
            <v>0</v>
          </cell>
          <cell r="BK44">
            <v>0</v>
          </cell>
          <cell r="BL44">
            <v>81.489511963739858</v>
          </cell>
        </row>
        <row r="45">
          <cell r="A45" t="str">
            <v>Industrial process furnace and oven manufacturing</v>
          </cell>
          <cell r="B45">
            <v>3.8756019622845317</v>
          </cell>
          <cell r="C45">
            <v>4.8803876562101509</v>
          </cell>
          <cell r="D45">
            <v>5.0777562746598264</v>
          </cell>
          <cell r="E45">
            <v>15.484465247460882</v>
          </cell>
          <cell r="F45">
            <v>10.442594176155543</v>
          </cell>
          <cell r="G45">
            <v>23.325382180416163</v>
          </cell>
          <cell r="H45">
            <v>26.644763490706154</v>
          </cell>
          <cell r="I45">
            <v>12.990443614324079</v>
          </cell>
          <cell r="J45">
            <v>29.031129513779501</v>
          </cell>
          <cell r="K45">
            <v>24.222512264278322</v>
          </cell>
          <cell r="L45">
            <v>19.431837616454388</v>
          </cell>
          <cell r="M45">
            <v>25.837346415230211</v>
          </cell>
          <cell r="N45">
            <v>36.441424006480943</v>
          </cell>
          <cell r="O45">
            <v>11.088527836536299</v>
          </cell>
          <cell r="P45">
            <v>48.157942901720752</v>
          </cell>
          <cell r="Q45">
            <v>9.6172344990023557</v>
          </cell>
          <cell r="R45">
            <v>4.952158062919124</v>
          </cell>
          <cell r="S45">
            <v>16.614849153127203</v>
          </cell>
          <cell r="T45">
            <v>85.209415365227969</v>
          </cell>
          <cell r="U45">
            <v>4.2882818008611254</v>
          </cell>
          <cell r="V45">
            <v>2.4043086247505889</v>
          </cell>
          <cell r="W45">
            <v>39.3301828765171</v>
          </cell>
          <cell r="X45">
            <v>11.608863285176351</v>
          </cell>
          <cell r="Y45">
            <v>49.14478599396913</v>
          </cell>
          <cell r="Z45">
            <v>99.742922723794962</v>
          </cell>
          <cell r="AA45">
            <v>16.41748053467753</v>
          </cell>
          <cell r="AB45">
            <v>79.342184616769444</v>
          </cell>
          <cell r="AC45">
            <v>66.369683604122599</v>
          </cell>
          <cell r="AD45">
            <v>8.1100559581139269</v>
          </cell>
          <cell r="AE45">
            <v>1.6686619559836178</v>
          </cell>
          <cell r="AF45">
            <v>0.66387626205799843</v>
          </cell>
          <cell r="AG45">
            <v>6.602877417225498</v>
          </cell>
          <cell r="AH45">
            <v>1.0047856939256192</v>
          </cell>
          <cell r="AI45">
            <v>5.5980917232998788</v>
          </cell>
          <cell r="AJ45">
            <v>6.3516809937440932</v>
          </cell>
          <cell r="AK45">
            <v>3.8397167589300452</v>
          </cell>
          <cell r="AL45">
            <v>5.0598136729825827</v>
          </cell>
          <cell r="AM45">
            <v>0.37679463522210721</v>
          </cell>
          <cell r="AN45">
            <v>3.1578978951948034</v>
          </cell>
          <cell r="AO45">
            <v>0.55622065199453929</v>
          </cell>
          <cell r="AP45">
            <v>0.25119642348140481</v>
          </cell>
          <cell r="AQ45">
            <v>8.6303914067539793</v>
          </cell>
          <cell r="AR45">
            <v>0.44856504193108004</v>
          </cell>
          <cell r="AS45">
            <v>1.4892359392111858</v>
          </cell>
          <cell r="AT45">
            <v>0</v>
          </cell>
          <cell r="AU45">
            <v>6.6925904256117139</v>
          </cell>
          <cell r="AV45">
            <v>15.80743207765126</v>
          </cell>
          <cell r="AW45">
            <v>3.5885203354486403E-2</v>
          </cell>
          <cell r="AX45">
            <v>0.34090943186762085</v>
          </cell>
          <cell r="AY45">
            <v>6.602877417225498</v>
          </cell>
          <cell r="AZ45">
            <v>2.6375624465547505</v>
          </cell>
          <cell r="BA45">
            <v>5.2212970880777716</v>
          </cell>
          <cell r="BB45">
            <v>6.3696235954213369</v>
          </cell>
          <cell r="BC45">
            <v>1.0227282956028625</v>
          </cell>
          <cell r="BD45">
            <v>0.8074170754759441</v>
          </cell>
          <cell r="BE45">
            <v>1.6686619559836178</v>
          </cell>
          <cell r="BF45">
            <v>2.5299068364912913</v>
          </cell>
          <cell r="BG45">
            <v>0.46650764360832325</v>
          </cell>
          <cell r="BH45">
            <v>0.44856504193108004</v>
          </cell>
          <cell r="BI45">
            <v>1.417465532502213</v>
          </cell>
          <cell r="BJ45">
            <v>1.5251211425656721</v>
          </cell>
          <cell r="BK45">
            <v>3.9832575723479908</v>
          </cell>
          <cell r="BL45">
            <v>13.779918088122779</v>
          </cell>
        </row>
        <row r="46">
          <cell r="A46" t="str">
            <v>Industrial process variable instruments manufacturing</v>
          </cell>
          <cell r="B46">
            <v>478.12593984962405</v>
          </cell>
          <cell r="C46">
            <v>24.001879699248121</v>
          </cell>
          <cell r="D46">
            <v>49.915413533834588</v>
          </cell>
          <cell r="E46">
            <v>29.949248120300751</v>
          </cell>
          <cell r="F46">
            <v>36.958646616541351</v>
          </cell>
          <cell r="G46">
            <v>298.85526315789474</v>
          </cell>
          <cell r="H46">
            <v>70.306390977443613</v>
          </cell>
          <cell r="I46">
            <v>14.231203007518797</v>
          </cell>
          <cell r="J46">
            <v>19.966165413533833</v>
          </cell>
          <cell r="K46">
            <v>37.595864661654133</v>
          </cell>
          <cell r="L46">
            <v>47.154135338345867</v>
          </cell>
          <cell r="M46">
            <v>90.060150375939855</v>
          </cell>
          <cell r="N46">
            <v>481.31203007518798</v>
          </cell>
          <cell r="O46">
            <v>30.586466165413533</v>
          </cell>
          <cell r="P46">
            <v>45.879699248120303</v>
          </cell>
          <cell r="Q46">
            <v>52.464285714285715</v>
          </cell>
          <cell r="R46">
            <v>14.443609022556391</v>
          </cell>
          <cell r="S46">
            <v>55.43796992481203</v>
          </cell>
          <cell r="T46">
            <v>58.411654135338345</v>
          </cell>
          <cell r="U46">
            <v>11.68233082706767</v>
          </cell>
          <cell r="V46">
            <v>6.7969924812030076</v>
          </cell>
          <cell r="W46">
            <v>29.31203007518797</v>
          </cell>
          <cell r="X46">
            <v>16.780075187969924</v>
          </cell>
          <cell r="Y46">
            <v>45.879699248120303</v>
          </cell>
          <cell r="Z46">
            <v>572.43421052631584</v>
          </cell>
          <cell r="AA46">
            <v>21.028195488721806</v>
          </cell>
          <cell r="AB46">
            <v>85.174812030075188</v>
          </cell>
          <cell r="AC46">
            <v>44.392857142857146</v>
          </cell>
          <cell r="AD46">
            <v>23.36466165413534</v>
          </cell>
          <cell r="AE46">
            <v>2.1240601503759398</v>
          </cell>
          <cell r="AF46">
            <v>3.3984962406015038</v>
          </cell>
          <cell r="AG46">
            <v>8.0714285714285712</v>
          </cell>
          <cell r="AH46">
            <v>5.3101503759398501</v>
          </cell>
          <cell r="AI46">
            <v>13.169172932330827</v>
          </cell>
          <cell r="AJ46">
            <v>13.593984962406015</v>
          </cell>
          <cell r="AK46">
            <v>1.486842105263158</v>
          </cell>
          <cell r="AL46">
            <v>3.3984962406015038</v>
          </cell>
          <cell r="AM46">
            <v>3.6109022556390977</v>
          </cell>
          <cell r="AN46">
            <v>28.462406015037594</v>
          </cell>
          <cell r="AO46">
            <v>2.761278195488722</v>
          </cell>
          <cell r="AP46">
            <v>3.3984962406015038</v>
          </cell>
          <cell r="AQ46">
            <v>12.956766917293233</v>
          </cell>
          <cell r="AR46">
            <v>4.0357142857142856</v>
          </cell>
          <cell r="AS46">
            <v>4.8853383458646613</v>
          </cell>
          <cell r="AT46">
            <v>0</v>
          </cell>
          <cell r="AU46">
            <v>31.011278195488721</v>
          </cell>
          <cell r="AV46">
            <v>16.992481203007518</v>
          </cell>
          <cell r="AW46">
            <v>0</v>
          </cell>
          <cell r="AX46">
            <v>35.046992481203006</v>
          </cell>
          <cell r="AY46">
            <v>842.82706766917295</v>
          </cell>
          <cell r="AZ46">
            <v>33.772556390977442</v>
          </cell>
          <cell r="BA46">
            <v>11.894736842105264</v>
          </cell>
          <cell r="BB46">
            <v>8.2838345864661651</v>
          </cell>
          <cell r="BC46">
            <v>176.50939849624061</v>
          </cell>
          <cell r="BD46">
            <v>120.64661654135338</v>
          </cell>
          <cell r="BE46">
            <v>16.142857142857142</v>
          </cell>
          <cell r="BF46">
            <v>0.63721804511278202</v>
          </cell>
          <cell r="BG46">
            <v>1.274436090225564</v>
          </cell>
          <cell r="BH46">
            <v>5.9473684210526319</v>
          </cell>
          <cell r="BI46">
            <v>4.2481203007518795</v>
          </cell>
          <cell r="BJ46">
            <v>2.761278195488722</v>
          </cell>
          <cell r="BK46">
            <v>4.0357142857142856</v>
          </cell>
          <cell r="BL46">
            <v>97.281954887218049</v>
          </cell>
        </row>
        <row r="47">
          <cell r="A47" t="str">
            <v>Institutional furniture manufacturing</v>
          </cell>
          <cell r="B47">
            <v>5.3788053561415392</v>
          </cell>
          <cell r="C47">
            <v>8.490165961701015</v>
          </cell>
          <cell r="D47">
            <v>17.877154660715135</v>
          </cell>
          <cell r="E47">
            <v>6.013224749513272</v>
          </cell>
          <cell r="F47">
            <v>13.651645377273375</v>
          </cell>
          <cell r="G47">
            <v>41.295634265396494</v>
          </cell>
          <cell r="H47">
            <v>109.20130300107762</v>
          </cell>
          <cell r="I47">
            <v>7.1586913432495525</v>
          </cell>
          <cell r="J47">
            <v>11.239239467202438</v>
          </cell>
          <cell r="K47">
            <v>11.554549693479494</v>
          </cell>
          <cell r="L47">
            <v>22.459021035660257</v>
          </cell>
          <cell r="M47">
            <v>34.965199819197352</v>
          </cell>
          <cell r="N47">
            <v>85.133949723521525</v>
          </cell>
          <cell r="O47">
            <v>12.188969086851229</v>
          </cell>
          <cell r="P47">
            <v>26.847049906926699</v>
          </cell>
          <cell r="Q47">
            <v>17.242735267343399</v>
          </cell>
          <cell r="R47">
            <v>13.98451403188624</v>
          </cell>
          <cell r="S47">
            <v>20.854719331910317</v>
          </cell>
          <cell r="T47">
            <v>48.973202287974097</v>
          </cell>
          <cell r="U47">
            <v>6.5007835129873213</v>
          </cell>
          <cell r="V47">
            <v>5.0381072225651744</v>
          </cell>
          <cell r="W47">
            <v>17.324828997796011</v>
          </cell>
          <cell r="X47">
            <v>19.680529084713648</v>
          </cell>
          <cell r="Y47">
            <v>6.8258226886366877</v>
          </cell>
          <cell r="Z47">
            <v>51.453479246322921</v>
          </cell>
          <cell r="AA47">
            <v>10.571602687567896</v>
          </cell>
          <cell r="AB47">
            <v>352.3394089468627</v>
          </cell>
          <cell r="AC47">
            <v>1579.2827975551606</v>
          </cell>
          <cell r="AD47">
            <v>28.309726197348844</v>
          </cell>
          <cell r="AE47">
            <v>13.651645377273375</v>
          </cell>
          <cell r="AF47">
            <v>5.5256659860392237</v>
          </cell>
          <cell r="AG47">
            <v>23.813984091002219</v>
          </cell>
          <cell r="AH47">
            <v>7.1900092591035509</v>
          </cell>
          <cell r="AI47">
            <v>3.0878721686689778</v>
          </cell>
          <cell r="AJ47">
            <v>26.204801034591465</v>
          </cell>
          <cell r="AK47">
            <v>13.164086613799325</v>
          </cell>
          <cell r="AL47">
            <v>55.744218623866281</v>
          </cell>
          <cell r="AM47">
            <v>33.185313832089335</v>
          </cell>
          <cell r="AN47">
            <v>177.81208803813024</v>
          </cell>
          <cell r="AO47">
            <v>32.249343699958736</v>
          </cell>
          <cell r="AP47">
            <v>3.9082995867558927</v>
          </cell>
          <cell r="AQ47">
            <v>431.43446772446072</v>
          </cell>
          <cell r="AR47">
            <v>114.12789804774499</v>
          </cell>
          <cell r="AS47">
            <v>233.35843862017197</v>
          </cell>
          <cell r="AT47">
            <v>6.1757443373379557</v>
          </cell>
          <cell r="AU47">
            <v>311.83167950527508</v>
          </cell>
          <cell r="AV47">
            <v>178.48264406105201</v>
          </cell>
          <cell r="AW47">
            <v>107.75048672776485</v>
          </cell>
          <cell r="AX47">
            <v>44.050637779452607</v>
          </cell>
          <cell r="AY47">
            <v>212.49690958217656</v>
          </cell>
          <cell r="AZ47">
            <v>186.30179080517473</v>
          </cell>
          <cell r="BA47">
            <v>153.60213626615064</v>
          </cell>
          <cell r="BB47">
            <v>6.1835738163014549</v>
          </cell>
          <cell r="BC47">
            <v>82.077163873378296</v>
          </cell>
          <cell r="BD47">
            <v>136.79025766229816</v>
          </cell>
          <cell r="BE47">
            <v>167.15686940713249</v>
          </cell>
          <cell r="BF47">
            <v>76.884134944623668</v>
          </cell>
          <cell r="BG47">
            <v>34.876944482861781</v>
          </cell>
          <cell r="BH47">
            <v>33.153995916235338</v>
          </cell>
          <cell r="BI47">
            <v>38.540630751340373</v>
          </cell>
          <cell r="BJ47">
            <v>313.82532408946292</v>
          </cell>
          <cell r="BK47">
            <v>230.51541136710856</v>
          </cell>
          <cell r="BL47">
            <v>240.74228538295421</v>
          </cell>
        </row>
        <row r="48">
          <cell r="A48" t="str">
            <v>Iron, gold, silver, and other metal ore mining</v>
          </cell>
          <cell r="B48">
            <v>1.9131819790665923</v>
          </cell>
          <cell r="C48">
            <v>0.30960206300247761</v>
          </cell>
          <cell r="D48">
            <v>1.1272690499064568</v>
          </cell>
          <cell r="E48">
            <v>0.96056024675127671</v>
          </cell>
          <cell r="F48">
            <v>1.0955149921626131</v>
          </cell>
          <cell r="G48">
            <v>36.548920463164279</v>
          </cell>
          <cell r="H48">
            <v>3.4929463518228241</v>
          </cell>
          <cell r="I48">
            <v>0.57157303938918946</v>
          </cell>
          <cell r="J48">
            <v>1.2145927087020276</v>
          </cell>
          <cell r="K48">
            <v>3.5485159528745509</v>
          </cell>
          <cell r="L48">
            <v>7.0494008191333366</v>
          </cell>
          <cell r="M48">
            <v>1.6273954593719977</v>
          </cell>
          <cell r="N48">
            <v>0.86529807351974508</v>
          </cell>
          <cell r="O48">
            <v>0.59538858269707229</v>
          </cell>
          <cell r="P48">
            <v>2.4133083885321329</v>
          </cell>
          <cell r="Q48">
            <v>0.64301966931283805</v>
          </cell>
          <cell r="R48">
            <v>0.17464731759114122</v>
          </cell>
          <cell r="S48">
            <v>0.65889669818476004</v>
          </cell>
          <cell r="T48">
            <v>8.9149517115841626</v>
          </cell>
          <cell r="U48">
            <v>0.31754057743843855</v>
          </cell>
          <cell r="V48">
            <v>0.15877028871921928</v>
          </cell>
          <cell r="W48">
            <v>3.3976841785912928</v>
          </cell>
          <cell r="X48">
            <v>0.31754057743843855</v>
          </cell>
          <cell r="Y48">
            <v>2.1751529554533042</v>
          </cell>
          <cell r="Z48">
            <v>9.3912625777418199</v>
          </cell>
          <cell r="AA48">
            <v>0.66683521262072099</v>
          </cell>
          <cell r="AB48">
            <v>6.787429842746624</v>
          </cell>
          <cell r="AC48">
            <v>4.7075390605248515</v>
          </cell>
          <cell r="AD48">
            <v>0.35723314961824337</v>
          </cell>
          <cell r="AE48">
            <v>0.15877028871921928</v>
          </cell>
          <cell r="AF48">
            <v>0.46837235172169689</v>
          </cell>
          <cell r="AG48">
            <v>0.30960206300247761</v>
          </cell>
          <cell r="AH48">
            <v>7.1446629923648683E-2</v>
          </cell>
          <cell r="AI48">
            <v>0.9049906456995499</v>
          </cell>
          <cell r="AJ48">
            <v>0.68271224149264287</v>
          </cell>
          <cell r="AK48">
            <v>0.29372503413055567</v>
          </cell>
          <cell r="AL48">
            <v>0.10320068766749253</v>
          </cell>
          <cell r="AM48">
            <v>7.1446629923648683E-2</v>
          </cell>
          <cell r="AN48">
            <v>0.89705213126358896</v>
          </cell>
          <cell r="AO48">
            <v>7.9385144359609638E-2</v>
          </cell>
          <cell r="AP48">
            <v>7.9385144359609642E-3</v>
          </cell>
          <cell r="AQ48">
            <v>1.4051170551650907</v>
          </cell>
          <cell r="AR48">
            <v>0.11907771653941446</v>
          </cell>
          <cell r="AS48">
            <v>0.1984628608990241</v>
          </cell>
          <cell r="AT48">
            <v>0</v>
          </cell>
          <cell r="AU48">
            <v>0.30166354856651661</v>
          </cell>
          <cell r="AV48">
            <v>4.0486423623400913</v>
          </cell>
          <cell r="AW48">
            <v>7.1446629923648683E-2</v>
          </cell>
          <cell r="AX48">
            <v>4.7631086615765789E-2</v>
          </cell>
          <cell r="AY48">
            <v>1.0796379632906912</v>
          </cell>
          <cell r="AZ48">
            <v>0.52394195277342359</v>
          </cell>
          <cell r="BA48">
            <v>0.87323658795570602</v>
          </cell>
          <cell r="BB48">
            <v>2.7387874804065326</v>
          </cell>
          <cell r="BC48">
            <v>7.1446629923648683E-2</v>
          </cell>
          <cell r="BD48">
            <v>0.1349547454113364</v>
          </cell>
          <cell r="BE48">
            <v>9.5262173231531577E-2</v>
          </cell>
          <cell r="BF48">
            <v>6.3508115487687714E-2</v>
          </cell>
          <cell r="BG48">
            <v>2.3815543307882894E-2</v>
          </cell>
          <cell r="BH48">
            <v>0.49218789502957977</v>
          </cell>
          <cell r="BI48">
            <v>0.32547909187439955</v>
          </cell>
          <cell r="BJ48">
            <v>2.5165090761996258</v>
          </cell>
          <cell r="BK48">
            <v>2.0243211811700457</v>
          </cell>
          <cell r="BL48">
            <v>0.79385144359609638</v>
          </cell>
        </row>
        <row r="49">
          <cell r="A49" t="str">
            <v>Irradiation apparatus manufacturing</v>
          </cell>
          <cell r="B49">
            <v>136.52106030382078</v>
          </cell>
          <cell r="C49">
            <v>7.7475053807749221</v>
          </cell>
          <cell r="D49">
            <v>14.25253183980359</v>
          </cell>
          <cell r="E49">
            <v>8.6632891392993354</v>
          </cell>
          <cell r="F49">
            <v>10.776478539454892</v>
          </cell>
          <cell r="G49">
            <v>86.339174142599958</v>
          </cell>
          <cell r="H49">
            <v>21.304313108631501</v>
          </cell>
          <cell r="I49">
            <v>4.1752578365526727</v>
          </cell>
          <cell r="J49">
            <v>5.8127827713386173</v>
          </cell>
          <cell r="K49">
            <v>10.734885683596746</v>
          </cell>
          <cell r="L49">
            <v>14.246484156160257</v>
          </cell>
          <cell r="M49">
            <v>26.49759663122547</v>
          </cell>
          <cell r="N49">
            <v>160.5671937100584</v>
          </cell>
          <cell r="O49">
            <v>9.5158565667786412</v>
          </cell>
          <cell r="P49">
            <v>14.21789983245937</v>
          </cell>
          <cell r="Q49">
            <v>16.20979108929745</v>
          </cell>
          <cell r="R49">
            <v>5.0182971561316823</v>
          </cell>
          <cell r="S49">
            <v>33.600843334262649</v>
          </cell>
          <cell r="T49">
            <v>22.825846654098118</v>
          </cell>
          <cell r="U49">
            <v>3.447468976647809</v>
          </cell>
          <cell r="V49">
            <v>1.9407702930796378</v>
          </cell>
          <cell r="W49">
            <v>9.4872722430777525</v>
          </cell>
          <cell r="X49">
            <v>5.0148167318747188</v>
          </cell>
          <cell r="Y49">
            <v>13.211969513704737</v>
          </cell>
          <cell r="Z49">
            <v>170.60253038700037</v>
          </cell>
          <cell r="AA49">
            <v>6.2277981650494922</v>
          </cell>
          <cell r="AB49">
            <v>98.088501110493965</v>
          </cell>
          <cell r="AC49">
            <v>17.369997464198008</v>
          </cell>
          <cell r="AD49">
            <v>6.671397882461255</v>
          </cell>
          <cell r="AE49">
            <v>0.60649071658738685</v>
          </cell>
          <cell r="AF49">
            <v>0.97038514653981889</v>
          </cell>
          <cell r="AG49">
            <v>2.4164347584492516</v>
          </cell>
          <cell r="AH49">
            <v>1.6279968268856484</v>
          </cell>
          <cell r="AI49">
            <v>5.2132529032651576</v>
          </cell>
          <cell r="AJ49">
            <v>3.8815405861592756</v>
          </cell>
          <cell r="AK49">
            <v>0.42454350161117077</v>
          </cell>
          <cell r="AL49">
            <v>1.0821551819570003</v>
          </cell>
          <cell r="AM49">
            <v>1.0310342181985577</v>
          </cell>
          <cell r="AN49">
            <v>9.6917560981115241</v>
          </cell>
          <cell r="AO49">
            <v>2.2414483919869617</v>
          </cell>
          <cell r="AP49">
            <v>1.0821551819570003</v>
          </cell>
          <cell r="AQ49">
            <v>28.289001162962979</v>
          </cell>
          <cell r="AR49">
            <v>1.5994125031847608</v>
          </cell>
          <cell r="AS49">
            <v>5.4186499231695224</v>
          </cell>
          <cell r="AT49">
            <v>0</v>
          </cell>
          <cell r="AU49">
            <v>19.696457897642446</v>
          </cell>
          <cell r="AV49">
            <v>29.664873595313374</v>
          </cell>
          <cell r="AW49">
            <v>2.6824808500123547</v>
          </cell>
          <cell r="AX49">
            <v>10.901257107029334</v>
          </cell>
          <cell r="AY49">
            <v>372.5441581341492</v>
          </cell>
          <cell r="AZ49">
            <v>16.461174554187519</v>
          </cell>
          <cell r="BA49">
            <v>27.650445698417741</v>
          </cell>
          <cell r="BB49">
            <v>3.1477040426110787</v>
          </cell>
          <cell r="BC49">
            <v>199.61237583034907</v>
          </cell>
          <cell r="BD49">
            <v>985.61167410237761</v>
          </cell>
          <cell r="BE49">
            <v>916.09396827317892</v>
          </cell>
          <cell r="BF49">
            <v>8.4529298358476428</v>
          </cell>
          <cell r="BG49">
            <v>4.3876157049709645</v>
          </cell>
          <cell r="BH49">
            <v>2.0334841126962275</v>
          </cell>
          <cell r="BI49">
            <v>1.5482915394263181</v>
          </cell>
          <cell r="BJ49">
            <v>0.78843793156360287</v>
          </cell>
          <cell r="BK49">
            <v>1.5994125031847608</v>
          </cell>
          <cell r="BL49">
            <v>42.642689530187447</v>
          </cell>
        </row>
        <row r="50">
          <cell r="A50" t="str">
            <v>Lawn and garden equipment manufacturing</v>
          </cell>
          <cell r="B50">
            <v>276.23027465462098</v>
          </cell>
          <cell r="C50">
            <v>22.8532427709453</v>
          </cell>
          <cell r="D50">
            <v>18.586039763922319</v>
          </cell>
          <cell r="E50">
            <v>32.620396320353457</v>
          </cell>
          <cell r="F50">
            <v>28.542846780309276</v>
          </cell>
          <cell r="G50">
            <v>51.301262817765178</v>
          </cell>
          <cell r="H50">
            <v>122.23165946783607</v>
          </cell>
          <cell r="I50">
            <v>15.836064492729731</v>
          </cell>
          <cell r="J50">
            <v>12.042995153153747</v>
          </cell>
          <cell r="K50">
            <v>12.327475353621946</v>
          </cell>
          <cell r="L50">
            <v>10.051633749876355</v>
          </cell>
          <cell r="M50">
            <v>13.84470308945234</v>
          </cell>
          <cell r="N50">
            <v>107.15420884302154</v>
          </cell>
          <cell r="O50">
            <v>13.74987635596294</v>
          </cell>
          <cell r="P50">
            <v>183.11042236803061</v>
          </cell>
          <cell r="Q50">
            <v>34.611757723630852</v>
          </cell>
          <cell r="R50">
            <v>2.4654950707243892</v>
          </cell>
          <cell r="S50">
            <v>38.499653796696229</v>
          </cell>
          <cell r="T50">
            <v>47.413366744699793</v>
          </cell>
          <cell r="U50">
            <v>2.749975271192588</v>
          </cell>
          <cell r="V50">
            <v>1.6120544693197929</v>
          </cell>
          <cell r="W50">
            <v>11.379208018727951</v>
          </cell>
          <cell r="X50">
            <v>9.9568070163869571</v>
          </cell>
          <cell r="Y50">
            <v>9.2930198819611594</v>
          </cell>
          <cell r="Z50">
            <v>53.577104421510768</v>
          </cell>
          <cell r="AA50">
            <v>7.2068317451943686</v>
          </cell>
          <cell r="AB50">
            <v>265.98898743776584</v>
          </cell>
          <cell r="AC50">
            <v>580.71891588908306</v>
          </cell>
          <cell r="AD50">
            <v>10.620594150812753</v>
          </cell>
          <cell r="AE50">
            <v>96.05948102476178</v>
          </cell>
          <cell r="AF50">
            <v>18.396386296943518</v>
          </cell>
          <cell r="AG50">
            <v>72.163144185433083</v>
          </cell>
          <cell r="AH50">
            <v>10.241287216855156</v>
          </cell>
          <cell r="AI50">
            <v>16.689505094134326</v>
          </cell>
          <cell r="AJ50">
            <v>78.706188796201658</v>
          </cell>
          <cell r="AK50">
            <v>37.266906261334036</v>
          </cell>
          <cell r="AL50">
            <v>13.560222888984141</v>
          </cell>
          <cell r="AM50">
            <v>32.999703254311058</v>
          </cell>
          <cell r="AN50">
            <v>47.60302021167859</v>
          </cell>
          <cell r="AO50">
            <v>12.706782287579545</v>
          </cell>
          <cell r="AP50">
            <v>0.94826733489399584</v>
          </cell>
          <cell r="AQ50">
            <v>309.13515117544267</v>
          </cell>
          <cell r="AR50">
            <v>19.913614032773914</v>
          </cell>
          <cell r="AS50">
            <v>33.663490388736854</v>
          </cell>
          <cell r="AT50">
            <v>0.56896040093639755</v>
          </cell>
          <cell r="AU50">
            <v>137.1194566256718</v>
          </cell>
          <cell r="AV50">
            <v>236.78235352303076</v>
          </cell>
          <cell r="AW50">
            <v>17.827425896007121</v>
          </cell>
          <cell r="AX50">
            <v>1.8965346697879917</v>
          </cell>
          <cell r="AY50">
            <v>99.947377097827157</v>
          </cell>
          <cell r="AZ50">
            <v>26.172178443074287</v>
          </cell>
          <cell r="BA50">
            <v>126.40403574136965</v>
          </cell>
          <cell r="BB50">
            <v>23.706683372349897</v>
          </cell>
          <cell r="BC50">
            <v>131.61950608328664</v>
          </cell>
          <cell r="BD50">
            <v>44.378911273039009</v>
          </cell>
          <cell r="BE50">
            <v>33.094529987800456</v>
          </cell>
          <cell r="BF50">
            <v>15.267104091793334</v>
          </cell>
          <cell r="BG50">
            <v>36.887599327376442</v>
          </cell>
          <cell r="BH50">
            <v>86.576807675821826</v>
          </cell>
          <cell r="BI50">
            <v>214.30841768604307</v>
          </cell>
          <cell r="BJ50">
            <v>118.62824359523889</v>
          </cell>
          <cell r="BK50">
            <v>80.507896732500242</v>
          </cell>
          <cell r="BL50">
            <v>116.82653565894029</v>
          </cell>
        </row>
        <row r="51">
          <cell r="A51" t="str">
            <v>Light truck and utility vehicle manufacturing</v>
          </cell>
          <cell r="B51">
            <v>2067.4510991340157</v>
          </cell>
          <cell r="C51">
            <v>203.15993459698421</v>
          </cell>
          <cell r="D51">
            <v>122.49348997759341</v>
          </cell>
          <cell r="E51">
            <v>118.01202083207171</v>
          </cell>
          <cell r="F51">
            <v>373.45576212680919</v>
          </cell>
          <cell r="G51">
            <v>334.61636286562106</v>
          </cell>
          <cell r="H51">
            <v>8773.2227638830009</v>
          </cell>
          <cell r="I51">
            <v>76.184975473869073</v>
          </cell>
          <cell r="J51">
            <v>79.17262157088355</v>
          </cell>
          <cell r="K51">
            <v>43.32086840670987</v>
          </cell>
          <cell r="L51">
            <v>318.18430933204144</v>
          </cell>
          <cell r="M51">
            <v>161.33288923878158</v>
          </cell>
          <cell r="N51">
            <v>74.691152425361835</v>
          </cell>
          <cell r="O51">
            <v>23.901168776115789</v>
          </cell>
          <cell r="P51">
            <v>280.83873311936054</v>
          </cell>
          <cell r="Q51">
            <v>26.888814873130261</v>
          </cell>
          <cell r="R51">
            <v>101.57996729849211</v>
          </cell>
          <cell r="S51">
            <v>59.752921940289468</v>
          </cell>
          <cell r="T51">
            <v>171.78965057833224</v>
          </cell>
          <cell r="U51">
            <v>22.407345727608551</v>
          </cell>
          <cell r="V51">
            <v>14.938230485072367</v>
          </cell>
          <cell r="W51">
            <v>73.197329376854597</v>
          </cell>
          <cell r="X51">
            <v>49.296160600738816</v>
          </cell>
          <cell r="Y51">
            <v>581.09716586931506</v>
          </cell>
          <cell r="Z51">
            <v>82.160267667898026</v>
          </cell>
          <cell r="AA51">
            <v>77.678798522376312</v>
          </cell>
          <cell r="AB51">
            <v>5739.2681523648034</v>
          </cell>
          <cell r="AC51">
            <v>2538.0053594137953</v>
          </cell>
          <cell r="AD51">
            <v>31.370284018651972</v>
          </cell>
          <cell r="AE51">
            <v>17.925876582086843</v>
          </cell>
          <cell r="AF51">
            <v>23.901168776115789</v>
          </cell>
          <cell r="AG51">
            <v>1093.4784715072974</v>
          </cell>
          <cell r="AH51">
            <v>548.23305880215594</v>
          </cell>
          <cell r="AI51">
            <v>85.147913764912502</v>
          </cell>
          <cell r="AJ51">
            <v>403.33222309695395</v>
          </cell>
          <cell r="AK51">
            <v>53.777629746260523</v>
          </cell>
          <cell r="AL51">
            <v>46.308514503724339</v>
          </cell>
          <cell r="AM51">
            <v>31.370284018651972</v>
          </cell>
          <cell r="AN51">
            <v>458.60367589172171</v>
          </cell>
          <cell r="AO51">
            <v>65.728214134318421</v>
          </cell>
          <cell r="AP51">
            <v>50.789983649246054</v>
          </cell>
          <cell r="AQ51">
            <v>23270.775449645735</v>
          </cell>
          <cell r="AR51">
            <v>106.06143644401381</v>
          </cell>
          <cell r="AS51">
            <v>755.87446254466181</v>
          </cell>
          <cell r="AT51">
            <v>16.432053533579605</v>
          </cell>
          <cell r="AU51">
            <v>787.24474656331381</v>
          </cell>
          <cell r="AV51">
            <v>18568.220492944954</v>
          </cell>
          <cell r="AW51">
            <v>380.92487736934538</v>
          </cell>
          <cell r="AX51">
            <v>115.02437473505724</v>
          </cell>
          <cell r="AY51">
            <v>1041.1946648095441</v>
          </cell>
          <cell r="AZ51">
            <v>283.82637921637502</v>
          </cell>
          <cell r="BA51">
            <v>1201.0337309998183</v>
          </cell>
          <cell r="BB51">
            <v>179.2587658208684</v>
          </cell>
          <cell r="BC51">
            <v>177.76494277236117</v>
          </cell>
          <cell r="BD51">
            <v>297.2707866529401</v>
          </cell>
          <cell r="BE51">
            <v>44.814691455217101</v>
          </cell>
          <cell r="BF51">
            <v>115.02437473505724</v>
          </cell>
          <cell r="BG51">
            <v>279.3449100708533</v>
          </cell>
          <cell r="BH51">
            <v>65.728214134318421</v>
          </cell>
          <cell r="BI51">
            <v>46.308514503724339</v>
          </cell>
          <cell r="BJ51">
            <v>64.234391085811183</v>
          </cell>
          <cell r="BK51">
            <v>209.13522679101314</v>
          </cell>
          <cell r="BL51">
            <v>1209.9966692908617</v>
          </cell>
        </row>
        <row r="52">
          <cell r="A52" t="str">
            <v>Lighting fixture manufacturing</v>
          </cell>
          <cell r="B52">
            <v>1.2467211556738262</v>
          </cell>
          <cell r="C52">
            <v>1.2467211556738262</v>
          </cell>
          <cell r="D52">
            <v>5.1649876449344232</v>
          </cell>
          <cell r="E52">
            <v>7.3022239118038392</v>
          </cell>
          <cell r="F52">
            <v>1.0686181334347082</v>
          </cell>
          <cell r="G52">
            <v>190.21402775137807</v>
          </cell>
          <cell r="H52">
            <v>9.9737692453906099</v>
          </cell>
          <cell r="I52">
            <v>8.7270480897167833</v>
          </cell>
          <cell r="J52">
            <v>1.0686181334347082</v>
          </cell>
          <cell r="K52">
            <v>2.4934423113476525</v>
          </cell>
          <cell r="L52">
            <v>2.3153392891085343</v>
          </cell>
          <cell r="M52">
            <v>3.9182664892605965</v>
          </cell>
          <cell r="N52">
            <v>98.13476525375404</v>
          </cell>
          <cell r="O52">
            <v>36.154913514540958</v>
          </cell>
          <cell r="P52">
            <v>1.4248241779129442</v>
          </cell>
          <cell r="Q52">
            <v>2.4934423113476525</v>
          </cell>
          <cell r="R52">
            <v>0.89051511119559013</v>
          </cell>
          <cell r="S52">
            <v>1.6029272001520622</v>
          </cell>
          <cell r="T52">
            <v>5.1649876449344232</v>
          </cell>
          <cell r="U52">
            <v>0.53430906671735412</v>
          </cell>
          <cell r="V52">
            <v>0.17810302223911803</v>
          </cell>
          <cell r="W52">
            <v>1.9591332446302983</v>
          </cell>
          <cell r="X52">
            <v>1.2467211556738262</v>
          </cell>
          <cell r="Y52">
            <v>1.0686181334347082</v>
          </cell>
          <cell r="Z52">
            <v>10.151872267629727</v>
          </cell>
          <cell r="AA52">
            <v>2.1372362668694165</v>
          </cell>
          <cell r="AB52">
            <v>58.061585249952479</v>
          </cell>
          <cell r="AC52">
            <v>37.223531647975669</v>
          </cell>
          <cell r="AD52">
            <v>2.4934423113476525</v>
          </cell>
          <cell r="AE52">
            <v>1.9591332446302983</v>
          </cell>
          <cell r="AF52">
            <v>0.17810302223911803</v>
          </cell>
          <cell r="AG52">
            <v>21.372362668694162</v>
          </cell>
          <cell r="AH52">
            <v>0.53430906671735412</v>
          </cell>
          <cell r="AI52">
            <v>1.6029272001520622</v>
          </cell>
          <cell r="AJ52">
            <v>5.8773997338908952</v>
          </cell>
          <cell r="AK52">
            <v>1.0686181334347082</v>
          </cell>
          <cell r="AL52">
            <v>2.8496483558258885</v>
          </cell>
          <cell r="AM52">
            <v>2.8496483558258885</v>
          </cell>
          <cell r="AN52">
            <v>127.16555787873027</v>
          </cell>
          <cell r="AO52">
            <v>2.1372362668694165</v>
          </cell>
          <cell r="AP52">
            <v>0.17810302223911803</v>
          </cell>
          <cell r="AQ52">
            <v>27.427865424824176</v>
          </cell>
          <cell r="AR52">
            <v>1.0686181334347082</v>
          </cell>
          <cell r="AS52">
            <v>3.9182664892605965</v>
          </cell>
          <cell r="AT52">
            <v>0</v>
          </cell>
          <cell r="AU52">
            <v>31.70233795856301</v>
          </cell>
          <cell r="AV52">
            <v>115.94506747766584</v>
          </cell>
          <cell r="AW52">
            <v>1.0686181334347082</v>
          </cell>
          <cell r="AX52">
            <v>4.274472533738833</v>
          </cell>
          <cell r="AY52">
            <v>16.563581068237976</v>
          </cell>
          <cell r="AZ52">
            <v>9.4394601786732562</v>
          </cell>
          <cell r="BA52">
            <v>4.0963695114997147</v>
          </cell>
          <cell r="BB52">
            <v>2.3153392891085343</v>
          </cell>
          <cell r="BC52">
            <v>12.111005512260027</v>
          </cell>
          <cell r="BD52">
            <v>2.4934423113476525</v>
          </cell>
          <cell r="BE52">
            <v>17.454096179433567</v>
          </cell>
          <cell r="BF52">
            <v>8.3708420452385468</v>
          </cell>
          <cell r="BG52">
            <v>1.4248241779129442</v>
          </cell>
          <cell r="BH52">
            <v>3.7401634670214787</v>
          </cell>
          <cell r="BI52">
            <v>3.2058544003041245</v>
          </cell>
          <cell r="BJ52">
            <v>10.151872267629727</v>
          </cell>
          <cell r="BK52">
            <v>10.508078312107964</v>
          </cell>
          <cell r="BL52">
            <v>15.138756890325032</v>
          </cell>
        </row>
        <row r="53">
          <cell r="A53" t="str">
            <v>Manufacturing and reproducing magnetic and optical media</v>
          </cell>
          <cell r="B53">
            <v>0.63467021478806318</v>
          </cell>
          <cell r="C53">
            <v>0.63467021478806318</v>
          </cell>
          <cell r="D53">
            <v>2.6293480326934042</v>
          </cell>
          <cell r="E53">
            <v>3.7173541151872271</v>
          </cell>
          <cell r="F53">
            <v>0.54400304124691123</v>
          </cell>
          <cell r="G53">
            <v>96.832541341950204</v>
          </cell>
          <cell r="H53">
            <v>5.0773617183045054</v>
          </cell>
          <cell r="I53">
            <v>4.4426915035164418</v>
          </cell>
          <cell r="J53">
            <v>0.54400304124691123</v>
          </cell>
          <cell r="K53">
            <v>1.2693404295761264</v>
          </cell>
          <cell r="L53">
            <v>1.1786732560349744</v>
          </cell>
          <cell r="M53">
            <v>1.9946778179053413</v>
          </cell>
          <cell r="N53">
            <v>49.957612621174682</v>
          </cell>
          <cell r="O53">
            <v>18.40543622885383</v>
          </cell>
          <cell r="P53">
            <v>0.72533738832921502</v>
          </cell>
          <cell r="Q53">
            <v>1.2693404295761264</v>
          </cell>
          <cell r="R53">
            <v>0.4533358677057594</v>
          </cell>
          <cell r="S53">
            <v>0.81600456187036685</v>
          </cell>
          <cell r="T53">
            <v>2.6293480326934042</v>
          </cell>
          <cell r="U53">
            <v>0.27200152062345562</v>
          </cell>
          <cell r="V53">
            <v>9.0667173541151877E-2</v>
          </cell>
          <cell r="W53">
            <v>0.99733890895267063</v>
          </cell>
          <cell r="X53">
            <v>0.63467021478806318</v>
          </cell>
          <cell r="Y53">
            <v>0.54400304124691123</v>
          </cell>
          <cell r="Z53">
            <v>5.1680288918456574</v>
          </cell>
          <cell r="AA53">
            <v>1.0880060824938225</v>
          </cell>
          <cell r="AB53">
            <v>29.557498574415511</v>
          </cell>
          <cell r="AC53">
            <v>18.949439270100743</v>
          </cell>
          <cell r="AD53">
            <v>1.2693404295761264</v>
          </cell>
          <cell r="AE53">
            <v>0.99733890895267063</v>
          </cell>
          <cell r="AF53">
            <v>9.0667173541151877E-2</v>
          </cell>
          <cell r="AG53">
            <v>10.880060824938225</v>
          </cell>
          <cell r="AH53">
            <v>0.27200152062345562</v>
          </cell>
          <cell r="AI53">
            <v>0.81600456187036685</v>
          </cell>
          <cell r="AJ53">
            <v>2.992016726858012</v>
          </cell>
          <cell r="AK53">
            <v>0.54400304124691123</v>
          </cell>
          <cell r="AL53">
            <v>1.45067477665843</v>
          </cell>
          <cell r="AM53">
            <v>1.45067477665843</v>
          </cell>
          <cell r="AN53">
            <v>64.736361908382435</v>
          </cell>
          <cell r="AO53">
            <v>1.0880060824938225</v>
          </cell>
          <cell r="AP53">
            <v>9.0667173541151877E-2</v>
          </cell>
          <cell r="AQ53">
            <v>13.962744725337389</v>
          </cell>
          <cell r="AR53">
            <v>0.54400304124691123</v>
          </cell>
          <cell r="AS53">
            <v>1.9946778179053413</v>
          </cell>
          <cell r="AT53">
            <v>0</v>
          </cell>
          <cell r="AU53">
            <v>16.138756890325034</v>
          </cell>
          <cell r="AV53">
            <v>59.024329975289874</v>
          </cell>
          <cell r="AW53">
            <v>0.54400304124691123</v>
          </cell>
          <cell r="AX53">
            <v>2.1760121649876449</v>
          </cell>
          <cell r="AY53">
            <v>8.4320471393271248</v>
          </cell>
          <cell r="AZ53">
            <v>4.8053601976810496</v>
          </cell>
          <cell r="BA53">
            <v>2.085344991446493</v>
          </cell>
          <cell r="BB53">
            <v>1.1786732560349744</v>
          </cell>
          <cell r="BC53">
            <v>6.1653678007983279</v>
          </cell>
          <cell r="BD53">
            <v>1.2693404295761264</v>
          </cell>
          <cell r="BE53">
            <v>8.8853830070328836</v>
          </cell>
          <cell r="BF53">
            <v>4.2613571564341379</v>
          </cell>
          <cell r="BG53">
            <v>0.72533738832921502</v>
          </cell>
          <cell r="BH53">
            <v>1.9040106443641893</v>
          </cell>
          <cell r="BI53">
            <v>1.6320091237407337</v>
          </cell>
          <cell r="BJ53">
            <v>5.1680288918456574</v>
          </cell>
          <cell r="BK53">
            <v>5.3493632389279604</v>
          </cell>
          <cell r="BL53">
            <v>7.7067097509979092</v>
          </cell>
        </row>
        <row r="54">
          <cell r="A54" t="str">
            <v>Material handling equipment manufacturing</v>
          </cell>
          <cell r="B54">
            <v>55.828886661783962</v>
          </cell>
          <cell r="C54">
            <v>158.13519155318198</v>
          </cell>
          <cell r="D54">
            <v>73.298578751948071</v>
          </cell>
          <cell r="E54">
            <v>380.45694997071053</v>
          </cell>
          <cell r="F54">
            <v>180.54962671583883</v>
          </cell>
          <cell r="G54">
            <v>334.17334686189372</v>
          </cell>
          <cell r="H54">
            <v>1946.9033551922064</v>
          </cell>
          <cell r="I54">
            <v>161.84844045951488</v>
          </cell>
          <cell r="J54">
            <v>437.48793299405725</v>
          </cell>
          <cell r="K54">
            <v>293.30444133903484</v>
          </cell>
          <cell r="L54">
            <v>233.74307619688577</v>
          </cell>
          <cell r="M54">
            <v>322.83821496882166</v>
          </cell>
          <cell r="N54">
            <v>436.57126930726758</v>
          </cell>
          <cell r="O54">
            <v>131.00710362394989</v>
          </cell>
          <cell r="P54">
            <v>573.69120645754674</v>
          </cell>
          <cell r="Q54">
            <v>117.49343764597901</v>
          </cell>
          <cell r="R54">
            <v>58.854142166361214</v>
          </cell>
          <cell r="S54">
            <v>196.57405914824801</v>
          </cell>
          <cell r="T54">
            <v>1006.4676747672744</v>
          </cell>
          <cell r="U54">
            <v>52.048578675402119</v>
          </cell>
          <cell r="V54">
            <v>28.383085066119474</v>
          </cell>
          <cell r="W54">
            <v>464.47176022457563</v>
          </cell>
          <cell r="X54">
            <v>138.86625507301176</v>
          </cell>
          <cell r="Y54">
            <v>584.81908572186273</v>
          </cell>
          <cell r="Z54">
            <v>1178.9809646227598</v>
          </cell>
          <cell r="AA54">
            <v>194.67629825109526</v>
          </cell>
          <cell r="AB54">
            <v>1252.0271124883598</v>
          </cell>
          <cell r="AC54">
            <v>812.83845161144291</v>
          </cell>
          <cell r="AD54">
            <v>97.413690413566371</v>
          </cell>
          <cell r="AE54">
            <v>30.436279011852051</v>
          </cell>
          <cell r="AF54">
            <v>11.859377391495016</v>
          </cell>
          <cell r="AG54">
            <v>96.183303134503902</v>
          </cell>
          <cell r="AH54">
            <v>12.703550330545021</v>
          </cell>
          <cell r="AI54">
            <v>77.469811949267523</v>
          </cell>
          <cell r="AJ54">
            <v>79.997259497109638</v>
          </cell>
          <cell r="AK54">
            <v>46.394424544875868</v>
          </cell>
          <cell r="AL54">
            <v>60.795742495371137</v>
          </cell>
          <cell r="AM54">
            <v>4.4052837661460913</v>
          </cell>
          <cell r="AN54">
            <v>74.482603810473961</v>
          </cell>
          <cell r="AO54">
            <v>8.2787022839329119</v>
          </cell>
          <cell r="AP54">
            <v>3.3466245387354414</v>
          </cell>
          <cell r="AQ54">
            <v>307.83516657870297</v>
          </cell>
          <cell r="AR54">
            <v>11.117736725700215</v>
          </cell>
          <cell r="AS54">
            <v>18.367486601304282</v>
          </cell>
          <cell r="AT54">
            <v>0</v>
          </cell>
          <cell r="AU54">
            <v>93.271082840180398</v>
          </cell>
          <cell r="AV54">
            <v>708.35994494324552</v>
          </cell>
          <cell r="AW54">
            <v>0.41955083487105632</v>
          </cell>
          <cell r="AX54">
            <v>4.2589120610337332</v>
          </cell>
          <cell r="AY54">
            <v>84.30001099000053</v>
          </cell>
          <cell r="AZ54">
            <v>35.617621133799858</v>
          </cell>
          <cell r="BA54">
            <v>209.10773480295313</v>
          </cell>
          <cell r="BB54">
            <v>118.9984713402803</v>
          </cell>
          <cell r="BC54">
            <v>12.7767361831012</v>
          </cell>
          <cell r="BD54">
            <v>9.4398937845987678</v>
          </cell>
          <cell r="BE54">
            <v>20.60183034053891</v>
          </cell>
          <cell r="BF54">
            <v>29.71492342328882</v>
          </cell>
          <cell r="BG54">
            <v>5.5907504182030818</v>
          </cell>
          <cell r="BH54">
            <v>6.3371019549229972</v>
          </cell>
          <cell r="BI54">
            <v>19.577228404752404</v>
          </cell>
          <cell r="BJ54">
            <v>18.650447871295992</v>
          </cell>
          <cell r="BK54">
            <v>46.843321800445949</v>
          </cell>
          <cell r="BL54">
            <v>180.91300749799123</v>
          </cell>
        </row>
        <row r="55">
          <cell r="A55" t="str">
            <v>Metal can, box, and other metal container (light gauge) manufacturing</v>
          </cell>
          <cell r="B55">
            <v>2.1812711735854782</v>
          </cell>
          <cell r="C55">
            <v>0.35298579157607324</v>
          </cell>
          <cell r="D55">
            <v>1.2852303180462152</v>
          </cell>
          <cell r="E55">
            <v>1.095161045659099</v>
          </cell>
          <cell r="F55">
            <v>1.249026647115336</v>
          </cell>
          <cell r="G55">
            <v>41.670425241442082</v>
          </cell>
          <cell r="H55">
            <v>3.9824038023967234</v>
          </cell>
          <cell r="I55">
            <v>0.65166607675582744</v>
          </cell>
          <cell r="J55">
            <v>1.3847904131061335</v>
          </cell>
          <cell r="K55">
            <v>4.0457602265257622</v>
          </cell>
          <cell r="L55">
            <v>8.0372149466552063</v>
          </cell>
          <cell r="M55">
            <v>1.8554381352075644</v>
          </cell>
          <cell r="N55">
            <v>0.98655003286646104</v>
          </cell>
          <cell r="O55">
            <v>0.67881882995398701</v>
          </cell>
          <cell r="P55">
            <v>2.7514789907468273</v>
          </cell>
          <cell r="Q55">
            <v>0.73312433635030594</v>
          </cell>
          <cell r="R55">
            <v>0.19912019011983617</v>
          </cell>
          <cell r="S55">
            <v>0.75122617181574558</v>
          </cell>
          <cell r="T55">
            <v>10.164180613844366</v>
          </cell>
          <cell r="U55">
            <v>0.36203670930879306</v>
          </cell>
          <cell r="V55">
            <v>0.18101835465439653</v>
          </cell>
          <cell r="W55">
            <v>3.8737927896040856</v>
          </cell>
          <cell r="X55">
            <v>0.36203670930879306</v>
          </cell>
          <cell r="Y55">
            <v>2.4799514587652323</v>
          </cell>
          <cell r="Z55">
            <v>10.707235677807555</v>
          </cell>
          <cell r="AA55">
            <v>0.7602770895484654</v>
          </cell>
          <cell r="AB55">
            <v>7.7385346614754518</v>
          </cell>
          <cell r="AC55">
            <v>5.3671942155028569</v>
          </cell>
          <cell r="AD55">
            <v>0.40729129797239216</v>
          </cell>
          <cell r="AE55">
            <v>0.18101835465439653</v>
          </cell>
          <cell r="AF55">
            <v>0.53400414623046977</v>
          </cell>
          <cell r="AG55">
            <v>0.35298579157607324</v>
          </cell>
          <cell r="AH55">
            <v>8.145825959447843E-2</v>
          </cell>
          <cell r="AI55">
            <v>1.0318046215300603</v>
          </cell>
          <cell r="AJ55">
            <v>0.77837892501390504</v>
          </cell>
          <cell r="AK55">
            <v>0.33488395611063354</v>
          </cell>
          <cell r="AL55">
            <v>0.11766193052535774</v>
          </cell>
          <cell r="AM55">
            <v>8.145825959447843E-2</v>
          </cell>
          <cell r="AN55">
            <v>1.0227537037973404</v>
          </cell>
          <cell r="AO55">
            <v>9.0509177327198265E-2</v>
          </cell>
          <cell r="AP55">
            <v>9.0509177327198261E-3</v>
          </cell>
          <cell r="AQ55">
            <v>1.6020124386914092</v>
          </cell>
          <cell r="AR55">
            <v>0.1357637659907974</v>
          </cell>
          <cell r="AS55">
            <v>0.22627294331799566</v>
          </cell>
          <cell r="AT55">
            <v>0</v>
          </cell>
          <cell r="AU55">
            <v>0.34393487384335342</v>
          </cell>
          <cell r="AV55">
            <v>4.6159680436871113</v>
          </cell>
          <cell r="AW55">
            <v>8.145825959447843E-2</v>
          </cell>
          <cell r="AX55">
            <v>5.4305506396318953E-2</v>
          </cell>
          <cell r="AY55">
            <v>1.2309248116498963</v>
          </cell>
          <cell r="AZ55">
            <v>0.59736057035950851</v>
          </cell>
          <cell r="BA55">
            <v>0.99560095059918086</v>
          </cell>
          <cell r="BB55">
            <v>3.12256661778834</v>
          </cell>
          <cell r="BC55">
            <v>8.145825959447843E-2</v>
          </cell>
          <cell r="BD55">
            <v>0.15386560145623704</v>
          </cell>
          <cell r="BE55">
            <v>0.10861101279263791</v>
          </cell>
          <cell r="BF55">
            <v>7.2407341861758609E-2</v>
          </cell>
          <cell r="BG55">
            <v>2.7152753198159477E-2</v>
          </cell>
          <cell r="BH55">
            <v>0.56115689942862923</v>
          </cell>
          <cell r="BI55">
            <v>0.37108762704151288</v>
          </cell>
          <cell r="BJ55">
            <v>2.869140921272185</v>
          </cell>
          <cell r="BK55">
            <v>2.3079840218435557</v>
          </cell>
          <cell r="BL55">
            <v>0.90509177327198265</v>
          </cell>
        </row>
        <row r="56">
          <cell r="A56" t="str">
            <v>Metal cutting and forming machine tool manufacturing</v>
          </cell>
          <cell r="B56">
            <v>15.023119356312145</v>
          </cell>
          <cell r="C56">
            <v>0.25462914163240924</v>
          </cell>
          <cell r="D56">
            <v>19.351814764063104</v>
          </cell>
          <cell r="E56">
            <v>10.439794806928779</v>
          </cell>
          <cell r="F56">
            <v>9.4212782403991415</v>
          </cell>
          <cell r="G56">
            <v>18.587927339165873</v>
          </cell>
          <cell r="H56">
            <v>57.546186008924487</v>
          </cell>
          <cell r="I56">
            <v>9.4212782403991415</v>
          </cell>
          <cell r="J56">
            <v>57.546186008924487</v>
          </cell>
          <cell r="K56">
            <v>572.91556867292081</v>
          </cell>
          <cell r="L56">
            <v>980.3221952847756</v>
          </cell>
          <cell r="M56">
            <v>711.68845086258386</v>
          </cell>
          <cell r="N56">
            <v>281.874459787077</v>
          </cell>
          <cell r="O56">
            <v>202.93942588103016</v>
          </cell>
          <cell r="P56">
            <v>1591.1775060609252</v>
          </cell>
          <cell r="Q56">
            <v>271.43466498014823</v>
          </cell>
          <cell r="R56">
            <v>58.819331717086534</v>
          </cell>
          <cell r="S56">
            <v>188.42556480798282</v>
          </cell>
          <cell r="T56">
            <v>27.245318154667789</v>
          </cell>
          <cell r="U56">
            <v>5.3472119742805937</v>
          </cell>
          <cell r="V56">
            <v>5.8564702575454124</v>
          </cell>
          <cell r="W56">
            <v>38.194371244861387</v>
          </cell>
          <cell r="X56">
            <v>2.2916622746916833</v>
          </cell>
          <cell r="Y56">
            <v>8.6573908155019144</v>
          </cell>
          <cell r="Z56">
            <v>45.578616352201252</v>
          </cell>
          <cell r="AA56">
            <v>276.01798952953163</v>
          </cell>
          <cell r="AB56">
            <v>465.97132918730892</v>
          </cell>
          <cell r="AC56">
            <v>35.393450686904885</v>
          </cell>
          <cell r="AD56">
            <v>5.8564702575454124</v>
          </cell>
          <cell r="AE56">
            <v>39.976775236288248</v>
          </cell>
          <cell r="AF56">
            <v>0</v>
          </cell>
          <cell r="AG56">
            <v>5.3472119742805937</v>
          </cell>
          <cell r="AH56">
            <v>3.3101788412213202</v>
          </cell>
          <cell r="AI56">
            <v>0</v>
          </cell>
          <cell r="AJ56">
            <v>4.0740662661185478</v>
          </cell>
          <cell r="AK56">
            <v>0</v>
          </cell>
          <cell r="AL56">
            <v>4.0740662661185478</v>
          </cell>
          <cell r="AM56">
            <v>0</v>
          </cell>
          <cell r="AN56">
            <v>11.203682231826006</v>
          </cell>
          <cell r="AO56">
            <v>0</v>
          </cell>
          <cell r="AP56">
            <v>2.0370331330592739</v>
          </cell>
          <cell r="AQ56">
            <v>287.98555918625487</v>
          </cell>
          <cell r="AR56">
            <v>0.25462914163240924</v>
          </cell>
          <cell r="AS56">
            <v>57.546186008924487</v>
          </cell>
          <cell r="AT56">
            <v>0</v>
          </cell>
          <cell r="AU56">
            <v>2.0370331330592739</v>
          </cell>
          <cell r="AV56">
            <v>43.032324935877163</v>
          </cell>
          <cell r="AW56">
            <v>0</v>
          </cell>
          <cell r="AX56">
            <v>0.25462914163240924</v>
          </cell>
          <cell r="AY56">
            <v>29.791609570991881</v>
          </cell>
          <cell r="AZ56">
            <v>7.1296159657074583</v>
          </cell>
          <cell r="BA56">
            <v>8.4027616738695041</v>
          </cell>
          <cell r="BB56">
            <v>0</v>
          </cell>
          <cell r="BC56">
            <v>0.25462914163240924</v>
          </cell>
          <cell r="BD56">
            <v>0</v>
          </cell>
          <cell r="BE56">
            <v>0</v>
          </cell>
          <cell r="BF56">
            <v>0</v>
          </cell>
          <cell r="BG56">
            <v>0</v>
          </cell>
          <cell r="BH56">
            <v>4.3286954077509572</v>
          </cell>
          <cell r="BI56">
            <v>0</v>
          </cell>
          <cell r="BJ56">
            <v>0</v>
          </cell>
          <cell r="BK56">
            <v>0</v>
          </cell>
          <cell r="BL56">
            <v>104.6525772109202</v>
          </cell>
        </row>
        <row r="57">
          <cell r="A57" t="str">
            <v>Metal tank (heavy gauge) manufacturing</v>
          </cell>
          <cell r="B57">
            <v>45.806694645295039</v>
          </cell>
          <cell r="C57">
            <v>7.4127016230975373</v>
          </cell>
          <cell r="D57">
            <v>26.989836678970523</v>
          </cell>
          <cell r="E57">
            <v>22.99838195884108</v>
          </cell>
          <cell r="F57">
            <v>26.229559589422056</v>
          </cell>
          <cell r="G57">
            <v>875.07893007028372</v>
          </cell>
          <cell r="H57">
            <v>83.630479850331199</v>
          </cell>
          <cell r="I57">
            <v>13.684987611872376</v>
          </cell>
          <cell r="J57">
            <v>29.080598675228803</v>
          </cell>
          <cell r="K57">
            <v>84.960964757041012</v>
          </cell>
          <cell r="L57">
            <v>168.78151387975933</v>
          </cell>
          <cell r="M57">
            <v>38.964200839358853</v>
          </cell>
          <cell r="N57">
            <v>20.717550690195683</v>
          </cell>
          <cell r="O57">
            <v>14.255195429033726</v>
          </cell>
          <cell r="P57">
            <v>57.781058805683372</v>
          </cell>
          <cell r="Q57">
            <v>15.395611063356425</v>
          </cell>
          <cell r="R57">
            <v>4.1815239925165599</v>
          </cell>
          <cell r="S57">
            <v>15.775749608130656</v>
          </cell>
          <cell r="T57">
            <v>213.44779289073165</v>
          </cell>
          <cell r="U57">
            <v>7.602770895484654</v>
          </cell>
          <cell r="V57">
            <v>3.801385447742327</v>
          </cell>
          <cell r="W57">
            <v>81.349648581685798</v>
          </cell>
          <cell r="X57">
            <v>7.602770895484654</v>
          </cell>
          <cell r="Y57">
            <v>52.078980634069879</v>
          </cell>
          <cell r="Z57">
            <v>224.85194923395863</v>
          </cell>
          <cell r="AA57">
            <v>15.965818880517773</v>
          </cell>
          <cell r="AB57">
            <v>162.50922789098448</v>
          </cell>
          <cell r="AC57">
            <v>112.71107852556</v>
          </cell>
          <cell r="AD57">
            <v>8.5531172574202365</v>
          </cell>
          <cell r="AE57">
            <v>3.801385447742327</v>
          </cell>
          <cell r="AF57">
            <v>11.214087070839865</v>
          </cell>
          <cell r="AG57">
            <v>7.4127016230975373</v>
          </cell>
          <cell r="AH57">
            <v>1.710623451484047</v>
          </cell>
          <cell r="AI57">
            <v>21.667897052131263</v>
          </cell>
          <cell r="AJ57">
            <v>16.345957425292006</v>
          </cell>
          <cell r="AK57">
            <v>7.0325630783233049</v>
          </cell>
          <cell r="AL57">
            <v>2.4709005410325124</v>
          </cell>
          <cell r="AM57">
            <v>1.710623451484047</v>
          </cell>
          <cell r="AN57">
            <v>21.477827779744146</v>
          </cell>
          <cell r="AO57">
            <v>1.9006927238711635</v>
          </cell>
          <cell r="AP57">
            <v>0.19006927238711635</v>
          </cell>
          <cell r="AQ57">
            <v>33.642261212519593</v>
          </cell>
          <cell r="AR57">
            <v>2.8510390858067454</v>
          </cell>
          <cell r="AS57">
            <v>4.7517318096779091</v>
          </cell>
          <cell r="AT57">
            <v>0</v>
          </cell>
          <cell r="AU57">
            <v>7.2226323507104215</v>
          </cell>
          <cell r="AV57">
            <v>96.935328917429345</v>
          </cell>
          <cell r="AW57">
            <v>1.710623451484047</v>
          </cell>
          <cell r="AX57">
            <v>1.1404156343226981</v>
          </cell>
          <cell r="AY57">
            <v>25.849421044647823</v>
          </cell>
          <cell r="AZ57">
            <v>12.54457197754968</v>
          </cell>
          <cell r="BA57">
            <v>20.9076199625828</v>
          </cell>
          <cell r="BB57">
            <v>65.573898973555146</v>
          </cell>
          <cell r="BC57">
            <v>1.710623451484047</v>
          </cell>
          <cell r="BD57">
            <v>3.2311776305809778</v>
          </cell>
          <cell r="BE57">
            <v>2.2808312686453962</v>
          </cell>
          <cell r="BF57">
            <v>1.5205541790969308</v>
          </cell>
          <cell r="BG57">
            <v>0.57020781716134905</v>
          </cell>
          <cell r="BH57">
            <v>11.784294888001213</v>
          </cell>
          <cell r="BI57">
            <v>7.7928401678717707</v>
          </cell>
          <cell r="BJ57">
            <v>60.251959346715886</v>
          </cell>
          <cell r="BK57">
            <v>48.467664458714673</v>
          </cell>
          <cell r="BL57">
            <v>19.006927238711636</v>
          </cell>
        </row>
        <row r="58">
          <cell r="A58" t="str">
            <v>Mining and oil and gas field machinery manufacturing</v>
          </cell>
          <cell r="B58">
            <v>0</v>
          </cell>
          <cell r="C58">
            <v>0</v>
          </cell>
          <cell r="D58">
            <v>1348.9527654867259</v>
          </cell>
          <cell r="E58">
            <v>536.05154867256647</v>
          </cell>
          <cell r="F58">
            <v>838.26991150442484</v>
          </cell>
          <cell r="G58">
            <v>363.4341261061947</v>
          </cell>
          <cell r="H58">
            <v>46.876935840707972</v>
          </cell>
          <cell r="I58">
            <v>0</v>
          </cell>
          <cell r="J58">
            <v>7.1694137168141596</v>
          </cell>
          <cell r="K58">
            <v>2.7574668141592924</v>
          </cell>
          <cell r="L58">
            <v>4.9634402654867262</v>
          </cell>
          <cell r="M58">
            <v>15.441814159292036</v>
          </cell>
          <cell r="N58">
            <v>0</v>
          </cell>
          <cell r="O58">
            <v>0</v>
          </cell>
          <cell r="P58">
            <v>0</v>
          </cell>
          <cell r="Q58">
            <v>0</v>
          </cell>
          <cell r="R58">
            <v>0</v>
          </cell>
          <cell r="S58">
            <v>0</v>
          </cell>
          <cell r="T58">
            <v>0</v>
          </cell>
          <cell r="U58">
            <v>0</v>
          </cell>
          <cell r="V58">
            <v>0</v>
          </cell>
          <cell r="W58">
            <v>0</v>
          </cell>
          <cell r="X58">
            <v>0</v>
          </cell>
          <cell r="Y58">
            <v>167.65398230088496</v>
          </cell>
          <cell r="Z58">
            <v>7.7209070796460182</v>
          </cell>
          <cell r="AA58">
            <v>0</v>
          </cell>
          <cell r="AB58">
            <v>63.42173672566372</v>
          </cell>
          <cell r="AC58">
            <v>67.833683628318596</v>
          </cell>
          <cell r="AD58">
            <v>0</v>
          </cell>
          <cell r="AE58">
            <v>0</v>
          </cell>
          <cell r="AF58">
            <v>0</v>
          </cell>
          <cell r="AG58">
            <v>60.664269911504434</v>
          </cell>
          <cell r="AH58">
            <v>0</v>
          </cell>
          <cell r="AI58">
            <v>537.70602876106204</v>
          </cell>
          <cell r="AJ58">
            <v>0</v>
          </cell>
          <cell r="AK58">
            <v>0</v>
          </cell>
          <cell r="AL58">
            <v>0</v>
          </cell>
          <cell r="AM58">
            <v>0</v>
          </cell>
          <cell r="AN58">
            <v>0</v>
          </cell>
          <cell r="AO58">
            <v>0</v>
          </cell>
          <cell r="AP58">
            <v>0</v>
          </cell>
          <cell r="AQ58">
            <v>32.538108407079648</v>
          </cell>
          <cell r="AR58">
            <v>3.8604535398230091</v>
          </cell>
          <cell r="AS58">
            <v>0</v>
          </cell>
          <cell r="AT58">
            <v>0</v>
          </cell>
          <cell r="AU58">
            <v>0</v>
          </cell>
          <cell r="AV58">
            <v>110.85016592920356</v>
          </cell>
          <cell r="AW58">
            <v>0</v>
          </cell>
          <cell r="AX58">
            <v>0</v>
          </cell>
          <cell r="AY58">
            <v>15.993307522123896</v>
          </cell>
          <cell r="AZ58">
            <v>1.6544800884955753</v>
          </cell>
          <cell r="BA58">
            <v>17.096294247787611</v>
          </cell>
          <cell r="BB58">
            <v>1.6544800884955753</v>
          </cell>
          <cell r="BC58">
            <v>0</v>
          </cell>
          <cell r="BD58">
            <v>0</v>
          </cell>
          <cell r="BE58">
            <v>0</v>
          </cell>
          <cell r="BF58">
            <v>0</v>
          </cell>
          <cell r="BG58">
            <v>0</v>
          </cell>
          <cell r="BH58">
            <v>0</v>
          </cell>
          <cell r="BI58">
            <v>0</v>
          </cell>
          <cell r="BJ58">
            <v>1.1029867256637169</v>
          </cell>
          <cell r="BK58">
            <v>0</v>
          </cell>
          <cell r="BL58">
            <v>0.55149336283185846</v>
          </cell>
        </row>
        <row r="59">
          <cell r="A59" t="str">
            <v>Motor and generator manufacturing</v>
          </cell>
          <cell r="B59">
            <v>2.2215594506133187</v>
          </cell>
          <cell r="C59">
            <v>0.8886237802453274</v>
          </cell>
          <cell r="D59">
            <v>7.5533021320852836</v>
          </cell>
          <cell r="E59">
            <v>5.9537793276436934</v>
          </cell>
          <cell r="F59">
            <v>15.728640910342296</v>
          </cell>
          <cell r="G59">
            <v>1061.3722431250192</v>
          </cell>
          <cell r="H59">
            <v>28.080511455752347</v>
          </cell>
          <cell r="I59">
            <v>3.1101832308586461</v>
          </cell>
          <cell r="J59">
            <v>5.9537793276436934</v>
          </cell>
          <cell r="K59">
            <v>49.140895047566609</v>
          </cell>
          <cell r="L59">
            <v>17.23930133675935</v>
          </cell>
          <cell r="M59">
            <v>33.234529381175243</v>
          </cell>
          <cell r="N59">
            <v>63.181150775442781</v>
          </cell>
          <cell r="O59">
            <v>17.594750848857483</v>
          </cell>
          <cell r="P59">
            <v>15.284329020219632</v>
          </cell>
          <cell r="Q59">
            <v>11.907558655287387</v>
          </cell>
          <cell r="R59">
            <v>1.3329356703679911</v>
          </cell>
          <cell r="S59">
            <v>5.7760545715946279</v>
          </cell>
          <cell r="T59">
            <v>25.947814383163561</v>
          </cell>
          <cell r="U59">
            <v>2.8435960967850478</v>
          </cell>
          <cell r="V59">
            <v>2.5770089627114494</v>
          </cell>
          <cell r="W59">
            <v>21.860144994035053</v>
          </cell>
          <cell r="X59">
            <v>3.1101832308586461</v>
          </cell>
          <cell r="Y59">
            <v>13.062769569606314</v>
          </cell>
          <cell r="Z59">
            <v>38.210822550549082</v>
          </cell>
          <cell r="AA59">
            <v>2.754733718760515</v>
          </cell>
          <cell r="AB59">
            <v>18.572237007127342</v>
          </cell>
          <cell r="AC59">
            <v>11.107797253066593</v>
          </cell>
          <cell r="AD59">
            <v>5.0651555473983665</v>
          </cell>
          <cell r="AE59">
            <v>8.4419259123306105</v>
          </cell>
          <cell r="AF59">
            <v>0.71089902419626194</v>
          </cell>
          <cell r="AG59">
            <v>2.8435960967850478</v>
          </cell>
          <cell r="AH59">
            <v>2.8435960967850478</v>
          </cell>
          <cell r="AI59">
            <v>4.4431189012266374</v>
          </cell>
          <cell r="AJ59">
            <v>3.376770364932244</v>
          </cell>
          <cell r="AK59">
            <v>0.71089902419626194</v>
          </cell>
          <cell r="AL59">
            <v>2.2215594506133187</v>
          </cell>
          <cell r="AM59">
            <v>1.5995228044415895</v>
          </cell>
          <cell r="AN59">
            <v>80.420452112202128</v>
          </cell>
          <cell r="AO59">
            <v>2.0438346945642532</v>
          </cell>
          <cell r="AP59">
            <v>0</v>
          </cell>
          <cell r="AQ59">
            <v>10.0414487167722</v>
          </cell>
          <cell r="AR59">
            <v>2.6658713407359822</v>
          </cell>
          <cell r="AS59">
            <v>3.1990456088831789</v>
          </cell>
          <cell r="AT59">
            <v>0</v>
          </cell>
          <cell r="AU59">
            <v>0.71089902419626194</v>
          </cell>
          <cell r="AV59">
            <v>6.9312654859135536</v>
          </cell>
          <cell r="AW59">
            <v>0.8886237802453274</v>
          </cell>
          <cell r="AX59">
            <v>0.62203664617172916</v>
          </cell>
          <cell r="AY59">
            <v>3.821082255054908</v>
          </cell>
          <cell r="AZ59">
            <v>8.3530635343060773</v>
          </cell>
          <cell r="BA59">
            <v>3.9988070111039735</v>
          </cell>
          <cell r="BB59">
            <v>2.3992842066623838</v>
          </cell>
          <cell r="BC59">
            <v>1.3329356703679911</v>
          </cell>
          <cell r="BD59">
            <v>3.0213208528341133</v>
          </cell>
          <cell r="BE59">
            <v>3.1990456088831789</v>
          </cell>
          <cell r="BF59">
            <v>0.97748615826986018</v>
          </cell>
          <cell r="BG59">
            <v>0.26658713407359824</v>
          </cell>
          <cell r="BH59">
            <v>0.26658713407359824</v>
          </cell>
          <cell r="BI59">
            <v>0.17772475604906549</v>
          </cell>
          <cell r="BJ59">
            <v>2.3992842066623838</v>
          </cell>
          <cell r="BK59">
            <v>2.3992842066623838</v>
          </cell>
          <cell r="BL59">
            <v>14.751154752072436</v>
          </cell>
        </row>
        <row r="60">
          <cell r="A60" t="str">
            <v>Motor home manufacturing</v>
          </cell>
          <cell r="B60">
            <v>9.1724587028916229</v>
          </cell>
          <cell r="C60">
            <v>0.75886115598931725</v>
          </cell>
          <cell r="D60">
            <v>0.61716508951828286</v>
          </cell>
          <cell r="E60">
            <v>1.083187708134129</v>
          </cell>
          <cell r="F60">
            <v>0.94778924461736291</v>
          </cell>
          <cell r="G60">
            <v>1.7035015991295461</v>
          </cell>
          <cell r="H60">
            <v>4.0588051040258497</v>
          </cell>
          <cell r="I60">
            <v>0.52584984668139412</v>
          </cell>
          <cell r="J60">
            <v>0.39989778759603023</v>
          </cell>
          <cell r="K60">
            <v>0.4093441920274325</v>
          </cell>
          <cell r="L60">
            <v>0.3337729565762142</v>
          </cell>
          <cell r="M60">
            <v>0.45972501566157803</v>
          </cell>
          <cell r="N60">
            <v>3.558145669161529</v>
          </cell>
          <cell r="O60">
            <v>0.45657621418444394</v>
          </cell>
          <cell r="P60">
            <v>6.0803356523459398</v>
          </cell>
          <cell r="Q60">
            <v>1.1493125391539452</v>
          </cell>
          <cell r="R60">
            <v>8.1868838405486505E-2</v>
          </cell>
          <cell r="S60">
            <v>1.2784133997164431</v>
          </cell>
          <cell r="T60">
            <v>1.5744007385670482</v>
          </cell>
          <cell r="U60">
            <v>9.1315242836888785E-2</v>
          </cell>
          <cell r="V60">
            <v>5.3529625111279636E-2</v>
          </cell>
          <cell r="W60">
            <v>0.37785617725609155</v>
          </cell>
          <cell r="X60">
            <v>0.33062415509908011</v>
          </cell>
          <cell r="Y60">
            <v>0.30858254475914143</v>
          </cell>
          <cell r="Z60">
            <v>1.7790728345807645</v>
          </cell>
          <cell r="AA60">
            <v>0.23930891226219131</v>
          </cell>
          <cell r="AB60">
            <v>8.8323881433611398</v>
          </cell>
          <cell r="AC60">
            <v>19.283260245969206</v>
          </cell>
          <cell r="AD60">
            <v>0.35266576543901879</v>
          </cell>
          <cell r="AE60">
            <v>3.1897358963368396</v>
          </cell>
          <cell r="AF60">
            <v>0.61086748656401468</v>
          </cell>
          <cell r="AG60">
            <v>2.3962379240990472</v>
          </cell>
          <cell r="AH60">
            <v>0.34007055953048237</v>
          </cell>
          <cell r="AI60">
            <v>0.55418905997560097</v>
          </cell>
          <cell r="AJ60">
            <v>2.6135052260212999</v>
          </cell>
          <cell r="AK60">
            <v>1.2374789805136999</v>
          </cell>
          <cell r="AL60">
            <v>0.45027861123017576</v>
          </cell>
          <cell r="AM60">
            <v>1.0957829140426656</v>
          </cell>
          <cell r="AN60">
            <v>1.5806983415213163</v>
          </cell>
          <cell r="AO60">
            <v>0.42193939793596891</v>
          </cell>
          <cell r="AP60">
            <v>3.1488014771340965E-2</v>
          </cell>
          <cell r="AQ60">
            <v>10.265092815457153</v>
          </cell>
          <cell r="AR60">
            <v>0.66124831019816022</v>
          </cell>
          <cell r="AS60">
            <v>1.1178245243826042</v>
          </cell>
          <cell r="AT60">
            <v>1.8892808862804578E-2</v>
          </cell>
          <cell r="AU60">
            <v>4.553166935935903</v>
          </cell>
          <cell r="AV60">
            <v>7.8625572884038384</v>
          </cell>
          <cell r="AW60">
            <v>0.59197467770121004</v>
          </cell>
          <cell r="AX60">
            <v>6.297602954268193E-2</v>
          </cell>
          <cell r="AY60">
            <v>3.3188367568993375</v>
          </cell>
          <cell r="AZ60">
            <v>0.86906920768901053</v>
          </cell>
          <cell r="BA60">
            <v>4.1973523690197503</v>
          </cell>
          <cell r="BB60">
            <v>0.7872003692835241</v>
          </cell>
          <cell r="BC60">
            <v>4.3705364502621258</v>
          </cell>
          <cell r="BD60">
            <v>1.4736390912987571</v>
          </cell>
          <cell r="BE60">
            <v>1.0989317155197995</v>
          </cell>
          <cell r="BF60">
            <v>0.50695703781858947</v>
          </cell>
          <cell r="BG60">
            <v>1.2248837746051635</v>
          </cell>
          <cell r="BH60">
            <v>2.8748557486234301</v>
          </cell>
          <cell r="BI60">
            <v>7.1162913383230579</v>
          </cell>
          <cell r="BJ60">
            <v>3.9391506478947544</v>
          </cell>
          <cell r="BK60">
            <v>2.6733324540868475</v>
          </cell>
          <cell r="BL60">
            <v>3.8793234198292064</v>
          </cell>
        </row>
        <row r="61">
          <cell r="A61" t="str">
            <v>Motor vehicle body manufacturing</v>
          </cell>
          <cell r="B61">
            <v>60.66521371413701</v>
          </cell>
          <cell r="C61">
            <v>22.937024266475831</v>
          </cell>
          <cell r="D61">
            <v>5.2519354628846528</v>
          </cell>
          <cell r="E61">
            <v>24.330394899486045</v>
          </cell>
          <cell r="F61">
            <v>26.474042027194066</v>
          </cell>
          <cell r="G61">
            <v>29.260783293214494</v>
          </cell>
          <cell r="H61">
            <v>324.65535749137985</v>
          </cell>
          <cell r="I61">
            <v>5.3591178192700539</v>
          </cell>
          <cell r="J61">
            <v>28.188959729360484</v>
          </cell>
          <cell r="K61">
            <v>3.9657471862598399</v>
          </cell>
          <cell r="L61">
            <v>15.970171101424761</v>
          </cell>
          <cell r="M61">
            <v>5.7878472448116582</v>
          </cell>
          <cell r="N61">
            <v>3.0011059787912302</v>
          </cell>
          <cell r="O61">
            <v>1.0718235638540108</v>
          </cell>
          <cell r="P61">
            <v>7.7171296597488777</v>
          </cell>
          <cell r="Q61">
            <v>2.786741266020428</v>
          </cell>
          <cell r="R61">
            <v>1.9292824149372194</v>
          </cell>
          <cell r="S61">
            <v>1.7149177021664173</v>
          </cell>
          <cell r="T61">
            <v>18.328182941903584</v>
          </cell>
          <cell r="U61">
            <v>0.53591178192700539</v>
          </cell>
          <cell r="V61">
            <v>0.75027649469780755</v>
          </cell>
          <cell r="W61">
            <v>2.2508294840934226</v>
          </cell>
          <cell r="X61">
            <v>1.8221000585518183</v>
          </cell>
          <cell r="Y61">
            <v>7.2884002342072733</v>
          </cell>
          <cell r="Z61">
            <v>4.1801118990306421</v>
          </cell>
          <cell r="AA61">
            <v>1.1790059202394119</v>
          </cell>
          <cell r="AB61">
            <v>169.45530544531911</v>
          </cell>
          <cell r="AC61">
            <v>114.25639190683755</v>
          </cell>
          <cell r="AD61">
            <v>13.076247479018932</v>
          </cell>
          <cell r="AE61">
            <v>3.8585648298744388</v>
          </cell>
          <cell r="AF61">
            <v>2.0364647713226205</v>
          </cell>
          <cell r="AG61">
            <v>1262.6081582200247</v>
          </cell>
          <cell r="AH61">
            <v>119.07959794418059</v>
          </cell>
          <cell r="AI61">
            <v>1.393370633010214</v>
          </cell>
          <cell r="AJ61">
            <v>120.90169800273242</v>
          </cell>
          <cell r="AK61">
            <v>6.9668531650510701</v>
          </cell>
          <cell r="AL61">
            <v>2.2508294840934226</v>
          </cell>
          <cell r="AM61">
            <v>0.21436471277080216</v>
          </cell>
          <cell r="AN61">
            <v>22.508294840934226</v>
          </cell>
          <cell r="AO61">
            <v>0.85745885108320863</v>
          </cell>
          <cell r="AP61">
            <v>3.7513824734890377</v>
          </cell>
          <cell r="AQ61">
            <v>246.09069026088088</v>
          </cell>
          <cell r="AR61">
            <v>5.3591178192700539</v>
          </cell>
          <cell r="AS61">
            <v>24.973489037798451</v>
          </cell>
          <cell r="AT61">
            <v>0</v>
          </cell>
          <cell r="AU61">
            <v>12.433153340706525</v>
          </cell>
          <cell r="AV61">
            <v>446.30733198881012</v>
          </cell>
          <cell r="AW61">
            <v>8.8961355799882895</v>
          </cell>
          <cell r="AX61">
            <v>3.9657471862598399</v>
          </cell>
          <cell r="AY61">
            <v>5.8950296011970593</v>
          </cell>
          <cell r="AZ61">
            <v>5.1447531064992518</v>
          </cell>
          <cell r="BA61">
            <v>22.401112484548825</v>
          </cell>
          <cell r="BB61">
            <v>101.82323856613102</v>
          </cell>
          <cell r="BC61">
            <v>2.0364647713226205</v>
          </cell>
          <cell r="BD61">
            <v>1.9292824149372194</v>
          </cell>
          <cell r="BE61">
            <v>0.64309413831240647</v>
          </cell>
          <cell r="BF61">
            <v>0.85745885108320863</v>
          </cell>
          <cell r="BG61">
            <v>7.0740355214364712</v>
          </cell>
          <cell r="BH61">
            <v>10.611053282154707</v>
          </cell>
          <cell r="BI61">
            <v>0.85745885108320863</v>
          </cell>
          <cell r="BJ61">
            <v>0.64309413831240647</v>
          </cell>
          <cell r="BK61">
            <v>6.859670808665669</v>
          </cell>
          <cell r="BL61">
            <v>21.86520070262182</v>
          </cell>
        </row>
        <row r="62">
          <cell r="A62" t="str">
            <v>Motor vehicle seating and interior trim manufacturing</v>
          </cell>
          <cell r="B62">
            <v>0</v>
          </cell>
          <cell r="C62">
            <v>0.90168569106265684</v>
          </cell>
          <cell r="D62">
            <v>4.2250415238364489</v>
          </cell>
          <cell r="E62">
            <v>0.30914937979291091</v>
          </cell>
          <cell r="F62">
            <v>0.59253631126974593</v>
          </cell>
          <cell r="G62">
            <v>0.59253631126974593</v>
          </cell>
          <cell r="H62">
            <v>2.4474325900272111</v>
          </cell>
          <cell r="I62">
            <v>5.1524896632151818E-2</v>
          </cell>
          <cell r="J62">
            <v>0</v>
          </cell>
          <cell r="K62">
            <v>2.5762448316075909E-2</v>
          </cell>
          <cell r="L62">
            <v>0.33491182810898679</v>
          </cell>
          <cell r="M62">
            <v>0.77287344948227732</v>
          </cell>
          <cell r="N62">
            <v>3.9674170406756901</v>
          </cell>
          <cell r="O62">
            <v>5.1524896632151818E-2</v>
          </cell>
          <cell r="P62">
            <v>0.25762448316075909</v>
          </cell>
          <cell r="Q62">
            <v>18.755062374103261</v>
          </cell>
          <cell r="R62">
            <v>0.61829875958582181</v>
          </cell>
          <cell r="S62">
            <v>0.12881224158037954</v>
          </cell>
          <cell r="T62">
            <v>3.4779305226702477</v>
          </cell>
          <cell r="U62">
            <v>0</v>
          </cell>
          <cell r="V62">
            <v>0.64406120790189769</v>
          </cell>
          <cell r="W62">
            <v>0.64406120790189769</v>
          </cell>
          <cell r="X62">
            <v>7.7287344948227726E-2</v>
          </cell>
          <cell r="Y62">
            <v>0.92744813937873272</v>
          </cell>
          <cell r="Z62">
            <v>0.56677386295367005</v>
          </cell>
          <cell r="AA62">
            <v>1.107785277591264</v>
          </cell>
          <cell r="AB62">
            <v>8.862282220730112</v>
          </cell>
          <cell r="AC62">
            <v>3.1945435911934128</v>
          </cell>
          <cell r="AD62">
            <v>222.92246527900483</v>
          </cell>
          <cell r="AE62">
            <v>0</v>
          </cell>
          <cell r="AF62">
            <v>1.0820228292751881</v>
          </cell>
          <cell r="AG62">
            <v>0.92744813937873272</v>
          </cell>
          <cell r="AH62">
            <v>0</v>
          </cell>
          <cell r="AI62">
            <v>0.10304979326430364</v>
          </cell>
          <cell r="AJ62">
            <v>27.205145421776159</v>
          </cell>
          <cell r="AK62">
            <v>0.25762448316075909</v>
          </cell>
          <cell r="AL62">
            <v>0.92744813937873272</v>
          </cell>
          <cell r="AM62">
            <v>0</v>
          </cell>
          <cell r="AN62">
            <v>7.1361981835530264</v>
          </cell>
          <cell r="AO62">
            <v>0.61829875958582181</v>
          </cell>
          <cell r="AP62">
            <v>1.8291338304413896</v>
          </cell>
          <cell r="AQ62">
            <v>110.05717920627629</v>
          </cell>
          <cell r="AR62">
            <v>3.5294554193023995</v>
          </cell>
          <cell r="AS62">
            <v>13.422235572675548</v>
          </cell>
          <cell r="AT62">
            <v>0.30914937979291091</v>
          </cell>
          <cell r="AU62">
            <v>2.0867583136021488</v>
          </cell>
          <cell r="AV62">
            <v>131.90373537830865</v>
          </cell>
          <cell r="AW62">
            <v>0</v>
          </cell>
          <cell r="AX62">
            <v>1.3396473124359471</v>
          </cell>
          <cell r="AY62">
            <v>5.2297770081634098</v>
          </cell>
          <cell r="AZ62">
            <v>12.443262536664664</v>
          </cell>
          <cell r="BA62">
            <v>7.8575467364031519</v>
          </cell>
          <cell r="BB62">
            <v>0.56677386295367005</v>
          </cell>
          <cell r="BC62">
            <v>0.46372406968936636</v>
          </cell>
          <cell r="BD62">
            <v>1.7776089338092378</v>
          </cell>
          <cell r="BE62">
            <v>0.38643672474113866</v>
          </cell>
          <cell r="BF62">
            <v>7.7287344948227726E-2</v>
          </cell>
          <cell r="BG62">
            <v>0</v>
          </cell>
          <cell r="BH62">
            <v>1.1850726225394919</v>
          </cell>
          <cell r="BI62">
            <v>0.46372406968936636</v>
          </cell>
          <cell r="BJ62">
            <v>0.64406120790189769</v>
          </cell>
          <cell r="BK62">
            <v>0.82439834611442908</v>
          </cell>
          <cell r="BL62">
            <v>0.61829875958582181</v>
          </cell>
        </row>
        <row r="63">
          <cell r="A63" t="str">
            <v>Motorcycle, bicycle, and parts manufacturing</v>
          </cell>
          <cell r="B63">
            <v>14.983283326189456</v>
          </cell>
          <cell r="C63">
            <v>1.2396056579511359</v>
          </cell>
          <cell r="D63">
            <v>1.0081440205743679</v>
          </cell>
          <cell r="E63">
            <v>1.7693956279468497</v>
          </cell>
          <cell r="F63">
            <v>1.5482211744534935</v>
          </cell>
          <cell r="G63">
            <v>2.7826832404629234</v>
          </cell>
          <cell r="H63">
            <v>6.6300900128589806</v>
          </cell>
          <cell r="I63">
            <v>0.85897985426489509</v>
          </cell>
          <cell r="J63">
            <v>0.65323617659665667</v>
          </cell>
          <cell r="K63">
            <v>0.66866695242177454</v>
          </cell>
          <cell r="L63">
            <v>0.54522074582083158</v>
          </cell>
          <cell r="M63">
            <v>0.75096442348906989</v>
          </cell>
          <cell r="N63">
            <v>5.8122588941277327</v>
          </cell>
          <cell r="O63">
            <v>0.745820831547364</v>
          </cell>
          <cell r="P63">
            <v>9.9322760394342051</v>
          </cell>
          <cell r="Q63">
            <v>1.8774110587226749</v>
          </cell>
          <cell r="R63">
            <v>0.13373339048435492</v>
          </cell>
          <cell r="S63">
            <v>2.0882983283326189</v>
          </cell>
          <cell r="T63">
            <v>2.5717959708529792</v>
          </cell>
          <cell r="U63">
            <v>0.1491641663094728</v>
          </cell>
          <cell r="V63">
            <v>8.7441063009001285E-2</v>
          </cell>
          <cell r="W63">
            <v>0.61723103300471505</v>
          </cell>
          <cell r="X63">
            <v>0.54007715387912558</v>
          </cell>
          <cell r="Y63">
            <v>0.50407201028718396</v>
          </cell>
          <cell r="Z63">
            <v>2.9061294470638663</v>
          </cell>
          <cell r="AA63">
            <v>0.39091298756965281</v>
          </cell>
          <cell r="AB63">
            <v>14.427775396485213</v>
          </cell>
          <cell r="AC63">
            <v>31.499357051007287</v>
          </cell>
          <cell r="AD63">
            <v>0.57608229747106732</v>
          </cell>
          <cell r="AE63">
            <v>5.210458636948136</v>
          </cell>
          <cell r="AF63">
            <v>0.99785683669095593</v>
          </cell>
          <cell r="AG63">
            <v>3.9142734676382345</v>
          </cell>
          <cell r="AH63">
            <v>0.55550792970424345</v>
          </cell>
          <cell r="AI63">
            <v>0.9052721817402487</v>
          </cell>
          <cell r="AJ63">
            <v>4.2691813116159452</v>
          </cell>
          <cell r="AK63">
            <v>2.0214316330904416</v>
          </cell>
          <cell r="AL63">
            <v>0.73553364766395202</v>
          </cell>
          <cell r="AM63">
            <v>1.7899699957136734</v>
          </cell>
          <cell r="AN63">
            <v>2.5820831547363912</v>
          </cell>
          <cell r="AO63">
            <v>0.68924132018859841</v>
          </cell>
          <cell r="AP63">
            <v>5.1435919417059585E-2</v>
          </cell>
          <cell r="AQ63">
            <v>16.768109729961424</v>
          </cell>
          <cell r="AR63">
            <v>1.0801543077582512</v>
          </cell>
          <cell r="AS63">
            <v>1.8259751393056152</v>
          </cell>
          <cell r="AT63">
            <v>3.0861551650235748E-2</v>
          </cell>
          <cell r="AU63">
            <v>7.4376339477068161</v>
          </cell>
          <cell r="AV63">
            <v>12.843549078439779</v>
          </cell>
          <cell r="AW63">
            <v>0.96699528504072019</v>
          </cell>
          <cell r="AX63">
            <v>0.10287183883411917</v>
          </cell>
          <cell r="AY63">
            <v>5.4213459065580798</v>
          </cell>
          <cell r="AZ63">
            <v>1.4196313759108445</v>
          </cell>
          <cell r="BA63">
            <v>6.8564080582940425</v>
          </cell>
          <cell r="BB63">
            <v>1.2858979854264896</v>
          </cell>
          <cell r="BC63">
            <v>7.1393056150878698</v>
          </cell>
          <cell r="BD63">
            <v>2.4072010287183887</v>
          </cell>
          <cell r="BE63">
            <v>1.7951135876553794</v>
          </cell>
          <cell r="BF63">
            <v>0.82811830261465924</v>
          </cell>
          <cell r="BG63">
            <v>2.0008572653236176</v>
          </cell>
          <cell r="BH63">
            <v>4.6960994427775402</v>
          </cell>
          <cell r="BI63">
            <v>11.624517788255465</v>
          </cell>
          <cell r="BJ63">
            <v>6.4346335190741542</v>
          </cell>
          <cell r="BK63">
            <v>4.3669095585083584</v>
          </cell>
          <cell r="BL63">
            <v>6.3369052721817409</v>
          </cell>
        </row>
        <row r="64">
          <cell r="A64" t="str">
            <v>Nonupholstered wood household furniture manufacturing</v>
          </cell>
          <cell r="B64">
            <v>0.58371717555439473</v>
          </cell>
          <cell r="C64">
            <v>0.91979676147965239</v>
          </cell>
          <cell r="D64">
            <v>1.9457239185146491</v>
          </cell>
          <cell r="E64">
            <v>0.65447077259129105</v>
          </cell>
          <cell r="F64">
            <v>1.4858255377748231</v>
          </cell>
          <cell r="G64">
            <v>4.4928534118429173</v>
          </cell>
          <cell r="H64">
            <v>11.851227503680136</v>
          </cell>
          <cell r="I64">
            <v>0.77828956740585964</v>
          </cell>
          <cell r="J64">
            <v>1.2028111496272378</v>
          </cell>
          <cell r="K64">
            <v>1.2558763474049099</v>
          </cell>
          <cell r="L64">
            <v>2.4409990977729237</v>
          </cell>
          <cell r="M64">
            <v>3.8030058407331779</v>
          </cell>
          <cell r="N64">
            <v>9.0033952229450591</v>
          </cell>
          <cell r="O64">
            <v>1.3266299444418064</v>
          </cell>
          <cell r="P64">
            <v>2.918585877771974</v>
          </cell>
          <cell r="Q64">
            <v>1.8749703214777529</v>
          </cell>
          <cell r="R64">
            <v>1.5212023362932712</v>
          </cell>
          <cell r="S64">
            <v>2.0695427133292177</v>
          </cell>
          <cell r="T64">
            <v>5.3242081770264491</v>
          </cell>
          <cell r="U64">
            <v>0.70753597036896332</v>
          </cell>
          <cell r="V64">
            <v>0.54834037703594662</v>
          </cell>
          <cell r="W64">
            <v>1.8395935229593048</v>
          </cell>
          <cell r="X64">
            <v>2.1402963103661143</v>
          </cell>
          <cell r="Y64">
            <v>0.74291276888741153</v>
          </cell>
          <cell r="Z64">
            <v>5.4126501733225698</v>
          </cell>
          <cell r="AA64">
            <v>1.1497459518495654</v>
          </cell>
          <cell r="AB64">
            <v>38.012370008072558</v>
          </cell>
          <cell r="AC64">
            <v>171.7897336055843</v>
          </cell>
          <cell r="AD64">
            <v>3.0777814711049905</v>
          </cell>
          <cell r="AE64">
            <v>1.4858255377748231</v>
          </cell>
          <cell r="AF64">
            <v>0.60140557481361889</v>
          </cell>
          <cell r="AG64">
            <v>2.5825062918467161</v>
          </cell>
          <cell r="AH64">
            <v>0.77828956740585964</v>
          </cell>
          <cell r="AI64">
            <v>0.33607958592525761</v>
          </cell>
          <cell r="AJ64">
            <v>2.8478322807350773</v>
          </cell>
          <cell r="AK64">
            <v>1.4327603399971507</v>
          </cell>
          <cell r="AL64">
            <v>6.0671209459138611</v>
          </cell>
          <cell r="AM64">
            <v>3.6084334488817129</v>
          </cell>
          <cell r="AN64">
            <v>19.351108789591148</v>
          </cell>
          <cell r="AO64">
            <v>3.5023030533263686</v>
          </cell>
          <cell r="AP64">
            <v>0.42452158222137804</v>
          </cell>
          <cell r="AQ64">
            <v>46.891946436203042</v>
          </cell>
          <cell r="AR64">
            <v>12.417256279975307</v>
          </cell>
          <cell r="AS64">
            <v>25.365164537727335</v>
          </cell>
          <cell r="AT64">
            <v>0.67215917185051521</v>
          </cell>
          <cell r="AU64">
            <v>33.83790778289567</v>
          </cell>
          <cell r="AV64">
            <v>18.50206562514839</v>
          </cell>
          <cell r="AW64">
            <v>11.727408708865568</v>
          </cell>
          <cell r="AX64">
            <v>4.7935561992497266</v>
          </cell>
          <cell r="AY64">
            <v>22.411201861436915</v>
          </cell>
          <cell r="AZ64">
            <v>20.129398356997008</v>
          </cell>
          <cell r="BA64">
            <v>16.59171850515219</v>
          </cell>
          <cell r="BB64">
            <v>0.67215917185051521</v>
          </cell>
          <cell r="BC64">
            <v>8.5965620399829046</v>
          </cell>
          <cell r="BD64">
            <v>8.8088228310935932</v>
          </cell>
          <cell r="BE64">
            <v>7.6060116814663559</v>
          </cell>
          <cell r="BF64">
            <v>7.9597796666508378</v>
          </cell>
          <cell r="BG64">
            <v>3.7499406429555058</v>
          </cell>
          <cell r="BH64">
            <v>3.6084334488817129</v>
          </cell>
          <cell r="BI64">
            <v>4.192150624436108</v>
          </cell>
          <cell r="BJ64">
            <v>34.156298969561703</v>
          </cell>
          <cell r="BK64">
            <v>25.08215014957975</v>
          </cell>
          <cell r="BL64">
            <v>26.161142504392419</v>
          </cell>
        </row>
        <row r="65">
          <cell r="A65" t="str">
            <v>Office furniture and custom architectural woodwork and millwork manufacturing</v>
          </cell>
          <cell r="B65">
            <v>8.9900280165250006</v>
          </cell>
          <cell r="C65">
            <v>14.166104753312123</v>
          </cell>
          <cell r="D65">
            <v>29.966760055083334</v>
          </cell>
          <cell r="E65">
            <v>10.079728382164394</v>
          </cell>
          <cell r="F65">
            <v>22.883707678427275</v>
          </cell>
          <cell r="G65">
            <v>69.195973218101514</v>
          </cell>
          <cell r="H65">
            <v>182.52481124459848</v>
          </cell>
          <cell r="I65">
            <v>11.986704022033333</v>
          </cell>
          <cell r="J65">
            <v>18.524906215869699</v>
          </cell>
          <cell r="K65">
            <v>19.342181490099243</v>
          </cell>
          <cell r="L65">
            <v>37.594662614559091</v>
          </cell>
          <cell r="M65">
            <v>58.57139465311743</v>
          </cell>
          <cell r="N65">
            <v>138.66437152761287</v>
          </cell>
          <cell r="O65">
            <v>20.431881855738638</v>
          </cell>
          <cell r="P65">
            <v>44.950140082625005</v>
          </cell>
          <cell r="Q65">
            <v>28.877059689443939</v>
          </cell>
          <cell r="R65">
            <v>23.428557861246972</v>
          </cell>
          <cell r="S65">
            <v>31.873735694952273</v>
          </cell>
          <cell r="T65">
            <v>81.999952514364395</v>
          </cell>
          <cell r="U65">
            <v>10.89700365639394</v>
          </cell>
          <cell r="V65">
            <v>8.4451778337053032</v>
          </cell>
          <cell r="W65">
            <v>28.332209506624245</v>
          </cell>
          <cell r="X65">
            <v>32.963436060591668</v>
          </cell>
          <cell r="Y65">
            <v>11.441853839213637</v>
          </cell>
          <cell r="Z65">
            <v>83.36207797141364</v>
          </cell>
          <cell r="AA65">
            <v>17.707630941640151</v>
          </cell>
          <cell r="AB65">
            <v>585.44152143976441</v>
          </cell>
          <cell r="AC65">
            <v>2645.7924877724486</v>
          </cell>
          <cell r="AD65">
            <v>47.401965905313638</v>
          </cell>
          <cell r="AE65">
            <v>22.883707678427275</v>
          </cell>
          <cell r="AF65">
            <v>9.2624531079348493</v>
          </cell>
          <cell r="AG65">
            <v>39.774063345837881</v>
          </cell>
          <cell r="AH65">
            <v>11.986704022033333</v>
          </cell>
          <cell r="AI65">
            <v>5.1760767367871212</v>
          </cell>
          <cell r="AJ65">
            <v>43.86043971698561</v>
          </cell>
          <cell r="AK65">
            <v>22.066432404197727</v>
          </cell>
          <cell r="AL65">
            <v>93.441806353578031</v>
          </cell>
          <cell r="AM65">
            <v>55.574718647609096</v>
          </cell>
          <cell r="AN65">
            <v>298.03305000237424</v>
          </cell>
          <cell r="AO65">
            <v>53.94016809915</v>
          </cell>
          <cell r="AP65">
            <v>6.5382021938363639</v>
          </cell>
          <cell r="AQ65">
            <v>722.19891732750841</v>
          </cell>
          <cell r="AR65">
            <v>191.24241416971364</v>
          </cell>
          <cell r="AS65">
            <v>390.65758108172275</v>
          </cell>
          <cell r="AT65">
            <v>10.352153473574242</v>
          </cell>
          <cell r="AU65">
            <v>521.14919986704012</v>
          </cell>
          <cell r="AV65">
            <v>284.95664561470153</v>
          </cell>
          <cell r="AW65">
            <v>180.61783560472955</v>
          </cell>
          <cell r="AX65">
            <v>73.827199772068937</v>
          </cell>
          <cell r="AY65">
            <v>345.16259081627805</v>
          </cell>
          <cell r="AZ65">
            <v>310.01975402440758</v>
          </cell>
          <cell r="BA65">
            <v>255.5347357424379</v>
          </cell>
          <cell r="BB65">
            <v>10.352153473574242</v>
          </cell>
          <cell r="BC65">
            <v>132.39859442518636</v>
          </cell>
          <cell r="BD65">
            <v>135.66769552210454</v>
          </cell>
          <cell r="BE65">
            <v>117.14278930623486</v>
          </cell>
          <cell r="BF65">
            <v>122.59129113443183</v>
          </cell>
          <cell r="BG65">
            <v>57.754119378887879</v>
          </cell>
          <cell r="BH65">
            <v>55.574718647609096</v>
          </cell>
          <cell r="BI65">
            <v>64.564746664134091</v>
          </cell>
          <cell r="BJ65">
            <v>526.05285151241742</v>
          </cell>
          <cell r="BK65">
            <v>386.29877961916515</v>
          </cell>
          <cell r="BL65">
            <v>402.91671019516593</v>
          </cell>
        </row>
        <row r="66">
          <cell r="A66" t="str">
            <v>Office machinery manufacturing</v>
          </cell>
          <cell r="B66">
            <v>0.46594252093233762</v>
          </cell>
          <cell r="C66">
            <v>1.8637700837293505</v>
          </cell>
          <cell r="D66">
            <v>2.7956551255940258</v>
          </cell>
          <cell r="E66">
            <v>0</v>
          </cell>
          <cell r="F66">
            <v>2.3297126046616881</v>
          </cell>
          <cell r="G66">
            <v>226.44806517311608</v>
          </cell>
          <cell r="H66">
            <v>47.526137135098438</v>
          </cell>
          <cell r="I66">
            <v>1.3978275627970129</v>
          </cell>
          <cell r="J66">
            <v>2.7956551255940258</v>
          </cell>
          <cell r="K66">
            <v>0.93188504186467525</v>
          </cell>
          <cell r="L66">
            <v>8.3869653767820775</v>
          </cell>
          <cell r="M66">
            <v>8.8529078977144149</v>
          </cell>
          <cell r="N66">
            <v>49.855849739760124</v>
          </cell>
          <cell r="O66">
            <v>3.727540167458701</v>
          </cell>
          <cell r="P66">
            <v>9.3188504186467522</v>
          </cell>
          <cell r="Q66">
            <v>1.8637700837293505</v>
          </cell>
          <cell r="R66">
            <v>1.3978275627970129</v>
          </cell>
          <cell r="S66">
            <v>5.5913102511880517</v>
          </cell>
          <cell r="T66">
            <v>7.9210228558497393</v>
          </cell>
          <cell r="U66">
            <v>1.8637700837293505</v>
          </cell>
          <cell r="V66">
            <v>0.93188504186467525</v>
          </cell>
          <cell r="W66">
            <v>0.93188504186467525</v>
          </cell>
          <cell r="X66">
            <v>39.605114279248696</v>
          </cell>
          <cell r="Y66">
            <v>5.1253677302557135</v>
          </cell>
          <cell r="Z66">
            <v>7.455080334917402</v>
          </cell>
          <cell r="AA66">
            <v>11.182620502376103</v>
          </cell>
          <cell r="AB66">
            <v>400.24462548087803</v>
          </cell>
          <cell r="AC66">
            <v>395.58520027155464</v>
          </cell>
          <cell r="AD66">
            <v>0.93188504186467525</v>
          </cell>
          <cell r="AE66">
            <v>0.46594252093233762</v>
          </cell>
          <cell r="AF66">
            <v>0.46594252093233762</v>
          </cell>
          <cell r="AG66">
            <v>12.114505544240778</v>
          </cell>
          <cell r="AH66">
            <v>1.8637700837293505</v>
          </cell>
          <cell r="AI66">
            <v>1.8637700837293505</v>
          </cell>
          <cell r="AJ66">
            <v>15.842045711699479</v>
          </cell>
          <cell r="AK66">
            <v>3.727540167458701</v>
          </cell>
          <cell r="AL66">
            <v>18.171758316361167</v>
          </cell>
          <cell r="AM66">
            <v>1.3978275627970129</v>
          </cell>
          <cell r="AN66">
            <v>94.586331749264531</v>
          </cell>
          <cell r="AO66">
            <v>11.648563023308441</v>
          </cell>
          <cell r="AP66">
            <v>6.9891378139850646</v>
          </cell>
          <cell r="AQ66">
            <v>643.46662140755825</v>
          </cell>
          <cell r="AR66">
            <v>84.801538809685454</v>
          </cell>
          <cell r="AS66">
            <v>157.48857207513012</v>
          </cell>
          <cell r="AT66">
            <v>0.93188504186467525</v>
          </cell>
          <cell r="AU66">
            <v>249.74519121973296</v>
          </cell>
          <cell r="AV66">
            <v>92.722561665535181</v>
          </cell>
          <cell r="AW66">
            <v>31.21814890246662</v>
          </cell>
          <cell r="AX66">
            <v>23.297126046616881</v>
          </cell>
          <cell r="AY66">
            <v>108.09866485630234</v>
          </cell>
          <cell r="AZ66">
            <v>47.0601946141661</v>
          </cell>
          <cell r="BA66">
            <v>183.58135324734101</v>
          </cell>
          <cell r="BB66">
            <v>1.3978275627970129</v>
          </cell>
          <cell r="BC66">
            <v>53.583389907218823</v>
          </cell>
          <cell r="BD66">
            <v>34.479746548992985</v>
          </cell>
          <cell r="BE66">
            <v>38.673229237384021</v>
          </cell>
          <cell r="BF66">
            <v>19.103643358225842</v>
          </cell>
          <cell r="BG66">
            <v>18.637700837293504</v>
          </cell>
          <cell r="BH66">
            <v>23.763068567549219</v>
          </cell>
          <cell r="BI66">
            <v>13.046390586105453</v>
          </cell>
          <cell r="BJ66">
            <v>19.103643358225842</v>
          </cell>
          <cell r="BK66">
            <v>16.773930753564155</v>
          </cell>
          <cell r="BL66">
            <v>40.071056800181033</v>
          </cell>
        </row>
        <row r="67">
          <cell r="A67" t="str">
            <v>Office supplies (except paper) manufacturing</v>
          </cell>
          <cell r="B67">
            <v>3.8844727462701074E-2</v>
          </cell>
          <cell r="C67">
            <v>6.2307064084148718E-2</v>
          </cell>
          <cell r="D67">
            <v>0.1306893344328853</v>
          </cell>
          <cell r="E67">
            <v>4.304572866707821E-2</v>
          </cell>
          <cell r="F67">
            <v>9.9988393474766596E-2</v>
          </cell>
          <cell r="G67">
            <v>0.5154623771115755</v>
          </cell>
          <cell r="H67">
            <v>0.82564099885921649</v>
          </cell>
          <cell r="I67">
            <v>5.2547288423527509E-2</v>
          </cell>
          <cell r="J67">
            <v>8.1826615405391129E-2</v>
          </cell>
          <cell r="K67">
            <v>8.3506445285818118E-2</v>
          </cell>
          <cell r="L67">
            <v>0.1686955734586825</v>
          </cell>
          <cell r="M67">
            <v>0.25872981609304418</v>
          </cell>
          <cell r="N67">
            <v>0.64059686467360022</v>
          </cell>
          <cell r="O67">
            <v>9.0875584077884791E-2</v>
          </cell>
          <cell r="P67">
            <v>0.20101250357284006</v>
          </cell>
          <cell r="Q67">
            <v>0.12513055997664124</v>
          </cell>
          <cell r="R67">
            <v>0.10141000745102169</v>
          </cell>
          <cell r="S67">
            <v>0.14154866744120154</v>
          </cell>
          <cell r="T67">
            <v>0.35787686812428759</v>
          </cell>
          <cell r="U67">
            <v>4.834628721915038E-2</v>
          </cell>
          <cell r="V67">
            <v>3.6970522402490331E-2</v>
          </cell>
          <cell r="W67">
            <v>0.12189858166456355</v>
          </cell>
          <cell r="X67">
            <v>0.17924140885829648</v>
          </cell>
          <cell r="Y67">
            <v>5.3841220951006297E-2</v>
          </cell>
          <cell r="Z67">
            <v>0.36324126740074797</v>
          </cell>
          <cell r="AA67">
            <v>8.6483060700343173E-2</v>
          </cell>
          <cell r="AB67">
            <v>2.8889181980246854</v>
          </cell>
          <cell r="AC67">
            <v>11.683171906350331</v>
          </cell>
          <cell r="AD67">
            <v>0.2033364467103872</v>
          </cell>
          <cell r="AE67">
            <v>9.8178029138944023E-2</v>
          </cell>
          <cell r="AF67">
            <v>4.0008125534784271E-2</v>
          </cell>
          <cell r="AG67">
            <v>0.18162348670699324</v>
          </cell>
          <cell r="AH67">
            <v>5.2999879507483159E-2</v>
          </cell>
          <cell r="AI67">
            <v>2.3914927705403283E-2</v>
          </cell>
          <cell r="AJ67">
            <v>0.20269518645988632</v>
          </cell>
          <cell r="AK67">
            <v>9.7855972510383957E-2</v>
          </cell>
          <cell r="AL67">
            <v>0.41669659099880607</v>
          </cell>
          <cell r="AM67">
            <v>0.23869097995683869</v>
          </cell>
          <cell r="AN67">
            <v>1.3646334809020113</v>
          </cell>
          <cell r="AO67">
            <v>0.24166759537136373</v>
          </cell>
          <cell r="AP67">
            <v>3.4710419989331366E-2</v>
          </cell>
          <cell r="AQ67">
            <v>3.7091965760352967</v>
          </cell>
          <cell r="AR67">
            <v>0.89907702388233035</v>
          </cell>
          <cell r="AS67">
            <v>1.8212886217443098</v>
          </cell>
          <cell r="AT67">
            <v>4.5114308907072694E-2</v>
          </cell>
          <cell r="AU67">
            <v>2.4681693328953775</v>
          </cell>
          <cell r="AV67">
            <v>1.3069800091061952</v>
          </cell>
          <cell r="AW67">
            <v>0.80165652441618651</v>
          </cell>
          <cell r="AX67">
            <v>0.3379104317323281</v>
          </cell>
          <cell r="AY67">
            <v>1.5790264888071177</v>
          </cell>
          <cell r="AZ67">
            <v>1.3696587055101959</v>
          </cell>
          <cell r="BA67">
            <v>1.2695882786925612</v>
          </cell>
          <cell r="BB67">
            <v>4.5566899991028337E-2</v>
          </cell>
          <cell r="BC67">
            <v>0.61745943768733202</v>
          </cell>
          <cell r="BD67">
            <v>0.61286398011014886</v>
          </cell>
          <cell r="BE67">
            <v>0.53782623096409243</v>
          </cell>
          <cell r="BF67">
            <v>0.54208536687961917</v>
          </cell>
          <cell r="BG67">
            <v>0.26474403463986318</v>
          </cell>
          <cell r="BH67">
            <v>0.26041535198670968</v>
          </cell>
          <cell r="BI67">
            <v>0.28839789343447525</v>
          </cell>
          <cell r="BJ67">
            <v>2.2650779116348305</v>
          </cell>
          <cell r="BK67">
            <v>1.6659917452363735</v>
          </cell>
          <cell r="BL67">
            <v>1.7595885818312309</v>
          </cell>
        </row>
        <row r="68">
          <cell r="A68" t="str">
            <v>Optical instrument and lens manufacturing</v>
          </cell>
          <cell r="B68">
            <v>1.7107071941347183</v>
          </cell>
          <cell r="C68">
            <v>0.42767679853367957</v>
          </cell>
          <cell r="D68">
            <v>16.251718344279823</v>
          </cell>
          <cell r="E68">
            <v>2.993737589735757</v>
          </cell>
          <cell r="F68">
            <v>5.1321215824041548</v>
          </cell>
          <cell r="G68">
            <v>85.963036505269599</v>
          </cell>
          <cell r="H68">
            <v>47.899801435772112</v>
          </cell>
          <cell r="I68">
            <v>2.1383839926683978</v>
          </cell>
          <cell r="J68">
            <v>4.2767679853367957</v>
          </cell>
          <cell r="K68">
            <v>4.2767679853367957</v>
          </cell>
          <cell r="L68">
            <v>11.974950358943028</v>
          </cell>
          <cell r="M68">
            <v>27.798991904689171</v>
          </cell>
          <cell r="N68">
            <v>105.63616923781885</v>
          </cell>
          <cell r="O68">
            <v>6.4151519780051931</v>
          </cell>
          <cell r="P68">
            <v>22.666870322285018</v>
          </cell>
          <cell r="Q68">
            <v>11.974950358943028</v>
          </cell>
          <cell r="R68">
            <v>2.1383839926683978</v>
          </cell>
          <cell r="S68">
            <v>16.251718344279823</v>
          </cell>
          <cell r="T68">
            <v>13.685657553077746</v>
          </cell>
          <cell r="U68">
            <v>3.4214143882694366</v>
          </cell>
          <cell r="V68">
            <v>2.1383839926683978</v>
          </cell>
          <cell r="W68">
            <v>7.6981823736062323</v>
          </cell>
          <cell r="X68">
            <v>31.220406292958607</v>
          </cell>
          <cell r="Y68">
            <v>13.257980754544066</v>
          </cell>
          <cell r="Z68">
            <v>56.88101420497938</v>
          </cell>
          <cell r="AA68">
            <v>9.4088895677409496</v>
          </cell>
          <cell r="AB68">
            <v>351.55032839468458</v>
          </cell>
          <cell r="AC68">
            <v>111.19596761875668</v>
          </cell>
          <cell r="AD68">
            <v>11.547273560409348</v>
          </cell>
          <cell r="AE68">
            <v>2.993737589735757</v>
          </cell>
          <cell r="AF68">
            <v>0.85535359706735914</v>
          </cell>
          <cell r="AG68">
            <v>8.1258591721399114</v>
          </cell>
          <cell r="AH68">
            <v>2.1383839926683978</v>
          </cell>
          <cell r="AI68">
            <v>3.8490911868031161</v>
          </cell>
          <cell r="AJ68">
            <v>8.9812127692072714</v>
          </cell>
          <cell r="AK68">
            <v>2.1383839926683978</v>
          </cell>
          <cell r="AL68">
            <v>47.899801435772112</v>
          </cell>
          <cell r="AM68">
            <v>31.220406292958607</v>
          </cell>
          <cell r="AN68">
            <v>113.76202840995876</v>
          </cell>
          <cell r="AO68">
            <v>17.534748739880861</v>
          </cell>
          <cell r="AP68">
            <v>2.1383839926683978</v>
          </cell>
          <cell r="AQ68">
            <v>91.522834886207434</v>
          </cell>
          <cell r="AR68">
            <v>39.7739422636322</v>
          </cell>
          <cell r="AS68">
            <v>127.02000916450284</v>
          </cell>
          <cell r="AT68">
            <v>0.42767679853367957</v>
          </cell>
          <cell r="AU68">
            <v>67.572934168321368</v>
          </cell>
          <cell r="AV68">
            <v>57.736367802046743</v>
          </cell>
          <cell r="AW68">
            <v>70.994348556590808</v>
          </cell>
          <cell r="AX68">
            <v>47.044447838704755</v>
          </cell>
          <cell r="AY68">
            <v>264.73193829234765</v>
          </cell>
          <cell r="AZ68">
            <v>126.59233236596916</v>
          </cell>
          <cell r="BA68">
            <v>114.18970520849244</v>
          </cell>
          <cell r="BB68">
            <v>3.4214143882694366</v>
          </cell>
          <cell r="BC68">
            <v>18.817779135481899</v>
          </cell>
          <cell r="BD68">
            <v>133.00748434397434</v>
          </cell>
          <cell r="BE68">
            <v>57.308691003513061</v>
          </cell>
          <cell r="BF68">
            <v>19.245455934015581</v>
          </cell>
          <cell r="BG68">
            <v>14.541011150145106</v>
          </cell>
          <cell r="BH68">
            <v>8.5535359706735914</v>
          </cell>
          <cell r="BI68">
            <v>1.7107071941347183</v>
          </cell>
          <cell r="BJ68">
            <v>5.987475179471514</v>
          </cell>
          <cell r="BK68">
            <v>2.993737589735757</v>
          </cell>
          <cell r="BL68">
            <v>77.837177333129688</v>
          </cell>
        </row>
        <row r="69">
          <cell r="A69" t="str">
            <v>Ornamental and architectural metal products manufacturing</v>
          </cell>
          <cell r="B69">
            <v>5.0449512059463011</v>
          </cell>
          <cell r="C69">
            <v>0.81640289224857154</v>
          </cell>
          <cell r="D69">
            <v>2.9725438640845425</v>
          </cell>
          <cell r="E69">
            <v>2.532942306719927</v>
          </cell>
          <cell r="F69">
            <v>2.8888102341103301</v>
          </cell>
          <cell r="G69">
            <v>96.377408100318547</v>
          </cell>
          <cell r="H69">
            <v>9.2106992971633712</v>
          </cell>
          <cell r="I69">
            <v>1.5072053395358243</v>
          </cell>
          <cell r="J69">
            <v>3.2028113465136268</v>
          </cell>
          <cell r="K69">
            <v>9.3572331496182422</v>
          </cell>
          <cell r="L69">
            <v>18.588865854275166</v>
          </cell>
          <cell r="M69">
            <v>4.291348536178389</v>
          </cell>
          <cell r="N69">
            <v>2.2817414167972898</v>
          </cell>
          <cell r="O69">
            <v>1.5700055620164837</v>
          </cell>
          <cell r="P69">
            <v>6.3637558780401475</v>
          </cell>
          <cell r="Q69">
            <v>1.6956060069778025</v>
          </cell>
          <cell r="R69">
            <v>0.46053496485816858</v>
          </cell>
          <cell r="S69">
            <v>1.7374728219649087</v>
          </cell>
          <cell r="T69">
            <v>23.508216615260149</v>
          </cell>
          <cell r="U69">
            <v>0.83733629974212465</v>
          </cell>
          <cell r="V69">
            <v>0.41866814987106232</v>
          </cell>
          <cell r="W69">
            <v>8.9594984072407335</v>
          </cell>
          <cell r="X69">
            <v>0.83733629974212465</v>
          </cell>
          <cell r="Y69">
            <v>5.7357536532335542</v>
          </cell>
          <cell r="Z69">
            <v>24.764221064873336</v>
          </cell>
          <cell r="AA69">
            <v>1.7584062294584617</v>
          </cell>
          <cell r="AB69">
            <v>17.898063406987916</v>
          </cell>
          <cell r="AC69">
            <v>12.413510643676998</v>
          </cell>
          <cell r="AD69">
            <v>0.94200333720989027</v>
          </cell>
          <cell r="AE69">
            <v>0.41866814987106232</v>
          </cell>
          <cell r="AF69">
            <v>1.2350710421196338</v>
          </cell>
          <cell r="AG69">
            <v>0.81640289224857154</v>
          </cell>
          <cell r="AH69">
            <v>0.18840066744197803</v>
          </cell>
          <cell r="AI69">
            <v>2.3864084542650552</v>
          </cell>
          <cell r="AJ69">
            <v>1.8002730444455679</v>
          </cell>
          <cell r="AK69">
            <v>0.77453607726146534</v>
          </cell>
          <cell r="AL69">
            <v>0.2721342974161905</v>
          </cell>
          <cell r="AM69">
            <v>0.18840066744197803</v>
          </cell>
          <cell r="AN69">
            <v>2.3654750467715022</v>
          </cell>
          <cell r="AO69">
            <v>0.20933407493553116</v>
          </cell>
          <cell r="AP69">
            <v>2.0933407493553116E-2</v>
          </cell>
          <cell r="AQ69">
            <v>3.7052131263589017</v>
          </cell>
          <cell r="AR69">
            <v>0.31400111240329676</v>
          </cell>
          <cell r="AS69">
            <v>0.52333518733882789</v>
          </cell>
          <cell r="AT69">
            <v>0</v>
          </cell>
          <cell r="AU69">
            <v>0.79546948475501844</v>
          </cell>
          <cell r="AV69">
            <v>10.676037821712089</v>
          </cell>
          <cell r="AW69">
            <v>0.18840066744197803</v>
          </cell>
          <cell r="AX69">
            <v>0.1256004449613187</v>
          </cell>
          <cell r="AY69">
            <v>2.8469434191232237</v>
          </cell>
          <cell r="AZ69">
            <v>1.3816048945745056</v>
          </cell>
          <cell r="BA69">
            <v>2.3026748242908428</v>
          </cell>
          <cell r="BB69">
            <v>7.2220255852758255</v>
          </cell>
          <cell r="BC69">
            <v>0.18840066744197803</v>
          </cell>
          <cell r="BD69">
            <v>0.35586792739040296</v>
          </cell>
          <cell r="BE69">
            <v>0.25120088992263739</v>
          </cell>
          <cell r="BF69">
            <v>0.16746725994842493</v>
          </cell>
          <cell r="BG69">
            <v>6.2800222480659348E-2</v>
          </cell>
          <cell r="BH69">
            <v>1.2978712646002932</v>
          </cell>
          <cell r="BI69">
            <v>0.85826970723567775</v>
          </cell>
          <cell r="BJ69">
            <v>6.6358901754563382</v>
          </cell>
          <cell r="BK69">
            <v>5.3380189108560447</v>
          </cell>
          <cell r="BL69">
            <v>2.0933407493553116</v>
          </cell>
        </row>
        <row r="70">
          <cell r="A70" t="str">
            <v>Other basic inorganic chemical manufacturing</v>
          </cell>
          <cell r="B70">
            <v>48.304798503311929</v>
          </cell>
          <cell r="C70">
            <v>7.8169590938969513</v>
          </cell>
          <cell r="D70">
            <v>28.461748495727363</v>
          </cell>
          <cell r="E70">
            <v>24.252616675936697</v>
          </cell>
          <cell r="F70">
            <v>27.660009101481521</v>
          </cell>
          <cell r="G70">
            <v>922.80204277696316</v>
          </cell>
          <cell r="H70">
            <v>88.191333367042532</v>
          </cell>
          <cell r="I70">
            <v>14.43130909642514</v>
          </cell>
          <cell r="J70">
            <v>30.666531829903423</v>
          </cell>
          <cell r="K70">
            <v>89.594377306972746</v>
          </cell>
          <cell r="L70">
            <v>177.98614552257675</v>
          </cell>
          <cell r="M70">
            <v>41.08914395509936</v>
          </cell>
          <cell r="N70">
            <v>21.847398493199172</v>
          </cell>
          <cell r="O70">
            <v>15.032613642109522</v>
          </cell>
          <cell r="P70">
            <v>60.932193962683932</v>
          </cell>
          <cell r="Q70">
            <v>16.235222733478285</v>
          </cell>
          <cell r="R70">
            <v>4.4095666683521264</v>
          </cell>
          <cell r="S70">
            <v>16.636092430601206</v>
          </cell>
          <cell r="T70">
            <v>225.08833493451991</v>
          </cell>
          <cell r="U70">
            <v>8.017393942458412</v>
          </cell>
          <cell r="V70">
            <v>4.008696971229206</v>
          </cell>
          <cell r="W70">
            <v>85.786115184305004</v>
          </cell>
          <cell r="X70">
            <v>8.017393942458412</v>
          </cell>
          <cell r="Y70">
            <v>54.91914850584012</v>
          </cell>
          <cell r="Z70">
            <v>237.11442584820753</v>
          </cell>
          <cell r="AA70">
            <v>16.836527279162663</v>
          </cell>
          <cell r="AB70">
            <v>171.37179552004855</v>
          </cell>
          <cell r="AC70">
            <v>118.85786519694595</v>
          </cell>
          <cell r="AD70">
            <v>9.0195681852657135</v>
          </cell>
          <cell r="AE70">
            <v>4.008696971229206</v>
          </cell>
          <cell r="AF70">
            <v>11.825656065126157</v>
          </cell>
          <cell r="AG70">
            <v>7.8169590938969513</v>
          </cell>
          <cell r="AH70">
            <v>1.8039136370531426</v>
          </cell>
          <cell r="AI70">
            <v>22.849572736006472</v>
          </cell>
          <cell r="AJ70">
            <v>17.237396976285584</v>
          </cell>
          <cell r="AK70">
            <v>7.4160893967740309</v>
          </cell>
          <cell r="AL70">
            <v>2.6056530312989836</v>
          </cell>
          <cell r="AM70">
            <v>1.8039136370531426</v>
          </cell>
          <cell r="AN70">
            <v>22.649137887445015</v>
          </cell>
          <cell r="AO70">
            <v>2.004348485614603</v>
          </cell>
          <cell r="AP70">
            <v>0.20043484856146029</v>
          </cell>
          <cell r="AQ70">
            <v>35.476968195378475</v>
          </cell>
          <cell r="AR70">
            <v>3.0065227284219045</v>
          </cell>
          <cell r="AS70">
            <v>5.0108712140365075</v>
          </cell>
          <cell r="AT70">
            <v>0</v>
          </cell>
          <cell r="AU70">
            <v>7.6165242453354915</v>
          </cell>
          <cell r="AV70">
            <v>102.22177276634476</v>
          </cell>
          <cell r="AW70">
            <v>1.8039136370531426</v>
          </cell>
          <cell r="AX70">
            <v>1.2026090913687617</v>
          </cell>
          <cell r="AY70">
            <v>27.259139404358599</v>
          </cell>
          <cell r="AZ70">
            <v>13.22870000505638</v>
          </cell>
          <cell r="BA70">
            <v>22.047833341760633</v>
          </cell>
          <cell r="BB70">
            <v>69.150022753703794</v>
          </cell>
          <cell r="BC70">
            <v>1.8039136370531426</v>
          </cell>
          <cell r="BD70">
            <v>3.4073924255448249</v>
          </cell>
          <cell r="BE70">
            <v>2.4052181827375234</v>
          </cell>
          <cell r="BF70">
            <v>1.6034787884916823</v>
          </cell>
          <cell r="BG70">
            <v>0.60130454568438085</v>
          </cell>
          <cell r="BH70">
            <v>12.426960610810537</v>
          </cell>
          <cell r="BI70">
            <v>8.2178287910198726</v>
          </cell>
          <cell r="BJ70">
            <v>63.53784699398291</v>
          </cell>
          <cell r="BK70">
            <v>51.110886383172378</v>
          </cell>
          <cell r="BL70">
            <v>20.04348485614603</v>
          </cell>
        </row>
        <row r="71">
          <cell r="A71" t="str">
            <v>Other communications equipment manufacturing</v>
          </cell>
          <cell r="B71">
            <v>0.22972807505015588</v>
          </cell>
          <cell r="C71">
            <v>0.40585293258860872</v>
          </cell>
          <cell r="D71">
            <v>1.3017924252842166</v>
          </cell>
          <cell r="E71">
            <v>0.27567369006018705</v>
          </cell>
          <cell r="F71">
            <v>1.3400804377925759</v>
          </cell>
          <cell r="G71">
            <v>5.8504083112773024</v>
          </cell>
          <cell r="H71">
            <v>5.3526641486686319</v>
          </cell>
          <cell r="I71">
            <v>0.15315205003343724</v>
          </cell>
          <cell r="J71">
            <v>0.45179854759863985</v>
          </cell>
          <cell r="K71">
            <v>0.390537727585265</v>
          </cell>
          <cell r="L71">
            <v>0.91891230020062353</v>
          </cell>
          <cell r="M71">
            <v>1.4702596803209975</v>
          </cell>
          <cell r="N71">
            <v>6.8765270465013328</v>
          </cell>
          <cell r="O71">
            <v>0.60495059763207715</v>
          </cell>
          <cell r="P71">
            <v>1.1562979777524511</v>
          </cell>
          <cell r="Q71">
            <v>1.6616997428627942</v>
          </cell>
          <cell r="R71">
            <v>0.222070472548484</v>
          </cell>
          <cell r="S71">
            <v>1.2405316052708417</v>
          </cell>
          <cell r="T71">
            <v>1.332422835290904</v>
          </cell>
          <cell r="U71">
            <v>0.26035848505684334</v>
          </cell>
          <cell r="V71">
            <v>0.1225216400267498</v>
          </cell>
          <cell r="W71">
            <v>0.42882574009362429</v>
          </cell>
          <cell r="X71">
            <v>0.59729299513040524</v>
          </cell>
          <cell r="Y71">
            <v>0.74278744266217067</v>
          </cell>
          <cell r="Z71">
            <v>3.4918667407623691</v>
          </cell>
          <cell r="AA71">
            <v>0.50540176511034296</v>
          </cell>
          <cell r="AB71">
            <v>12.673332140266933</v>
          </cell>
          <cell r="AC71">
            <v>13.668820465484274</v>
          </cell>
          <cell r="AD71">
            <v>16.080965253510911</v>
          </cell>
          <cell r="AE71">
            <v>0.9878307227156703</v>
          </cell>
          <cell r="AF71">
            <v>2.8409705281202609</v>
          </cell>
          <cell r="AG71">
            <v>4.7553711535382268</v>
          </cell>
          <cell r="AH71">
            <v>1.1792707852574669</v>
          </cell>
          <cell r="AI71">
            <v>2.8333129256185892</v>
          </cell>
          <cell r="AJ71">
            <v>3.1319594231837917</v>
          </cell>
          <cell r="AK71">
            <v>0.28333129256185891</v>
          </cell>
          <cell r="AL71">
            <v>3.7751980333242283</v>
          </cell>
          <cell r="AM71">
            <v>4.6941103335248515</v>
          </cell>
          <cell r="AN71">
            <v>251.37611732238221</v>
          </cell>
          <cell r="AO71">
            <v>8.6530908268892048</v>
          </cell>
          <cell r="AP71">
            <v>0.13017924252842167</v>
          </cell>
          <cell r="AQ71">
            <v>20.897597227062512</v>
          </cell>
          <cell r="AR71">
            <v>9.8017312021399832</v>
          </cell>
          <cell r="AS71">
            <v>5.8504083112773024</v>
          </cell>
          <cell r="AT71">
            <v>2.2972807505015586E-2</v>
          </cell>
          <cell r="AU71">
            <v>5.0463600486017572</v>
          </cell>
          <cell r="AV71">
            <v>14.733227213216663</v>
          </cell>
          <cell r="AW71">
            <v>2.2130471229831681</v>
          </cell>
          <cell r="AX71">
            <v>5.812120298768944</v>
          </cell>
          <cell r="AY71">
            <v>12.834141792802042</v>
          </cell>
          <cell r="AZ71">
            <v>4.2116813759195244</v>
          </cell>
          <cell r="BA71">
            <v>11.379197317484387</v>
          </cell>
          <cell r="BB71">
            <v>0.76576025016718618</v>
          </cell>
          <cell r="BC71">
            <v>3.3080842807222446</v>
          </cell>
          <cell r="BD71">
            <v>3.0247529881603858</v>
          </cell>
          <cell r="BE71">
            <v>3.7751980333242283</v>
          </cell>
          <cell r="BF71">
            <v>0.92656990270229533</v>
          </cell>
          <cell r="BG71">
            <v>0.888281890193936</v>
          </cell>
          <cell r="BH71">
            <v>1.3783684503009352</v>
          </cell>
          <cell r="BI71">
            <v>1.1409827727491075</v>
          </cell>
          <cell r="BJ71">
            <v>1.3017924252842166</v>
          </cell>
          <cell r="BK71">
            <v>1.1026947602407482</v>
          </cell>
          <cell r="BL71">
            <v>5.9499571437990371</v>
          </cell>
        </row>
        <row r="72">
          <cell r="A72" t="str">
            <v>Other engine equipment manufacturing</v>
          </cell>
          <cell r="B72">
            <v>21.375208497936967</v>
          </cell>
          <cell r="C72">
            <v>3.8250373101571418</v>
          </cell>
          <cell r="D72">
            <v>11.250109735756299</v>
          </cell>
          <cell r="E72">
            <v>9.2250899833201654</v>
          </cell>
          <cell r="F72">
            <v>4.5000438943025198</v>
          </cell>
          <cell r="G72">
            <v>932.63409709419716</v>
          </cell>
          <cell r="H72">
            <v>11.70011412518655</v>
          </cell>
          <cell r="I72">
            <v>2.2500219471512599</v>
          </cell>
          <cell r="J72">
            <v>4.0500395048722675</v>
          </cell>
          <cell r="K72">
            <v>13.500131682907558</v>
          </cell>
          <cell r="L72">
            <v>6.0750592573084017</v>
          </cell>
          <cell r="M72">
            <v>33.750329207268898</v>
          </cell>
          <cell r="N72">
            <v>4.2750416995873932</v>
          </cell>
          <cell r="O72">
            <v>3.8250373101571418</v>
          </cell>
          <cell r="P72">
            <v>26.32525678166974</v>
          </cell>
          <cell r="Q72">
            <v>2.2500219471512599</v>
          </cell>
          <cell r="R72">
            <v>1.3500131682907559</v>
          </cell>
          <cell r="S72">
            <v>1.5750153630058819</v>
          </cell>
          <cell r="T72">
            <v>12.150118514616803</v>
          </cell>
          <cell r="U72">
            <v>0.9000087788605039</v>
          </cell>
          <cell r="V72">
            <v>0.22500219471512597</v>
          </cell>
          <cell r="W72">
            <v>15.525151435343693</v>
          </cell>
          <cell r="X72">
            <v>0.67500658414537795</v>
          </cell>
          <cell r="Y72">
            <v>40.050390659292425</v>
          </cell>
          <cell r="Z72">
            <v>26.550258976384864</v>
          </cell>
          <cell r="AA72">
            <v>2.7000263365815118</v>
          </cell>
          <cell r="AB72">
            <v>16.875164603634449</v>
          </cell>
          <cell r="AC72">
            <v>9.6750943727504168</v>
          </cell>
          <cell r="AD72">
            <v>0.67500658414537795</v>
          </cell>
          <cell r="AE72">
            <v>5.4000526731630236</v>
          </cell>
          <cell r="AF72">
            <v>1.5750153630058819</v>
          </cell>
          <cell r="AG72">
            <v>13.050127293477306</v>
          </cell>
          <cell r="AH72">
            <v>8.3250812044596607</v>
          </cell>
          <cell r="AI72">
            <v>27.000263365815115</v>
          </cell>
          <cell r="AJ72">
            <v>2.0250197524361337</v>
          </cell>
          <cell r="AK72">
            <v>1.5750153630058819</v>
          </cell>
          <cell r="AL72">
            <v>0.45000438943025195</v>
          </cell>
          <cell r="AM72">
            <v>0</v>
          </cell>
          <cell r="AN72">
            <v>50.850496005618467</v>
          </cell>
          <cell r="AO72">
            <v>0</v>
          </cell>
          <cell r="AP72">
            <v>0.45000438943025195</v>
          </cell>
          <cell r="AQ72">
            <v>52.425511368624349</v>
          </cell>
          <cell r="AR72">
            <v>0.9000087788605039</v>
          </cell>
          <cell r="AS72">
            <v>13.950136072337811</v>
          </cell>
          <cell r="AT72">
            <v>0</v>
          </cell>
          <cell r="AU72">
            <v>2.9250285312966375</v>
          </cell>
          <cell r="AV72">
            <v>23.4002282503731</v>
          </cell>
          <cell r="AW72">
            <v>0.22500219471512597</v>
          </cell>
          <cell r="AX72">
            <v>0.22500219471512597</v>
          </cell>
          <cell r="AY72">
            <v>1.12501097357563</v>
          </cell>
          <cell r="AZ72">
            <v>11.475111930471424</v>
          </cell>
          <cell r="BA72">
            <v>2.4750241418663856</v>
          </cell>
          <cell r="BB72">
            <v>18.900184356070582</v>
          </cell>
          <cell r="BC72">
            <v>0.67500658414537795</v>
          </cell>
          <cell r="BD72">
            <v>0.67500658414537795</v>
          </cell>
          <cell r="BE72">
            <v>2.0250197524361337</v>
          </cell>
          <cell r="BF72">
            <v>0.22500219471512597</v>
          </cell>
          <cell r="BG72">
            <v>0.22500219471512597</v>
          </cell>
          <cell r="BH72">
            <v>0.9000087788605039</v>
          </cell>
          <cell r="BI72">
            <v>2.0250197524361337</v>
          </cell>
          <cell r="BJ72">
            <v>1.5750153630058819</v>
          </cell>
          <cell r="BK72">
            <v>1.5750153630058819</v>
          </cell>
          <cell r="BL72">
            <v>4.9500482837327713</v>
          </cell>
        </row>
        <row r="73">
          <cell r="A73" t="str">
            <v>Other fabricated metal manufacturing</v>
          </cell>
          <cell r="B73">
            <v>5.5202002325934165</v>
          </cell>
          <cell r="C73">
            <v>0.89331041108358189</v>
          </cell>
          <cell r="D73">
            <v>3.2525661121504776</v>
          </cell>
          <cell r="E73">
            <v>2.771552813874703</v>
          </cell>
          <cell r="F73">
            <v>3.1609445315265203</v>
          </cell>
          <cell r="G73">
            <v>105.45643929817464</v>
          </cell>
          <cell r="H73">
            <v>10.078373868635282</v>
          </cell>
          <cell r="I73">
            <v>1.649188451231228</v>
          </cell>
          <cell r="J73">
            <v>3.5045254588663597</v>
          </cell>
          <cell r="K73">
            <v>10.238711634727208</v>
          </cell>
          <cell r="L73">
            <v>20.339990898518479</v>
          </cell>
          <cell r="M73">
            <v>4.6956060069778021</v>
          </cell>
          <cell r="N73">
            <v>2.4966880720028315</v>
          </cell>
          <cell r="O73">
            <v>1.7179046366991959</v>
          </cell>
          <cell r="P73">
            <v>6.9632401274207405</v>
          </cell>
          <cell r="Q73">
            <v>1.8553370076351317</v>
          </cell>
          <cell r="R73">
            <v>0.5039186934317641</v>
          </cell>
          <cell r="S73">
            <v>1.9011477979471101</v>
          </cell>
          <cell r="T73">
            <v>25.72275876017596</v>
          </cell>
          <cell r="U73">
            <v>0.91621580623957111</v>
          </cell>
          <cell r="V73">
            <v>0.45810790311978555</v>
          </cell>
          <cell r="W73">
            <v>9.8035091267634122</v>
          </cell>
          <cell r="X73">
            <v>0.91621580623957111</v>
          </cell>
          <cell r="Y73">
            <v>6.2760782727410627</v>
          </cell>
          <cell r="Z73">
            <v>27.097082469535316</v>
          </cell>
          <cell r="AA73">
            <v>1.9240531931030995</v>
          </cell>
          <cell r="AB73">
            <v>19.584112858370833</v>
          </cell>
          <cell r="AC73">
            <v>13.582899327501643</v>
          </cell>
          <cell r="AD73">
            <v>1.0307427820195176</v>
          </cell>
          <cell r="AE73">
            <v>0.45810790311978555</v>
          </cell>
          <cell r="AF73">
            <v>1.3514183142033676</v>
          </cell>
          <cell r="AG73">
            <v>0.89331041108358189</v>
          </cell>
          <cell r="AH73">
            <v>0.2061485564039035</v>
          </cell>
          <cell r="AI73">
            <v>2.6112150477827778</v>
          </cell>
          <cell r="AJ73">
            <v>1.969863983415078</v>
          </cell>
          <cell r="AK73">
            <v>0.84749962077160335</v>
          </cell>
          <cell r="AL73">
            <v>0.29777013702786065</v>
          </cell>
          <cell r="AM73">
            <v>0.2061485564039035</v>
          </cell>
          <cell r="AN73">
            <v>2.5883096526267884</v>
          </cell>
          <cell r="AO73">
            <v>0.22905395155989278</v>
          </cell>
          <cell r="AP73">
            <v>2.2905395155989279E-2</v>
          </cell>
          <cell r="AQ73">
            <v>4.0542549426101022</v>
          </cell>
          <cell r="AR73">
            <v>0.34358092733983919</v>
          </cell>
          <cell r="AS73">
            <v>0.57263487889973197</v>
          </cell>
          <cell r="AT73">
            <v>0</v>
          </cell>
          <cell r="AU73">
            <v>0.87040501592759256</v>
          </cell>
          <cell r="AV73">
            <v>11.681751529554532</v>
          </cell>
          <cell r="AW73">
            <v>0.2061485564039035</v>
          </cell>
          <cell r="AX73">
            <v>0.13743237093593569</v>
          </cell>
          <cell r="AY73">
            <v>3.1151337412145419</v>
          </cell>
          <cell r="AZ73">
            <v>1.5117560802952925</v>
          </cell>
          <cell r="BA73">
            <v>2.5195934671588205</v>
          </cell>
          <cell r="BB73">
            <v>7.9023613288163013</v>
          </cell>
          <cell r="BC73">
            <v>0.2061485564039035</v>
          </cell>
          <cell r="BD73">
            <v>0.38939171765181774</v>
          </cell>
          <cell r="BE73">
            <v>0.27486474187187138</v>
          </cell>
          <cell r="BF73">
            <v>0.18324316124791423</v>
          </cell>
          <cell r="BG73">
            <v>6.8716185467967844E-2</v>
          </cell>
          <cell r="BH73">
            <v>1.4201344996713352</v>
          </cell>
          <cell r="BI73">
            <v>0.93912120139556043</v>
          </cell>
          <cell r="BJ73">
            <v>7.2610102644486014</v>
          </cell>
          <cell r="BK73">
            <v>5.840875764777266</v>
          </cell>
          <cell r="BL73">
            <v>2.2905395155989279</v>
          </cell>
        </row>
        <row r="74">
          <cell r="A74" t="str">
            <v>Other furniture related product manufacturing</v>
          </cell>
          <cell r="B74">
            <v>0.75844057172705259</v>
          </cell>
          <cell r="C74">
            <v>1.1951184766608101</v>
          </cell>
          <cell r="D74">
            <v>2.528135239090175</v>
          </cell>
          <cell r="E74">
            <v>0.8503727622394226</v>
          </cell>
          <cell r="F74">
            <v>1.9305760007597701</v>
          </cell>
          <cell r="G74">
            <v>5.8376940975354952</v>
          </cell>
          <cell r="H74">
            <v>15.398641910821976</v>
          </cell>
          <cell r="I74">
            <v>1.01125409563607</v>
          </cell>
          <cell r="J74">
            <v>1.5628472387102901</v>
          </cell>
          <cell r="K74">
            <v>1.6317963815945675</v>
          </cell>
          <cell r="L74">
            <v>3.1716605726767653</v>
          </cell>
          <cell r="M74">
            <v>4.9413552400398881</v>
          </cell>
          <cell r="N74">
            <v>11.698371242699084</v>
          </cell>
          <cell r="O74">
            <v>1.7237285721069375</v>
          </cell>
          <cell r="P74">
            <v>3.7922028586352625</v>
          </cell>
          <cell r="Q74">
            <v>2.4362030485778052</v>
          </cell>
          <cell r="R74">
            <v>1.976542096015955</v>
          </cell>
          <cell r="S74">
            <v>2.6890165724868225</v>
          </cell>
          <cell r="T74">
            <v>6.9178973360558427</v>
          </cell>
          <cell r="U74">
            <v>0.91932190512370004</v>
          </cell>
          <cell r="V74">
            <v>0.71247447647086748</v>
          </cell>
          <cell r="W74">
            <v>2.3902369533216201</v>
          </cell>
          <cell r="X74">
            <v>2.7809487629991927</v>
          </cell>
          <cell r="Y74">
            <v>0.96528800037988505</v>
          </cell>
          <cell r="Z74">
            <v>7.0328125741963055</v>
          </cell>
          <cell r="AA74">
            <v>1.4938980958260126</v>
          </cell>
          <cell r="AB74">
            <v>49.390569352770783</v>
          </cell>
          <cell r="AC74">
            <v>223.21135856403438</v>
          </cell>
          <cell r="AD74">
            <v>3.9990502872880951</v>
          </cell>
          <cell r="AE74">
            <v>1.9305760007597701</v>
          </cell>
          <cell r="AF74">
            <v>0.78142361935514504</v>
          </cell>
          <cell r="AG74">
            <v>3.3555249537015053</v>
          </cell>
          <cell r="AH74">
            <v>1.01125409563607</v>
          </cell>
          <cell r="AI74">
            <v>0.43667790493375752</v>
          </cell>
          <cell r="AJ74">
            <v>3.7002706681228927</v>
          </cell>
          <cell r="AK74">
            <v>1.8616268578754926</v>
          </cell>
          <cell r="AL74">
            <v>7.8831853364357283</v>
          </cell>
          <cell r="AM74">
            <v>4.68854171613087</v>
          </cell>
          <cell r="AN74">
            <v>25.143454105133195</v>
          </cell>
          <cell r="AO74">
            <v>4.5506434303623156</v>
          </cell>
          <cell r="AP74">
            <v>0.55159314307422003</v>
          </cell>
          <cell r="AQ74">
            <v>60.928059262073219</v>
          </cell>
          <cell r="AR74">
            <v>16.134099434920937</v>
          </cell>
          <cell r="AS74">
            <v>32.957690298684646</v>
          </cell>
          <cell r="AT74">
            <v>0.87335580986751504</v>
          </cell>
          <cell r="AU74">
            <v>43.966570112540957</v>
          </cell>
          <cell r="AV74">
            <v>24.040267818984756</v>
          </cell>
          <cell r="AW74">
            <v>15.237760577425329</v>
          </cell>
          <cell r="AX74">
            <v>6.2284059072130677</v>
          </cell>
          <cell r="AY74">
            <v>29.119521344793199</v>
          </cell>
          <cell r="AZ74">
            <v>26.154708200769267</v>
          </cell>
          <cell r="BA74">
            <v>21.558098675150767</v>
          </cell>
          <cell r="BB74">
            <v>0.87335580986751504</v>
          </cell>
          <cell r="BC74">
            <v>11.169761147252956</v>
          </cell>
          <cell r="BD74">
            <v>11.445557718790065</v>
          </cell>
          <cell r="BE74">
            <v>9.8827104800797763</v>
          </cell>
          <cell r="BF74">
            <v>10.342371432641626</v>
          </cell>
          <cell r="BG74">
            <v>4.8724060971556105</v>
          </cell>
          <cell r="BH74">
            <v>4.68854171613087</v>
          </cell>
          <cell r="BI74">
            <v>5.4469822878579226</v>
          </cell>
          <cell r="BJ74">
            <v>44.380264969846621</v>
          </cell>
          <cell r="BK74">
            <v>32.589961536635165</v>
          </cell>
          <cell r="BL74">
            <v>33.99192744194881</v>
          </cell>
        </row>
        <row r="75">
          <cell r="A75" t="str">
            <v>Other general purpose machinery manufacturing</v>
          </cell>
          <cell r="B75">
            <v>36.374274269769117</v>
          </cell>
          <cell r="C75">
            <v>45.804641673042589</v>
          </cell>
          <cell r="D75">
            <v>47.657035270114164</v>
          </cell>
          <cell r="E75">
            <v>145.32869766116087</v>
          </cell>
          <cell r="F75">
            <v>98.008461226877898</v>
          </cell>
          <cell r="G75">
            <v>218.91924329027708</v>
          </cell>
          <cell r="H75">
            <v>250.07313560466267</v>
          </cell>
          <cell r="I75">
            <v>121.92117857089278</v>
          </cell>
          <cell r="J75">
            <v>272.4702581874372</v>
          </cell>
          <cell r="K75">
            <v>227.33921418605698</v>
          </cell>
          <cell r="L75">
            <v>182.37656960259238</v>
          </cell>
          <cell r="M75">
            <v>242.49516179846077</v>
          </cell>
          <cell r="N75">
            <v>342.01921778657908</v>
          </cell>
          <cell r="O75">
            <v>104.07084027183942</v>
          </cell>
          <cell r="P75">
            <v>451.98403768546439</v>
          </cell>
          <cell r="Q75">
            <v>90.262088002760393</v>
          </cell>
          <cell r="R75">
            <v>46.478239344704981</v>
          </cell>
          <cell r="S75">
            <v>155.93786098984353</v>
          </cell>
          <cell r="T75">
            <v>799.72883568117379</v>
          </cell>
          <cell r="U75">
            <v>40.247460881827863</v>
          </cell>
          <cell r="V75">
            <v>22.565522000690098</v>
          </cell>
          <cell r="W75">
            <v>369.13152407099028</v>
          </cell>
          <cell r="X75">
            <v>108.95442339139176</v>
          </cell>
          <cell r="Y75">
            <v>461.24600567082229</v>
          </cell>
          <cell r="Z75">
            <v>936.13236419280793</v>
          </cell>
          <cell r="AA75">
            <v>154.08546739277196</v>
          </cell>
          <cell r="AB75">
            <v>744.66222602277332</v>
          </cell>
          <cell r="AC75">
            <v>622.90944686979617</v>
          </cell>
          <cell r="AD75">
            <v>76.116536897850182</v>
          </cell>
          <cell r="AE75">
            <v>15.661145866150592</v>
          </cell>
          <cell r="AF75">
            <v>6.230778462877117</v>
          </cell>
          <cell r="AG75">
            <v>61.970985792939977</v>
          </cell>
          <cell r="AH75">
            <v>9.4303674032734754</v>
          </cell>
          <cell r="AI75">
            <v>52.540618389666498</v>
          </cell>
          <cell r="AJ75">
            <v>59.613393942121604</v>
          </cell>
          <cell r="AK75">
            <v>36.037475433937921</v>
          </cell>
          <cell r="AL75">
            <v>47.48863585219857</v>
          </cell>
          <cell r="AM75">
            <v>3.5363877762275528</v>
          </cell>
          <cell r="AN75">
            <v>29.638297553145208</v>
          </cell>
          <cell r="AO75">
            <v>5.2203819553835302</v>
          </cell>
          <cell r="AP75">
            <v>2.3575918508183689</v>
          </cell>
          <cell r="AQ75">
            <v>81.000120017402523</v>
          </cell>
          <cell r="AR75">
            <v>4.2099854478899443</v>
          </cell>
          <cell r="AS75">
            <v>13.977151686994613</v>
          </cell>
          <cell r="AT75">
            <v>0</v>
          </cell>
          <cell r="AU75">
            <v>62.812982882517964</v>
          </cell>
          <cell r="AV75">
            <v>148.35988718364163</v>
          </cell>
          <cell r="AW75">
            <v>0.33679883583119552</v>
          </cell>
          <cell r="AX75">
            <v>3.1995889403963576</v>
          </cell>
          <cell r="AY75">
            <v>61.970985792939977</v>
          </cell>
          <cell r="AZ75">
            <v>24.75471443359287</v>
          </cell>
          <cell r="BA75">
            <v>49.004230613438949</v>
          </cell>
          <cell r="BB75">
            <v>59.781793360037206</v>
          </cell>
          <cell r="BC75">
            <v>9.5987668211890718</v>
          </cell>
          <cell r="BD75">
            <v>7.5779738062018991</v>
          </cell>
          <cell r="BE75">
            <v>15.661145866150592</v>
          </cell>
          <cell r="BF75">
            <v>23.744317926099285</v>
          </cell>
          <cell r="BG75">
            <v>4.3783848658055415</v>
          </cell>
          <cell r="BH75">
            <v>4.2099854478899443</v>
          </cell>
          <cell r="BI75">
            <v>13.303554015332223</v>
          </cell>
          <cell r="BJ75">
            <v>14.313950522825809</v>
          </cell>
          <cell r="BK75">
            <v>37.384670777262706</v>
          </cell>
          <cell r="BL75">
            <v>129.33075295917908</v>
          </cell>
        </row>
        <row r="76">
          <cell r="A76" t="str">
            <v>Other household nonupholstered furniture</v>
          </cell>
          <cell r="B76">
            <v>0.22800227931050857</v>
          </cell>
          <cell r="C76">
            <v>0.35927631891352863</v>
          </cell>
          <cell r="D76">
            <v>0.76000759770169524</v>
          </cell>
          <cell r="E76">
            <v>0.25563891922693383</v>
          </cell>
          <cell r="F76">
            <v>0.58036943824493092</v>
          </cell>
          <cell r="G76">
            <v>1.7549266346930052</v>
          </cell>
          <cell r="H76">
            <v>4.6291371860012349</v>
          </cell>
          <cell r="I76">
            <v>0.30400303908067811</v>
          </cell>
          <cell r="J76">
            <v>0.46982287857922977</v>
          </cell>
          <cell r="K76">
            <v>0.49055035851654871</v>
          </cell>
          <cell r="L76">
            <v>0.95346407711667214</v>
          </cell>
          <cell r="M76">
            <v>1.4854693955078588</v>
          </cell>
          <cell r="N76">
            <v>3.5167624293651167</v>
          </cell>
          <cell r="O76">
            <v>0.518186998432974</v>
          </cell>
          <cell r="P76">
            <v>1.1400113965525429</v>
          </cell>
          <cell r="Q76">
            <v>0.73237095778526995</v>
          </cell>
          <cell r="R76">
            <v>0.59418775820314351</v>
          </cell>
          <cell r="S76">
            <v>0.80837171755543946</v>
          </cell>
          <cell r="T76">
            <v>2.0796571537110022</v>
          </cell>
          <cell r="U76">
            <v>0.27636639916425282</v>
          </cell>
          <cell r="V76">
            <v>0.21418395935229592</v>
          </cell>
          <cell r="W76">
            <v>0.71855263782705725</v>
          </cell>
          <cell r="X76">
            <v>0.83600835747186475</v>
          </cell>
          <cell r="Y76">
            <v>0.29018471912246546</v>
          </cell>
          <cell r="Z76">
            <v>2.1142029536065339</v>
          </cell>
          <cell r="AA76">
            <v>0.44909539864191078</v>
          </cell>
          <cell r="AB76">
            <v>14.847784795099482</v>
          </cell>
          <cell r="AC76">
            <v>67.101761717080578</v>
          </cell>
          <cell r="AD76">
            <v>1.2021938363644997</v>
          </cell>
          <cell r="AE76">
            <v>0.58036943824493092</v>
          </cell>
          <cell r="AF76">
            <v>0.23491143928961489</v>
          </cell>
          <cell r="AG76">
            <v>1.0087373569495228</v>
          </cell>
          <cell r="AH76">
            <v>0.30400303908067811</v>
          </cell>
          <cell r="AI76">
            <v>0.13127403960302009</v>
          </cell>
          <cell r="AJ76">
            <v>1.1123747566361175</v>
          </cell>
          <cell r="AK76">
            <v>0.55964195830761188</v>
          </cell>
          <cell r="AL76">
            <v>2.3698418728334678</v>
          </cell>
          <cell r="AM76">
            <v>1.4094686357376893</v>
          </cell>
          <cell r="AN76">
            <v>7.5586210171423138</v>
          </cell>
          <cell r="AO76">
            <v>1.3680136758630514</v>
          </cell>
          <cell r="AP76">
            <v>0.16581983949855167</v>
          </cell>
          <cell r="AQ76">
            <v>18.316183104610854</v>
          </cell>
          <cell r="AR76">
            <v>4.8502303053326363</v>
          </cell>
          <cell r="AS76">
            <v>9.9077354100384625</v>
          </cell>
          <cell r="AT76">
            <v>0.26254807920604017</v>
          </cell>
          <cell r="AU76">
            <v>13.21722304003039</v>
          </cell>
          <cell r="AV76">
            <v>7.2269813381452108</v>
          </cell>
          <cell r="AW76">
            <v>4.5807730661474899</v>
          </cell>
          <cell r="AX76">
            <v>1.8723823543378129</v>
          </cell>
          <cell r="AY76">
            <v>8.7539056935277078</v>
          </cell>
          <cell r="AZ76">
            <v>7.8626240562229919</v>
          </cell>
          <cell r="BA76">
            <v>6.4807920604017282</v>
          </cell>
          <cell r="BB76">
            <v>0.26254807920604017</v>
          </cell>
          <cell r="BC76">
            <v>3.3578517498456715</v>
          </cell>
          <cell r="BD76">
            <v>3.4407616695949472</v>
          </cell>
          <cell r="BE76">
            <v>2.9709387910157177</v>
          </cell>
          <cell r="BF76">
            <v>3.1091219905978442</v>
          </cell>
          <cell r="BG76">
            <v>1.4647419155705399</v>
          </cell>
          <cell r="BH76">
            <v>1.4094686357376893</v>
          </cell>
          <cell r="BI76">
            <v>1.6374709150481979</v>
          </cell>
          <cell r="BJ76">
            <v>13.341587919654303</v>
          </cell>
          <cell r="BK76">
            <v>9.7971888503727627</v>
          </cell>
          <cell r="BL76">
            <v>10.218647609098248</v>
          </cell>
        </row>
        <row r="77">
          <cell r="A77" t="str">
            <v>Other industrial machinery manufacturing</v>
          </cell>
          <cell r="B77">
            <v>0</v>
          </cell>
          <cell r="C77">
            <v>13.203848124324017</v>
          </cell>
          <cell r="D77">
            <v>0</v>
          </cell>
          <cell r="E77">
            <v>2.8293960266408607</v>
          </cell>
          <cell r="F77">
            <v>0</v>
          </cell>
          <cell r="G77">
            <v>159.86087550520864</v>
          </cell>
          <cell r="H77">
            <v>20.277338190926169</v>
          </cell>
          <cell r="I77">
            <v>523.43826492855919</v>
          </cell>
          <cell r="J77">
            <v>447.98770421813629</v>
          </cell>
          <cell r="K77">
            <v>95.727898901349121</v>
          </cell>
          <cell r="L77">
            <v>52.343826492855925</v>
          </cell>
          <cell r="M77">
            <v>116.00523709227529</v>
          </cell>
          <cell r="N77">
            <v>2327.6497979165483</v>
          </cell>
          <cell r="O77">
            <v>113.17584106563443</v>
          </cell>
          <cell r="P77">
            <v>126.85125519439859</v>
          </cell>
          <cell r="Q77">
            <v>22.635168213126885</v>
          </cell>
          <cell r="R77">
            <v>163.16183753628962</v>
          </cell>
          <cell r="S77">
            <v>150.42955541640578</v>
          </cell>
          <cell r="T77">
            <v>1320.8563784368419</v>
          </cell>
          <cell r="U77">
            <v>693.20202652701084</v>
          </cell>
          <cell r="V77">
            <v>154.20208345192691</v>
          </cell>
          <cell r="W77">
            <v>1646.7084875049809</v>
          </cell>
          <cell r="X77">
            <v>949.73393294244897</v>
          </cell>
          <cell r="Y77">
            <v>933.22912278704393</v>
          </cell>
          <cell r="Z77">
            <v>1152.9788808561507</v>
          </cell>
          <cell r="AA77">
            <v>1810.8134570501509</v>
          </cell>
          <cell r="AB77">
            <v>517.30790687083743</v>
          </cell>
          <cell r="AC77">
            <v>353.6745033301076</v>
          </cell>
          <cell r="AD77">
            <v>1.8862640177605738</v>
          </cell>
          <cell r="AE77">
            <v>0.94313200888028692</v>
          </cell>
          <cell r="AF77">
            <v>0.47156600444014346</v>
          </cell>
          <cell r="AG77">
            <v>4.2440940399612908</v>
          </cell>
          <cell r="AH77">
            <v>3.3009620310810042</v>
          </cell>
          <cell r="AI77">
            <v>0</v>
          </cell>
          <cell r="AJ77">
            <v>13.67541412876416</v>
          </cell>
          <cell r="AK77">
            <v>2.8293960266408607</v>
          </cell>
          <cell r="AL77">
            <v>321.13644902373767</v>
          </cell>
          <cell r="AM77">
            <v>4.2440940399612908</v>
          </cell>
          <cell r="AN77">
            <v>19.805772186486024</v>
          </cell>
          <cell r="AO77">
            <v>36.310582341891049</v>
          </cell>
          <cell r="AP77">
            <v>2.8293960266408607</v>
          </cell>
          <cell r="AQ77">
            <v>188.15483577161723</v>
          </cell>
          <cell r="AR77">
            <v>11.789150111003586</v>
          </cell>
          <cell r="AS77">
            <v>21.220470199806456</v>
          </cell>
          <cell r="AT77">
            <v>0</v>
          </cell>
          <cell r="AU77">
            <v>14.146980133204304</v>
          </cell>
          <cell r="AV77">
            <v>333.86873114362157</v>
          </cell>
          <cell r="AW77">
            <v>0.47156600444014346</v>
          </cell>
          <cell r="AX77">
            <v>5.1872260488415778</v>
          </cell>
          <cell r="AY77">
            <v>325.38054306369901</v>
          </cell>
          <cell r="AZ77">
            <v>65.076108612739802</v>
          </cell>
          <cell r="BA77">
            <v>18.862640177605737</v>
          </cell>
          <cell r="BB77">
            <v>23.10673421756703</v>
          </cell>
          <cell r="BC77">
            <v>4.7156600444014343</v>
          </cell>
          <cell r="BD77">
            <v>3.3009620310810042</v>
          </cell>
          <cell r="BE77">
            <v>4.2440940399612908</v>
          </cell>
          <cell r="BF77">
            <v>16.504810155405021</v>
          </cell>
          <cell r="BG77">
            <v>2.3578300222007171</v>
          </cell>
          <cell r="BH77">
            <v>15.090112142084591</v>
          </cell>
          <cell r="BI77">
            <v>4.2440940399612908</v>
          </cell>
          <cell r="BJ77">
            <v>9.9028860932430121</v>
          </cell>
          <cell r="BK77">
            <v>237.66926623783232</v>
          </cell>
          <cell r="BL77">
            <v>143.3560653498036</v>
          </cell>
        </row>
        <row r="78">
          <cell r="A78" t="str">
            <v>Other major household appliance manufacturing</v>
          </cell>
          <cell r="B78">
            <v>5.7213457517582215E-2</v>
          </cell>
          <cell r="C78">
            <v>5.7213457517582215E-2</v>
          </cell>
          <cell r="D78">
            <v>0.23702718114426918</v>
          </cell>
          <cell r="E78">
            <v>0.33510739403155299</v>
          </cell>
          <cell r="F78">
            <v>4.9040106443641901E-2</v>
          </cell>
          <cell r="G78">
            <v>8.7291389469682574</v>
          </cell>
          <cell r="H78">
            <v>0.45770766014065772</v>
          </cell>
          <cell r="I78">
            <v>0.4004942026230755</v>
          </cell>
          <cell r="J78">
            <v>4.9040106443641901E-2</v>
          </cell>
          <cell r="K78">
            <v>0.11442691503516443</v>
          </cell>
          <cell r="L78">
            <v>0.10625356396122411</v>
          </cell>
          <cell r="M78">
            <v>0.17981372362668696</v>
          </cell>
          <cell r="N78">
            <v>4.5035164417411142</v>
          </cell>
          <cell r="O78">
            <v>1.6591902680098842</v>
          </cell>
          <cell r="P78">
            <v>6.538680859152253E-2</v>
          </cell>
          <cell r="Q78">
            <v>0.11442691503516443</v>
          </cell>
          <cell r="R78">
            <v>4.086675536970158E-2</v>
          </cell>
          <cell r="S78">
            <v>7.3560159665462851E-2</v>
          </cell>
          <cell r="T78">
            <v>0.23702718114426918</v>
          </cell>
          <cell r="U78">
            <v>2.452005322182095E-2</v>
          </cell>
          <cell r="V78">
            <v>8.1733510739403162E-3</v>
          </cell>
          <cell r="W78">
            <v>8.990686181334348E-2</v>
          </cell>
          <cell r="X78">
            <v>5.7213457517582215E-2</v>
          </cell>
          <cell r="Y78">
            <v>4.9040106443641901E-2</v>
          </cell>
          <cell r="Z78">
            <v>0.46588101121459802</v>
          </cell>
          <cell r="AA78">
            <v>9.8080212887283802E-2</v>
          </cell>
          <cell r="AB78">
            <v>2.6645124501045432</v>
          </cell>
          <cell r="AC78">
            <v>1.7082303744535261</v>
          </cell>
          <cell r="AD78">
            <v>0.11442691503516443</v>
          </cell>
          <cell r="AE78">
            <v>8.990686181334348E-2</v>
          </cell>
          <cell r="AF78">
            <v>8.1733510739403162E-3</v>
          </cell>
          <cell r="AG78">
            <v>0.98080212887283791</v>
          </cell>
          <cell r="AH78">
            <v>2.452005322182095E-2</v>
          </cell>
          <cell r="AI78">
            <v>7.3560159665462851E-2</v>
          </cell>
          <cell r="AJ78">
            <v>0.26972058544003041</v>
          </cell>
          <cell r="AK78">
            <v>4.9040106443641901E-2</v>
          </cell>
          <cell r="AL78">
            <v>0.13077361718304506</v>
          </cell>
          <cell r="AM78">
            <v>0.13077361718304506</v>
          </cell>
          <cell r="AN78">
            <v>5.8357726667933862</v>
          </cell>
          <cell r="AO78">
            <v>9.8080212887283802E-2</v>
          </cell>
          <cell r="AP78">
            <v>8.1733510739403162E-3</v>
          </cell>
          <cell r="AQ78">
            <v>1.2586960653868087</v>
          </cell>
          <cell r="AR78">
            <v>4.9040106443641901E-2</v>
          </cell>
          <cell r="AS78">
            <v>0.17981372362668696</v>
          </cell>
          <cell r="AT78">
            <v>0</v>
          </cell>
          <cell r="AU78">
            <v>1.4548564911613764</v>
          </cell>
          <cell r="AV78">
            <v>5.3208515491351456</v>
          </cell>
          <cell r="AW78">
            <v>4.9040106443641901E-2</v>
          </cell>
          <cell r="AX78">
            <v>0.1961604257745676</v>
          </cell>
          <cell r="AY78">
            <v>0.76012164987644937</v>
          </cell>
          <cell r="AZ78">
            <v>0.43318760691883679</v>
          </cell>
          <cell r="BA78">
            <v>0.18798707470062728</v>
          </cell>
          <cell r="BB78">
            <v>0.10625356396122411</v>
          </cell>
          <cell r="BC78">
            <v>0.55578787302794153</v>
          </cell>
          <cell r="BD78">
            <v>0.11442691503516443</v>
          </cell>
          <cell r="BE78">
            <v>0.800988405246151</v>
          </cell>
          <cell r="BF78">
            <v>0.38414750047519486</v>
          </cell>
          <cell r="BG78">
            <v>6.538680859152253E-2</v>
          </cell>
          <cell r="BH78">
            <v>0.17164037255274664</v>
          </cell>
          <cell r="BI78">
            <v>0.1471203193309257</v>
          </cell>
          <cell r="BJ78">
            <v>0.46588101121459802</v>
          </cell>
          <cell r="BK78">
            <v>0.48222771336247866</v>
          </cell>
          <cell r="BL78">
            <v>0.69473484128492691</v>
          </cell>
        </row>
        <row r="79">
          <cell r="A79" t="str">
            <v>Other rubber product manufacturing</v>
          </cell>
          <cell r="B79">
            <v>0.76837350390715153</v>
          </cell>
          <cell r="C79">
            <v>0.16000032868512962</v>
          </cell>
          <cell r="D79">
            <v>5.1699693362788089E-2</v>
          </cell>
          <cell r="E79">
            <v>0.11140198185158449</v>
          </cell>
          <cell r="F79">
            <v>7.9395957664281716E-2</v>
          </cell>
          <cell r="G79">
            <v>1.3102032700743154</v>
          </cell>
          <cell r="H79">
            <v>0.48809478511105087</v>
          </cell>
          <cell r="I79">
            <v>3.8668429853173754</v>
          </cell>
          <cell r="J79">
            <v>3.3052588402621859</v>
          </cell>
          <cell r="K79">
            <v>0.73341396923775581</v>
          </cell>
          <cell r="L79">
            <v>0.41023931188529356</v>
          </cell>
          <cell r="M79">
            <v>0.88572452143641267</v>
          </cell>
          <cell r="N79">
            <v>17.297438384596823</v>
          </cell>
          <cell r="O79">
            <v>0.8647970029697073</v>
          </cell>
          <cell r="P79">
            <v>1.4357720352255487</v>
          </cell>
          <cell r="Q79">
            <v>0.26158744635872105</v>
          </cell>
          <cell r="R79">
            <v>1.1984673899652718</v>
          </cell>
          <cell r="S79">
            <v>1.2057146389977103</v>
          </cell>
          <cell r="T79">
            <v>9.7784117067402718</v>
          </cell>
          <cell r="U79">
            <v>5.0702668520654504</v>
          </cell>
          <cell r="V79">
            <v>1.1306582334706219</v>
          </cell>
          <cell r="W79">
            <v>12.057952184695937</v>
          </cell>
          <cell r="X79">
            <v>6.9638265085093831</v>
          </cell>
          <cell r="Y79">
            <v>6.8414415811835863</v>
          </cell>
          <cell r="Z79">
            <v>8.5695081716346682</v>
          </cell>
          <cell r="AA79">
            <v>13.244843313300539</v>
          </cell>
          <cell r="AB79">
            <v>4.5179072076870703</v>
          </cell>
          <cell r="AC79">
            <v>4.1983197087635027</v>
          </cell>
          <cell r="AD79">
            <v>4.3318511602244418E-2</v>
          </cell>
          <cell r="AE79">
            <v>0.27409092186330691</v>
          </cell>
          <cell r="AF79">
            <v>5.4616102891493871E-2</v>
          </cell>
          <cell r="AG79">
            <v>0.23172758948086186</v>
          </cell>
          <cell r="AH79">
            <v>5.2595288079818787E-2</v>
          </cell>
          <cell r="AI79">
            <v>4.6424214448217878E-2</v>
          </cell>
          <cell r="AJ79">
            <v>0.31880714013938521</v>
          </cell>
          <cell r="AK79">
            <v>0.12432690519228153</v>
          </cell>
          <cell r="AL79">
            <v>2.3830546773700472</v>
          </cell>
          <cell r="AM79">
            <v>0.12278894989498695</v>
          </cell>
          <cell r="AN79">
            <v>0.27706073240255019</v>
          </cell>
          <cell r="AO79">
            <v>0.30053043008015645</v>
          </cell>
          <cell r="AP79">
            <v>2.3301483978261938E-2</v>
          </cell>
          <cell r="AQ79">
            <v>2.234042073719904</v>
          </cell>
          <cell r="AR79">
            <v>0.14149146410705737</v>
          </cell>
          <cell r="AS79">
            <v>0.2486178346409475</v>
          </cell>
          <cell r="AT79">
            <v>1.5826436743710641E-3</v>
          </cell>
          <cell r="AU79">
            <v>0.48473584812831061</v>
          </cell>
          <cell r="AV79">
            <v>3.0969653959593573</v>
          </cell>
          <cell r="AW79">
            <v>5.3033459217122811E-2</v>
          </cell>
          <cell r="AX79">
            <v>4.3159010536361071E-2</v>
          </cell>
          <cell r="AY79">
            <v>2.6543483587101857</v>
          </cell>
          <cell r="AZ79">
            <v>0.54806773300353606</v>
          </cell>
          <cell r="BA79">
            <v>0.48936896646261696</v>
          </cell>
          <cell r="BB79">
            <v>0.23469740002010511</v>
          </cell>
          <cell r="BC79">
            <v>0.4005578108728009</v>
          </cell>
          <cell r="BD79">
            <v>0.14755390854208264</v>
          </cell>
          <cell r="BE79">
            <v>0.12305272384071547</v>
          </cell>
          <cell r="BF79">
            <v>0.16300611496798839</v>
          </cell>
          <cell r="BG79">
            <v>0.11982785198920468</v>
          </cell>
          <cell r="BH79">
            <v>0.35103224989533999</v>
          </cell>
          <cell r="BI79">
            <v>0.62712473412789937</v>
          </cell>
          <cell r="BJ79">
            <v>0.40230431192978577</v>
          </cell>
          <cell r="BK79">
            <v>1.9596986196855593</v>
          </cell>
          <cell r="BL79">
            <v>1.371932556867018</v>
          </cell>
        </row>
        <row r="80">
          <cell r="A80" t="str">
            <v>Other support activities for mining</v>
          </cell>
          <cell r="B80">
            <v>0</v>
          </cell>
          <cell r="C80">
            <v>0</v>
          </cell>
          <cell r="D80">
            <v>206.31360619469027</v>
          </cell>
          <cell r="E80">
            <v>81.985619469026545</v>
          </cell>
          <cell r="F80">
            <v>128.2079646017699</v>
          </cell>
          <cell r="G80">
            <v>55.584900442477874</v>
          </cell>
          <cell r="H80">
            <v>7.1695243362831862</v>
          </cell>
          <cell r="I80">
            <v>0</v>
          </cell>
          <cell r="J80">
            <v>1.0965154867256637</v>
          </cell>
          <cell r="K80">
            <v>0.42173672566371678</v>
          </cell>
          <cell r="L80">
            <v>0.75912610619469023</v>
          </cell>
          <cell r="M80">
            <v>2.3617256637168142</v>
          </cell>
          <cell r="N80">
            <v>0</v>
          </cell>
          <cell r="O80">
            <v>0</v>
          </cell>
          <cell r="P80">
            <v>0</v>
          </cell>
          <cell r="Q80">
            <v>0</v>
          </cell>
          <cell r="R80">
            <v>0</v>
          </cell>
          <cell r="S80">
            <v>0</v>
          </cell>
          <cell r="T80">
            <v>0</v>
          </cell>
          <cell r="U80">
            <v>0</v>
          </cell>
          <cell r="V80">
            <v>0</v>
          </cell>
          <cell r="W80">
            <v>0</v>
          </cell>
          <cell r="X80">
            <v>0</v>
          </cell>
          <cell r="Y80">
            <v>25.641592920353983</v>
          </cell>
          <cell r="Z80">
            <v>1.1808628318584071</v>
          </cell>
          <cell r="AA80">
            <v>0</v>
          </cell>
          <cell r="AB80">
            <v>9.699944690265486</v>
          </cell>
          <cell r="AC80">
            <v>10.374723451327434</v>
          </cell>
          <cell r="AD80">
            <v>0</v>
          </cell>
          <cell r="AE80">
            <v>0</v>
          </cell>
          <cell r="AF80">
            <v>0</v>
          </cell>
          <cell r="AG80">
            <v>9.2782079646017692</v>
          </cell>
          <cell r="AH80">
            <v>0</v>
          </cell>
          <cell r="AI80">
            <v>82.238661504424783</v>
          </cell>
          <cell r="AJ80">
            <v>0</v>
          </cell>
          <cell r="AK80">
            <v>0</v>
          </cell>
          <cell r="AL80">
            <v>0</v>
          </cell>
          <cell r="AM80">
            <v>0</v>
          </cell>
          <cell r="AN80">
            <v>0</v>
          </cell>
          <cell r="AO80">
            <v>0</v>
          </cell>
          <cell r="AP80">
            <v>0</v>
          </cell>
          <cell r="AQ80">
            <v>4.9764933628318584</v>
          </cell>
          <cell r="AR80">
            <v>0.59043141592920356</v>
          </cell>
          <cell r="AS80">
            <v>0</v>
          </cell>
          <cell r="AT80">
            <v>0</v>
          </cell>
          <cell r="AU80">
            <v>0</v>
          </cell>
          <cell r="AV80">
            <v>16.953816371681416</v>
          </cell>
          <cell r="AW80">
            <v>0</v>
          </cell>
          <cell r="AX80">
            <v>0</v>
          </cell>
          <cell r="AY80">
            <v>2.4460730088495577</v>
          </cell>
          <cell r="AZ80">
            <v>0.25304203539823011</v>
          </cell>
          <cell r="BA80">
            <v>2.6147676991150441</v>
          </cell>
          <cell r="BB80">
            <v>0.25304203539823011</v>
          </cell>
          <cell r="BC80">
            <v>0</v>
          </cell>
          <cell r="BD80">
            <v>0</v>
          </cell>
          <cell r="BE80">
            <v>0</v>
          </cell>
          <cell r="BF80">
            <v>0</v>
          </cell>
          <cell r="BG80">
            <v>0</v>
          </cell>
          <cell r="BH80">
            <v>0</v>
          </cell>
          <cell r="BI80">
            <v>0</v>
          </cell>
          <cell r="BJ80">
            <v>0.16869469026548672</v>
          </cell>
          <cell r="BK80">
            <v>0</v>
          </cell>
          <cell r="BL80">
            <v>8.4347345132743362E-2</v>
          </cell>
        </row>
        <row r="81">
          <cell r="A81" t="str">
            <v>Packaging machinery manufacturing</v>
          </cell>
          <cell r="B81">
            <v>13.49331653089698</v>
          </cell>
          <cell r="C81">
            <v>16.99158377964805</v>
          </cell>
          <cell r="D81">
            <v>17.67874341779558</v>
          </cell>
          <cell r="E81">
            <v>53.910797065574506</v>
          </cell>
          <cell r="F81">
            <v>36.356991763805752</v>
          </cell>
          <cell r="G81">
            <v>81.209775417435523</v>
          </cell>
          <cell r="H81">
            <v>92.766551149916737</v>
          </cell>
          <cell r="I81">
            <v>45.227598001710248</v>
          </cell>
          <cell r="J81">
            <v>101.07493586570052</v>
          </cell>
          <cell r="K81">
            <v>84.333228318106123</v>
          </cell>
          <cell r="L81">
            <v>67.653989828525141</v>
          </cell>
          <cell r="M81">
            <v>89.955443539313208</v>
          </cell>
          <cell r="N81">
            <v>126.87465682523967</v>
          </cell>
          <cell r="O81">
            <v>38.605877852288586</v>
          </cell>
          <cell r="P81">
            <v>167.66695170799767</v>
          </cell>
          <cell r="Q81">
            <v>33.483415095188803</v>
          </cell>
          <cell r="R81">
            <v>17.241460011701697</v>
          </cell>
          <cell r="S81">
            <v>57.846347720419459</v>
          </cell>
          <cell r="T81">
            <v>296.66555650569336</v>
          </cell>
          <cell r="U81">
            <v>14.930104865205456</v>
          </cell>
          <cell r="V81">
            <v>8.3708537737972009</v>
          </cell>
          <cell r="W81">
            <v>136.93217516539897</v>
          </cell>
          <cell r="X81">
            <v>40.41748053467753</v>
          </cell>
          <cell r="Y81">
            <v>171.10274989873531</v>
          </cell>
          <cell r="Z81">
            <v>347.26549349655699</v>
          </cell>
          <cell r="AA81">
            <v>57.159188082271932</v>
          </cell>
          <cell r="AB81">
            <v>276.23817453530762</v>
          </cell>
          <cell r="AC81">
            <v>231.07304559161079</v>
          </cell>
          <cell r="AD81">
            <v>28.236014222062199</v>
          </cell>
          <cell r="AE81">
            <v>5.8096223952473114</v>
          </cell>
          <cell r="AF81">
            <v>2.3113551464962421</v>
          </cell>
          <cell r="AG81">
            <v>22.988613348935598</v>
          </cell>
          <cell r="AH81">
            <v>3.4982672487510689</v>
          </cell>
          <cell r="AI81">
            <v>19.490346100184528</v>
          </cell>
          <cell r="AJ81">
            <v>22.114046536747828</v>
          </cell>
          <cell r="AK81">
            <v>13.368378414870156</v>
          </cell>
          <cell r="AL81">
            <v>17.616274359782167</v>
          </cell>
          <cell r="AM81">
            <v>1.3118502182816509</v>
          </cell>
          <cell r="AN81">
            <v>10.994554210360503</v>
          </cell>
          <cell r="AO81">
            <v>1.9365407984157703</v>
          </cell>
          <cell r="AP81">
            <v>0.87456681218776722</v>
          </cell>
          <cell r="AQ81">
            <v>30.047616904451147</v>
          </cell>
          <cell r="AR81">
            <v>1.5617264503352986</v>
          </cell>
          <cell r="AS81">
            <v>5.1849318151131918</v>
          </cell>
          <cell r="AT81">
            <v>0</v>
          </cell>
          <cell r="AU81">
            <v>23.300958639002655</v>
          </cell>
          <cell r="AV81">
            <v>55.035240109815923</v>
          </cell>
          <cell r="AW81">
            <v>0.12493811602682389</v>
          </cell>
          <cell r="AX81">
            <v>1.186912102254827</v>
          </cell>
          <cell r="AY81">
            <v>22.988613348935598</v>
          </cell>
          <cell r="AZ81">
            <v>9.1829515279715554</v>
          </cell>
          <cell r="BA81">
            <v>18.178495881902876</v>
          </cell>
          <cell r="BB81">
            <v>22.176515594761241</v>
          </cell>
          <cell r="BC81">
            <v>3.5607363067644808</v>
          </cell>
          <cell r="BD81">
            <v>2.8111076106035378</v>
          </cell>
          <cell r="BE81">
            <v>5.8096223952473114</v>
          </cell>
          <cell r="BF81">
            <v>8.8081371798910837</v>
          </cell>
          <cell r="BG81">
            <v>1.6241955083487105</v>
          </cell>
          <cell r="BH81">
            <v>1.5617264503352986</v>
          </cell>
          <cell r="BI81">
            <v>4.9350555830595439</v>
          </cell>
          <cell r="BJ81">
            <v>5.3098699311400157</v>
          </cell>
          <cell r="BK81">
            <v>13.868130878977452</v>
          </cell>
          <cell r="BL81">
            <v>47.976236554300371</v>
          </cell>
        </row>
        <row r="82">
          <cell r="A82" t="str">
            <v>Photographic and photocopying equipment manufacturing</v>
          </cell>
          <cell r="B82">
            <v>0.88590193981976473</v>
          </cell>
          <cell r="C82">
            <v>0.22147548495494118</v>
          </cell>
          <cell r="D82">
            <v>8.4160684282877654</v>
          </cell>
          <cell r="E82">
            <v>1.5503283946845883</v>
          </cell>
          <cell r="F82">
            <v>2.6577058194592942</v>
          </cell>
          <cell r="G82">
            <v>44.516572475943178</v>
          </cell>
          <cell r="H82">
            <v>24.805254314953412</v>
          </cell>
          <cell r="I82">
            <v>1.1073774247747059</v>
          </cell>
          <cell r="J82">
            <v>2.2147548495494118</v>
          </cell>
          <cell r="K82">
            <v>2.2147548495494118</v>
          </cell>
          <cell r="L82">
            <v>6.2013135787383531</v>
          </cell>
          <cell r="M82">
            <v>14.395906522071177</v>
          </cell>
          <cell r="N82">
            <v>54.704444783870471</v>
          </cell>
          <cell r="O82">
            <v>3.322132274324118</v>
          </cell>
          <cell r="P82">
            <v>11.738200702611882</v>
          </cell>
          <cell r="Q82">
            <v>6.2013135787383531</v>
          </cell>
          <cell r="R82">
            <v>1.1073774247747059</v>
          </cell>
          <cell r="S82">
            <v>8.4160684282877654</v>
          </cell>
          <cell r="T82">
            <v>7.0872155185581178</v>
          </cell>
          <cell r="U82">
            <v>1.7718038796395295</v>
          </cell>
          <cell r="V82">
            <v>1.1073774247747059</v>
          </cell>
          <cell r="W82">
            <v>3.9865587291889413</v>
          </cell>
          <cell r="X82">
            <v>16.167710401710707</v>
          </cell>
          <cell r="Y82">
            <v>6.8657400336031769</v>
          </cell>
          <cell r="Z82">
            <v>29.456239499007179</v>
          </cell>
          <cell r="AA82">
            <v>4.8724606690087064</v>
          </cell>
          <cell r="AB82">
            <v>182.05284863296166</v>
          </cell>
          <cell r="AC82">
            <v>57.58362608828471</v>
          </cell>
          <cell r="AD82">
            <v>5.9798380937834121</v>
          </cell>
          <cell r="AE82">
            <v>1.5503283946845883</v>
          </cell>
          <cell r="AF82">
            <v>0.44295096990988236</v>
          </cell>
          <cell r="AG82">
            <v>4.2080342141438827</v>
          </cell>
          <cell r="AH82">
            <v>1.1073774247747059</v>
          </cell>
          <cell r="AI82">
            <v>1.9932793645944706</v>
          </cell>
          <cell r="AJ82">
            <v>4.6509851840537646</v>
          </cell>
          <cell r="AK82">
            <v>1.1073774247747059</v>
          </cell>
          <cell r="AL82">
            <v>24.805254314953412</v>
          </cell>
          <cell r="AM82">
            <v>16.167710401710707</v>
          </cell>
          <cell r="AN82">
            <v>58.912478998014358</v>
          </cell>
          <cell r="AO82">
            <v>9.0804948831525891</v>
          </cell>
          <cell r="AP82">
            <v>1.1073774247747059</v>
          </cell>
          <cell r="AQ82">
            <v>47.39575378035741</v>
          </cell>
          <cell r="AR82">
            <v>20.59722010080953</v>
          </cell>
          <cell r="AS82">
            <v>65.778219031617525</v>
          </cell>
          <cell r="AT82">
            <v>0.22147548495494118</v>
          </cell>
          <cell r="AU82">
            <v>34.993126622880709</v>
          </cell>
          <cell r="AV82">
            <v>29.899190468917059</v>
          </cell>
          <cell r="AW82">
            <v>36.764930502520237</v>
          </cell>
          <cell r="AX82">
            <v>24.362303345043529</v>
          </cell>
          <cell r="AY82">
            <v>137.0933251871086</v>
          </cell>
          <cell r="AZ82">
            <v>65.556743546662588</v>
          </cell>
          <cell r="BA82">
            <v>59.133954482969294</v>
          </cell>
          <cell r="BB82">
            <v>1.7718038796395295</v>
          </cell>
          <cell r="BC82">
            <v>9.7449213380174129</v>
          </cell>
          <cell r="BD82">
            <v>68.878875820986707</v>
          </cell>
          <cell r="BE82">
            <v>29.677714983962119</v>
          </cell>
          <cell r="BF82">
            <v>9.966396822972353</v>
          </cell>
          <cell r="BG82">
            <v>7.5301664884679997</v>
          </cell>
          <cell r="BH82">
            <v>4.4295096990988236</v>
          </cell>
          <cell r="BI82">
            <v>0.88590193981976473</v>
          </cell>
          <cell r="BJ82">
            <v>3.1006567893691765</v>
          </cell>
          <cell r="BK82">
            <v>1.5503283946845883</v>
          </cell>
          <cell r="BL82">
            <v>40.308538261799292</v>
          </cell>
        </row>
        <row r="83">
          <cell r="A83" t="str">
            <v>Plastics and rubber industry machinery manufacturing</v>
          </cell>
          <cell r="B83">
            <v>0</v>
          </cell>
          <cell r="C83">
            <v>3.0937553367108785</v>
          </cell>
          <cell r="D83">
            <v>0</v>
          </cell>
          <cell r="E83">
            <v>0.66294757215233113</v>
          </cell>
          <cell r="F83">
            <v>0</v>
          </cell>
          <cell r="G83">
            <v>37.456537826606706</v>
          </cell>
          <cell r="H83">
            <v>4.751124267091706</v>
          </cell>
          <cell r="I83">
            <v>122.64530084818125</v>
          </cell>
          <cell r="J83">
            <v>104.96669892411909</v>
          </cell>
          <cell r="K83">
            <v>22.429726191153868</v>
          </cell>
          <cell r="L83">
            <v>12.264530084818125</v>
          </cell>
          <cell r="M83">
            <v>27.180850458245576</v>
          </cell>
          <cell r="N83">
            <v>545.38486935731771</v>
          </cell>
          <cell r="O83">
            <v>26.517902886093243</v>
          </cell>
          <cell r="P83">
            <v>29.722149484829512</v>
          </cell>
          <cell r="Q83">
            <v>5.3035805772186491</v>
          </cell>
          <cell r="R83">
            <v>38.22997666078443</v>
          </cell>
          <cell r="S83">
            <v>35.246712586098937</v>
          </cell>
          <cell r="T83">
            <v>309.48602493311324</v>
          </cell>
          <cell r="U83">
            <v>162.42215517732112</v>
          </cell>
          <cell r="V83">
            <v>36.130642682302046</v>
          </cell>
          <cell r="W83">
            <v>385.83548699265668</v>
          </cell>
          <cell r="X83">
            <v>222.52940171913247</v>
          </cell>
          <cell r="Y83">
            <v>218.66220754824388</v>
          </cell>
          <cell r="Z83">
            <v>270.15113565207491</v>
          </cell>
          <cell r="AA83">
            <v>424.28644617749188</v>
          </cell>
          <cell r="AB83">
            <v>121.20891444185121</v>
          </cell>
          <cell r="AC83">
            <v>82.868446519041385</v>
          </cell>
          <cell r="AD83">
            <v>0.44196504810155407</v>
          </cell>
          <cell r="AE83">
            <v>0.22098252405077703</v>
          </cell>
          <cell r="AF83">
            <v>0.11049126202538852</v>
          </cell>
          <cell r="AG83">
            <v>0.99442135822849664</v>
          </cell>
          <cell r="AH83">
            <v>0.77343883417771964</v>
          </cell>
          <cell r="AI83">
            <v>0</v>
          </cell>
          <cell r="AJ83">
            <v>3.2042465987362672</v>
          </cell>
          <cell r="AK83">
            <v>0.66294757215233113</v>
          </cell>
          <cell r="AL83">
            <v>75.244549439289585</v>
          </cell>
          <cell r="AM83">
            <v>0.99442135822849664</v>
          </cell>
          <cell r="AN83">
            <v>4.6406330050663174</v>
          </cell>
          <cell r="AO83">
            <v>8.5078271759549153</v>
          </cell>
          <cell r="AP83">
            <v>0.66294757215233113</v>
          </cell>
          <cell r="AQ83">
            <v>44.086013548130019</v>
          </cell>
          <cell r="AR83">
            <v>2.7622815506347131</v>
          </cell>
          <cell r="AS83">
            <v>4.9721067911424832</v>
          </cell>
          <cell r="AT83">
            <v>0</v>
          </cell>
          <cell r="AU83">
            <v>3.3147378607616553</v>
          </cell>
          <cell r="AV83">
            <v>78.227813513975065</v>
          </cell>
          <cell r="AW83">
            <v>0.11049126202538852</v>
          </cell>
          <cell r="AX83">
            <v>1.2154038822792737</v>
          </cell>
          <cell r="AY83">
            <v>76.238970797518078</v>
          </cell>
          <cell r="AZ83">
            <v>15.247794159503615</v>
          </cell>
          <cell r="BA83">
            <v>4.419650481015541</v>
          </cell>
          <cell r="BB83">
            <v>5.4140718392440377</v>
          </cell>
          <cell r="BC83">
            <v>1.1049126202538853</v>
          </cell>
          <cell r="BD83">
            <v>0.77343883417771964</v>
          </cell>
          <cell r="BE83">
            <v>0.99442135822849664</v>
          </cell>
          <cell r="BF83">
            <v>3.867194170888598</v>
          </cell>
          <cell r="BG83">
            <v>0.55245631012694263</v>
          </cell>
          <cell r="BH83">
            <v>3.5357203848124326</v>
          </cell>
          <cell r="BI83">
            <v>0.99442135822849664</v>
          </cell>
          <cell r="BJ83">
            <v>2.3203165025331587</v>
          </cell>
          <cell r="BK83">
            <v>55.687596060795812</v>
          </cell>
          <cell r="BL83">
            <v>33.58934365571811</v>
          </cell>
        </row>
        <row r="84">
          <cell r="A84" t="str">
            <v>Plate work and fabricated structural product manufacturing</v>
          </cell>
          <cell r="B84">
            <v>1.4866764423320018</v>
          </cell>
          <cell r="C84">
            <v>0.24058249481721192</v>
          </cell>
          <cell r="D84">
            <v>0.87596703241138696</v>
          </cell>
          <cell r="E84">
            <v>0.74642261212519589</v>
          </cell>
          <cell r="F84">
            <v>0.85129190473782679</v>
          </cell>
          <cell r="G84">
            <v>28.401071952267785</v>
          </cell>
          <cell r="H84">
            <v>2.7142640440916215</v>
          </cell>
          <cell r="I84">
            <v>0.44415229812408352</v>
          </cell>
          <cell r="J84">
            <v>0.94382363351367748</v>
          </cell>
          <cell r="K84">
            <v>2.7574455175203516</v>
          </cell>
          <cell r="L84">
            <v>5.4778783435303637</v>
          </cell>
          <cell r="M84">
            <v>1.26460029326996</v>
          </cell>
          <cell r="N84">
            <v>0.67239722910451527</v>
          </cell>
          <cell r="O84">
            <v>0.46265864387925365</v>
          </cell>
          <cell r="P84">
            <v>1.8753097031905748</v>
          </cell>
          <cell r="Q84">
            <v>0.49967133538959396</v>
          </cell>
          <cell r="R84">
            <v>0.13571320220458108</v>
          </cell>
          <cell r="S84">
            <v>0.51200889922637405</v>
          </cell>
          <cell r="T84">
            <v>6.9275420943520247</v>
          </cell>
          <cell r="U84">
            <v>0.24675127673560196</v>
          </cell>
          <cell r="V84">
            <v>0.12337563836780098</v>
          </cell>
          <cell r="W84">
            <v>2.6402386610709407</v>
          </cell>
          <cell r="X84">
            <v>0.24675127673560196</v>
          </cell>
          <cell r="Y84">
            <v>1.6902462456388734</v>
          </cell>
          <cell r="Z84">
            <v>7.2976690094554275</v>
          </cell>
          <cell r="AA84">
            <v>0.51817768114476415</v>
          </cell>
          <cell r="AB84">
            <v>5.2743085402234922</v>
          </cell>
          <cell r="AC84">
            <v>3.6580876776052991</v>
          </cell>
          <cell r="AD84">
            <v>0.2775951863275522</v>
          </cell>
          <cell r="AE84">
            <v>0.12337563836780098</v>
          </cell>
          <cell r="AF84">
            <v>0.36395813318501286</v>
          </cell>
          <cell r="AG84">
            <v>0.24058249481721192</v>
          </cell>
          <cell r="AH84">
            <v>5.551903726551044E-2</v>
          </cell>
          <cell r="AI84">
            <v>0.70324113869646554</v>
          </cell>
          <cell r="AJ84">
            <v>0.53051524498154423</v>
          </cell>
          <cell r="AK84">
            <v>0.2282449309804318</v>
          </cell>
          <cell r="AL84">
            <v>8.0194164939070639E-2</v>
          </cell>
          <cell r="AM84">
            <v>5.551903726551044E-2</v>
          </cell>
          <cell r="AN84">
            <v>0.69707235677807555</v>
          </cell>
          <cell r="AO84">
            <v>6.168781918390049E-2</v>
          </cell>
          <cell r="AP84">
            <v>6.1687819183900488E-3</v>
          </cell>
          <cell r="AQ84">
            <v>1.0918743995550386</v>
          </cell>
          <cell r="AR84">
            <v>9.2531728775850738E-2</v>
          </cell>
          <cell r="AS84">
            <v>0.15421954795975121</v>
          </cell>
          <cell r="AT84">
            <v>0</v>
          </cell>
          <cell r="AU84">
            <v>0.23441371289882185</v>
          </cell>
          <cell r="AV84">
            <v>3.146078778378925</v>
          </cell>
          <cell r="AW84">
            <v>5.551903726551044E-2</v>
          </cell>
          <cell r="AX84">
            <v>3.7012691510340291E-2</v>
          </cell>
          <cell r="AY84">
            <v>0.83895434090104659</v>
          </cell>
          <cell r="AZ84">
            <v>0.40713960661374321</v>
          </cell>
          <cell r="BA84">
            <v>0.67856601102290537</v>
          </cell>
          <cell r="BB84">
            <v>2.1282297618445667</v>
          </cell>
          <cell r="BC84">
            <v>5.551903726551044E-2</v>
          </cell>
          <cell r="BD84">
            <v>0.10486929261263082</v>
          </cell>
          <cell r="BE84">
            <v>7.4025383020680582E-2</v>
          </cell>
          <cell r="BF84">
            <v>4.9350255347120391E-2</v>
          </cell>
          <cell r="BG84">
            <v>1.8506345755170146E-2</v>
          </cell>
          <cell r="BH84">
            <v>0.38246447894018304</v>
          </cell>
          <cell r="BI84">
            <v>0.25292005865399197</v>
          </cell>
          <cell r="BJ84">
            <v>1.9555038681296455</v>
          </cell>
          <cell r="BK84">
            <v>1.5730393891894625</v>
          </cell>
          <cell r="BL84">
            <v>0.61687819183900483</v>
          </cell>
        </row>
        <row r="85">
          <cell r="A85" t="str">
            <v>Polystyrene foam product manufacturing</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row>
        <row r="86">
          <cell r="A86" t="str">
            <v>Power boiler and heat exchanger manufacturing</v>
          </cell>
          <cell r="B86">
            <v>32.56065126156647</v>
          </cell>
          <cell r="C86">
            <v>5.269151034029429</v>
          </cell>
          <cell r="D86">
            <v>19.18511402133792</v>
          </cell>
          <cell r="E86">
            <v>16.347878849168229</v>
          </cell>
          <cell r="F86">
            <v>18.644688274257977</v>
          </cell>
          <cell r="G86">
            <v>622.03003488901254</v>
          </cell>
          <cell r="H86">
            <v>59.446832178793557</v>
          </cell>
          <cell r="I86">
            <v>9.7276634474389461</v>
          </cell>
          <cell r="J86">
            <v>20.67128482580776</v>
          </cell>
          <cell r="K86">
            <v>60.392577236183449</v>
          </cell>
          <cell r="L86">
            <v>119.97451585174699</v>
          </cell>
          <cell r="M86">
            <v>27.696819537846995</v>
          </cell>
          <cell r="N86">
            <v>14.726601607928403</v>
          </cell>
          <cell r="O86">
            <v>10.132982757748902</v>
          </cell>
          <cell r="P86">
            <v>41.072356778075545</v>
          </cell>
          <cell r="Q86">
            <v>10.943621378368814</v>
          </cell>
          <cell r="R86">
            <v>2.9723416089396775</v>
          </cell>
          <cell r="S86">
            <v>11.213834251908784</v>
          </cell>
          <cell r="T86">
            <v>151.72452849269354</v>
          </cell>
          <cell r="U86">
            <v>5.404257470799414</v>
          </cell>
          <cell r="V86">
            <v>2.702128735399707</v>
          </cell>
          <cell r="W86">
            <v>57.825554937553733</v>
          </cell>
          <cell r="X86">
            <v>5.404257470799414</v>
          </cell>
          <cell r="Y86">
            <v>37.019163674975985</v>
          </cell>
          <cell r="Z86">
            <v>159.83091469889266</v>
          </cell>
          <cell r="AA86">
            <v>11.34894068867877</v>
          </cell>
          <cell r="AB86">
            <v>115.51600343833748</v>
          </cell>
          <cell r="AC86">
            <v>80.118117004601316</v>
          </cell>
          <cell r="AD86">
            <v>6.0797896546493408</v>
          </cell>
          <cell r="AE86">
            <v>2.702128735399707</v>
          </cell>
          <cell r="AF86">
            <v>7.9712797694291355</v>
          </cell>
          <cell r="AG86">
            <v>5.269151034029429</v>
          </cell>
          <cell r="AH86">
            <v>1.2159579309298683</v>
          </cell>
          <cell r="AI86">
            <v>15.402133791778329</v>
          </cell>
          <cell r="AJ86">
            <v>11.61915356221874</v>
          </cell>
          <cell r="AK86">
            <v>4.998938160489458</v>
          </cell>
          <cell r="AL86">
            <v>1.7563836780098097</v>
          </cell>
          <cell r="AM86">
            <v>1.2159579309298683</v>
          </cell>
          <cell r="AN86">
            <v>15.267027355008345</v>
          </cell>
          <cell r="AO86">
            <v>1.3510643676998535</v>
          </cell>
          <cell r="AP86">
            <v>0.13510643676998535</v>
          </cell>
          <cell r="AQ86">
            <v>23.913839308287407</v>
          </cell>
          <cell r="AR86">
            <v>2.0265965515497801</v>
          </cell>
          <cell r="AS86">
            <v>3.3776609192496339</v>
          </cell>
          <cell r="AT86">
            <v>0</v>
          </cell>
          <cell r="AU86">
            <v>5.1340445972594431</v>
          </cell>
          <cell r="AV86">
            <v>68.904282752692524</v>
          </cell>
          <cell r="AW86">
            <v>1.2159579309298683</v>
          </cell>
          <cell r="AX86">
            <v>0.8106386206199121</v>
          </cell>
          <cell r="AY86">
            <v>18.374475400718008</v>
          </cell>
          <cell r="AZ86">
            <v>8.9170248268190324</v>
          </cell>
          <cell r="BA86">
            <v>14.861708044698389</v>
          </cell>
          <cell r="BB86">
            <v>46.611720685644947</v>
          </cell>
          <cell r="BC86">
            <v>1.2159579309298683</v>
          </cell>
          <cell r="BD86">
            <v>2.2968094250897511</v>
          </cell>
          <cell r="BE86">
            <v>1.6212772412398242</v>
          </cell>
          <cell r="BF86">
            <v>1.0808514941598828</v>
          </cell>
          <cell r="BG86">
            <v>0.40531931030995605</v>
          </cell>
          <cell r="BH86">
            <v>8.3765990797390923</v>
          </cell>
          <cell r="BI86">
            <v>5.539363907569399</v>
          </cell>
          <cell r="BJ86">
            <v>42.828740456085356</v>
          </cell>
          <cell r="BK86">
            <v>34.452141376346262</v>
          </cell>
          <cell r="BL86">
            <v>13.510643676998535</v>
          </cell>
        </row>
        <row r="87">
          <cell r="A87" t="str">
            <v>Power, distribution, and specialty transformer manufacturing</v>
          </cell>
          <cell r="B87">
            <v>4.6870698357346061</v>
          </cell>
          <cell r="C87">
            <v>1.8748279342938423</v>
          </cell>
          <cell r="D87">
            <v>15.93603744149766</v>
          </cell>
          <cell r="E87">
            <v>12.561347159768744</v>
          </cell>
          <cell r="F87">
            <v>33.184454437001008</v>
          </cell>
          <cell r="G87">
            <v>2239.2944847205654</v>
          </cell>
          <cell r="H87">
            <v>59.244562723685419</v>
          </cell>
          <cell r="I87">
            <v>6.5618977700284482</v>
          </cell>
          <cell r="J87">
            <v>12.561347159768744</v>
          </cell>
          <cell r="K87">
            <v>103.67798476644948</v>
          </cell>
          <cell r="L87">
            <v>36.371661925300543</v>
          </cell>
          <cell r="M87">
            <v>70.118564742589697</v>
          </cell>
          <cell r="N87">
            <v>133.30026612829218</v>
          </cell>
          <cell r="O87">
            <v>37.121593099018078</v>
          </cell>
          <cell r="P87">
            <v>32.247040469854085</v>
          </cell>
          <cell r="Q87">
            <v>25.122694319537487</v>
          </cell>
          <cell r="R87">
            <v>2.8122419014407636</v>
          </cell>
          <cell r="S87">
            <v>12.186381572909974</v>
          </cell>
          <cell r="T87">
            <v>54.744975681380197</v>
          </cell>
          <cell r="U87">
            <v>5.9994493897402954</v>
          </cell>
          <cell r="V87">
            <v>5.4370010094521426</v>
          </cell>
          <cell r="W87">
            <v>46.120767183628523</v>
          </cell>
          <cell r="X87">
            <v>6.5618977700284482</v>
          </cell>
          <cell r="Y87">
            <v>27.55997063411948</v>
          </cell>
          <cell r="Z87">
            <v>80.617601174635226</v>
          </cell>
          <cell r="AA87">
            <v>5.8119665963109108</v>
          </cell>
          <cell r="AB87">
            <v>39.183903826741307</v>
          </cell>
          <cell r="AC87">
            <v>23.435349178673029</v>
          </cell>
          <cell r="AD87">
            <v>10.686519225474902</v>
          </cell>
          <cell r="AE87">
            <v>17.810865375791501</v>
          </cell>
          <cell r="AF87">
            <v>1.4998623474350739</v>
          </cell>
          <cell r="AG87">
            <v>5.9994493897402954</v>
          </cell>
          <cell r="AH87">
            <v>5.9994493897402954</v>
          </cell>
          <cell r="AI87">
            <v>9.3741396714692122</v>
          </cell>
          <cell r="AJ87">
            <v>7.124346150316601</v>
          </cell>
          <cell r="AK87">
            <v>1.4998623474350739</v>
          </cell>
          <cell r="AL87">
            <v>4.6870698357346061</v>
          </cell>
          <cell r="AM87">
            <v>3.3746902817289159</v>
          </cell>
          <cell r="AN87">
            <v>169.67192805359272</v>
          </cell>
          <cell r="AO87">
            <v>4.312104248875837</v>
          </cell>
          <cell r="AP87">
            <v>0</v>
          </cell>
          <cell r="AQ87">
            <v>21.185555657520418</v>
          </cell>
          <cell r="AR87">
            <v>5.6244838028815272</v>
          </cell>
          <cell r="AS87">
            <v>6.7493805634578319</v>
          </cell>
          <cell r="AT87">
            <v>0</v>
          </cell>
          <cell r="AU87">
            <v>1.4998623474350739</v>
          </cell>
          <cell r="AV87">
            <v>14.623657887491969</v>
          </cell>
          <cell r="AW87">
            <v>1.8748279342938423</v>
          </cell>
          <cell r="AX87">
            <v>1.3123795540056897</v>
          </cell>
          <cell r="AY87">
            <v>8.0617601174635212</v>
          </cell>
          <cell r="AZ87">
            <v>17.623382582362119</v>
          </cell>
          <cell r="BA87">
            <v>8.4367257043222903</v>
          </cell>
          <cell r="BB87">
            <v>5.0620354225933744</v>
          </cell>
          <cell r="BC87">
            <v>2.8122419014407636</v>
          </cell>
          <cell r="BD87">
            <v>6.3744149765990636</v>
          </cell>
          <cell r="BE87">
            <v>6.7493805634578319</v>
          </cell>
          <cell r="BF87">
            <v>2.0623107277232267</v>
          </cell>
          <cell r="BG87">
            <v>0.56244838028815269</v>
          </cell>
          <cell r="BH87">
            <v>0.56244838028815269</v>
          </cell>
          <cell r="BI87">
            <v>0.37496558685876846</v>
          </cell>
          <cell r="BJ87">
            <v>5.0620354225933744</v>
          </cell>
          <cell r="BK87">
            <v>5.0620354225933744</v>
          </cell>
          <cell r="BL87">
            <v>31.122143709277783</v>
          </cell>
        </row>
        <row r="88">
          <cell r="A88" t="str">
            <v>Power-driven handtool manufacturing</v>
          </cell>
          <cell r="B88">
            <v>7.7706467437778484</v>
          </cell>
          <cell r="C88">
            <v>9.785258862535068</v>
          </cell>
          <cell r="D88">
            <v>10.180986243005236</v>
          </cell>
          <cell r="E88">
            <v>31.046611758705016</v>
          </cell>
          <cell r="F88">
            <v>20.937575948512535</v>
          </cell>
          <cell r="G88">
            <v>46.767781328292607</v>
          </cell>
          <cell r="H88">
            <v>53.423196363472705</v>
          </cell>
          <cell r="I88">
            <v>26.046056678218342</v>
          </cell>
          <cell r="J88">
            <v>58.207900145521108</v>
          </cell>
          <cell r="K88">
            <v>48.566542148611553</v>
          </cell>
          <cell r="L88">
            <v>38.961159368108376</v>
          </cell>
          <cell r="M88">
            <v>51.804311625185655</v>
          </cell>
          <cell r="N88">
            <v>73.0656645213556</v>
          </cell>
          <cell r="O88">
            <v>22.232683739142178</v>
          </cell>
          <cell r="P88">
            <v>96.557480834721048</v>
          </cell>
          <cell r="Q88">
            <v>19.282715993819107</v>
          </cell>
          <cell r="R88">
            <v>9.9291597281605846</v>
          </cell>
          <cell r="S88">
            <v>33.313050392306884</v>
          </cell>
          <cell r="T88">
            <v>170.84630271389352</v>
          </cell>
          <cell r="U88">
            <v>8.5980767211245634</v>
          </cell>
          <cell r="V88">
            <v>4.8206789984547767</v>
          </cell>
          <cell r="W88">
            <v>78.857674362782603</v>
          </cell>
          <cell r="X88">
            <v>23.275965014927166</v>
          </cell>
          <cell r="Y88">
            <v>98.536117737071876</v>
          </cell>
          <cell r="Z88">
            <v>199.98622800306046</v>
          </cell>
          <cell r="AA88">
            <v>32.917323011836721</v>
          </cell>
          <cell r="AB88">
            <v>159.08240694900761</v>
          </cell>
          <cell r="AC88">
            <v>133.07232548719566</v>
          </cell>
          <cell r="AD88">
            <v>16.260797815683276</v>
          </cell>
          <cell r="AE88">
            <v>3.3456951257932404</v>
          </cell>
          <cell r="AF88">
            <v>1.3310830070360202</v>
          </cell>
          <cell r="AG88">
            <v>13.238879637547445</v>
          </cell>
          <cell r="AH88">
            <v>2.0146121187572201</v>
          </cell>
          <cell r="AI88">
            <v>11.224267518790226</v>
          </cell>
          <cell r="AJ88">
            <v>12.73522660785814</v>
          </cell>
          <cell r="AK88">
            <v>7.698696310965091</v>
          </cell>
          <cell r="AL88">
            <v>10.145011026598858</v>
          </cell>
          <cell r="AM88">
            <v>0.75547954453395749</v>
          </cell>
          <cell r="AN88">
            <v>6.3316380875226912</v>
          </cell>
          <cell r="AO88">
            <v>1.1152317085977468</v>
          </cell>
          <cell r="AP88">
            <v>0.50365302968930503</v>
          </cell>
          <cell r="AQ88">
            <v>17.304079091468264</v>
          </cell>
          <cell r="AR88">
            <v>0.89938041015947323</v>
          </cell>
          <cell r="AS88">
            <v>2.9859429617294508</v>
          </cell>
          <cell r="AT88">
            <v>0</v>
          </cell>
          <cell r="AU88">
            <v>13.418755719579339</v>
          </cell>
          <cell r="AV88">
            <v>31.694165654019834</v>
          </cell>
          <cell r="AW88">
            <v>7.1950432812757856E-2</v>
          </cell>
          <cell r="AX88">
            <v>0.68352911172119968</v>
          </cell>
          <cell r="AY88">
            <v>13.238879637547445</v>
          </cell>
          <cell r="AZ88">
            <v>5.2883568117377022</v>
          </cell>
          <cell r="BA88">
            <v>10.468787974256268</v>
          </cell>
          <cell r="BB88">
            <v>12.771201824264519</v>
          </cell>
          <cell r="BC88">
            <v>2.0505873351635988</v>
          </cell>
          <cell r="BD88">
            <v>1.6188847382870517</v>
          </cell>
          <cell r="BE88">
            <v>3.3456951257932404</v>
          </cell>
          <cell r="BF88">
            <v>5.0725055132994292</v>
          </cell>
          <cell r="BG88">
            <v>0.93535562656585214</v>
          </cell>
          <cell r="BH88">
            <v>0.89938041015947323</v>
          </cell>
          <cell r="BI88">
            <v>2.8420420961039352</v>
          </cell>
          <cell r="BJ88">
            <v>3.0578933945422087</v>
          </cell>
          <cell r="BK88">
            <v>7.9864980422161223</v>
          </cell>
          <cell r="BL88">
            <v>27.628966200099015</v>
          </cell>
        </row>
        <row r="89">
          <cell r="A89" t="str">
            <v>Pump and pumping equipment manufacturing</v>
          </cell>
          <cell r="B89">
            <v>18.570785218910377</v>
          </cell>
          <cell r="C89">
            <v>22.453192718911911</v>
          </cell>
          <cell r="D89">
            <v>266.29748538810315</v>
          </cell>
          <cell r="E89">
            <v>167.52679515905226</v>
          </cell>
          <cell r="F89">
            <v>198.46886161335445</v>
          </cell>
          <cell r="G89">
            <v>194.77262033307611</v>
          </cell>
          <cell r="H89">
            <v>138.2036037174191</v>
          </cell>
          <cell r="I89">
            <v>58.514461602900091</v>
          </cell>
          <cell r="J89">
            <v>131.33889360187436</v>
          </cell>
          <cell r="K89">
            <v>109.33043131004234</v>
          </cell>
          <cell r="L89">
            <v>88.593122267953646</v>
          </cell>
          <cell r="M89">
            <v>121.30292196174648</v>
          </cell>
          <cell r="N89">
            <v>163.95969205948822</v>
          </cell>
          <cell r="O89">
            <v>50.224861167718686</v>
          </cell>
          <cell r="P89">
            <v>214.92814697649968</v>
          </cell>
          <cell r="Q89">
            <v>43.390092401704642</v>
          </cell>
          <cell r="R89">
            <v>22.437827377173953</v>
          </cell>
          <cell r="S89">
            <v>76.386419384036259</v>
          </cell>
          <cell r="T89">
            <v>415.34225402704544</v>
          </cell>
          <cell r="U89">
            <v>19.778589512226514</v>
          </cell>
          <cell r="V89">
            <v>11.025221770920192</v>
          </cell>
          <cell r="W89">
            <v>176.34459858951038</v>
          </cell>
          <cell r="X89">
            <v>52.204035034165912</v>
          </cell>
          <cell r="Y89">
            <v>251.3372530464724</v>
          </cell>
          <cell r="Z89">
            <v>454.26143718170931</v>
          </cell>
          <cell r="AA89">
            <v>74.003609864720616</v>
          </cell>
          <cell r="AB89">
            <v>429.35364912121673</v>
          </cell>
          <cell r="AC89">
            <v>423.18311413970258</v>
          </cell>
          <cell r="AD89">
            <v>40.995020205940136</v>
          </cell>
          <cell r="AE89">
            <v>9.0503324778058971</v>
          </cell>
          <cell r="AF89">
            <v>3.2864096431616669</v>
          </cell>
          <cell r="AG89">
            <v>41.660302136203278</v>
          </cell>
          <cell r="AH89">
            <v>5.6802999308823336</v>
          </cell>
          <cell r="AI89">
            <v>127.08447572583776</v>
          </cell>
          <cell r="AJ89">
            <v>38.779161061901341</v>
          </cell>
          <cell r="AK89">
            <v>17.951296111565124</v>
          </cell>
          <cell r="AL89">
            <v>25.50882680375722</v>
          </cell>
          <cell r="AM89">
            <v>4.1841000477324837</v>
          </cell>
          <cell r="AN89">
            <v>15.881259908385461</v>
          </cell>
          <cell r="AO89">
            <v>3.7275721745780954</v>
          </cell>
          <cell r="AP89">
            <v>1.2005648603456023</v>
          </cell>
          <cell r="AQ89">
            <v>54.476317509943762</v>
          </cell>
          <cell r="AR89">
            <v>5.9507992690584839</v>
          </cell>
          <cell r="AS89">
            <v>11.053884070555391</v>
          </cell>
          <cell r="AT89">
            <v>0</v>
          </cell>
          <cell r="AU89">
            <v>37.117340517169978</v>
          </cell>
          <cell r="AV89">
            <v>123.52495305739804</v>
          </cell>
          <cell r="AW89">
            <v>0.82854636674999549</v>
          </cell>
          <cell r="AX89">
            <v>2.0175872207921275</v>
          </cell>
          <cell r="AY89">
            <v>39.597580905621427</v>
          </cell>
          <cell r="AZ89">
            <v>13.907248799125577</v>
          </cell>
          <cell r="BA89">
            <v>58.781644671763928</v>
          </cell>
          <cell r="BB89">
            <v>48.73160803132</v>
          </cell>
          <cell r="BC89">
            <v>13.202519934018625</v>
          </cell>
          <cell r="BD89">
            <v>7.269578340256829</v>
          </cell>
          <cell r="BE89">
            <v>13.565969280948366</v>
          </cell>
          <cell r="BF89">
            <v>16.475632619283051</v>
          </cell>
          <cell r="BG89">
            <v>4.9593109562980606</v>
          </cell>
          <cell r="BH89">
            <v>8.8934287685417353</v>
          </cell>
          <cell r="BI89">
            <v>57.145469385098913</v>
          </cell>
          <cell r="BJ89">
            <v>36.540691734563083</v>
          </cell>
          <cell r="BK89">
            <v>272.84498754623394</v>
          </cell>
          <cell r="BL89">
            <v>173.71889665300966</v>
          </cell>
        </row>
        <row r="90">
          <cell r="A90" t="str">
            <v>Railroad rolling stock manufacturing</v>
          </cell>
          <cell r="B90">
            <v>0</v>
          </cell>
          <cell r="C90">
            <v>0</v>
          </cell>
          <cell r="D90">
            <v>0</v>
          </cell>
          <cell r="E90">
            <v>28.301878501592881</v>
          </cell>
          <cell r="F90">
            <v>0</v>
          </cell>
          <cell r="G90">
            <v>0</v>
          </cell>
          <cell r="H90">
            <v>0</v>
          </cell>
          <cell r="I90">
            <v>0</v>
          </cell>
          <cell r="J90">
            <v>0</v>
          </cell>
          <cell r="K90">
            <v>0</v>
          </cell>
          <cell r="L90">
            <v>0</v>
          </cell>
          <cell r="M90">
            <v>0</v>
          </cell>
          <cell r="N90">
            <v>0</v>
          </cell>
          <cell r="O90">
            <v>0</v>
          </cell>
          <cell r="P90">
            <v>0.88443370317477754</v>
          </cell>
          <cell r="Q90">
            <v>0</v>
          </cell>
          <cell r="R90">
            <v>0</v>
          </cell>
          <cell r="S90">
            <v>0</v>
          </cell>
          <cell r="T90">
            <v>0</v>
          </cell>
          <cell r="U90">
            <v>0</v>
          </cell>
          <cell r="V90">
            <v>0</v>
          </cell>
          <cell r="W90">
            <v>0</v>
          </cell>
          <cell r="X90">
            <v>0</v>
          </cell>
          <cell r="Y90">
            <v>0</v>
          </cell>
          <cell r="Z90">
            <v>1.7688674063495551</v>
          </cell>
          <cell r="AA90">
            <v>0</v>
          </cell>
          <cell r="AB90">
            <v>37.146215533340659</v>
          </cell>
          <cell r="AC90">
            <v>0</v>
          </cell>
          <cell r="AD90">
            <v>0</v>
          </cell>
          <cell r="AE90">
            <v>1071.9336482478304</v>
          </cell>
          <cell r="AF90">
            <v>0</v>
          </cell>
          <cell r="AG90">
            <v>0</v>
          </cell>
          <cell r="AH90">
            <v>37.146215533340659</v>
          </cell>
          <cell r="AI90">
            <v>0</v>
          </cell>
          <cell r="AJ90">
            <v>1522.1104031637922</v>
          </cell>
          <cell r="AK90">
            <v>0</v>
          </cell>
          <cell r="AL90">
            <v>0</v>
          </cell>
          <cell r="AM90">
            <v>0</v>
          </cell>
          <cell r="AN90">
            <v>0</v>
          </cell>
          <cell r="AO90">
            <v>0</v>
          </cell>
          <cell r="AP90">
            <v>6.1910359222234428</v>
          </cell>
          <cell r="AQ90">
            <v>1968.7494232670549</v>
          </cell>
          <cell r="AR90">
            <v>14.150939250796441</v>
          </cell>
          <cell r="AS90">
            <v>198.11314951115017</v>
          </cell>
          <cell r="AT90">
            <v>0</v>
          </cell>
          <cell r="AU90">
            <v>3.5377348126991102</v>
          </cell>
          <cell r="AV90">
            <v>1335.4948917939141</v>
          </cell>
          <cell r="AW90">
            <v>0</v>
          </cell>
          <cell r="AX90">
            <v>0</v>
          </cell>
          <cell r="AY90">
            <v>0</v>
          </cell>
          <cell r="AZ90">
            <v>55.719323300010984</v>
          </cell>
          <cell r="BA90">
            <v>0</v>
          </cell>
          <cell r="BB90">
            <v>0</v>
          </cell>
          <cell r="BC90">
            <v>0</v>
          </cell>
          <cell r="BD90">
            <v>0</v>
          </cell>
          <cell r="BE90">
            <v>0</v>
          </cell>
          <cell r="BF90">
            <v>0</v>
          </cell>
          <cell r="BG90">
            <v>0</v>
          </cell>
          <cell r="BH90">
            <v>0</v>
          </cell>
          <cell r="BI90">
            <v>0</v>
          </cell>
          <cell r="BJ90">
            <v>0</v>
          </cell>
          <cell r="BK90">
            <v>0</v>
          </cell>
          <cell r="BL90">
            <v>0</v>
          </cell>
        </row>
        <row r="91">
          <cell r="A91" t="str">
            <v>Relay and industrial control manufacturing</v>
          </cell>
          <cell r="B91">
            <v>0.8840353614144566</v>
          </cell>
          <cell r="C91">
            <v>0.35361414456578261</v>
          </cell>
          <cell r="D91">
            <v>3.0057202288091522</v>
          </cell>
          <cell r="E91">
            <v>2.3692147685907434</v>
          </cell>
          <cell r="F91">
            <v>6.2589703588143522</v>
          </cell>
          <cell r="G91">
            <v>422.35673426937075</v>
          </cell>
          <cell r="H91">
            <v>11.17420696827873</v>
          </cell>
          <cell r="I91">
            <v>1.2376495059802393</v>
          </cell>
          <cell r="J91">
            <v>2.3692147685907434</v>
          </cell>
          <cell r="K91">
            <v>19.554862194487779</v>
          </cell>
          <cell r="L91">
            <v>6.8601144045761826</v>
          </cell>
          <cell r="M91">
            <v>13.22516900676027</v>
          </cell>
          <cell r="N91">
            <v>25.141965678627145</v>
          </cell>
          <cell r="O91">
            <v>7.0015600624024961</v>
          </cell>
          <cell r="P91">
            <v>6.0821632865314612</v>
          </cell>
          <cell r="Q91">
            <v>4.7384295371814869</v>
          </cell>
          <cell r="R91">
            <v>0.53042121684867394</v>
          </cell>
          <cell r="S91">
            <v>2.2984919396775871</v>
          </cell>
          <cell r="T91">
            <v>10.325533021320853</v>
          </cell>
          <cell r="U91">
            <v>1.1315652626105044</v>
          </cell>
          <cell r="V91">
            <v>1.0254810192407695</v>
          </cell>
          <cell r="W91">
            <v>8.6989079563182532</v>
          </cell>
          <cell r="X91">
            <v>1.2376495059802393</v>
          </cell>
          <cell r="Y91">
            <v>5.1981279251170047</v>
          </cell>
          <cell r="Z91">
            <v>15.205408216328653</v>
          </cell>
          <cell r="AA91">
            <v>1.096203848153926</v>
          </cell>
          <cell r="AB91">
            <v>7.3905356214248572</v>
          </cell>
          <cell r="AC91">
            <v>4.4201768070722824</v>
          </cell>
          <cell r="AD91">
            <v>2.0156006240249611</v>
          </cell>
          <cell r="AE91">
            <v>3.359334373374935</v>
          </cell>
          <cell r="AF91">
            <v>0.2828913156526261</v>
          </cell>
          <cell r="AG91">
            <v>1.1315652626105044</v>
          </cell>
          <cell r="AH91">
            <v>1.1315652626105044</v>
          </cell>
          <cell r="AI91">
            <v>1.7680707228289132</v>
          </cell>
          <cell r="AJ91">
            <v>1.3437337493499739</v>
          </cell>
          <cell r="AK91">
            <v>0.2828913156526261</v>
          </cell>
          <cell r="AL91">
            <v>0.8840353614144566</v>
          </cell>
          <cell r="AM91">
            <v>0.6365054602184087</v>
          </cell>
          <cell r="AN91">
            <v>32.002080083203325</v>
          </cell>
          <cell r="AO91">
            <v>0.81331253250129998</v>
          </cell>
          <cell r="AP91">
            <v>0</v>
          </cell>
          <cell r="AQ91">
            <v>3.9958398335933438</v>
          </cell>
          <cell r="AR91">
            <v>1.0608424336973479</v>
          </cell>
          <cell r="AS91">
            <v>1.2730109204368174</v>
          </cell>
          <cell r="AT91">
            <v>0</v>
          </cell>
          <cell r="AU91">
            <v>0.2828913156526261</v>
          </cell>
          <cell r="AV91">
            <v>2.7581903276131046</v>
          </cell>
          <cell r="AW91">
            <v>0.35361414456578261</v>
          </cell>
          <cell r="AX91">
            <v>0.24752990119604784</v>
          </cell>
          <cell r="AY91">
            <v>1.5205408216328653</v>
          </cell>
          <cell r="AZ91">
            <v>3.3239729589183566</v>
          </cell>
          <cell r="BA91">
            <v>1.5912636505460218</v>
          </cell>
          <cell r="BB91">
            <v>0.95475819032761311</v>
          </cell>
          <cell r="BC91">
            <v>0.53042121684867394</v>
          </cell>
          <cell r="BD91">
            <v>1.2022880915236609</v>
          </cell>
          <cell r="BE91">
            <v>1.2730109204368174</v>
          </cell>
          <cell r="BF91">
            <v>0.38897555902236086</v>
          </cell>
          <cell r="BG91">
            <v>0.10608424336973479</v>
          </cell>
          <cell r="BH91">
            <v>0.10608424336973479</v>
          </cell>
          <cell r="BI91">
            <v>7.0722828913156524E-2</v>
          </cell>
          <cell r="BJ91">
            <v>0.95475819032761311</v>
          </cell>
          <cell r="BK91">
            <v>0.95475819032761311</v>
          </cell>
          <cell r="BL91">
            <v>5.8699947997919919</v>
          </cell>
        </row>
        <row r="92">
          <cell r="A92" t="str">
            <v>Scrap</v>
          </cell>
          <cell r="B92">
            <v>-0.69110700349147669</v>
          </cell>
          <cell r="C92">
            <v>-4.9291435613062234E-2</v>
          </cell>
          <cell r="D92">
            <v>-0.11501334976381188</v>
          </cell>
          <cell r="E92">
            <v>-9.0367631957280758E-2</v>
          </cell>
          <cell r="F92">
            <v>-0.11809406448962827</v>
          </cell>
          <cell r="G92">
            <v>-0.46210720887245843</v>
          </cell>
          <cell r="H92">
            <v>-2.3423700965290615</v>
          </cell>
          <cell r="I92">
            <v>-4.6210720887245843E-2</v>
          </cell>
          <cell r="J92">
            <v>-5.2372150338878619E-2</v>
          </cell>
          <cell r="K92">
            <v>-9.344834668309715E-2</v>
          </cell>
          <cell r="L92">
            <v>-0.14684740193058124</v>
          </cell>
          <cell r="M92">
            <v>-0.21462312589854179</v>
          </cell>
          <cell r="N92">
            <v>-0.30601766276442804</v>
          </cell>
          <cell r="O92">
            <v>-4.004929143561306E-2</v>
          </cell>
          <cell r="P92">
            <v>-0.2844526596837133</v>
          </cell>
          <cell r="Q92">
            <v>-0.12425549394126104</v>
          </cell>
          <cell r="R92">
            <v>-5.1345245430273155E-2</v>
          </cell>
          <cell r="S92">
            <v>-6.0587389607722322E-2</v>
          </cell>
          <cell r="T92">
            <v>-0.15917026083384678</v>
          </cell>
          <cell r="U92">
            <v>-5.4425960156089546E-2</v>
          </cell>
          <cell r="V92">
            <v>-1.9511193263503798E-2</v>
          </cell>
          <cell r="W92">
            <v>-0.12836311357568289</v>
          </cell>
          <cell r="X92">
            <v>-7.085643869377696E-2</v>
          </cell>
          <cell r="Y92">
            <v>-0.30601766276442804</v>
          </cell>
          <cell r="Z92">
            <v>-0.23208050934483468</v>
          </cell>
          <cell r="AA92">
            <v>-9.8582871226124469E-2</v>
          </cell>
          <cell r="AB92">
            <v>-1.3873485315259808</v>
          </cell>
          <cell r="AC92">
            <v>-0.83898131033066337</v>
          </cell>
          <cell r="AD92">
            <v>-0.12425549394126104</v>
          </cell>
          <cell r="AE92">
            <v>-2.0538098172109262E-2</v>
          </cell>
          <cell r="AF92">
            <v>-0.10679811049496817</v>
          </cell>
          <cell r="AG92">
            <v>-0.25672622715136578</v>
          </cell>
          <cell r="AH92">
            <v>-0.19613883754364347</v>
          </cell>
          <cell r="AI92">
            <v>-4.8264530704456771E-2</v>
          </cell>
          <cell r="AJ92">
            <v>-0.11193263503799548</v>
          </cell>
          <cell r="AK92">
            <v>-1.7457383446292874E-2</v>
          </cell>
          <cell r="AL92">
            <v>-6.4695009242144177E-2</v>
          </cell>
          <cell r="AM92">
            <v>-2.259190798932019E-2</v>
          </cell>
          <cell r="AN92">
            <v>-0.68083795440542205</v>
          </cell>
          <cell r="AO92">
            <v>-4.7237625795851307E-2</v>
          </cell>
          <cell r="AP92">
            <v>-1.7457383446292874E-2</v>
          </cell>
          <cell r="AQ92">
            <v>-16.035120147874306</v>
          </cell>
          <cell r="AR92">
            <v>-0.12014787430683919</v>
          </cell>
          <cell r="AS92">
            <v>-0.31525980694187716</v>
          </cell>
          <cell r="AT92">
            <v>-2.0538098172109263E-3</v>
          </cell>
          <cell r="AU92">
            <v>-0.40768124871636885</v>
          </cell>
          <cell r="AV92">
            <v>-8.014992811665639</v>
          </cell>
          <cell r="AW92">
            <v>-0.14684740193058124</v>
          </cell>
          <cell r="AX92">
            <v>-0.10987882522078456</v>
          </cell>
          <cell r="AY92">
            <v>-0.57506674881905939</v>
          </cell>
          <cell r="AZ92">
            <v>-0.13760525775313207</v>
          </cell>
          <cell r="BA92">
            <v>-0.38611624563565417</v>
          </cell>
          <cell r="BB92">
            <v>-4.1076196344218524E-2</v>
          </cell>
          <cell r="BC92">
            <v>-0.11912096939823373</v>
          </cell>
          <cell r="BD92">
            <v>-0.24029574861367839</v>
          </cell>
          <cell r="BE92">
            <v>-0.1170671595810228</v>
          </cell>
          <cell r="BF92">
            <v>-6.3668104333538714E-2</v>
          </cell>
          <cell r="BG92">
            <v>-7.2910248510987888E-2</v>
          </cell>
          <cell r="BH92">
            <v>-2.4645717806531117E-2</v>
          </cell>
          <cell r="BI92">
            <v>-4.6210720887245843E-2</v>
          </cell>
          <cell r="BJ92">
            <v>-4.9291435613062234E-2</v>
          </cell>
          <cell r="BK92">
            <v>-0.21873074553296365</v>
          </cell>
          <cell r="BL92">
            <v>-0.44567673033477101</v>
          </cell>
        </row>
        <row r="93">
          <cell r="A93" t="str">
            <v>Search, detection, and navigation instruments manufacturing</v>
          </cell>
          <cell r="B93">
            <v>4.1475383586545984</v>
          </cell>
          <cell r="C93">
            <v>9.2568509330164623</v>
          </cell>
          <cell r="D93">
            <v>32.543958486676274</v>
          </cell>
          <cell r="E93">
            <v>5.6386002587489488</v>
          </cell>
          <cell r="F93">
            <v>25.461952696515063</v>
          </cell>
          <cell r="G93">
            <v>106.89195580476699</v>
          </cell>
          <cell r="H93">
            <v>101.87494806452929</v>
          </cell>
          <cell r="I93">
            <v>2.8752846104969705</v>
          </cell>
          <cell r="J93">
            <v>8.1568254386873758</v>
          </cell>
          <cell r="K93">
            <v>7.1059447287431032</v>
          </cell>
          <cell r="L93">
            <v>17.30683718201211</v>
          </cell>
          <cell r="M93">
            <v>28.198131066298004</v>
          </cell>
          <cell r="N93">
            <v>132.63959413305832</v>
          </cell>
          <cell r="O93">
            <v>11.032110049184347</v>
          </cell>
          <cell r="P93">
            <v>21.427238262197669</v>
          </cell>
          <cell r="Q93">
            <v>70.134817314983053</v>
          </cell>
          <cell r="R93">
            <v>5.3323955367596394</v>
          </cell>
          <cell r="S93">
            <v>22.672354731886259</v>
          </cell>
          <cell r="T93">
            <v>31.498207549285262</v>
          </cell>
          <cell r="U93">
            <v>4.7005434731418774</v>
          </cell>
          <cell r="V93">
            <v>3.590258433706266</v>
          </cell>
          <cell r="W93">
            <v>9.1203095785790627</v>
          </cell>
          <cell r="X93">
            <v>10.948988289592812</v>
          </cell>
          <cell r="Y93">
            <v>15.395036711406826</v>
          </cell>
          <cell r="Z93">
            <v>64.255432470216178</v>
          </cell>
          <cell r="AA93">
            <v>11.495153707342411</v>
          </cell>
          <cell r="AB93">
            <v>247.77042066553034</v>
          </cell>
          <cell r="AC93">
            <v>253.61459269970405</v>
          </cell>
          <cell r="AD93">
            <v>767.36341327488572</v>
          </cell>
          <cell r="AE93">
            <v>17.834414942214771</v>
          </cell>
          <cell r="AF93">
            <v>53.606664167967203</v>
          </cell>
          <cell r="AG93">
            <v>87.838706709240483</v>
          </cell>
          <cell r="AH93">
            <v>21.290696907760271</v>
          </cell>
          <cell r="AI93">
            <v>51.373491166194519</v>
          </cell>
          <cell r="AJ93">
            <v>114.76154505230625</v>
          </cell>
          <cell r="AK93">
            <v>5.6665924993101964</v>
          </cell>
          <cell r="AL93">
            <v>70.142543045647528</v>
          </cell>
          <cell r="AM93">
            <v>84.748033795175616</v>
          </cell>
          <cell r="AN93">
            <v>4553.6456000898725</v>
          </cell>
          <cell r="AO93">
            <v>157.54705329938338</v>
          </cell>
          <cell r="AP93">
            <v>6.2644675877212368</v>
          </cell>
          <cell r="AQ93">
            <v>612.80104465632803</v>
          </cell>
          <cell r="AR93">
            <v>184.5143807430787</v>
          </cell>
          <cell r="AS93">
            <v>134.34645628184938</v>
          </cell>
          <cell r="AT93">
            <v>1.0763080642288905</v>
          </cell>
          <cell r="AU93">
            <v>95.573083653232501</v>
          </cell>
          <cell r="AV93">
            <v>548.25859750344534</v>
          </cell>
          <cell r="AW93">
            <v>39.954619521705958</v>
          </cell>
          <cell r="AX93">
            <v>107.79945546353619</v>
          </cell>
          <cell r="AY93">
            <v>242.90043533331823</v>
          </cell>
          <cell r="AZ93">
            <v>102.66576093362904</v>
          </cell>
          <cell r="BA93">
            <v>222.25590333626164</v>
          </cell>
          <cell r="BB93">
            <v>15.037977280848283</v>
          </cell>
          <cell r="BC93">
            <v>60.716883707171363</v>
          </cell>
          <cell r="BD93">
            <v>58.413191868708601</v>
          </cell>
          <cell r="BE93">
            <v>68.984823146011522</v>
          </cell>
          <cell r="BF93">
            <v>16.89379327033107</v>
          </cell>
          <cell r="BG93">
            <v>16.037148320131113</v>
          </cell>
          <cell r="BH93">
            <v>27.421188027320738</v>
          </cell>
          <cell r="BI93">
            <v>21.591771857196317</v>
          </cell>
          <cell r="BJ93">
            <v>24.880955341466539</v>
          </cell>
          <cell r="BK93">
            <v>21.672328730511218</v>
          </cell>
          <cell r="BL93">
            <v>108.74435194588095</v>
          </cell>
        </row>
        <row r="94">
          <cell r="A94" t="str">
            <v>Semiconductor machinery manufacturing</v>
          </cell>
          <cell r="B94">
            <v>0</v>
          </cell>
          <cell r="C94">
            <v>4.7800990493539022</v>
          </cell>
          <cell r="D94">
            <v>0</v>
          </cell>
          <cell r="E94">
            <v>1.0243069391472648</v>
          </cell>
          <cell r="F94">
            <v>0</v>
          </cell>
          <cell r="G94">
            <v>57.873342061820459</v>
          </cell>
          <cell r="H94">
            <v>7.3408663972220642</v>
          </cell>
          <cell r="I94">
            <v>189.49678374224396</v>
          </cell>
          <cell r="J94">
            <v>162.18193203165026</v>
          </cell>
          <cell r="K94">
            <v>34.655718107815787</v>
          </cell>
          <cell r="L94">
            <v>18.949678374224398</v>
          </cell>
          <cell r="M94">
            <v>41.996584505037852</v>
          </cell>
          <cell r="N94">
            <v>842.6631752718165</v>
          </cell>
          <cell r="O94">
            <v>40.972277565890586</v>
          </cell>
          <cell r="P94">
            <v>45.923094438435704</v>
          </cell>
          <cell r="Q94">
            <v>8.1944555131781183</v>
          </cell>
          <cell r="R94">
            <v>59.068366824158936</v>
          </cell>
          <cell r="S94">
            <v>54.458985597996239</v>
          </cell>
          <cell r="T94">
            <v>478.18062275858142</v>
          </cell>
          <cell r="U94">
            <v>250.95520009107986</v>
          </cell>
          <cell r="V94">
            <v>55.824728183525927</v>
          </cell>
          <cell r="W94">
            <v>596.14663858370807</v>
          </cell>
          <cell r="X94">
            <v>343.82569590709852</v>
          </cell>
          <cell r="Y94">
            <v>337.85057209540616</v>
          </cell>
          <cell r="Z94">
            <v>417.40507770251037</v>
          </cell>
          <cell r="AA94">
            <v>655.55644105424938</v>
          </cell>
          <cell r="AB94">
            <v>187.27745204075825</v>
          </cell>
          <cell r="AC94">
            <v>128.03836739340809</v>
          </cell>
          <cell r="AD94">
            <v>0.68287129276484315</v>
          </cell>
          <cell r="AE94">
            <v>0.34143564638242158</v>
          </cell>
          <cell r="AF94">
            <v>0.17071782319121079</v>
          </cell>
          <cell r="AG94">
            <v>1.5364604087208971</v>
          </cell>
          <cell r="AH94">
            <v>1.1950247623384755</v>
          </cell>
          <cell r="AI94">
            <v>0</v>
          </cell>
          <cell r="AJ94">
            <v>4.9508168725451132</v>
          </cell>
          <cell r="AK94">
            <v>1.0243069391472648</v>
          </cell>
          <cell r="AL94">
            <v>116.25883759321455</v>
          </cell>
          <cell r="AM94">
            <v>1.5364604087208971</v>
          </cell>
          <cell r="AN94">
            <v>7.1701485740308533</v>
          </cell>
          <cell r="AO94">
            <v>13.145272385723231</v>
          </cell>
          <cell r="AP94">
            <v>1.0243069391472648</v>
          </cell>
          <cell r="AQ94">
            <v>68.116411453293111</v>
          </cell>
          <cell r="AR94">
            <v>4.2679455797802701</v>
          </cell>
          <cell r="AS94">
            <v>7.6823020436044853</v>
          </cell>
          <cell r="AT94">
            <v>0</v>
          </cell>
          <cell r="AU94">
            <v>5.1215346957363233</v>
          </cell>
          <cell r="AV94">
            <v>120.86821881937723</v>
          </cell>
          <cell r="AW94">
            <v>0.17071782319121079</v>
          </cell>
          <cell r="AX94">
            <v>1.8778960551033186</v>
          </cell>
          <cell r="AY94">
            <v>117.79529800193545</v>
          </cell>
          <cell r="AZ94">
            <v>23.559059600387087</v>
          </cell>
          <cell r="BA94">
            <v>6.8287129276484313</v>
          </cell>
          <cell r="BB94">
            <v>8.3651733363693292</v>
          </cell>
          <cell r="BC94">
            <v>1.7071782319121078</v>
          </cell>
          <cell r="BD94">
            <v>1.1950247623384755</v>
          </cell>
          <cell r="BE94">
            <v>1.5364604087208971</v>
          </cell>
          <cell r="BF94">
            <v>5.9751238116923773</v>
          </cell>
          <cell r="BG94">
            <v>0.85358911595605391</v>
          </cell>
          <cell r="BH94">
            <v>5.4629703421187452</v>
          </cell>
          <cell r="BI94">
            <v>1.5364604087208971</v>
          </cell>
          <cell r="BJ94">
            <v>3.5850742870154266</v>
          </cell>
          <cell r="BK94">
            <v>86.041782888370236</v>
          </cell>
          <cell r="BL94">
            <v>51.898218250128082</v>
          </cell>
        </row>
        <row r="95">
          <cell r="A95" t="str">
            <v>Ship building and repairing</v>
          </cell>
          <cell r="B95">
            <v>0</v>
          </cell>
          <cell r="C95">
            <v>107.04798657718121</v>
          </cell>
          <cell r="D95">
            <v>551.07097315436238</v>
          </cell>
          <cell r="E95">
            <v>0.75385906040268458</v>
          </cell>
          <cell r="F95">
            <v>392.00671140939596</v>
          </cell>
          <cell r="G95">
            <v>28.646644295302014</v>
          </cell>
          <cell r="H95">
            <v>31.662080536912754</v>
          </cell>
          <cell r="I95">
            <v>0</v>
          </cell>
          <cell r="J95">
            <v>0</v>
          </cell>
          <cell r="K95">
            <v>0</v>
          </cell>
          <cell r="L95">
            <v>0</v>
          </cell>
          <cell r="M95">
            <v>0</v>
          </cell>
          <cell r="N95">
            <v>0</v>
          </cell>
          <cell r="O95">
            <v>0</v>
          </cell>
          <cell r="P95">
            <v>0.75385906040268458</v>
          </cell>
          <cell r="Q95">
            <v>7.5385906040268456</v>
          </cell>
          <cell r="R95">
            <v>0</v>
          </cell>
          <cell r="S95">
            <v>0</v>
          </cell>
          <cell r="T95">
            <v>0</v>
          </cell>
          <cell r="U95">
            <v>0</v>
          </cell>
          <cell r="V95">
            <v>0</v>
          </cell>
          <cell r="W95">
            <v>0</v>
          </cell>
          <cell r="X95">
            <v>0</v>
          </cell>
          <cell r="Y95">
            <v>0</v>
          </cell>
          <cell r="Z95">
            <v>0</v>
          </cell>
          <cell r="AA95">
            <v>0</v>
          </cell>
          <cell r="AB95">
            <v>17.338758389261745</v>
          </cell>
          <cell r="AC95">
            <v>2.2615771812080538</v>
          </cell>
          <cell r="AD95">
            <v>0</v>
          </cell>
          <cell r="AE95">
            <v>0</v>
          </cell>
          <cell r="AF95">
            <v>1243.8674496644296</v>
          </cell>
          <cell r="AG95">
            <v>0</v>
          </cell>
          <cell r="AH95">
            <v>0</v>
          </cell>
          <cell r="AI95">
            <v>22.615771812080538</v>
          </cell>
          <cell r="AJ95">
            <v>333.95956375838927</v>
          </cell>
          <cell r="AK95">
            <v>0</v>
          </cell>
          <cell r="AL95">
            <v>0</v>
          </cell>
          <cell r="AM95">
            <v>0.75385906040268458</v>
          </cell>
          <cell r="AN95">
            <v>0</v>
          </cell>
          <cell r="AO95">
            <v>0</v>
          </cell>
          <cell r="AP95">
            <v>0.75385906040268458</v>
          </cell>
          <cell r="AQ95">
            <v>234.4501677852349</v>
          </cell>
          <cell r="AR95">
            <v>3.7692953020134228</v>
          </cell>
          <cell r="AS95">
            <v>6.0308724832214766</v>
          </cell>
          <cell r="AT95">
            <v>0</v>
          </cell>
          <cell r="AU95">
            <v>4.5231543624161077</v>
          </cell>
          <cell r="AV95">
            <v>94.986241610738261</v>
          </cell>
          <cell r="AW95">
            <v>0</v>
          </cell>
          <cell r="AX95">
            <v>0</v>
          </cell>
          <cell r="AY95">
            <v>9.8001677852348994</v>
          </cell>
          <cell r="AZ95">
            <v>18.092617449664431</v>
          </cell>
          <cell r="BA95">
            <v>2.2615771812080538</v>
          </cell>
          <cell r="BB95">
            <v>0</v>
          </cell>
          <cell r="BC95">
            <v>1.5077181208053692</v>
          </cell>
          <cell r="BD95">
            <v>0</v>
          </cell>
          <cell r="BE95">
            <v>0</v>
          </cell>
          <cell r="BF95">
            <v>0</v>
          </cell>
          <cell r="BG95">
            <v>0</v>
          </cell>
          <cell r="BH95">
            <v>25.631208053691275</v>
          </cell>
          <cell r="BI95">
            <v>18.846476510067113</v>
          </cell>
          <cell r="BJ95">
            <v>5.2770134228187917</v>
          </cell>
          <cell r="BK95">
            <v>0</v>
          </cell>
          <cell r="BL95">
            <v>12.061744966442953</v>
          </cell>
        </row>
        <row r="96">
          <cell r="A96" t="str">
            <v>Showcase, partition, shelving, and locker manufacturing</v>
          </cell>
          <cell r="B96">
            <v>5.0733933116824419</v>
          </cell>
          <cell r="C96">
            <v>7.7704480339228921</v>
          </cell>
          <cell r="D96">
            <v>16.476597314244437</v>
          </cell>
          <cell r="E96">
            <v>5.5902685893627808</v>
          </cell>
          <cell r="F96">
            <v>12.601561900205576</v>
          </cell>
          <cell r="G96">
            <v>40.856772527908127</v>
          </cell>
          <cell r="H96">
            <v>100.07815120693651</v>
          </cell>
          <cell r="I96">
            <v>6.6006303298541162</v>
          </cell>
          <cell r="J96">
            <v>10.228402701806612</v>
          </cell>
          <cell r="K96">
            <v>10.868473580858694</v>
          </cell>
          <cell r="L96">
            <v>21.13724840221473</v>
          </cell>
          <cell r="M96">
            <v>32.156572139822487</v>
          </cell>
          <cell r="N96">
            <v>75.881445171691809</v>
          </cell>
          <cell r="O96">
            <v>11.219701894894397</v>
          </cell>
          <cell r="P96">
            <v>24.774712930460549</v>
          </cell>
          <cell r="Q96">
            <v>15.840745447597113</v>
          </cell>
          <cell r="R96">
            <v>12.823189102680269</v>
          </cell>
          <cell r="S96">
            <v>17.480385762527646</v>
          </cell>
          <cell r="T96">
            <v>45.568728224350359</v>
          </cell>
          <cell r="U96">
            <v>5.9838410106103446</v>
          </cell>
          <cell r="V96">
            <v>4.6302461617940853</v>
          </cell>
          <cell r="W96">
            <v>15.770961295130004</v>
          </cell>
          <cell r="X96">
            <v>18.047875390210518</v>
          </cell>
          <cell r="Y96">
            <v>6.4355334403692588</v>
          </cell>
          <cell r="Z96">
            <v>46.352861457821312</v>
          </cell>
          <cell r="AA96">
            <v>9.73623089743724</v>
          </cell>
          <cell r="AB96">
            <v>320.63127428331001</v>
          </cell>
          <cell r="AC96">
            <v>1446.8824122116066</v>
          </cell>
          <cell r="AD96">
            <v>25.944912926670245</v>
          </cell>
          <cell r="AE96">
            <v>12.523997052149753</v>
          </cell>
          <cell r="AF96">
            <v>5.1026980895390945</v>
          </cell>
          <cell r="AG96">
            <v>21.770685462100868</v>
          </cell>
          <cell r="AH96">
            <v>6.5592185889429571</v>
          </cell>
          <cell r="AI96">
            <v>2.9047707560170593</v>
          </cell>
          <cell r="AJ96">
            <v>24.035660376145731</v>
          </cell>
          <cell r="AK96">
            <v>12.088355560770218</v>
          </cell>
          <cell r="AL96">
            <v>51.094518023115725</v>
          </cell>
          <cell r="AM96">
            <v>30.389409956054408</v>
          </cell>
          <cell r="AN96">
            <v>163.0132116745763</v>
          </cell>
          <cell r="AO96">
            <v>29.496435109008541</v>
          </cell>
          <cell r="AP96">
            <v>3.5751860342875297</v>
          </cell>
          <cell r="AQ96">
            <v>394.95283048591159</v>
          </cell>
          <cell r="AR96">
            <v>104.56482456151366</v>
          </cell>
          <cell r="AS96">
            <v>213.59452335825668</v>
          </cell>
          <cell r="AT96">
            <v>5.6596704496889698</v>
          </cell>
          <cell r="AU96">
            <v>284.94470404341712</v>
          </cell>
          <cell r="AV96">
            <v>156.12511396510527</v>
          </cell>
          <cell r="AW96">
            <v>98.752271440455374</v>
          </cell>
          <cell r="AX96">
            <v>40.366330603369896</v>
          </cell>
          <cell r="AY96">
            <v>188.79472466234424</v>
          </cell>
          <cell r="AZ96">
            <v>169.53561982715379</v>
          </cell>
          <cell r="BA96">
            <v>139.7768031039802</v>
          </cell>
          <cell r="BB96">
            <v>5.8864490308691284</v>
          </cell>
          <cell r="BC96">
            <v>72.39012224058834</v>
          </cell>
          <cell r="BD96">
            <v>74.182645226888198</v>
          </cell>
          <cell r="BE96">
            <v>64.051527249761776</v>
          </cell>
          <cell r="BF96">
            <v>67.027671853767458</v>
          </cell>
          <cell r="BG96">
            <v>31.576975549085109</v>
          </cell>
          <cell r="BH96">
            <v>30.424248404757446</v>
          </cell>
          <cell r="BI96">
            <v>35.32542146058713</v>
          </cell>
          <cell r="BJ96">
            <v>287.80899542482371</v>
          </cell>
          <cell r="BK96">
            <v>211.36268994233231</v>
          </cell>
          <cell r="BL96">
            <v>220.34606437181768</v>
          </cell>
        </row>
        <row r="97">
          <cell r="A97" t="str">
            <v>Sign manufacturing</v>
          </cell>
          <cell r="B97">
            <v>394.41572422433973</v>
          </cell>
          <cell r="C97">
            <v>32.631029707540634</v>
          </cell>
          <cell r="D97">
            <v>26.538098849286161</v>
          </cell>
          <cell r="E97">
            <v>46.577071449767544</v>
          </cell>
          <cell r="F97">
            <v>40.754937518546605</v>
          </cell>
          <cell r="G97">
            <v>73.250568762570481</v>
          </cell>
          <cell r="H97">
            <v>174.52861947311155</v>
          </cell>
          <cell r="I97">
            <v>22.611543407299944</v>
          </cell>
          <cell r="J97">
            <v>17.195604866629299</v>
          </cell>
          <cell r="K97">
            <v>17.601800257179598</v>
          </cell>
          <cell r="L97">
            <v>14.35223713277721</v>
          </cell>
          <cell r="M97">
            <v>19.768175673447853</v>
          </cell>
          <cell r="N97">
            <v>153.00026377394573</v>
          </cell>
          <cell r="O97">
            <v>19.632777209931088</v>
          </cell>
          <cell r="P97">
            <v>261.45443305087537</v>
          </cell>
          <cell r="Q97">
            <v>49.420439183619635</v>
          </cell>
          <cell r="R97">
            <v>3.5203600514359192</v>
          </cell>
          <cell r="S97">
            <v>54.971776187807045</v>
          </cell>
          <cell r="T97">
            <v>67.699231758383064</v>
          </cell>
          <cell r="U97">
            <v>3.9265554419862179</v>
          </cell>
          <cell r="V97">
            <v>2.3017738797850242</v>
          </cell>
          <cell r="W97">
            <v>16.247815622011935</v>
          </cell>
          <cell r="X97">
            <v>14.216838669260444</v>
          </cell>
          <cell r="Y97">
            <v>13.269049424643081</v>
          </cell>
          <cell r="Z97">
            <v>76.500131886972866</v>
          </cell>
          <cell r="AA97">
            <v>10.290283227274225</v>
          </cell>
          <cell r="AB97">
            <v>379.79269016452901</v>
          </cell>
          <cell r="AC97">
            <v>829.18019057667573</v>
          </cell>
          <cell r="AD97">
            <v>15.164627913877807</v>
          </cell>
          <cell r="AE97">
            <v>137.1586435424841</v>
          </cell>
          <cell r="AF97">
            <v>26.267301922252628</v>
          </cell>
          <cell r="AG97">
            <v>103.03823073625902</v>
          </cell>
          <cell r="AH97">
            <v>14.623034059810742</v>
          </cell>
          <cell r="AI97">
            <v>23.830129578950839</v>
          </cell>
          <cell r="AJ97">
            <v>112.38072471891589</v>
          </cell>
          <cell r="AK97">
            <v>53.211596162089087</v>
          </cell>
          <cell r="AL97">
            <v>19.361980282897555</v>
          </cell>
          <cell r="AM97">
            <v>47.118665303834611</v>
          </cell>
          <cell r="AN97">
            <v>67.970028685416594</v>
          </cell>
          <cell r="AO97">
            <v>18.143394111246661</v>
          </cell>
          <cell r="AP97">
            <v>1.3539846351676612</v>
          </cell>
          <cell r="AQ97">
            <v>441.39899106465759</v>
          </cell>
          <cell r="AR97">
            <v>28.433677338520887</v>
          </cell>
          <cell r="AS97">
            <v>48.066454548451972</v>
          </cell>
          <cell r="AT97">
            <v>0.81239078110059681</v>
          </cell>
          <cell r="AU97">
            <v>195.78617824524383</v>
          </cell>
          <cell r="AV97">
            <v>338.08996340136503</v>
          </cell>
          <cell r="AW97">
            <v>25.454911141152031</v>
          </cell>
          <cell r="AX97">
            <v>2.7079692703353224</v>
          </cell>
          <cell r="AY97">
            <v>142.70998054667149</v>
          </cell>
          <cell r="AZ97">
            <v>37.369975930627454</v>
          </cell>
          <cell r="BA97">
            <v>180.48615186784926</v>
          </cell>
          <cell r="BB97">
            <v>33.849615879191532</v>
          </cell>
          <cell r="BC97">
            <v>187.93306736127138</v>
          </cell>
          <cell r="BD97">
            <v>63.366480925846545</v>
          </cell>
          <cell r="BE97">
            <v>47.254063767351376</v>
          </cell>
          <cell r="BF97">
            <v>21.799152626199348</v>
          </cell>
          <cell r="BG97">
            <v>52.670002308022021</v>
          </cell>
          <cell r="BH97">
            <v>123.61879719080747</v>
          </cell>
          <cell r="BI97">
            <v>306.00052754789147</v>
          </cell>
          <cell r="BJ97">
            <v>169.38347785947443</v>
          </cell>
          <cell r="BK97">
            <v>114.95329552573445</v>
          </cell>
          <cell r="BL97">
            <v>166.81090705265586</v>
          </cell>
        </row>
        <row r="98">
          <cell r="A98" t="str">
            <v>Small electrical appliance manufacturing</v>
          </cell>
          <cell r="B98">
            <v>0.33130583539251096</v>
          </cell>
          <cell r="C98">
            <v>0.33130583539251096</v>
          </cell>
          <cell r="D98">
            <v>1.3725527466261167</v>
          </cell>
          <cell r="E98">
            <v>1.9405056072989926</v>
          </cell>
          <cell r="F98">
            <v>0.28397643033643793</v>
          </cell>
          <cell r="G98">
            <v>50.547804599885957</v>
          </cell>
          <cell r="H98">
            <v>2.6504466831400877</v>
          </cell>
          <cell r="I98">
            <v>2.3191408477475766</v>
          </cell>
          <cell r="J98">
            <v>0.28397643033643793</v>
          </cell>
          <cell r="K98">
            <v>0.66261167078502192</v>
          </cell>
          <cell r="L98">
            <v>0.61528226572894884</v>
          </cell>
          <cell r="M98">
            <v>1.0412469112336058</v>
          </cell>
          <cell r="N98">
            <v>26.07850218589622</v>
          </cell>
          <cell r="O98">
            <v>9.6078692263828174</v>
          </cell>
          <cell r="P98">
            <v>0.37863524044858393</v>
          </cell>
          <cell r="Q98">
            <v>0.66261167078502192</v>
          </cell>
          <cell r="R98">
            <v>0.23664702528036496</v>
          </cell>
          <cell r="S98">
            <v>0.4259646455046569</v>
          </cell>
          <cell r="T98">
            <v>1.3725527466261167</v>
          </cell>
          <cell r="U98">
            <v>0.14198821516821897</v>
          </cell>
          <cell r="V98">
            <v>4.7329405056072991E-2</v>
          </cell>
          <cell r="W98">
            <v>0.5206234556168029</v>
          </cell>
          <cell r="X98">
            <v>0.33130583539251096</v>
          </cell>
          <cell r="Y98">
            <v>0.28397643033643793</v>
          </cell>
          <cell r="Z98">
            <v>2.6977760881961603</v>
          </cell>
          <cell r="AA98">
            <v>0.56795286067287587</v>
          </cell>
          <cell r="AB98">
            <v>15.429386048279795</v>
          </cell>
          <cell r="AC98">
            <v>9.891845656719255</v>
          </cell>
          <cell r="AD98">
            <v>0.66261167078502192</v>
          </cell>
          <cell r="AE98">
            <v>0.5206234556168029</v>
          </cell>
          <cell r="AF98">
            <v>4.7329405056072991E-2</v>
          </cell>
          <cell r="AG98">
            <v>5.6795286067287591</v>
          </cell>
          <cell r="AH98">
            <v>0.14198821516821897</v>
          </cell>
          <cell r="AI98">
            <v>0.4259646455046569</v>
          </cell>
          <cell r="AJ98">
            <v>1.5618703668504088</v>
          </cell>
          <cell r="AK98">
            <v>0.28397643033643793</v>
          </cell>
          <cell r="AL98">
            <v>0.75727048089716786</v>
          </cell>
          <cell r="AM98">
            <v>0.75727048089716786</v>
          </cell>
          <cell r="AN98">
            <v>33.793195210036117</v>
          </cell>
          <cell r="AO98">
            <v>0.56795286067287587</v>
          </cell>
          <cell r="AP98">
            <v>4.7329405056072991E-2</v>
          </cell>
          <cell r="AQ98">
            <v>7.2887283786352404</v>
          </cell>
          <cell r="AR98">
            <v>0.28397643033643793</v>
          </cell>
          <cell r="AS98">
            <v>1.0412469112336058</v>
          </cell>
          <cell r="AT98">
            <v>0</v>
          </cell>
          <cell r="AU98">
            <v>8.4246340999809917</v>
          </cell>
          <cell r="AV98">
            <v>30.811442691503519</v>
          </cell>
          <cell r="AW98">
            <v>0.28397643033643793</v>
          </cell>
          <cell r="AX98">
            <v>1.1359057213457517</v>
          </cell>
          <cell r="AY98">
            <v>4.4016346702147882</v>
          </cell>
          <cell r="AZ98">
            <v>2.5084584679718684</v>
          </cell>
          <cell r="BA98">
            <v>1.0885763162896789</v>
          </cell>
          <cell r="BB98">
            <v>0.61528226572894884</v>
          </cell>
          <cell r="BC98">
            <v>3.2183995438129633</v>
          </cell>
          <cell r="BD98">
            <v>0.66261167078502192</v>
          </cell>
          <cell r="BE98">
            <v>4.6382816954951531</v>
          </cell>
          <cell r="BF98">
            <v>2.2244820376354304</v>
          </cell>
          <cell r="BG98">
            <v>0.37863524044858393</v>
          </cell>
          <cell r="BH98">
            <v>0.99391750617753283</v>
          </cell>
          <cell r="BI98">
            <v>0.8519292910093138</v>
          </cell>
          <cell r="BJ98">
            <v>2.6977760881961603</v>
          </cell>
          <cell r="BK98">
            <v>2.7924348983083065</v>
          </cell>
          <cell r="BL98">
            <v>4.0229994297662044</v>
          </cell>
        </row>
        <row r="99">
          <cell r="A99" t="str">
            <v>Special tool, die, jig, and fixture manufacturing</v>
          </cell>
          <cell r="B99">
            <v>15.879273391658762</v>
          </cell>
          <cell r="C99">
            <v>0.26914022697726714</v>
          </cell>
          <cell r="D99">
            <v>20.454657250272302</v>
          </cell>
          <cell r="E99">
            <v>11.034749306067953</v>
          </cell>
          <cell r="F99">
            <v>9.9581883981588835</v>
          </cell>
          <cell r="G99">
            <v>19.6472365693405</v>
          </cell>
          <cell r="H99">
            <v>60.825691296862374</v>
          </cell>
          <cell r="I99">
            <v>9.9581883981588835</v>
          </cell>
          <cell r="J99">
            <v>60.825691296862374</v>
          </cell>
          <cell r="K99">
            <v>605.56551069885109</v>
          </cell>
          <cell r="L99">
            <v>1036.1898738624784</v>
          </cell>
          <cell r="M99">
            <v>752.24693440146166</v>
          </cell>
          <cell r="N99">
            <v>297.93823126383472</v>
          </cell>
          <cell r="O99">
            <v>214.50476090088191</v>
          </cell>
          <cell r="P99">
            <v>1681.8572783809423</v>
          </cell>
          <cell r="Q99">
            <v>286.90348195776676</v>
          </cell>
          <cell r="R99">
            <v>62.171392431748707</v>
          </cell>
          <cell r="S99">
            <v>199.16376796317769</v>
          </cell>
          <cell r="T99">
            <v>28.798004286567583</v>
          </cell>
          <cell r="U99">
            <v>5.6519447665226101</v>
          </cell>
          <cell r="V99">
            <v>6.190225220477144</v>
          </cell>
          <cell r="W99">
            <v>40.371034046590069</v>
          </cell>
          <cell r="X99">
            <v>2.4222620427954045</v>
          </cell>
          <cell r="Y99">
            <v>9.1507677172270832</v>
          </cell>
          <cell r="Z99">
            <v>48.176100628930818</v>
          </cell>
          <cell r="AA99">
            <v>291.74800604335758</v>
          </cell>
          <cell r="AB99">
            <v>492.52661536839884</v>
          </cell>
          <cell r="AC99">
            <v>37.410491549840131</v>
          </cell>
          <cell r="AD99">
            <v>6.190225220477144</v>
          </cell>
          <cell r="AE99">
            <v>42.255015635430944</v>
          </cell>
          <cell r="AF99">
            <v>0</v>
          </cell>
          <cell r="AG99">
            <v>5.6519447665226101</v>
          </cell>
          <cell r="AH99">
            <v>3.498822950704473</v>
          </cell>
          <cell r="AI99">
            <v>0</v>
          </cell>
          <cell r="AJ99">
            <v>4.3062436316362742</v>
          </cell>
          <cell r="AK99">
            <v>0</v>
          </cell>
          <cell r="AL99">
            <v>4.3062436316362742</v>
          </cell>
          <cell r="AM99">
            <v>0</v>
          </cell>
          <cell r="AN99">
            <v>11.842169986999753</v>
          </cell>
          <cell r="AO99">
            <v>0</v>
          </cell>
          <cell r="AP99">
            <v>2.1531218158181371</v>
          </cell>
          <cell r="AQ99">
            <v>304.39759671128911</v>
          </cell>
          <cell r="AR99">
            <v>0.26914022697726714</v>
          </cell>
          <cell r="AS99">
            <v>60.825691296862374</v>
          </cell>
          <cell r="AT99">
            <v>0</v>
          </cell>
          <cell r="AU99">
            <v>2.1531218158181371</v>
          </cell>
          <cell r="AV99">
            <v>45.484698359158145</v>
          </cell>
          <cell r="AW99">
            <v>0</v>
          </cell>
          <cell r="AX99">
            <v>0.26914022697726714</v>
          </cell>
          <cell r="AY99">
            <v>31.489406556340256</v>
          </cell>
          <cell r="AZ99">
            <v>7.5359263553634799</v>
          </cell>
          <cell r="BA99">
            <v>8.8816274902498158</v>
          </cell>
          <cell r="BB99">
            <v>0</v>
          </cell>
          <cell r="BC99">
            <v>0.26914022697726714</v>
          </cell>
          <cell r="BD99">
            <v>0</v>
          </cell>
          <cell r="BE99">
            <v>0</v>
          </cell>
          <cell r="BF99">
            <v>0</v>
          </cell>
          <cell r="BG99">
            <v>0</v>
          </cell>
          <cell r="BH99">
            <v>4.5753838586135416</v>
          </cell>
          <cell r="BI99">
            <v>0</v>
          </cell>
          <cell r="BJ99">
            <v>0</v>
          </cell>
          <cell r="BK99">
            <v>0</v>
          </cell>
          <cell r="BL99">
            <v>110.6166332876568</v>
          </cell>
        </row>
        <row r="100">
          <cell r="A100" t="str">
            <v>Sporting and athletic goods manufacturing</v>
          </cell>
          <cell r="B100">
            <v>82.360034950047805</v>
          </cell>
          <cell r="C100">
            <v>6.8138580236737116</v>
          </cell>
          <cell r="D100">
            <v>5.5415608823238482</v>
          </cell>
          <cell r="E100">
            <v>9.7260048138745088</v>
          </cell>
          <cell r="F100">
            <v>8.510254212140195</v>
          </cell>
          <cell r="G100">
            <v>15.295838966006132</v>
          </cell>
          <cell r="H100">
            <v>36.444244782221638</v>
          </cell>
          <cell r="I100">
            <v>4.7216360578983814</v>
          </cell>
          <cell r="J100">
            <v>3.5907052655873914</v>
          </cell>
          <cell r="K100">
            <v>3.6755250750107158</v>
          </cell>
          <cell r="L100">
            <v>2.9969665996241219</v>
          </cell>
          <cell r="M100">
            <v>4.1278973919351118</v>
          </cell>
          <cell r="N100">
            <v>31.948794882785453</v>
          </cell>
          <cell r="O100">
            <v>4.0996241221273371</v>
          </cell>
          <cell r="P100">
            <v>54.595683998813016</v>
          </cell>
          <cell r="Q100">
            <v>10.319743479837779</v>
          </cell>
          <cell r="R100">
            <v>0.73510501500214309</v>
          </cell>
          <cell r="S100">
            <v>11.478947541956543</v>
          </cell>
          <cell r="T100">
            <v>14.136634903887368</v>
          </cell>
          <cell r="U100">
            <v>0.81992482442546732</v>
          </cell>
          <cell r="V100">
            <v>0.4806455867321705</v>
          </cell>
          <cell r="W100">
            <v>3.3927923769329684</v>
          </cell>
          <cell r="X100">
            <v>2.9686933298163471</v>
          </cell>
          <cell r="Y100">
            <v>2.7707804411619241</v>
          </cell>
          <cell r="Z100">
            <v>15.974397441392727</v>
          </cell>
          <cell r="AA100">
            <v>2.1487685053908798</v>
          </cell>
          <cell r="AB100">
            <v>79.306521810808135</v>
          </cell>
          <cell r="AC100">
            <v>173.1455043028125</v>
          </cell>
          <cell r="AD100">
            <v>3.1666062184707706</v>
          </cell>
          <cell r="AE100">
            <v>28.640822315275809</v>
          </cell>
          <cell r="AF100">
            <v>5.4850143427082987</v>
          </cell>
          <cell r="AG100">
            <v>21.515958323716575</v>
          </cell>
          <cell r="AH100">
            <v>3.0535131392396715</v>
          </cell>
          <cell r="AI100">
            <v>4.9760954861683535</v>
          </cell>
          <cell r="AJ100">
            <v>23.466813940453029</v>
          </cell>
          <cell r="AK100">
            <v>11.111395034455471</v>
          </cell>
          <cell r="AL100">
            <v>4.0430775825117875</v>
          </cell>
          <cell r="AM100">
            <v>9.8390978931056079</v>
          </cell>
          <cell r="AN100">
            <v>14.193181443502917</v>
          </cell>
          <cell r="AO100">
            <v>3.7886181542418145</v>
          </cell>
          <cell r="AP100">
            <v>0.28273269807774737</v>
          </cell>
          <cell r="AQ100">
            <v>92.170859573345638</v>
          </cell>
          <cell r="AR100">
            <v>5.9373866596326943</v>
          </cell>
          <cell r="AS100">
            <v>10.037010781760031</v>
          </cell>
          <cell r="AT100">
            <v>0.16963961884664841</v>
          </cell>
          <cell r="AU100">
            <v>40.883148142042266</v>
          </cell>
          <cell r="AV100">
            <v>70.59835471001351</v>
          </cell>
          <cell r="AW100">
            <v>5.31537472386165</v>
          </cell>
          <cell r="AX100">
            <v>0.56546539615549474</v>
          </cell>
          <cell r="AY100">
            <v>29.800026377394573</v>
          </cell>
          <cell r="AZ100">
            <v>7.8034224669458272</v>
          </cell>
          <cell r="BA100">
            <v>37.688268653763721</v>
          </cell>
          <cell r="BB100">
            <v>7.0683174519436838</v>
          </cell>
          <cell r="BC100">
            <v>39.243298493191332</v>
          </cell>
          <cell r="BD100">
            <v>13.231890270038576</v>
          </cell>
          <cell r="BE100">
            <v>9.8673711629133827</v>
          </cell>
          <cell r="BF100">
            <v>4.5519964390517327</v>
          </cell>
          <cell r="BG100">
            <v>10.998301955224372</v>
          </cell>
          <cell r="BH100">
            <v>25.813495334498334</v>
          </cell>
          <cell r="BI100">
            <v>63.897589765570906</v>
          </cell>
          <cell r="BJ100">
            <v>35.369860529526193</v>
          </cell>
          <cell r="BK100">
            <v>24.004006066800752</v>
          </cell>
          <cell r="BL100">
            <v>34.832668403178474</v>
          </cell>
        </row>
        <row r="101">
          <cell r="A101" t="str">
            <v>Storage battery manufacturing</v>
          </cell>
          <cell r="B101">
            <v>0.39517202052841666</v>
          </cell>
          <cell r="C101">
            <v>0.39517202052841666</v>
          </cell>
          <cell r="D101">
            <v>1.6371412279034403</v>
          </cell>
          <cell r="E101">
            <v>2.3145789773807262</v>
          </cell>
          <cell r="F101">
            <v>0.33871887473864282</v>
          </cell>
          <cell r="G101">
            <v>60.291959703478426</v>
          </cell>
          <cell r="H101">
            <v>3.1613761642273333</v>
          </cell>
          <cell r="I101">
            <v>2.7662041436989164</v>
          </cell>
          <cell r="J101">
            <v>0.33871887473864282</v>
          </cell>
          <cell r="K101">
            <v>0.79034404105683331</v>
          </cell>
          <cell r="L101">
            <v>0.73389089526705942</v>
          </cell>
          <cell r="M101">
            <v>1.2419692073750237</v>
          </cell>
          <cell r="N101">
            <v>31.105683330165366</v>
          </cell>
          <cell r="O101">
            <v>11.459988595324083</v>
          </cell>
          <cell r="P101">
            <v>0.45162516631819044</v>
          </cell>
          <cell r="Q101">
            <v>0.79034404105683331</v>
          </cell>
          <cell r="R101">
            <v>0.28226572894886903</v>
          </cell>
          <cell r="S101">
            <v>0.50807831210796428</v>
          </cell>
          <cell r="T101">
            <v>1.6371412279034403</v>
          </cell>
          <cell r="U101">
            <v>0.16935943736932141</v>
          </cell>
          <cell r="V101">
            <v>5.6453145789773805E-2</v>
          </cell>
          <cell r="W101">
            <v>0.62098460368751185</v>
          </cell>
          <cell r="X101">
            <v>0.39517202052841666</v>
          </cell>
          <cell r="Y101">
            <v>0.33871887473864282</v>
          </cell>
          <cell r="Z101">
            <v>3.2178293100171067</v>
          </cell>
          <cell r="AA101">
            <v>0.67743774947728563</v>
          </cell>
          <cell r="AB101">
            <v>18.403725527466261</v>
          </cell>
          <cell r="AC101">
            <v>11.798707470062725</v>
          </cell>
          <cell r="AD101">
            <v>0.79034404105683331</v>
          </cell>
          <cell r="AE101">
            <v>0.62098460368751185</v>
          </cell>
          <cell r="AF101">
            <v>5.6453145789773805E-2</v>
          </cell>
          <cell r="AG101">
            <v>6.7743774947728568</v>
          </cell>
          <cell r="AH101">
            <v>0.16935943736932141</v>
          </cell>
          <cell r="AI101">
            <v>0.50807831210796428</v>
          </cell>
          <cell r="AJ101">
            <v>1.8629538110625357</v>
          </cell>
          <cell r="AK101">
            <v>0.33871887473864282</v>
          </cell>
          <cell r="AL101">
            <v>0.90325033263638088</v>
          </cell>
          <cell r="AM101">
            <v>0.90325033263638088</v>
          </cell>
          <cell r="AN101">
            <v>40.307546093898495</v>
          </cell>
          <cell r="AO101">
            <v>0.67743774947728563</v>
          </cell>
          <cell r="AP101">
            <v>5.6453145789773805E-2</v>
          </cell>
          <cell r="AQ101">
            <v>8.6937844516251666</v>
          </cell>
          <cell r="AR101">
            <v>0.33871887473864282</v>
          </cell>
          <cell r="AS101">
            <v>1.2419692073750237</v>
          </cell>
          <cell r="AT101">
            <v>0</v>
          </cell>
          <cell r="AU101">
            <v>10.048659950579736</v>
          </cell>
          <cell r="AV101">
            <v>36.750997909142747</v>
          </cell>
          <cell r="AW101">
            <v>0.33871887473864282</v>
          </cell>
          <cell r="AX101">
            <v>1.3548754989545713</v>
          </cell>
          <cell r="AY101">
            <v>5.2501425584489638</v>
          </cell>
          <cell r="AZ101">
            <v>2.9920167268580116</v>
          </cell>
          <cell r="BA101">
            <v>1.2984223531647976</v>
          </cell>
          <cell r="BB101">
            <v>0.73389089526705942</v>
          </cell>
          <cell r="BC101">
            <v>3.8388139137046187</v>
          </cell>
          <cell r="BD101">
            <v>0.79034404105683331</v>
          </cell>
          <cell r="BE101">
            <v>5.5324082873978329</v>
          </cell>
          <cell r="BF101">
            <v>2.6532978521193686</v>
          </cell>
          <cell r="BG101">
            <v>0.45162516631819044</v>
          </cell>
          <cell r="BH101">
            <v>1.1855160615852498</v>
          </cell>
          <cell r="BI101">
            <v>1.0161566242159286</v>
          </cell>
          <cell r="BJ101">
            <v>3.2178293100171067</v>
          </cell>
          <cell r="BK101">
            <v>3.3307356015966545</v>
          </cell>
          <cell r="BL101">
            <v>4.7985173921307736</v>
          </cell>
        </row>
        <row r="102">
          <cell r="A102" t="str">
            <v>Surgical and medical instrument manufacturing</v>
          </cell>
          <cell r="B102">
            <v>0.98339370298133189</v>
          </cell>
          <cell r="C102">
            <v>2.4584842574533297</v>
          </cell>
          <cell r="D102">
            <v>0</v>
          </cell>
          <cell r="E102">
            <v>0</v>
          </cell>
          <cell r="F102">
            <v>0</v>
          </cell>
          <cell r="G102">
            <v>0.98339370298133189</v>
          </cell>
          <cell r="H102">
            <v>19.667874059626637</v>
          </cell>
          <cell r="I102">
            <v>0.49169685149066594</v>
          </cell>
          <cell r="J102">
            <v>11.800724435775983</v>
          </cell>
          <cell r="K102">
            <v>0.98339370298133189</v>
          </cell>
          <cell r="L102">
            <v>1.9667874059626638</v>
          </cell>
          <cell r="M102">
            <v>1.4750905544719979</v>
          </cell>
          <cell r="N102">
            <v>151.44263025912511</v>
          </cell>
          <cell r="O102">
            <v>0</v>
          </cell>
          <cell r="P102">
            <v>1.9667874059626638</v>
          </cell>
          <cell r="Q102">
            <v>0.98339370298133189</v>
          </cell>
          <cell r="R102">
            <v>0.49169685149066594</v>
          </cell>
          <cell r="S102">
            <v>115.5487601003065</v>
          </cell>
          <cell r="T102">
            <v>3.4418779604346614</v>
          </cell>
          <cell r="U102">
            <v>0</v>
          </cell>
          <cell r="V102">
            <v>0</v>
          </cell>
          <cell r="W102">
            <v>26.55162998049596</v>
          </cell>
          <cell r="X102">
            <v>0.98339370298133189</v>
          </cell>
          <cell r="Y102">
            <v>0</v>
          </cell>
          <cell r="Z102">
            <v>108.1733073279465</v>
          </cell>
          <cell r="AA102">
            <v>0.49169685149066594</v>
          </cell>
          <cell r="AB102">
            <v>193.72855948732237</v>
          </cell>
          <cell r="AC102">
            <v>56.053441069935914</v>
          </cell>
          <cell r="AD102">
            <v>1.9667874059626638</v>
          </cell>
          <cell r="AE102">
            <v>0</v>
          </cell>
          <cell r="AF102">
            <v>0</v>
          </cell>
          <cell r="AG102">
            <v>5.408665366397325</v>
          </cell>
          <cell r="AH102">
            <v>2.4584842574533297</v>
          </cell>
          <cell r="AI102">
            <v>0</v>
          </cell>
          <cell r="AJ102">
            <v>2.4584842574533297</v>
          </cell>
          <cell r="AK102">
            <v>0</v>
          </cell>
          <cell r="AL102">
            <v>0</v>
          </cell>
          <cell r="AM102">
            <v>1.9667874059626638</v>
          </cell>
          <cell r="AN102">
            <v>0.98339370298133189</v>
          </cell>
          <cell r="AO102">
            <v>4.4252716634159937</v>
          </cell>
          <cell r="AP102">
            <v>0.49169685149066594</v>
          </cell>
          <cell r="AQ102">
            <v>37.368960713290612</v>
          </cell>
          <cell r="AR102">
            <v>2.4584842574533297</v>
          </cell>
          <cell r="AS102">
            <v>19.176177208135972</v>
          </cell>
          <cell r="AT102">
            <v>0</v>
          </cell>
          <cell r="AU102">
            <v>58.51192532738925</v>
          </cell>
          <cell r="AV102">
            <v>532.99938701588189</v>
          </cell>
          <cell r="AW102">
            <v>0</v>
          </cell>
          <cell r="AX102">
            <v>0.49169685149066594</v>
          </cell>
          <cell r="AY102">
            <v>413.51705210365003</v>
          </cell>
          <cell r="AZ102">
            <v>85.06355530788521</v>
          </cell>
          <cell r="BA102">
            <v>72.771134020618561</v>
          </cell>
          <cell r="BB102">
            <v>0.49169685149066594</v>
          </cell>
          <cell r="BC102">
            <v>194.22025633881304</v>
          </cell>
          <cell r="BD102">
            <v>3507.7653385344111</v>
          </cell>
          <cell r="BE102">
            <v>6108.8416829200332</v>
          </cell>
          <cell r="BF102">
            <v>235.52279186402899</v>
          </cell>
          <cell r="BG102">
            <v>26.55162998049596</v>
          </cell>
          <cell r="BH102">
            <v>0</v>
          </cell>
          <cell r="BI102">
            <v>1.4750905544719979</v>
          </cell>
          <cell r="BJ102">
            <v>0</v>
          </cell>
          <cell r="BK102">
            <v>3.9335748119253275</v>
          </cell>
          <cell r="BL102">
            <v>23.601448871551966</v>
          </cell>
        </row>
        <row r="103">
          <cell r="A103" t="str">
            <v>Surgical appliance and supplies manufacturing</v>
          </cell>
          <cell r="B103">
            <v>0.30320423516299805</v>
          </cell>
          <cell r="C103">
            <v>0.75801058790749509</v>
          </cell>
          <cell r="D103">
            <v>0</v>
          </cell>
          <cell r="E103">
            <v>0</v>
          </cell>
          <cell r="F103">
            <v>0</v>
          </cell>
          <cell r="G103">
            <v>0.30320423516299805</v>
          </cell>
          <cell r="H103">
            <v>6.0640847032599607</v>
          </cell>
          <cell r="I103">
            <v>0.15160211758149902</v>
          </cell>
          <cell r="J103">
            <v>3.6384508219559768</v>
          </cell>
          <cell r="K103">
            <v>0.30320423516299805</v>
          </cell>
          <cell r="L103">
            <v>0.6064084703259961</v>
          </cell>
          <cell r="M103">
            <v>0.4548063527444971</v>
          </cell>
          <cell r="N103">
            <v>46.693452215101701</v>
          </cell>
          <cell r="O103">
            <v>0</v>
          </cell>
          <cell r="P103">
            <v>0.6064084703259961</v>
          </cell>
          <cell r="Q103">
            <v>0.30320423516299805</v>
          </cell>
          <cell r="R103">
            <v>0.15160211758149902</v>
          </cell>
          <cell r="S103">
            <v>35.626497631652271</v>
          </cell>
          <cell r="T103">
            <v>1.0612148230704932</v>
          </cell>
          <cell r="U103">
            <v>0</v>
          </cell>
          <cell r="V103">
            <v>0</v>
          </cell>
          <cell r="W103">
            <v>8.186514349400948</v>
          </cell>
          <cell r="X103">
            <v>0.30320423516299805</v>
          </cell>
          <cell r="Y103">
            <v>0</v>
          </cell>
          <cell r="Z103">
            <v>33.352465867929787</v>
          </cell>
          <cell r="AA103">
            <v>0.15160211758149902</v>
          </cell>
          <cell r="AB103">
            <v>59.731234327110613</v>
          </cell>
          <cell r="AC103">
            <v>17.282641404290889</v>
          </cell>
          <cell r="AD103">
            <v>0.6064084703259961</v>
          </cell>
          <cell r="AE103">
            <v>0</v>
          </cell>
          <cell r="AF103">
            <v>0</v>
          </cell>
          <cell r="AG103">
            <v>1.6676232933964892</v>
          </cell>
          <cell r="AH103">
            <v>0.75801058790749509</v>
          </cell>
          <cell r="AI103">
            <v>0</v>
          </cell>
          <cell r="AJ103">
            <v>0.75801058790749509</v>
          </cell>
          <cell r="AK103">
            <v>0</v>
          </cell>
          <cell r="AL103">
            <v>0</v>
          </cell>
          <cell r="AM103">
            <v>0.6064084703259961</v>
          </cell>
          <cell r="AN103">
            <v>0.30320423516299805</v>
          </cell>
          <cell r="AO103">
            <v>1.3644190582334912</v>
          </cell>
          <cell r="AP103">
            <v>0.15160211758149902</v>
          </cell>
          <cell r="AQ103">
            <v>11.521760936193926</v>
          </cell>
          <cell r="AR103">
            <v>0.75801058790749509</v>
          </cell>
          <cell r="AS103">
            <v>5.912482585678462</v>
          </cell>
          <cell r="AT103">
            <v>0</v>
          </cell>
          <cell r="AU103">
            <v>18.040651992198384</v>
          </cell>
          <cell r="AV103">
            <v>164.33669545834493</v>
          </cell>
          <cell r="AW103">
            <v>0</v>
          </cell>
          <cell r="AX103">
            <v>0.15160211758149902</v>
          </cell>
          <cell r="AY103">
            <v>127.49738088604067</v>
          </cell>
          <cell r="AZ103">
            <v>26.227166341599332</v>
          </cell>
          <cell r="BA103">
            <v>22.437113402061854</v>
          </cell>
          <cell r="BB103">
            <v>0.15160211758149902</v>
          </cell>
          <cell r="BC103">
            <v>59.882836444692117</v>
          </cell>
          <cell r="BD103">
            <v>1081.529506826414</v>
          </cell>
          <cell r="BE103">
            <v>1883.5047088325439</v>
          </cell>
          <cell r="BF103">
            <v>72.617414321538035</v>
          </cell>
          <cell r="BG103">
            <v>8.186514349400948</v>
          </cell>
          <cell r="BH103">
            <v>0</v>
          </cell>
          <cell r="BI103">
            <v>0.4548063527444971</v>
          </cell>
          <cell r="BJ103">
            <v>0</v>
          </cell>
          <cell r="BK103">
            <v>1.2128169406519922</v>
          </cell>
          <cell r="BL103">
            <v>7.2769016439119536</v>
          </cell>
        </row>
        <row r="104">
          <cell r="A104" t="str">
            <v>Switchgear and switchboard apparatus manufacturing</v>
          </cell>
          <cell r="B104">
            <v>3.5208467162215902</v>
          </cell>
          <cell r="C104">
            <v>1.408338686488636</v>
          </cell>
          <cell r="D104">
            <v>11.970878835153407</v>
          </cell>
          <cell r="E104">
            <v>9.4358691994738617</v>
          </cell>
          <cell r="F104">
            <v>24.927594750848858</v>
          </cell>
          <cell r="G104">
            <v>1682.1197271420269</v>
          </cell>
          <cell r="H104">
            <v>44.503502493040898</v>
          </cell>
          <cell r="I104">
            <v>4.9291854027102264</v>
          </cell>
          <cell r="J104">
            <v>9.4358691994738617</v>
          </cell>
          <cell r="K104">
            <v>77.881129362821568</v>
          </cell>
          <cell r="L104">
            <v>27.321770517879539</v>
          </cell>
          <cell r="M104">
            <v>52.67186687467499</v>
          </cell>
          <cell r="N104">
            <v>100.13288060934202</v>
          </cell>
          <cell r="O104">
            <v>27.885105992474994</v>
          </cell>
          <cell r="P104">
            <v>24.223425407604541</v>
          </cell>
          <cell r="Q104">
            <v>18.871738398947723</v>
          </cell>
          <cell r="R104">
            <v>2.1125080297329539</v>
          </cell>
          <cell r="S104">
            <v>9.1542014621761343</v>
          </cell>
          <cell r="T104">
            <v>41.123489645468169</v>
          </cell>
          <cell r="U104">
            <v>4.5066837967636353</v>
          </cell>
          <cell r="V104">
            <v>4.0841821908170441</v>
          </cell>
          <cell r="W104">
            <v>34.645131687620449</v>
          </cell>
          <cell r="X104">
            <v>4.9291854027102264</v>
          </cell>
          <cell r="Y104">
            <v>20.70257869138295</v>
          </cell>
          <cell r="Z104">
            <v>60.558563519011351</v>
          </cell>
          <cell r="AA104">
            <v>4.3658499281147716</v>
          </cell>
          <cell r="AB104">
            <v>29.434278547612493</v>
          </cell>
          <cell r="AC104">
            <v>17.604233581107952</v>
          </cell>
          <cell r="AD104">
            <v>8.0275305129852246</v>
          </cell>
          <cell r="AE104">
            <v>13.379217521642042</v>
          </cell>
          <cell r="AF104">
            <v>1.1266709491909088</v>
          </cell>
          <cell r="AG104">
            <v>4.5066837967636353</v>
          </cell>
          <cell r="AH104">
            <v>4.5066837967636353</v>
          </cell>
          <cell r="AI104">
            <v>7.0416934324431804</v>
          </cell>
          <cell r="AJ104">
            <v>5.3516870086568167</v>
          </cell>
          <cell r="AK104">
            <v>1.1266709491909088</v>
          </cell>
          <cell r="AL104">
            <v>3.5208467162215902</v>
          </cell>
          <cell r="AM104">
            <v>2.5350096356795451</v>
          </cell>
          <cell r="AN104">
            <v>127.45465112722157</v>
          </cell>
          <cell r="AO104">
            <v>3.2391789789238628</v>
          </cell>
          <cell r="AP104">
            <v>0</v>
          </cell>
          <cell r="AQ104">
            <v>15.914227157321587</v>
          </cell>
          <cell r="AR104">
            <v>4.2250160594659079</v>
          </cell>
          <cell r="AS104">
            <v>5.0700192713590901</v>
          </cell>
          <cell r="AT104">
            <v>0</v>
          </cell>
          <cell r="AU104">
            <v>1.1266709491909088</v>
          </cell>
          <cell r="AV104">
            <v>10.985041754611361</v>
          </cell>
          <cell r="AW104">
            <v>1.408338686488636</v>
          </cell>
          <cell r="AX104">
            <v>0.98583708054204522</v>
          </cell>
          <cell r="AY104">
            <v>6.0558563519011352</v>
          </cell>
          <cell r="AZ104">
            <v>13.238383652993178</v>
          </cell>
          <cell r="BA104">
            <v>6.3375240891988618</v>
          </cell>
          <cell r="BB104">
            <v>3.8025144535193172</v>
          </cell>
          <cell r="BC104">
            <v>2.1125080297329539</v>
          </cell>
          <cell r="BD104">
            <v>4.7883515340613627</v>
          </cell>
          <cell r="BE104">
            <v>5.0700192713590901</v>
          </cell>
          <cell r="BF104">
            <v>1.5491725551374995</v>
          </cell>
          <cell r="BG104">
            <v>0.42250160594659081</v>
          </cell>
          <cell r="BH104">
            <v>0.42250160594659081</v>
          </cell>
          <cell r="BI104">
            <v>0.28166773729772721</v>
          </cell>
          <cell r="BJ104">
            <v>3.8025144535193172</v>
          </cell>
          <cell r="BK104">
            <v>3.8025144535193172</v>
          </cell>
          <cell r="BL104">
            <v>23.378422195711359</v>
          </cell>
        </row>
        <row r="105">
          <cell r="A105" t="str">
            <v>Telephone apparatus manufacturing</v>
          </cell>
          <cell r="B105">
            <v>4.5996477314470328</v>
          </cell>
          <cell r="C105">
            <v>8.1260443255564248</v>
          </cell>
          <cell r="D105">
            <v>26.064670478199851</v>
          </cell>
          <cell r="E105">
            <v>5.5195772777364391</v>
          </cell>
          <cell r="F105">
            <v>26.831278433441025</v>
          </cell>
          <cell r="G105">
            <v>117.1376955608511</v>
          </cell>
          <cell r="H105">
            <v>107.17179214271586</v>
          </cell>
          <cell r="I105">
            <v>3.0664318209646884</v>
          </cell>
          <cell r="J105">
            <v>9.0459738718458311</v>
          </cell>
          <cell r="K105">
            <v>7.819401143459956</v>
          </cell>
          <cell r="L105">
            <v>18.398590925788131</v>
          </cell>
          <cell r="M105">
            <v>29.437745481261011</v>
          </cell>
          <cell r="N105">
            <v>137.68278876131453</v>
          </cell>
          <cell r="O105">
            <v>12.112405692810519</v>
          </cell>
          <cell r="P105">
            <v>23.151560248283399</v>
          </cell>
          <cell r="Q105">
            <v>33.270785257466869</v>
          </cell>
          <cell r="R105">
            <v>4.4463261403987984</v>
          </cell>
          <cell r="S105">
            <v>24.838097749813976</v>
          </cell>
          <cell r="T105">
            <v>26.677956842392788</v>
          </cell>
          <cell r="U105">
            <v>5.2129340956399703</v>
          </cell>
          <cell r="V105">
            <v>2.4531454567717508</v>
          </cell>
          <cell r="W105">
            <v>8.5860090987011279</v>
          </cell>
          <cell r="X105">
            <v>11.959084101762285</v>
          </cell>
          <cell r="Y105">
            <v>14.87219433167874</v>
          </cell>
          <cell r="Z105">
            <v>69.914645517994899</v>
          </cell>
          <cell r="AA105">
            <v>10.119225009183472</v>
          </cell>
          <cell r="AB105">
            <v>253.74723318482796</v>
          </cell>
          <cell r="AC105">
            <v>273.67904002109844</v>
          </cell>
          <cell r="AD105">
            <v>321.97534120129228</v>
          </cell>
          <cell r="AE105">
            <v>19.778485245222242</v>
          </cell>
          <cell r="AF105">
            <v>56.88231027889497</v>
          </cell>
          <cell r="AG105">
            <v>95.212708040953572</v>
          </cell>
          <cell r="AH105">
            <v>23.611525021428101</v>
          </cell>
          <cell r="AI105">
            <v>56.728988687846737</v>
          </cell>
          <cell r="AJ105">
            <v>62.70853073872788</v>
          </cell>
          <cell r="AK105">
            <v>5.6728988687846735</v>
          </cell>
          <cell r="AL105">
            <v>75.58754438677957</v>
          </cell>
          <cell r="AM105">
            <v>93.986135312567697</v>
          </cell>
          <cell r="AN105">
            <v>5033.0878693403911</v>
          </cell>
          <cell r="AO105">
            <v>173.25339788450489</v>
          </cell>
          <cell r="AP105">
            <v>2.6064670478199852</v>
          </cell>
          <cell r="AQ105">
            <v>418.41462197063174</v>
          </cell>
          <cell r="AR105">
            <v>196.25163654174006</v>
          </cell>
          <cell r="AS105">
            <v>117.1376955608511</v>
          </cell>
          <cell r="AT105">
            <v>0.4599647731447033</v>
          </cell>
          <cell r="AU105">
            <v>101.03892850078648</v>
          </cell>
          <cell r="AV105">
            <v>294.99074117680306</v>
          </cell>
          <cell r="AW105">
            <v>44.309939812939746</v>
          </cell>
          <cell r="AX105">
            <v>116.37108760560993</v>
          </cell>
          <cell r="AY105">
            <v>256.96698659684091</v>
          </cell>
          <cell r="AZ105">
            <v>84.326875076528935</v>
          </cell>
          <cell r="BA105">
            <v>227.83588429767636</v>
          </cell>
          <cell r="BB105">
            <v>15.332159104823443</v>
          </cell>
          <cell r="BC105">
            <v>66.234927332837273</v>
          </cell>
          <cell r="BD105">
            <v>60.562028464052595</v>
          </cell>
          <cell r="BE105">
            <v>75.58754438677957</v>
          </cell>
          <cell r="BF105">
            <v>18.551912516836364</v>
          </cell>
          <cell r="BG105">
            <v>17.785304561595193</v>
          </cell>
          <cell r="BH105">
            <v>27.597886388682195</v>
          </cell>
          <cell r="BI105">
            <v>22.84491706618693</v>
          </cell>
          <cell r="BJ105">
            <v>26.064670478199851</v>
          </cell>
          <cell r="BK105">
            <v>22.078309110945757</v>
          </cell>
          <cell r="BL105">
            <v>119.13087624447815</v>
          </cell>
        </row>
        <row r="106">
          <cell r="A106" t="str">
            <v>Totalizing fluid meter and counting device manufacturing</v>
          </cell>
          <cell r="B106">
            <v>180.30105876937242</v>
          </cell>
          <cell r="C106">
            <v>9.0510971305815566</v>
          </cell>
          <cell r="D106">
            <v>18.823078103421821</v>
          </cell>
          <cell r="E106">
            <v>11.293846862053092</v>
          </cell>
          <cell r="F106">
            <v>13.937087617001687</v>
          </cell>
          <cell r="G106">
            <v>112.69817400644469</v>
          </cell>
          <cell r="H106">
            <v>26.512505754181372</v>
          </cell>
          <cell r="I106">
            <v>5.3665797145926035</v>
          </cell>
          <cell r="J106">
            <v>7.5292312413687279</v>
          </cell>
          <cell r="K106">
            <v>14.177382231087924</v>
          </cell>
          <cell r="L106">
            <v>17.781801442381465</v>
          </cell>
          <cell r="M106">
            <v>33.961638790854686</v>
          </cell>
          <cell r="N106">
            <v>181.50253183980359</v>
          </cell>
          <cell r="O106">
            <v>11.534141476139327</v>
          </cell>
          <cell r="P106">
            <v>17.301212214208991</v>
          </cell>
          <cell r="Q106">
            <v>19.784256559766764</v>
          </cell>
          <cell r="R106">
            <v>5.4466779192880157</v>
          </cell>
          <cell r="S106">
            <v>20.905631425502531</v>
          </cell>
          <cell r="T106">
            <v>22.027006291238301</v>
          </cell>
          <cell r="U106">
            <v>4.40540125824766</v>
          </cell>
          <cell r="V106">
            <v>2.5631425502531839</v>
          </cell>
          <cell r="W106">
            <v>11.053552247966856</v>
          </cell>
          <cell r="X106">
            <v>6.3277581709375479</v>
          </cell>
          <cell r="Y106">
            <v>17.301212214208991</v>
          </cell>
          <cell r="Z106">
            <v>215.86466165413535</v>
          </cell>
          <cell r="AA106">
            <v>7.9297222648457879</v>
          </cell>
          <cell r="AB106">
            <v>32.119380082860211</v>
          </cell>
          <cell r="AC106">
            <v>16.740524781341108</v>
          </cell>
          <cell r="AD106">
            <v>8.8108025164953201</v>
          </cell>
          <cell r="AE106">
            <v>0.80098204695412001</v>
          </cell>
          <cell r="AF106">
            <v>1.281571275126592</v>
          </cell>
          <cell r="AG106">
            <v>3.0437317784256561</v>
          </cell>
          <cell r="AH106">
            <v>2.0024551173853</v>
          </cell>
          <cell r="AI106">
            <v>4.9660886911155435</v>
          </cell>
          <cell r="AJ106">
            <v>5.1262851005063679</v>
          </cell>
          <cell r="AK106">
            <v>0.56068743286788403</v>
          </cell>
          <cell r="AL106">
            <v>1.281571275126592</v>
          </cell>
          <cell r="AM106">
            <v>1.3616694798220039</v>
          </cell>
          <cell r="AN106">
            <v>10.733159429185207</v>
          </cell>
          <cell r="AO106">
            <v>1.0412766610403559</v>
          </cell>
          <cell r="AP106">
            <v>1.281571275126592</v>
          </cell>
          <cell r="AQ106">
            <v>4.8859904864201322</v>
          </cell>
          <cell r="AR106">
            <v>1.5218658892128281</v>
          </cell>
          <cell r="AS106">
            <v>1.8422587079944759</v>
          </cell>
          <cell r="AT106">
            <v>0</v>
          </cell>
          <cell r="AU106">
            <v>11.694337885530151</v>
          </cell>
          <cell r="AV106">
            <v>6.4078563756329601</v>
          </cell>
          <cell r="AW106">
            <v>0</v>
          </cell>
          <cell r="AX106">
            <v>13.216203774742979</v>
          </cell>
          <cell r="AY106">
            <v>317.82967623139479</v>
          </cell>
          <cell r="AZ106">
            <v>12.735614546570508</v>
          </cell>
          <cell r="BA106">
            <v>4.4854994629430722</v>
          </cell>
          <cell r="BB106">
            <v>3.1238299831210679</v>
          </cell>
          <cell r="BC106">
            <v>66.561608101887373</v>
          </cell>
          <cell r="BD106">
            <v>45.495780266994018</v>
          </cell>
          <cell r="BE106">
            <v>6.0874635568513122</v>
          </cell>
          <cell r="BF106">
            <v>0.24029461408623598</v>
          </cell>
          <cell r="BG106">
            <v>0.48058922817247196</v>
          </cell>
          <cell r="BH106">
            <v>2.2427497314715361</v>
          </cell>
          <cell r="BI106">
            <v>1.60196409390824</v>
          </cell>
          <cell r="BJ106">
            <v>1.0412766610403559</v>
          </cell>
          <cell r="BK106">
            <v>1.5218658892128281</v>
          </cell>
          <cell r="BL106">
            <v>36.684977750498696</v>
          </cell>
        </row>
        <row r="107">
          <cell r="A107" t="str">
            <v>Travel trailer and camper manufacturing</v>
          </cell>
          <cell r="B107">
            <v>41.684262586962973</v>
          </cell>
          <cell r="C107">
            <v>3.4486465099409802</v>
          </cell>
          <cell r="D107">
            <v>2.8047083649312539</v>
          </cell>
          <cell r="E107">
            <v>4.9225493751854659</v>
          </cell>
          <cell r="F107">
            <v>4.3072307032872823</v>
          </cell>
          <cell r="G107">
            <v>7.7415674766724916</v>
          </cell>
          <cell r="H107">
            <v>18.445250420389726</v>
          </cell>
          <cell r="I107">
            <v>2.3897260048138742</v>
          </cell>
          <cell r="J107">
            <v>1.8173365425830064</v>
          </cell>
          <cell r="K107">
            <v>1.8602657522503214</v>
          </cell>
          <cell r="L107">
            <v>1.5168320749118005</v>
          </cell>
          <cell r="M107">
            <v>2.0892215371426688</v>
          </cell>
          <cell r="N107">
            <v>16.170002308022024</v>
          </cell>
          <cell r="O107">
            <v>2.0749118005868969</v>
          </cell>
          <cell r="P107">
            <v>27.632101289195159</v>
          </cell>
          <cell r="Q107">
            <v>5.2230538428566717</v>
          </cell>
          <cell r="R107">
            <v>0.37205315045006426</v>
          </cell>
          <cell r="S107">
            <v>5.8097530416433116</v>
          </cell>
          <cell r="T107">
            <v>7.1548682778858517</v>
          </cell>
          <cell r="U107">
            <v>0.41498236011737938</v>
          </cell>
          <cell r="V107">
            <v>0.24326552144811894</v>
          </cell>
          <cell r="W107">
            <v>1.7171683866926044</v>
          </cell>
          <cell r="X107">
            <v>1.5025223383560289</v>
          </cell>
          <cell r="Y107">
            <v>1.4023541824656269</v>
          </cell>
          <cell r="Z107">
            <v>8.085001154011012</v>
          </cell>
          <cell r="AA107">
            <v>1.0875399782386495</v>
          </cell>
          <cell r="AB107">
            <v>40.138811038939629</v>
          </cell>
          <cell r="AC107">
            <v>87.632826667545913</v>
          </cell>
          <cell r="AD107">
            <v>1.6026904942464308</v>
          </cell>
          <cell r="AE107">
            <v>14.495763130996735</v>
          </cell>
          <cell r="AF107">
            <v>2.7760888918197102</v>
          </cell>
          <cell r="AG107">
            <v>10.889709518942267</v>
          </cell>
          <cell r="AH107">
            <v>1.5454515480233439</v>
          </cell>
          <cell r="AI107">
            <v>2.5185136338158198</v>
          </cell>
          <cell r="AJ107">
            <v>11.877081341290513</v>
          </cell>
          <cell r="AK107">
            <v>5.6237264664182796</v>
          </cell>
          <cell r="AL107">
            <v>2.0462923274753537</v>
          </cell>
          <cell r="AM107">
            <v>4.9797883214085523</v>
          </cell>
          <cell r="AN107">
            <v>7.1834877509973944</v>
          </cell>
          <cell r="AO107">
            <v>1.9175046984734081</v>
          </cell>
          <cell r="AP107">
            <v>0.14309736555771702</v>
          </cell>
          <cell r="AQ107">
            <v>46.649741171815755</v>
          </cell>
          <cell r="AR107">
            <v>3.0050446767120578</v>
          </cell>
          <cell r="AS107">
            <v>5.0799564772989543</v>
          </cell>
          <cell r="AT107">
            <v>8.5858419334630218E-2</v>
          </cell>
          <cell r="AU107">
            <v>20.691879059645881</v>
          </cell>
          <cell r="AV107">
            <v>35.731412179761939</v>
          </cell>
          <cell r="AW107">
            <v>2.6902304724850801</v>
          </cell>
          <cell r="AX107">
            <v>0.28619473111543403</v>
          </cell>
          <cell r="AY107">
            <v>15.082462329783375</v>
          </cell>
          <cell r="AZ107">
            <v>3.94948728939299</v>
          </cell>
          <cell r="BA107">
            <v>19.07487882884368</v>
          </cell>
          <cell r="BB107">
            <v>3.5774341389429258</v>
          </cell>
          <cell r="BC107">
            <v>19.861914339411122</v>
          </cell>
          <cell r="BD107">
            <v>6.6969567081011574</v>
          </cell>
          <cell r="BE107">
            <v>4.9940980579643242</v>
          </cell>
          <cell r="BF107">
            <v>2.3038675854792441</v>
          </cell>
          <cell r="BG107">
            <v>5.5664875201951922</v>
          </cell>
          <cell r="BH107">
            <v>13.064789475419564</v>
          </cell>
          <cell r="BI107">
            <v>32.340004616044048</v>
          </cell>
          <cell r="BJ107">
            <v>17.9014804312704</v>
          </cell>
          <cell r="BK107">
            <v>12.148966335850176</v>
          </cell>
          <cell r="BL107">
            <v>17.629595436710737</v>
          </cell>
        </row>
        <row r="108">
          <cell r="A108" t="str">
            <v>Truck trailer manufacturing</v>
          </cell>
          <cell r="B108">
            <v>131.65916335957323</v>
          </cell>
          <cell r="C108">
            <v>49.779259644785633</v>
          </cell>
          <cell r="D108">
            <v>11.398054778478954</v>
          </cell>
          <cell r="E108">
            <v>52.803233361524946</v>
          </cell>
          <cell r="F108">
            <v>57.455500618046969</v>
          </cell>
          <cell r="G108">
            <v>63.503448051525602</v>
          </cell>
          <cell r="H108">
            <v>704.58587600026021</v>
          </cell>
          <cell r="I108">
            <v>11.630668141305055</v>
          </cell>
          <cell r="J108">
            <v>61.17731442326459</v>
          </cell>
          <cell r="K108">
            <v>8.60669442456574</v>
          </cell>
          <cell r="L108">
            <v>34.65939106108906</v>
          </cell>
          <cell r="M108">
            <v>12.561121592609458</v>
          </cell>
          <cell r="N108">
            <v>6.5131741591308305</v>
          </cell>
          <cell r="O108">
            <v>2.3261336282610108</v>
          </cell>
          <cell r="P108">
            <v>16.748162123479279</v>
          </cell>
          <cell r="Q108">
            <v>6.0479474334786287</v>
          </cell>
          <cell r="R108">
            <v>4.1870405308698198</v>
          </cell>
          <cell r="S108">
            <v>3.7218138052176175</v>
          </cell>
          <cell r="T108">
            <v>39.776885043263285</v>
          </cell>
          <cell r="U108">
            <v>1.1630668141305054</v>
          </cell>
          <cell r="V108">
            <v>1.6282935397827076</v>
          </cell>
          <cell r="W108">
            <v>4.8848806193481229</v>
          </cell>
          <cell r="X108">
            <v>3.9544271680437184</v>
          </cell>
          <cell r="Y108">
            <v>15.817708672174874</v>
          </cell>
          <cell r="Z108">
            <v>9.0719211502179427</v>
          </cell>
          <cell r="AA108">
            <v>2.5587469910871121</v>
          </cell>
          <cell r="AB108">
            <v>367.76172662806584</v>
          </cell>
          <cell r="AC108">
            <v>247.96584477262377</v>
          </cell>
          <cell r="AD108">
            <v>28.378830264784334</v>
          </cell>
          <cell r="AE108">
            <v>8.3740810617396395</v>
          </cell>
          <cell r="AF108">
            <v>4.4196538936959211</v>
          </cell>
          <cell r="AG108">
            <v>2740.1854140914711</v>
          </cell>
          <cell r="AH108">
            <v>258.43344609979829</v>
          </cell>
          <cell r="AI108">
            <v>3.0239737167393144</v>
          </cell>
          <cell r="AJ108">
            <v>262.38787326784205</v>
          </cell>
          <cell r="AK108">
            <v>15.11986858369657</v>
          </cell>
          <cell r="AL108">
            <v>4.8848806193481229</v>
          </cell>
          <cell r="AM108">
            <v>0.46522672565220219</v>
          </cell>
          <cell r="AN108">
            <v>48.848806193481231</v>
          </cell>
          <cell r="AO108">
            <v>1.8609069026088088</v>
          </cell>
          <cell r="AP108">
            <v>8.1414676989135391</v>
          </cell>
          <cell r="AQ108">
            <v>534.08028104872812</v>
          </cell>
          <cell r="AR108">
            <v>11.630668141305055</v>
          </cell>
          <cell r="AS108">
            <v>54.198913538481555</v>
          </cell>
          <cell r="AT108">
            <v>0</v>
          </cell>
          <cell r="AU108">
            <v>26.983150087827728</v>
          </cell>
          <cell r="AV108">
            <v>968.60204280788491</v>
          </cell>
          <cell r="AW108">
            <v>19.306909114566391</v>
          </cell>
          <cell r="AX108">
            <v>8.60669442456574</v>
          </cell>
          <cell r="AY108">
            <v>12.793734955435561</v>
          </cell>
          <cell r="AZ108">
            <v>11.165441415652852</v>
          </cell>
          <cell r="BA108">
            <v>48.61619283065513</v>
          </cell>
          <cell r="BB108">
            <v>220.98269468479603</v>
          </cell>
          <cell r="BC108">
            <v>4.4196538936959211</v>
          </cell>
          <cell r="BD108">
            <v>4.1870405308698198</v>
          </cell>
          <cell r="BE108">
            <v>1.3956801769566065</v>
          </cell>
          <cell r="BF108">
            <v>1.8609069026088088</v>
          </cell>
          <cell r="BG108">
            <v>15.352481946522673</v>
          </cell>
          <cell r="BH108">
            <v>23.028722919784009</v>
          </cell>
          <cell r="BI108">
            <v>1.8609069026088088</v>
          </cell>
          <cell r="BJ108">
            <v>1.3956801769566065</v>
          </cell>
          <cell r="BK108">
            <v>14.88725522087047</v>
          </cell>
          <cell r="BL108">
            <v>47.453126016524621</v>
          </cell>
        </row>
        <row r="109">
          <cell r="A109" t="str">
            <v>Turbine and turbine generator set units manufacturing</v>
          </cell>
          <cell r="B109">
            <v>54.317882538846462</v>
          </cell>
          <cell r="C109">
            <v>9.7200421385304185</v>
          </cell>
          <cell r="D109">
            <v>28.588359230971822</v>
          </cell>
          <cell r="E109">
            <v>23.442454569396894</v>
          </cell>
          <cell r="F109">
            <v>11.435343692388729</v>
          </cell>
          <cell r="G109">
            <v>2369.974980247564</v>
          </cell>
          <cell r="H109">
            <v>29.731893600210693</v>
          </cell>
          <cell r="I109">
            <v>5.7176718461943645</v>
          </cell>
          <cell r="J109">
            <v>10.291809323149856</v>
          </cell>
          <cell r="K109">
            <v>34.306031077166189</v>
          </cell>
          <cell r="L109">
            <v>15.437713984724784</v>
          </cell>
          <cell r="M109">
            <v>85.765077692915469</v>
          </cell>
          <cell r="N109">
            <v>10.863576507769292</v>
          </cell>
          <cell r="O109">
            <v>9.7200421385304185</v>
          </cell>
          <cell r="P109">
            <v>66.896760600474067</v>
          </cell>
          <cell r="Q109">
            <v>5.7176718461943645</v>
          </cell>
          <cell r="R109">
            <v>3.4306031077166184</v>
          </cell>
          <cell r="S109">
            <v>4.0023702923360549</v>
          </cell>
          <cell r="T109">
            <v>30.875427969449568</v>
          </cell>
          <cell r="U109">
            <v>2.2870687384777457</v>
          </cell>
          <cell r="V109">
            <v>0.57176718461943643</v>
          </cell>
          <cell r="W109">
            <v>39.451935738741113</v>
          </cell>
          <cell r="X109">
            <v>1.7153015538583092</v>
          </cell>
          <cell r="Y109">
            <v>101.77455886225968</v>
          </cell>
          <cell r="Z109">
            <v>67.468527785093499</v>
          </cell>
          <cell r="AA109">
            <v>6.8612062154332367</v>
          </cell>
          <cell r="AB109">
            <v>42.882538846457734</v>
          </cell>
          <cell r="AC109">
            <v>24.585988938635765</v>
          </cell>
          <cell r="AD109">
            <v>1.7153015538583092</v>
          </cell>
          <cell r="AE109">
            <v>13.722412430866473</v>
          </cell>
          <cell r="AF109">
            <v>4.0023702923360549</v>
          </cell>
          <cell r="AG109">
            <v>33.162496707927311</v>
          </cell>
          <cell r="AH109">
            <v>21.155385830919148</v>
          </cell>
          <cell r="AI109">
            <v>68.612062154332378</v>
          </cell>
          <cell r="AJ109">
            <v>5.145904661574928</v>
          </cell>
          <cell r="AK109">
            <v>4.0023702923360549</v>
          </cell>
          <cell r="AL109">
            <v>1.1435343692388729</v>
          </cell>
          <cell r="AM109">
            <v>0</v>
          </cell>
          <cell r="AN109">
            <v>129.21938372399262</v>
          </cell>
          <cell r="AO109">
            <v>0</v>
          </cell>
          <cell r="AP109">
            <v>1.1435343692388729</v>
          </cell>
          <cell r="AQ109">
            <v>133.22175401632867</v>
          </cell>
          <cell r="AR109">
            <v>2.2870687384777457</v>
          </cell>
          <cell r="AS109">
            <v>35.44956544640506</v>
          </cell>
          <cell r="AT109">
            <v>0</v>
          </cell>
          <cell r="AU109">
            <v>7.4329734000526733</v>
          </cell>
          <cell r="AV109">
            <v>59.463787200421386</v>
          </cell>
          <cell r="AW109">
            <v>0.57176718461943643</v>
          </cell>
          <cell r="AX109">
            <v>0.57176718461943643</v>
          </cell>
          <cell r="AY109">
            <v>2.8588359230971823</v>
          </cell>
          <cell r="AZ109">
            <v>29.160126415591257</v>
          </cell>
          <cell r="BA109">
            <v>6.2894390308138011</v>
          </cell>
          <cell r="BB109">
            <v>48.028443508032659</v>
          </cell>
          <cell r="BC109">
            <v>1.7153015538583092</v>
          </cell>
          <cell r="BD109">
            <v>1.7153015538583092</v>
          </cell>
          <cell r="BE109">
            <v>5.145904661574928</v>
          </cell>
          <cell r="BF109">
            <v>0.57176718461943643</v>
          </cell>
          <cell r="BG109">
            <v>0.57176718461943643</v>
          </cell>
          <cell r="BH109">
            <v>2.2870687384777457</v>
          </cell>
          <cell r="BI109">
            <v>5.145904661574928</v>
          </cell>
          <cell r="BJ109">
            <v>4.0023702923360549</v>
          </cell>
          <cell r="BK109">
            <v>4.0023702923360549</v>
          </cell>
          <cell r="BL109">
            <v>12.578878061627602</v>
          </cell>
        </row>
        <row r="110">
          <cell r="A110" t="str">
            <v>Upholstered household furniture manufacturing</v>
          </cell>
          <cell r="B110">
            <v>0.46462320148155184</v>
          </cell>
          <cell r="C110">
            <v>0.73213352960729383</v>
          </cell>
          <cell r="D110">
            <v>1.5487440049385062</v>
          </cell>
          <cell r="E110">
            <v>0.52094116529749757</v>
          </cell>
          <cell r="F110">
            <v>1.1826772401348593</v>
          </cell>
          <cell r="G110">
            <v>3.5761907023125503</v>
          </cell>
          <cell r="H110">
            <v>9.4332589391709014</v>
          </cell>
          <cell r="I110">
            <v>0.61949760197540249</v>
          </cell>
          <cell r="J110">
            <v>0.95740538487107651</v>
          </cell>
          <cell r="K110">
            <v>0.99964385773303577</v>
          </cell>
          <cell r="L110">
            <v>1.9429697516501259</v>
          </cell>
          <cell r="M110">
            <v>3.0270905551070801</v>
          </cell>
          <cell r="N110">
            <v>7.1664608955790872</v>
          </cell>
          <cell r="O110">
            <v>1.0559618215489814</v>
          </cell>
          <cell r="P110">
            <v>2.323116007407759</v>
          </cell>
          <cell r="Q110">
            <v>1.4924260411225605</v>
          </cell>
          <cell r="R110">
            <v>1.2108362220428321</v>
          </cell>
          <cell r="S110">
            <v>1.647300441616411</v>
          </cell>
          <cell r="T110">
            <v>4.2379267771499123</v>
          </cell>
          <cell r="U110">
            <v>0.56317963815945682</v>
          </cell>
          <cell r="V110">
            <v>0.436464219573579</v>
          </cell>
          <cell r="W110">
            <v>1.4642670592145877</v>
          </cell>
          <cell r="X110">
            <v>1.7036184054323567</v>
          </cell>
          <cell r="Y110">
            <v>0.59133862006742965</v>
          </cell>
          <cell r="Z110">
            <v>4.308324231919844</v>
          </cell>
          <cell r="AA110">
            <v>0.91516691200911726</v>
          </cell>
          <cell r="AB110">
            <v>30.256826060116815</v>
          </cell>
          <cell r="AC110">
            <v>136.7400161451161</v>
          </cell>
          <cell r="AD110">
            <v>2.4498314259936369</v>
          </cell>
          <cell r="AE110">
            <v>1.1826772401348593</v>
          </cell>
          <cell r="AF110">
            <v>0.47870269243553826</v>
          </cell>
          <cell r="AG110">
            <v>2.0556056792820172</v>
          </cell>
          <cell r="AH110">
            <v>0.61949760197540249</v>
          </cell>
          <cell r="AI110">
            <v>0.26751032812574199</v>
          </cell>
          <cell r="AJ110">
            <v>2.2667980435918134</v>
          </cell>
          <cell r="AK110">
            <v>1.1404387672728999</v>
          </cell>
          <cell r="AL110">
            <v>4.829265397217342</v>
          </cell>
          <cell r="AM110">
            <v>2.8722161546132297</v>
          </cell>
          <cell r="AN110">
            <v>15.402963103661143</v>
          </cell>
          <cell r="AO110">
            <v>2.7877392088893109</v>
          </cell>
          <cell r="AP110">
            <v>0.33790778289567408</v>
          </cell>
          <cell r="AQ110">
            <v>37.324730519017997</v>
          </cell>
          <cell r="AR110">
            <v>9.8838026496984668</v>
          </cell>
          <cell r="AS110">
            <v>20.189990028016524</v>
          </cell>
          <cell r="AT110">
            <v>0.53502065625148398</v>
          </cell>
          <cell r="AU110">
            <v>26.934066194976019</v>
          </cell>
          <cell r="AV110">
            <v>14.727147537869795</v>
          </cell>
          <cell r="AW110">
            <v>9.3347025024929966</v>
          </cell>
          <cell r="AX110">
            <v>3.8155420485303195</v>
          </cell>
          <cell r="AY110">
            <v>17.838715038700794</v>
          </cell>
          <cell r="AZ110">
            <v>16.022460705636544</v>
          </cell>
          <cell r="BA110">
            <v>13.206562514839261</v>
          </cell>
          <cell r="BB110">
            <v>0.53502065625148398</v>
          </cell>
          <cell r="BC110">
            <v>6.8426326036373997</v>
          </cell>
          <cell r="BD110">
            <v>7.0115864950852371</v>
          </cell>
          <cell r="BE110">
            <v>6.0541811102141603</v>
          </cell>
          <cell r="BF110">
            <v>6.3357709292938891</v>
          </cell>
          <cell r="BG110">
            <v>2.984852082245121</v>
          </cell>
          <cell r="BH110">
            <v>2.8722161546132297</v>
          </cell>
          <cell r="BI110">
            <v>3.3368393560947816</v>
          </cell>
          <cell r="BJ110">
            <v>27.187497032147775</v>
          </cell>
          <cell r="BK110">
            <v>19.964718172752743</v>
          </cell>
          <cell r="BL110">
            <v>20.823567120945913</v>
          </cell>
        </row>
        <row r="111">
          <cell r="A111" t="str">
            <v>Urethane and other foam product (except polystyrene) manufacturing</v>
          </cell>
          <cell r="B111">
            <v>1.1045369118665302</v>
          </cell>
          <cell r="C111">
            <v>9.1381186323320915E-2</v>
          </cell>
          <cell r="D111">
            <v>7.431830920900788E-2</v>
          </cell>
          <cell r="E111">
            <v>0.13043621616274853</v>
          </cell>
          <cell r="F111">
            <v>0.11413168914240496</v>
          </cell>
          <cell r="G111">
            <v>0.20513370041874113</v>
          </cell>
          <cell r="H111">
            <v>0.48875663556332222</v>
          </cell>
          <cell r="I111">
            <v>6.3322232846450596E-2</v>
          </cell>
          <cell r="J111">
            <v>4.815523096706123E-2</v>
          </cell>
          <cell r="K111">
            <v>4.929275610801543E-2</v>
          </cell>
          <cell r="L111">
            <v>4.0192554980381809E-2</v>
          </cell>
          <cell r="M111">
            <v>5.5359556859771175E-2</v>
          </cell>
          <cell r="N111">
            <v>0.42846780309274951</v>
          </cell>
          <cell r="O111">
            <v>5.4980381812786437E-2</v>
          </cell>
          <cell r="P111">
            <v>0.73218701572752154</v>
          </cell>
          <cell r="Q111">
            <v>0.13839889214942794</v>
          </cell>
          <cell r="R111">
            <v>9.8585512216030867E-3</v>
          </cell>
          <cell r="S111">
            <v>0.15394506907580202</v>
          </cell>
          <cell r="T111">
            <v>0.18958752349236704</v>
          </cell>
          <cell r="U111">
            <v>1.0996076362557288E-2</v>
          </cell>
          <cell r="V111">
            <v>6.4459757987404796E-3</v>
          </cell>
          <cell r="W111">
            <v>4.5501005638168085E-2</v>
          </cell>
          <cell r="X111">
            <v>3.9813379933397078E-2</v>
          </cell>
          <cell r="Y111">
            <v>3.715915460450394E-2</v>
          </cell>
          <cell r="Z111">
            <v>0.21423390154637476</v>
          </cell>
          <cell r="AA111">
            <v>2.8817303570839788E-2</v>
          </cell>
          <cell r="AB111">
            <v>1.063586006792179</v>
          </cell>
          <cell r="AC111">
            <v>2.3220679877345116</v>
          </cell>
          <cell r="AD111">
            <v>4.2467605262290216E-2</v>
          </cell>
          <cell r="AE111">
            <v>0.38410432259553562</v>
          </cell>
          <cell r="AF111">
            <v>7.3559959115038404E-2</v>
          </cell>
          <cell r="AG111">
            <v>0.28855221075538262</v>
          </cell>
          <cell r="AH111">
            <v>4.0950905074351278E-2</v>
          </cell>
          <cell r="AI111">
            <v>6.6734808269313189E-2</v>
          </cell>
          <cell r="AJ111">
            <v>0.31471528899732926</v>
          </cell>
          <cell r="AK111">
            <v>0.14901579346500049</v>
          </cell>
          <cell r="AL111">
            <v>5.4222031718816975E-2</v>
          </cell>
          <cell r="AM111">
            <v>0.13195291635068745</v>
          </cell>
          <cell r="AN111">
            <v>0.19034587358633651</v>
          </cell>
          <cell r="AO111">
            <v>5.0809456295954368E-2</v>
          </cell>
          <cell r="AP111">
            <v>3.7917504698473407E-3</v>
          </cell>
          <cell r="AQ111">
            <v>1.2361106531702331</v>
          </cell>
          <cell r="AR111">
            <v>7.9626759866794156E-2</v>
          </cell>
          <cell r="AS111">
            <v>0.1346071416795806</v>
          </cell>
          <cell r="AT111">
            <v>2.2750502819084044E-3</v>
          </cell>
          <cell r="AU111">
            <v>0.54828711793992546</v>
          </cell>
          <cell r="AV111">
            <v>0.94680009232088103</v>
          </cell>
          <cell r="AW111">
            <v>7.1284908833130003E-2</v>
          </cell>
          <cell r="AX111">
            <v>7.5835009396946814E-3</v>
          </cell>
          <cell r="AY111">
            <v>0.39965049952190973</v>
          </cell>
          <cell r="AZ111">
            <v>0.1046523129677866</v>
          </cell>
          <cell r="BA111">
            <v>0.50544033763065055</v>
          </cell>
          <cell r="BB111">
            <v>9.4793761746183522E-2</v>
          </cell>
          <cell r="BC111">
            <v>0.52629496521481089</v>
          </cell>
          <cell r="BD111">
            <v>0.17745392198885554</v>
          </cell>
          <cell r="BE111">
            <v>0.13233209139767219</v>
          </cell>
          <cell r="BF111">
            <v>6.1047182564542182E-2</v>
          </cell>
          <cell r="BG111">
            <v>0.14749909327706157</v>
          </cell>
          <cell r="BH111">
            <v>0.34618681789706218</v>
          </cell>
          <cell r="BI111">
            <v>0.85693560618549902</v>
          </cell>
          <cell r="BJ111">
            <v>0.47434798377790233</v>
          </cell>
          <cell r="BK111">
            <v>0.32191961489003923</v>
          </cell>
          <cell r="BL111">
            <v>0.46714365788519235</v>
          </cell>
        </row>
        <row r="112">
          <cell r="A112" t="str">
            <v>Used and secondhand goods</v>
          </cell>
          <cell r="B112">
            <v>-1522.394943999403</v>
          </cell>
          <cell r="C112">
            <v>-137.33839373858544</v>
          </cell>
          <cell r="D112">
            <v>-136.9255876950665</v>
          </cell>
          <cell r="E112">
            <v>-116.40014103720696</v>
          </cell>
          <cell r="F112">
            <v>-240.01664130790647</v>
          </cell>
          <cell r="G112">
            <v>-454.95787661742258</v>
          </cell>
          <cell r="H112">
            <v>-5497.798694878782</v>
          </cell>
          <cell r="I112">
            <v>-48.610722305571628</v>
          </cell>
          <cell r="J112">
            <v>-56.761400375047884</v>
          </cell>
          <cell r="K112">
            <v>-91.234357375281135</v>
          </cell>
          <cell r="L112">
            <v>-259.60791902956078</v>
          </cell>
          <cell r="M112">
            <v>-230.92656364479507</v>
          </cell>
          <cell r="N112">
            <v>-181.44538750758943</v>
          </cell>
          <cell r="O112">
            <v>-37.035288324092662</v>
          </cell>
          <cell r="P112">
            <v>-343.94928970172128</v>
          </cell>
          <cell r="Q112">
            <v>-157.3514655462578</v>
          </cell>
          <cell r="R112">
            <v>-77.505135464501095</v>
          </cell>
          <cell r="S112">
            <v>-64.169268418972678</v>
          </cell>
          <cell r="T112">
            <v>-145.11026334794929</v>
          </cell>
          <cell r="U112">
            <v>-27.743087885875138</v>
          </cell>
          <cell r="V112">
            <v>-17.252537457078887</v>
          </cell>
          <cell r="W112">
            <v>-71.842022873451867</v>
          </cell>
          <cell r="X112">
            <v>-41.252419883294692</v>
          </cell>
          <cell r="Y112">
            <v>-435.21310802428195</v>
          </cell>
          <cell r="Z112">
            <v>-147.15280414930027</v>
          </cell>
          <cell r="AA112">
            <v>-59.066172954418093</v>
          </cell>
          <cell r="AB112">
            <v>-3461.2493046652285</v>
          </cell>
          <cell r="AC112">
            <v>-1618.306260931075</v>
          </cell>
          <cell r="AD112">
            <v>-769.84726255267526</v>
          </cell>
          <cell r="AE112">
            <v>-17.270062712637568</v>
          </cell>
          <cell r="AF112">
            <v>-79.045323440481809</v>
          </cell>
          <cell r="AG112">
            <v>-595.08296490661405</v>
          </cell>
          <cell r="AH112">
            <v>-369.70541519682115</v>
          </cell>
          <cell r="AI112">
            <v>-68.107055705029168</v>
          </cell>
          <cell r="AJ112">
            <v>-318.83724865400256</v>
          </cell>
          <cell r="AK112">
            <v>-34.01275984604893</v>
          </cell>
          <cell r="AL112">
            <v>-48.059634605175177</v>
          </cell>
          <cell r="AM112">
            <v>-26.469735613080445</v>
          </cell>
          <cell r="AN112">
            <v>-679.25438005754779</v>
          </cell>
          <cell r="AO112">
            <v>-53.35404402772371</v>
          </cell>
          <cell r="AP112">
            <v>-39.269459411692473</v>
          </cell>
          <cell r="AQ112">
            <v>-21644.237494463734</v>
          </cell>
          <cell r="AR112">
            <v>-131.38976880762203</v>
          </cell>
          <cell r="AS112">
            <v>-574.0418649636423</v>
          </cell>
          <cell r="AT112">
            <v>-9.3675707383014046</v>
          </cell>
          <cell r="AU112">
            <v>-618.36081189130141</v>
          </cell>
          <cell r="AV112">
            <v>-14064.108681265676</v>
          </cell>
          <cell r="AW112">
            <v>-262.10134282559443</v>
          </cell>
          <cell r="AX112">
            <v>-118.02420002792861</v>
          </cell>
          <cell r="AY112">
            <v>-836.65837944819702</v>
          </cell>
          <cell r="AZ112">
            <v>-245.12337166546428</v>
          </cell>
          <cell r="BA112">
            <v>-808.61870402641193</v>
          </cell>
          <cell r="BB112">
            <v>-102.52405731554953</v>
          </cell>
          <cell r="BC112">
            <v>-152.32097979369394</v>
          </cell>
          <cell r="BD112">
            <v>-294.57653829982786</v>
          </cell>
          <cell r="BE112">
            <v>-96.478243194448467</v>
          </cell>
          <cell r="BF112">
            <v>-91.669282569483485</v>
          </cell>
          <cell r="BG112">
            <v>-169.59055835948709</v>
          </cell>
          <cell r="BH112">
            <v>-44.702429554484894</v>
          </cell>
          <cell r="BI112">
            <v>-46.818299358552096</v>
          </cell>
          <cell r="BJ112">
            <v>-53.594917734324511</v>
          </cell>
          <cell r="BK112">
            <v>-229.97188407772919</v>
          </cell>
          <cell r="BL112">
            <v>-824.04996490246936</v>
          </cell>
        </row>
        <row r="113">
          <cell r="A113" t="str">
            <v>Valve and fittings other than plumbing</v>
          </cell>
          <cell r="B113">
            <v>29.916316933812006</v>
          </cell>
          <cell r="C113">
            <v>4.8412297112807812</v>
          </cell>
          <cell r="D113">
            <v>17.627041512868484</v>
          </cell>
          <cell r="E113">
            <v>15.020225514486524</v>
          </cell>
          <cell r="F113">
            <v>17.1305051322243</v>
          </cell>
          <cell r="G113">
            <v>571.51337412145426</v>
          </cell>
          <cell r="H113">
            <v>54.619001870860089</v>
          </cell>
          <cell r="I113">
            <v>8.9376548515952869</v>
          </cell>
          <cell r="J113">
            <v>18.992516559639988</v>
          </cell>
          <cell r="K113">
            <v>55.487940536987409</v>
          </cell>
          <cell r="L113">
            <v>110.23107650300855</v>
          </cell>
          <cell r="M113">
            <v>25.44748950801436</v>
          </cell>
          <cell r="N113">
            <v>13.530616372553977</v>
          </cell>
          <cell r="O113">
            <v>9.3100571370784255</v>
          </cell>
          <cell r="P113">
            <v>37.736764928957882</v>
          </cell>
          <cell r="Q113">
            <v>10.054861708044699</v>
          </cell>
          <cell r="R113">
            <v>2.7309500935430044</v>
          </cell>
          <cell r="S113">
            <v>10.303129898366789</v>
          </cell>
          <cell r="T113">
            <v>139.40258886585428</v>
          </cell>
          <cell r="U113">
            <v>4.9653638064418262</v>
          </cell>
          <cell r="V113">
            <v>2.4826819032209131</v>
          </cell>
          <cell r="W113">
            <v>53.129392728927542</v>
          </cell>
          <cell r="X113">
            <v>4.9653638064418262</v>
          </cell>
          <cell r="Y113">
            <v>34.012742074126514</v>
          </cell>
          <cell r="Z113">
            <v>146.85063457551701</v>
          </cell>
          <cell r="AA113">
            <v>10.427263993527836</v>
          </cell>
          <cell r="AB113">
            <v>106.13465136269404</v>
          </cell>
          <cell r="AC113">
            <v>73.611518430500084</v>
          </cell>
          <cell r="AD113">
            <v>5.5860342822470548</v>
          </cell>
          <cell r="AE113">
            <v>2.4826819032209131</v>
          </cell>
          <cell r="AF113">
            <v>7.3239116145016938</v>
          </cell>
          <cell r="AG113">
            <v>4.8412297112807812</v>
          </cell>
          <cell r="AH113">
            <v>1.1172068564494109</v>
          </cell>
          <cell r="AI113">
            <v>14.151286848359206</v>
          </cell>
          <cell r="AJ113">
            <v>10.675532183849928</v>
          </cell>
          <cell r="AK113">
            <v>4.5929615209586894</v>
          </cell>
          <cell r="AL113">
            <v>1.6137432370935936</v>
          </cell>
          <cell r="AM113">
            <v>1.1172068564494109</v>
          </cell>
          <cell r="AN113">
            <v>14.027152753198159</v>
          </cell>
          <cell r="AO113">
            <v>1.2413409516104565</v>
          </cell>
          <cell r="AP113">
            <v>0.12413409516104566</v>
          </cell>
          <cell r="AQ113">
            <v>21.971734843505082</v>
          </cell>
          <cell r="AR113">
            <v>1.8620114274156849</v>
          </cell>
          <cell r="AS113">
            <v>3.1033523790261417</v>
          </cell>
          <cell r="AT113">
            <v>0</v>
          </cell>
          <cell r="AU113">
            <v>4.7170956161197353</v>
          </cell>
          <cell r="AV113">
            <v>63.308388532133286</v>
          </cell>
          <cell r="AW113">
            <v>1.1172068564494109</v>
          </cell>
          <cell r="AX113">
            <v>0.74480457096627395</v>
          </cell>
          <cell r="AY113">
            <v>16.88223694190221</v>
          </cell>
          <cell r="AZ113">
            <v>8.1928502806290133</v>
          </cell>
          <cell r="BA113">
            <v>13.654750467715022</v>
          </cell>
          <cell r="BB113">
            <v>42.826262830560751</v>
          </cell>
          <cell r="BC113">
            <v>1.1172068564494109</v>
          </cell>
          <cell r="BD113">
            <v>2.1102796177377763</v>
          </cell>
          <cell r="BE113">
            <v>1.4896091419325479</v>
          </cell>
          <cell r="BF113">
            <v>0.9930727612883653</v>
          </cell>
          <cell r="BG113">
            <v>0.37240228548313697</v>
          </cell>
          <cell r="BH113">
            <v>7.6963138999848315</v>
          </cell>
          <cell r="BI113">
            <v>5.0894979016028721</v>
          </cell>
          <cell r="BJ113">
            <v>39.350508166051476</v>
          </cell>
          <cell r="BK113">
            <v>31.654194266066643</v>
          </cell>
          <cell r="BL113">
            <v>12.413409516104567</v>
          </cell>
        </row>
        <row r="114">
          <cell r="A114" t="str">
            <v>Vending, commercial laundry, and other commercial and service industry machinery manufacturing</v>
          </cell>
          <cell r="B114">
            <v>12.225623172478798</v>
          </cell>
          <cell r="C114">
            <v>6.4318371093162892</v>
          </cell>
          <cell r="D114">
            <v>7.0672489366648623</v>
          </cell>
          <cell r="E114">
            <v>17.236285841946412</v>
          </cell>
          <cell r="F114">
            <v>9.0702844970347005</v>
          </cell>
          <cell r="G114">
            <v>212.63855795268876</v>
          </cell>
          <cell r="H114">
            <v>91.071688671984504</v>
          </cell>
          <cell r="I114">
            <v>19.858540881204135</v>
          </cell>
          <cell r="J114">
            <v>19.520375992627429</v>
          </cell>
          <cell r="K114">
            <v>11.445772882626958</v>
          </cell>
          <cell r="L114">
            <v>11.859738280604791</v>
          </cell>
          <cell r="M114">
            <v>31.839722417158985</v>
          </cell>
          <cell r="N114">
            <v>79.03591366591921</v>
          </cell>
          <cell r="O114">
            <v>10.3880513675463</v>
          </cell>
          <cell r="P114">
            <v>11.064686807260863</v>
          </cell>
          <cell r="Q114">
            <v>5.7788253630800339</v>
          </cell>
          <cell r="R114">
            <v>7.640138017826386</v>
          </cell>
          <cell r="S114">
            <v>23.987749458459046</v>
          </cell>
          <cell r="T114">
            <v>319.77854386448428</v>
          </cell>
          <cell r="U114">
            <v>23.953303214210138</v>
          </cell>
          <cell r="V114">
            <v>6.7288247763675004</v>
          </cell>
          <cell r="W114">
            <v>55.050124626198851</v>
          </cell>
          <cell r="X114">
            <v>31.178233642111689</v>
          </cell>
          <cell r="Y114">
            <v>45.455368333012203</v>
          </cell>
          <cell r="Z114">
            <v>104.1194336655774</v>
          </cell>
          <cell r="AA114">
            <v>56.149108095229096</v>
          </cell>
          <cell r="AB114">
            <v>537.86353222844912</v>
          </cell>
          <cell r="AC114">
            <v>930.82236646504839</v>
          </cell>
          <cell r="AD114">
            <v>38.619343601166747</v>
          </cell>
          <cell r="AE114">
            <v>13.373552978948943</v>
          </cell>
          <cell r="AF114">
            <v>2.7557211284239118</v>
          </cell>
          <cell r="AG114">
            <v>11.775448634745906</v>
          </cell>
          <cell r="AH114">
            <v>9.6748393234565331</v>
          </cell>
          <cell r="AI114">
            <v>42.228387127155706</v>
          </cell>
          <cell r="AJ114">
            <v>83.595189713349896</v>
          </cell>
          <cell r="AK114">
            <v>7.296158125783454</v>
          </cell>
          <cell r="AL114">
            <v>32.710387637470419</v>
          </cell>
          <cell r="AM114">
            <v>19.93498873748619</v>
          </cell>
          <cell r="AN114">
            <v>18.618861092243872</v>
          </cell>
          <cell r="AO114">
            <v>11.245766525856723</v>
          </cell>
          <cell r="AP114">
            <v>0.98746830183132006</v>
          </cell>
          <cell r="AQ114">
            <v>110.26961403702322</v>
          </cell>
          <cell r="AR114">
            <v>28.956174778360026</v>
          </cell>
          <cell r="AS114">
            <v>41.069424322078746</v>
          </cell>
          <cell r="AT114">
            <v>3.7604194793656544E-2</v>
          </cell>
          <cell r="AU114">
            <v>67.727934623384726</v>
          </cell>
          <cell r="AV114">
            <v>273.21760480343704</v>
          </cell>
          <cell r="AW114">
            <v>6.4801710174784466</v>
          </cell>
          <cell r="AX114">
            <v>4.9098601797788382</v>
          </cell>
          <cell r="AY114">
            <v>70.557212548294615</v>
          </cell>
          <cell r="AZ114">
            <v>18.272628124932908</v>
          </cell>
          <cell r="BA114">
            <v>261.2956300728132</v>
          </cell>
          <cell r="BB114">
            <v>157.61707462144668</v>
          </cell>
          <cell r="BC114">
            <v>70.403736999302566</v>
          </cell>
          <cell r="BD114">
            <v>30.316090524398625</v>
          </cell>
          <cell r="BE114">
            <v>49.654793631506692</v>
          </cell>
          <cell r="BF114">
            <v>41.979563668935072</v>
          </cell>
          <cell r="BG114">
            <v>23.47204187948817</v>
          </cell>
          <cell r="BH114">
            <v>55.610322646011298</v>
          </cell>
          <cell r="BI114">
            <v>398.37388483524006</v>
          </cell>
          <cell r="BJ114">
            <v>232.19803821595548</v>
          </cell>
          <cell r="BK114">
            <v>1996.6234499534514</v>
          </cell>
          <cell r="BL114">
            <v>881.94506951445783</v>
          </cell>
        </row>
        <row r="115">
          <cell r="A115" t="str">
            <v>Watch, clock, and other measuring and controlling device manufacturing</v>
          </cell>
          <cell r="B115">
            <v>311.70737385622772</v>
          </cell>
          <cell r="C115">
            <v>16.458691992539318</v>
          </cell>
          <cell r="D115">
            <v>33.350455137385133</v>
          </cell>
          <cell r="E115">
            <v>22.162971223661557</v>
          </cell>
          <cell r="F115">
            <v>25.850183178356168</v>
          </cell>
          <cell r="G115">
            <v>198.45223038275032</v>
          </cell>
          <cell r="H115">
            <v>50.348205619092042</v>
          </cell>
          <cell r="I115">
            <v>11.506210058046264</v>
          </cell>
          <cell r="J115">
            <v>18.013263651785593</v>
          </cell>
          <cell r="K115">
            <v>28.64970022732474</v>
          </cell>
          <cell r="L115">
            <v>34.038513390180412</v>
          </cell>
          <cell r="M115">
            <v>63.058928362780478</v>
          </cell>
          <cell r="N115">
            <v>319.41642226322909</v>
          </cell>
          <cell r="O115">
            <v>21.816667128564237</v>
          </cell>
          <cell r="P115">
            <v>38.181276852889567</v>
          </cell>
          <cell r="Q115">
            <v>35.794258964926009</v>
          </cell>
          <cell r="R115">
            <v>10.253145403336822</v>
          </cell>
          <cell r="S115">
            <v>38.939863632919732</v>
          </cell>
          <cell r="T115">
            <v>52.746479147486205</v>
          </cell>
          <cell r="U115">
            <v>8.3419417631576227</v>
          </cell>
          <cell r="V115">
            <v>4.8377967498244132</v>
          </cell>
          <cell r="W115">
            <v>25.875583433435505</v>
          </cell>
          <cell r="X115">
            <v>12.925215289790749</v>
          </cell>
          <cell r="Y115">
            <v>38.352076618855634</v>
          </cell>
          <cell r="Z115">
            <v>389.65041620884654</v>
          </cell>
          <cell r="AA115">
            <v>16.521017474417327</v>
          </cell>
          <cell r="AB115">
            <v>69.14130839557896</v>
          </cell>
          <cell r="AC115">
            <v>40.366069370146135</v>
          </cell>
          <cell r="AD115">
            <v>16.60314181876765</v>
          </cell>
          <cell r="AE115">
            <v>1.6705776304113122</v>
          </cell>
          <cell r="AF115">
            <v>2.3257348662034438</v>
          </cell>
          <cell r="AG115">
            <v>6.3935345698012513</v>
          </cell>
          <cell r="AH115">
            <v>3.6283320997917263</v>
          </cell>
          <cell r="AI115">
            <v>9.5358791617388494</v>
          </cell>
          <cell r="AJ115">
            <v>9.9426622246139456</v>
          </cell>
          <cell r="AK115">
            <v>1.6318058895124112</v>
          </cell>
          <cell r="AL115">
            <v>3.0865701873250062</v>
          </cell>
          <cell r="AM115">
            <v>2.4142247369001848</v>
          </cell>
          <cell r="AN115">
            <v>19.062287346840989</v>
          </cell>
          <cell r="AO115">
            <v>1.8925709384374467</v>
          </cell>
          <cell r="AP115">
            <v>2.2543095095267254</v>
          </cell>
          <cell r="AQ115">
            <v>9.9225231854567966</v>
          </cell>
          <cell r="AR115">
            <v>2.7030006887441829</v>
          </cell>
          <cell r="AS115">
            <v>3.4358251069467833</v>
          </cell>
          <cell r="AT115">
            <v>0</v>
          </cell>
          <cell r="AU115">
            <v>21.332185958125507</v>
          </cell>
          <cell r="AV115">
            <v>13.790067733060514</v>
          </cell>
          <cell r="AW115">
            <v>6.210900580584185E-3</v>
          </cell>
          <cell r="AX115">
            <v>22.858220986848984</v>
          </cell>
          <cell r="AY115">
            <v>549.42944066156133</v>
          </cell>
          <cell r="AZ115">
            <v>22.426656171957887</v>
          </cell>
          <cell r="BA115">
            <v>8.6416022535942254</v>
          </cell>
          <cell r="BB115">
            <v>6.4913407913688692</v>
          </cell>
          <cell r="BC115">
            <v>115.00216027526233</v>
          </cell>
          <cell r="BD115">
            <v>78.624324056986737</v>
          </cell>
          <cell r="BE115">
            <v>10.790264602944687</v>
          </cell>
          <cell r="BF115">
            <v>0.85239971695542938</v>
          </cell>
          <cell r="BG115">
            <v>0.90980415959608307</v>
          </cell>
          <cell r="BH115">
            <v>3.9465943668169157</v>
          </cell>
          <cell r="BI115">
            <v>3.0088720797613706</v>
          </cell>
          <cell r="BJ115">
            <v>2.0602652541132196</v>
          </cell>
          <cell r="BK115">
            <v>3.3147743959317251</v>
          </cell>
          <cell r="BL115">
            <v>65.670086329312284</v>
          </cell>
        </row>
        <row r="116">
          <cell r="A116" t="str">
            <v>Wired telecommunications carriers</v>
          </cell>
          <cell r="B116">
            <v>2.1791671768595351</v>
          </cell>
          <cell r="C116">
            <v>3.8498620124518452</v>
          </cell>
          <cell r="D116">
            <v>12.348614002204032</v>
          </cell>
          <cell r="E116">
            <v>2.6150006122314422</v>
          </cell>
          <cell r="F116">
            <v>12.711808531680621</v>
          </cell>
          <cell r="G116">
            <v>55.496124104022826</v>
          </cell>
          <cell r="H116">
            <v>50.774595220827166</v>
          </cell>
          <cell r="I116">
            <v>1.4527781179063568</v>
          </cell>
          <cell r="J116">
            <v>4.2856954478237528</v>
          </cell>
          <cell r="K116">
            <v>3.7045842006612095</v>
          </cell>
          <cell r="L116">
            <v>8.7166687074381404</v>
          </cell>
          <cell r="M116">
            <v>13.946669931901024</v>
          </cell>
          <cell r="N116">
            <v>65.229737493995415</v>
          </cell>
          <cell r="O116">
            <v>5.7384735657301089</v>
          </cell>
          <cell r="P116">
            <v>10.968474790192994</v>
          </cell>
          <cell r="Q116">
            <v>15.762642579283972</v>
          </cell>
          <cell r="R116">
            <v>2.1065282709642172</v>
          </cell>
          <cell r="S116">
            <v>11.767502755041489</v>
          </cell>
          <cell r="T116">
            <v>12.639169625785303</v>
          </cell>
          <cell r="U116">
            <v>2.4697228004408065</v>
          </cell>
          <cell r="V116">
            <v>1.1622224943250854</v>
          </cell>
          <cell r="W116">
            <v>4.0677787301377988</v>
          </cell>
          <cell r="X116">
            <v>5.6658346598347915</v>
          </cell>
          <cell r="Y116">
            <v>7.0459738718458302</v>
          </cell>
          <cell r="Z116">
            <v>33.123341088264937</v>
          </cell>
          <cell r="AA116">
            <v>4.7941677890909773</v>
          </cell>
          <cell r="AB116">
            <v>120.21738925675102</v>
          </cell>
          <cell r="AC116">
            <v>129.66044702314235</v>
          </cell>
          <cell r="AD116">
            <v>152.54170238016746</v>
          </cell>
          <cell r="AE116">
            <v>9.3704188604960006</v>
          </cell>
          <cell r="AF116">
            <v>26.949034087162918</v>
          </cell>
          <cell r="AG116">
            <v>45.10876056099238</v>
          </cell>
          <cell r="AH116">
            <v>11.186391507878946</v>
          </cell>
          <cell r="AI116">
            <v>26.876395181267601</v>
          </cell>
          <cell r="AJ116">
            <v>29.709312511184997</v>
          </cell>
          <cell r="AK116">
            <v>2.6876395181267601</v>
          </cell>
          <cell r="AL116">
            <v>35.810980606391695</v>
          </cell>
          <cell r="AM116">
            <v>44.527649313829833</v>
          </cell>
          <cell r="AN116">
            <v>2384.5173638255987</v>
          </cell>
          <cell r="AO116">
            <v>82.081963661709153</v>
          </cell>
          <cell r="AP116">
            <v>1.2348614002204032</v>
          </cell>
          <cell r="AQ116">
            <v>198.23157418832238</v>
          </cell>
          <cell r="AR116">
            <v>92.977799546006835</v>
          </cell>
          <cell r="AS116">
            <v>55.496124104022826</v>
          </cell>
          <cell r="AT116">
            <v>0.2179167176859535</v>
          </cell>
          <cell r="AU116">
            <v>47.869038985014456</v>
          </cell>
          <cell r="AV116">
            <v>139.75725494259152</v>
          </cell>
          <cell r="AW116">
            <v>20.992643803746855</v>
          </cell>
          <cell r="AX116">
            <v>55.132929574546239</v>
          </cell>
          <cell r="AY116">
            <v>121.7428062805527</v>
          </cell>
          <cell r="AZ116">
            <v>39.951398242424808</v>
          </cell>
          <cell r="BA116">
            <v>107.94141416044231</v>
          </cell>
          <cell r="BB116">
            <v>7.2638905895317833</v>
          </cell>
          <cell r="BC116">
            <v>31.380007346777305</v>
          </cell>
          <cell r="BD116">
            <v>28.692367828650546</v>
          </cell>
          <cell r="BE116">
            <v>35.810980606391695</v>
          </cell>
          <cell r="BF116">
            <v>8.7893076133334578</v>
          </cell>
          <cell r="BG116">
            <v>8.426113083856869</v>
          </cell>
          <cell r="BH116">
            <v>13.075003061157211</v>
          </cell>
          <cell r="BI116">
            <v>10.823196978402358</v>
          </cell>
          <cell r="BJ116">
            <v>12.348614002204032</v>
          </cell>
          <cell r="BK116">
            <v>10.460002448925769</v>
          </cell>
          <cell r="BL116">
            <v>56.440429880661959</v>
          </cell>
        </row>
        <row r="117">
          <cell r="A117" t="str">
            <v>Wiring device manufacturing</v>
          </cell>
          <cell r="B117">
            <v>7.5841094848888055E-2</v>
          </cell>
          <cell r="C117">
            <v>7.5841094848888055E-2</v>
          </cell>
          <cell r="D117">
            <v>0.31419882151682194</v>
          </cell>
          <cell r="E117">
            <v>0.44421212697205859</v>
          </cell>
          <cell r="F117">
            <v>6.5006652727618325E-2</v>
          </cell>
          <cell r="G117">
            <v>11.571184185516062</v>
          </cell>
          <cell r="H117">
            <v>0.60672875879110444</v>
          </cell>
          <cell r="I117">
            <v>0.53088766394221631</v>
          </cell>
          <cell r="J117">
            <v>6.5006652727618325E-2</v>
          </cell>
          <cell r="K117">
            <v>0.15168218969777611</v>
          </cell>
          <cell r="L117">
            <v>0.14084774757650637</v>
          </cell>
          <cell r="M117">
            <v>0.23835772666793387</v>
          </cell>
          <cell r="N117">
            <v>5.9697776088196166</v>
          </cell>
          <cell r="O117">
            <v>2.1993917506177536</v>
          </cell>
          <cell r="P117">
            <v>8.6675536970157771E-2</v>
          </cell>
          <cell r="Q117">
            <v>0.15168218969777611</v>
          </cell>
          <cell r="R117">
            <v>5.4172210606348609E-2</v>
          </cell>
          <cell r="S117">
            <v>9.7509979091427487E-2</v>
          </cell>
          <cell r="T117">
            <v>0.31419882151682194</v>
          </cell>
          <cell r="U117">
            <v>3.2503326363809162E-2</v>
          </cell>
          <cell r="V117">
            <v>1.0834442121269721E-2</v>
          </cell>
          <cell r="W117">
            <v>0.11917886333396693</v>
          </cell>
          <cell r="X117">
            <v>7.5841094848888055E-2</v>
          </cell>
          <cell r="Y117">
            <v>6.5006652727618325E-2</v>
          </cell>
          <cell r="Z117">
            <v>0.61756320091237416</v>
          </cell>
          <cell r="AA117">
            <v>0.13001330545523665</v>
          </cell>
          <cell r="AB117">
            <v>3.532028131533929</v>
          </cell>
          <cell r="AC117">
            <v>2.2643984033453717</v>
          </cell>
          <cell r="AD117">
            <v>0.15168218969777611</v>
          </cell>
          <cell r="AE117">
            <v>0.11917886333396693</v>
          </cell>
          <cell r="AF117">
            <v>1.0834442121269721E-2</v>
          </cell>
          <cell r="AG117">
            <v>1.3001330545523666</v>
          </cell>
          <cell r="AH117">
            <v>3.2503326363809162E-2</v>
          </cell>
          <cell r="AI117">
            <v>9.7509979091427487E-2</v>
          </cell>
          <cell r="AJ117">
            <v>0.3575365900019008</v>
          </cell>
          <cell r="AK117">
            <v>6.5006652727618325E-2</v>
          </cell>
          <cell r="AL117">
            <v>0.17335107394031554</v>
          </cell>
          <cell r="AM117">
            <v>0.17335107394031554</v>
          </cell>
          <cell r="AN117">
            <v>7.7357916745865811</v>
          </cell>
          <cell r="AO117">
            <v>0.13001330545523665</v>
          </cell>
          <cell r="AP117">
            <v>1.0834442121269721E-2</v>
          </cell>
          <cell r="AQ117">
            <v>1.6685040866755372</v>
          </cell>
          <cell r="AR117">
            <v>6.5006652727618325E-2</v>
          </cell>
          <cell r="AS117">
            <v>0.23835772666793387</v>
          </cell>
          <cell r="AT117">
            <v>0</v>
          </cell>
          <cell r="AU117">
            <v>1.9285306975860104</v>
          </cell>
          <cell r="AV117">
            <v>7.0532218209465887</v>
          </cell>
          <cell r="AW117">
            <v>6.5006652727618325E-2</v>
          </cell>
          <cell r="AX117">
            <v>0.2600266109104733</v>
          </cell>
          <cell r="AY117">
            <v>1.0076031172780842</v>
          </cell>
          <cell r="AZ117">
            <v>0.57422543242729518</v>
          </cell>
          <cell r="BA117">
            <v>0.24919216878920358</v>
          </cell>
          <cell r="BB117">
            <v>0.14084774757650637</v>
          </cell>
          <cell r="BC117">
            <v>0.73674206424634103</v>
          </cell>
          <cell r="BD117">
            <v>0.15168218969777611</v>
          </cell>
          <cell r="BE117">
            <v>1.0617753278844326</v>
          </cell>
          <cell r="BF117">
            <v>0.50921877969967688</v>
          </cell>
          <cell r="BG117">
            <v>8.6675536970157771E-2</v>
          </cell>
          <cell r="BH117">
            <v>0.22752328454666415</v>
          </cell>
          <cell r="BI117">
            <v>0.19501995818285497</v>
          </cell>
          <cell r="BJ117">
            <v>0.61756320091237416</v>
          </cell>
          <cell r="BK117">
            <v>0.63923208515491359</v>
          </cell>
          <cell r="BL117">
            <v>0.92092758030792632</v>
          </cell>
        </row>
        <row r="118">
          <cell r="A118" t="str">
            <v>Wood kitchen cabinet and countertop manufacturing</v>
          </cell>
          <cell r="B118">
            <v>0.7639251626383019</v>
          </cell>
          <cell r="C118">
            <v>1.2037608623391425</v>
          </cell>
          <cell r="D118">
            <v>2.54641720879434</v>
          </cell>
          <cell r="E118">
            <v>0.85652215204900517</v>
          </cell>
          <cell r="F118">
            <v>1.9445367776247686</v>
          </cell>
          <cell r="G118">
            <v>5.8799088275796576</v>
          </cell>
          <cell r="H118">
            <v>15.509995726292797</v>
          </cell>
          <cell r="I118">
            <v>1.0185668835177359</v>
          </cell>
          <cell r="J118">
            <v>1.5741488199819555</v>
          </cell>
          <cell r="K118">
            <v>1.6435965620399831</v>
          </cell>
          <cell r="L118">
            <v>3.1945961346692626</v>
          </cell>
          <cell r="M118">
            <v>4.9770881808253007</v>
          </cell>
          <cell r="N118">
            <v>11.782966902511991</v>
          </cell>
          <cell r="O118">
            <v>1.7361935514506863</v>
          </cell>
          <cell r="P118">
            <v>3.81962581319151</v>
          </cell>
          <cell r="Q118">
            <v>2.4538202193836365</v>
          </cell>
          <cell r="R118">
            <v>1.9908352723301204</v>
          </cell>
          <cell r="S118">
            <v>2.7084619402630707</v>
          </cell>
          <cell r="T118">
            <v>6.9679234531554206</v>
          </cell>
          <cell r="U118">
            <v>0.92596989410703268</v>
          </cell>
          <cell r="V118">
            <v>0.71762666793295038</v>
          </cell>
          <cell r="W118">
            <v>2.407521724678285</v>
          </cell>
          <cell r="X118">
            <v>2.8010589296737738</v>
          </cell>
          <cell r="Y118">
            <v>0.97226838881238431</v>
          </cell>
          <cell r="Z118">
            <v>7.0836696899187999</v>
          </cell>
          <cell r="AA118">
            <v>1.504701077923928</v>
          </cell>
          <cell r="AB118">
            <v>49.747732560900332</v>
          </cell>
          <cell r="AC118">
            <v>224.82549028918754</v>
          </cell>
          <cell r="AD118">
            <v>4.0279690393655923</v>
          </cell>
          <cell r="AE118">
            <v>1.9445367776247686</v>
          </cell>
          <cell r="AF118">
            <v>0.78707440999097777</v>
          </cell>
          <cell r="AG118">
            <v>3.3797901134906692</v>
          </cell>
          <cell r="AH118">
            <v>1.0185668835177359</v>
          </cell>
          <cell r="AI118">
            <v>0.43983569970084052</v>
          </cell>
          <cell r="AJ118">
            <v>3.7270288237808065</v>
          </cell>
          <cell r="AK118">
            <v>1.8750890355667411</v>
          </cell>
          <cell r="AL118">
            <v>7.9401918419678053</v>
          </cell>
          <cell r="AM118">
            <v>4.7224464599458669</v>
          </cell>
          <cell r="AN118">
            <v>25.325276603827344</v>
          </cell>
          <cell r="AO118">
            <v>4.5835509758298114</v>
          </cell>
          <cell r="AP118">
            <v>0.55558193646421961</v>
          </cell>
          <cell r="AQ118">
            <v>61.368654731943593</v>
          </cell>
          <cell r="AR118">
            <v>16.250771641578424</v>
          </cell>
          <cell r="AS118">
            <v>33.196020703737119</v>
          </cell>
          <cell r="AT118">
            <v>0.87967139940168104</v>
          </cell>
          <cell r="AU118">
            <v>44.284510185668836</v>
          </cell>
          <cell r="AV118">
            <v>24.214112730898904</v>
          </cell>
          <cell r="AW118">
            <v>15.347950994824066</v>
          </cell>
          <cell r="AX118">
            <v>6.273446032575146</v>
          </cell>
          <cell r="AY118">
            <v>29.330096395840261</v>
          </cell>
          <cell r="AZ118">
            <v>26.34384348734508</v>
          </cell>
          <cell r="BA118">
            <v>21.713994016809917</v>
          </cell>
          <cell r="BB118">
            <v>0.87967139940168104</v>
          </cell>
          <cell r="BC118">
            <v>11.250534213400448</v>
          </cell>
          <cell r="BD118">
            <v>11.528325181632557</v>
          </cell>
          <cell r="BE118">
            <v>9.9541763616506014</v>
          </cell>
          <cell r="BF118">
            <v>10.417161308704118</v>
          </cell>
          <cell r="BG118">
            <v>4.907640438767273</v>
          </cell>
          <cell r="BH118">
            <v>4.7224464599458669</v>
          </cell>
          <cell r="BI118">
            <v>5.4863716225841683</v>
          </cell>
          <cell r="BJ118">
            <v>44.701196638017002</v>
          </cell>
          <cell r="BK118">
            <v>32.825632746094307</v>
          </cell>
          <cell r="BL118">
            <v>34.237736834607531</v>
          </cell>
        </row>
        <row r="119">
          <cell r="A119" t="str">
            <v>Wholesale trade</v>
          </cell>
          <cell r="B119">
            <v>4903.9757066876273</v>
          </cell>
          <cell r="C119">
            <v>594.08116480352214</v>
          </cell>
          <cell r="D119">
            <v>733.01156892869267</v>
          </cell>
          <cell r="E119">
            <v>683.9140557383289</v>
          </cell>
          <cell r="F119">
            <v>654.06468663715725</v>
          </cell>
          <cell r="G119">
            <v>4697.5658076538703</v>
          </cell>
          <cell r="H119">
            <v>3672.9613602600039</v>
          </cell>
          <cell r="I119">
            <v>348.67225815975729</v>
          </cell>
          <cell r="J119">
            <v>619.91406898985736</v>
          </cell>
          <cell r="K119">
            <v>751.73832625901173</v>
          </cell>
          <cell r="L119">
            <v>966.57370369054638</v>
          </cell>
          <cell r="M119">
            <v>947.76238204467961</v>
          </cell>
          <cell r="N119">
            <v>2323.9612793108686</v>
          </cell>
          <cell r="O119">
            <v>390.45064647175366</v>
          </cell>
          <cell r="P119">
            <v>1703.9925364980954</v>
          </cell>
          <cell r="Q119">
            <v>476.09152883160692</v>
          </cell>
          <cell r="R119">
            <v>169.54500664346534</v>
          </cell>
          <cell r="S119">
            <v>570.2684204393596</v>
          </cell>
          <cell r="T119">
            <v>1832.7433070442448</v>
          </cell>
          <cell r="U119">
            <v>278.96948019932239</v>
          </cell>
          <cell r="V119">
            <v>96.960154809546253</v>
          </cell>
          <cell r="W119">
            <v>998.46238945213679</v>
          </cell>
          <cell r="X119">
            <v>490.8578245556397</v>
          </cell>
          <cell r="Y119">
            <v>945.7094849583525</v>
          </cell>
          <cell r="Z119">
            <v>2075.5803119480224</v>
          </cell>
          <cell r="AA119">
            <v>865.53656583677082</v>
          </cell>
          <cell r="AB119">
            <v>4500.2545576014545</v>
          </cell>
          <cell r="AC119">
            <v>5041.5739158312563</v>
          </cell>
          <cell r="AD119">
            <v>949.12905302781826</v>
          </cell>
          <cell r="AE119">
            <v>298.43896912843701</v>
          </cell>
          <cell r="AF119">
            <v>171.73757345018558</v>
          </cell>
          <cell r="AG119">
            <v>1952.5724651023836</v>
          </cell>
          <cell r="AH119">
            <v>262.75540781384922</v>
          </cell>
          <cell r="AI119">
            <v>420.70230440371074</v>
          </cell>
          <cell r="AJ119">
            <v>687.58466057752878</v>
          </cell>
          <cell r="AK119">
            <v>151.2698856142583</v>
          </cell>
          <cell r="AL119">
            <v>635.62314004338486</v>
          </cell>
          <cell r="AM119">
            <v>248.59474232555394</v>
          </cell>
          <cell r="AN119">
            <v>5598.5205580230977</v>
          </cell>
          <cell r="AO119">
            <v>529.53879545701272</v>
          </cell>
          <cell r="AP119">
            <v>34.663821888890162</v>
          </cell>
          <cell r="AQ119">
            <v>6302.4196812241235</v>
          </cell>
          <cell r="AR119">
            <v>611.56584735655565</v>
          </cell>
          <cell r="AS119">
            <v>964.73088200515167</v>
          </cell>
          <cell r="AT119">
            <v>8.1579755301327808</v>
          </cell>
          <cell r="AU119">
            <v>1131.9954431234173</v>
          </cell>
          <cell r="AV119">
            <v>5026.2731408629952</v>
          </cell>
          <cell r="AW119">
            <v>352.86695171130231</v>
          </cell>
          <cell r="AX119">
            <v>610.02156416608068</v>
          </cell>
          <cell r="AY119">
            <v>2460.5344806251169</v>
          </cell>
          <cell r="AZ119">
            <v>718.8852434834738</v>
          </cell>
          <cell r="BA119">
            <v>1707.0301754444581</v>
          </cell>
          <cell r="BB119">
            <v>522.7526362898368</v>
          </cell>
          <cell r="BC119">
            <v>1056.7266410066761</v>
          </cell>
          <cell r="BD119">
            <v>4154.534631983779</v>
          </cell>
          <cell r="BE119">
            <v>5166.7899641382419</v>
          </cell>
          <cell r="BF119">
            <v>334.71128746098566</v>
          </cell>
          <cell r="BG119">
            <v>219.63180596945583</v>
          </cell>
          <cell r="BH119">
            <v>321.82619779163002</v>
          </cell>
          <cell r="BI119">
            <v>878.24306848999072</v>
          </cell>
          <cell r="BJ119">
            <v>793.34418034689304</v>
          </cell>
          <cell r="BK119">
            <v>2450.8795461050863</v>
          </cell>
          <cell r="BL119">
            <v>1978.6454537072964</v>
          </cell>
        </row>
        <row r="120">
          <cell r="A120" t="str">
            <v>Air transportation</v>
          </cell>
          <cell r="B120">
            <v>60.728867478263545</v>
          </cell>
          <cell r="C120">
            <v>9.2856465859200075</v>
          </cell>
          <cell r="D120">
            <v>13.385632430473146</v>
          </cell>
          <cell r="E120">
            <v>13.694283665327967</v>
          </cell>
          <cell r="F120">
            <v>13.1432498317642</v>
          </cell>
          <cell r="G120">
            <v>62.03076747039399</v>
          </cell>
          <cell r="H120">
            <v>88.267213227133212</v>
          </cell>
          <cell r="I120">
            <v>8.5905780030553824</v>
          </cell>
          <cell r="J120">
            <v>15.197885376882878</v>
          </cell>
          <cell r="K120">
            <v>15.936884377921132</v>
          </cell>
          <cell r="L120">
            <v>20.253486389490956</v>
          </cell>
          <cell r="M120">
            <v>21.789570395991849</v>
          </cell>
          <cell r="N120">
            <v>53.100535693386604</v>
          </cell>
          <cell r="O120">
            <v>9.3929944735681854</v>
          </cell>
          <cell r="P120">
            <v>41.881444193703388</v>
          </cell>
          <cell r="Q120">
            <v>12.302111054193054</v>
          </cell>
          <cell r="R120">
            <v>4.6680121200040885</v>
          </cell>
          <cell r="S120">
            <v>13.092373881862498</v>
          </cell>
          <cell r="T120">
            <v>42.688920664224419</v>
          </cell>
          <cell r="U120">
            <v>5.587384898727958</v>
          </cell>
          <cell r="V120">
            <v>2.3227152492424121</v>
          </cell>
          <cell r="W120">
            <v>22.780881115925048</v>
          </cell>
          <cell r="X120">
            <v>11.420027205538473</v>
          </cell>
          <cell r="Y120">
            <v>24.162893201374448</v>
          </cell>
          <cell r="Z120">
            <v>52.408247462826417</v>
          </cell>
          <cell r="AA120">
            <v>17.587063361336316</v>
          </cell>
          <cell r="AB120">
            <v>116.51534887195555</v>
          </cell>
          <cell r="AC120">
            <v>196.20168293266971</v>
          </cell>
          <cell r="AD120">
            <v>27.590418310705669</v>
          </cell>
          <cell r="AE120">
            <v>11.196856392441008</v>
          </cell>
          <cell r="AF120">
            <v>5.0721242371573059</v>
          </cell>
          <cell r="AG120">
            <v>36.149854826627482</v>
          </cell>
          <cell r="AH120">
            <v>5.972904083233245</v>
          </cell>
          <cell r="AI120">
            <v>6.7690203675235283</v>
          </cell>
          <cell r="AJ120">
            <v>21.884557825639238</v>
          </cell>
          <cell r="AK120">
            <v>4.8507408477161169</v>
          </cell>
          <cell r="AL120">
            <v>18.35557782639853</v>
          </cell>
          <cell r="AM120">
            <v>6.5095289578281355</v>
          </cell>
          <cell r="AN120">
            <v>73.016930098315981</v>
          </cell>
          <cell r="AO120">
            <v>13.651450730980407</v>
          </cell>
          <cell r="AP120">
            <v>1.1301491143477307</v>
          </cell>
          <cell r="AQ120">
            <v>215.59607910206566</v>
          </cell>
          <cell r="AR120">
            <v>18.611286025708573</v>
          </cell>
          <cell r="AS120">
            <v>35.603637443105939</v>
          </cell>
          <cell r="AT120">
            <v>0.55327633720568581</v>
          </cell>
          <cell r="AU120">
            <v>42.8379473161433</v>
          </cell>
          <cell r="AV120">
            <v>147.29558898714234</v>
          </cell>
          <cell r="AW120">
            <v>14.195969219040782</v>
          </cell>
          <cell r="AX120">
            <v>17.800334118932899</v>
          </cell>
          <cell r="AY120">
            <v>59.856177510886724</v>
          </cell>
          <cell r="AZ120">
            <v>25.579586380777435</v>
          </cell>
          <cell r="BA120">
            <v>40.552854726586816</v>
          </cell>
          <cell r="BB120">
            <v>8.6066727853312148</v>
          </cell>
          <cell r="BC120">
            <v>22.322246867589307</v>
          </cell>
          <cell r="BD120">
            <v>36.062645322333474</v>
          </cell>
          <cell r="BE120">
            <v>37.983164846647433</v>
          </cell>
          <cell r="BF120">
            <v>8.902543434233154</v>
          </cell>
          <cell r="BG120">
            <v>6.9382120621314565</v>
          </cell>
          <cell r="BH120">
            <v>9.1085651775990542</v>
          </cell>
          <cell r="BI120">
            <v>18.117314290196312</v>
          </cell>
          <cell r="BJ120">
            <v>31.879121678365706</v>
          </cell>
          <cell r="BK120">
            <v>34.833963992960342</v>
          </cell>
          <cell r="BL120">
            <v>44.66180444324317</v>
          </cell>
        </row>
        <row r="121">
          <cell r="A121" t="str">
            <v>Rail transportation</v>
          </cell>
          <cell r="B121">
            <v>47.485170954755226</v>
          </cell>
          <cell r="C121">
            <v>7.2606411722673965</v>
          </cell>
          <cell r="D121">
            <v>10.466505810042278</v>
          </cell>
          <cell r="E121">
            <v>10.707846662606727</v>
          </cell>
          <cell r="F121">
            <v>10.276981789356865</v>
          </cell>
          <cell r="G121">
            <v>48.50315377346061</v>
          </cell>
          <cell r="H121">
            <v>69.017979156131275</v>
          </cell>
          <cell r="I121">
            <v>6.7171525176433047</v>
          </cell>
          <cell r="J121">
            <v>11.883544272093729</v>
          </cell>
          <cell r="K121">
            <v>12.461383039007258</v>
          </cell>
          <cell r="L121">
            <v>15.836624385907056</v>
          </cell>
          <cell r="M121">
            <v>17.037720580820746</v>
          </cell>
          <cell r="N121">
            <v>41.520418869857096</v>
          </cell>
          <cell r="O121">
            <v>7.3445787296148977</v>
          </cell>
          <cell r="P121">
            <v>32.74797670287316</v>
          </cell>
          <cell r="Q121">
            <v>9.6192777960469993</v>
          </cell>
          <cell r="R121">
            <v>3.6500162565455692</v>
          </cell>
          <cell r="S121">
            <v>10.237200820620169</v>
          </cell>
          <cell r="T121">
            <v>33.379359434625194</v>
          </cell>
          <cell r="U121">
            <v>4.3688930507567765</v>
          </cell>
          <cell r="V121">
            <v>1.8161796073172305</v>
          </cell>
          <cell r="W121">
            <v>17.812847155050999</v>
          </cell>
          <cell r="X121">
            <v>8.9295579957430764</v>
          </cell>
          <cell r="Y121">
            <v>18.893471294182053</v>
          </cell>
          <cell r="Z121">
            <v>40.979104230820205</v>
          </cell>
          <cell r="AA121">
            <v>13.751692481406478</v>
          </cell>
          <cell r="AB121">
            <v>91.10578691456864</v>
          </cell>
          <cell r="AC121">
            <v>153.41419727616659</v>
          </cell>
          <cell r="AD121">
            <v>21.573524825998106</v>
          </cell>
          <cell r="AE121">
            <v>8.7550560718295785</v>
          </cell>
          <cell r="AF121">
            <v>3.9659999684891023</v>
          </cell>
          <cell r="AG121">
            <v>28.266327163871434</v>
          </cell>
          <cell r="AH121">
            <v>4.6703385599970684</v>
          </cell>
          <cell r="AI121">
            <v>5.2928385246624661</v>
          </cell>
          <cell r="AJ121">
            <v>17.111993237674977</v>
          </cell>
          <cell r="AK121">
            <v>3.7928956684966697</v>
          </cell>
          <cell r="AL121">
            <v>14.352610006630263</v>
          </cell>
          <cell r="AM121">
            <v>5.0899367670249376</v>
          </cell>
          <cell r="AN121">
            <v>57.09346398647984</v>
          </cell>
          <cell r="AO121">
            <v>10.674354695862647</v>
          </cell>
          <cell r="AP121">
            <v>0.88368721709449682</v>
          </cell>
          <cell r="AQ121">
            <v>168.57908106059824</v>
          </cell>
          <cell r="AR121">
            <v>14.552553592983424</v>
          </cell>
          <cell r="AS121">
            <v>27.839228373592444</v>
          </cell>
          <cell r="AT121">
            <v>0.4326183337246719</v>
          </cell>
          <cell r="AU121">
            <v>33.495886489006963</v>
          </cell>
          <cell r="AV121">
            <v>115.17350008938133</v>
          </cell>
          <cell r="AW121">
            <v>11.100125084266917</v>
          </cell>
          <cell r="AX121">
            <v>13.918453344973521</v>
          </cell>
          <cell r="AY121">
            <v>46.802796426591655</v>
          </cell>
          <cell r="AZ121">
            <v>20.001213305647443</v>
          </cell>
          <cell r="BA121">
            <v>31.709124825760536</v>
          </cell>
          <cell r="BB121">
            <v>6.7297373643493783</v>
          </cell>
          <cell r="BC121">
            <v>17.454231449007683</v>
          </cell>
          <cell r="BD121">
            <v>28.198136229440415</v>
          </cell>
          <cell r="BE121">
            <v>29.699830591954829</v>
          </cell>
          <cell r="BF121">
            <v>6.961084809592478</v>
          </cell>
          <cell r="BG121">
            <v>5.4251330474519408</v>
          </cell>
          <cell r="BH121">
            <v>7.1221775173994866</v>
          </cell>
          <cell r="BI121">
            <v>14.166306767023556</v>
          </cell>
          <cell r="BJ121">
            <v>24.926951640032847</v>
          </cell>
          <cell r="BK121">
            <v>27.23740461370458</v>
          </cell>
          <cell r="BL121">
            <v>34.921998502513304</v>
          </cell>
        </row>
        <row r="122">
          <cell r="A122" t="str">
            <v>Water transportation</v>
          </cell>
          <cell r="B122">
            <v>0.6862018924097576</v>
          </cell>
          <cell r="C122">
            <v>0.10492256029288144</v>
          </cell>
          <cell r="D122">
            <v>0.15125008396014852</v>
          </cell>
          <cell r="E122">
            <v>0.1547376685347793</v>
          </cell>
          <cell r="F122">
            <v>0.14851129753405873</v>
          </cell>
          <cell r="G122">
            <v>0.70091262678411281</v>
          </cell>
          <cell r="H122">
            <v>0.99736964098455594</v>
          </cell>
          <cell r="I122">
            <v>9.7068678000625783E-2</v>
          </cell>
          <cell r="J122">
            <v>0.17172751838285738</v>
          </cell>
          <cell r="K122">
            <v>0.18007778958102974</v>
          </cell>
          <cell r="L122">
            <v>0.22885295355357016</v>
          </cell>
          <cell r="M122">
            <v>0.24620983498295876</v>
          </cell>
          <cell r="N122">
            <v>0.600006053032617</v>
          </cell>
          <cell r="O122">
            <v>0.10613553077478174</v>
          </cell>
          <cell r="P122">
            <v>0.47323665755597044</v>
          </cell>
          <cell r="Q122">
            <v>0.13900690456715314</v>
          </cell>
          <cell r="R122">
            <v>5.2745899661063141E-2</v>
          </cell>
          <cell r="S122">
            <v>0.14793642804364407</v>
          </cell>
          <cell r="T122">
            <v>0.48236068547146232</v>
          </cell>
          <cell r="U122">
            <v>6.3134292640993878E-2</v>
          </cell>
          <cell r="V122">
            <v>2.624537004793686E-2</v>
          </cell>
          <cell r="W122">
            <v>0.25741108605565027</v>
          </cell>
          <cell r="X122">
            <v>0.12903985542981325</v>
          </cell>
          <cell r="Y122">
            <v>0.27302704182344012</v>
          </cell>
          <cell r="Z122">
            <v>0.59218358715058106</v>
          </cell>
          <cell r="AA122">
            <v>0.19872387978911094</v>
          </cell>
          <cell r="AB122">
            <v>1.3165576143723792</v>
          </cell>
          <cell r="AC122">
            <v>2.2169681687307312</v>
          </cell>
          <cell r="AD122">
            <v>0.31175613910401889</v>
          </cell>
          <cell r="AE122">
            <v>0.12651815132701705</v>
          </cell>
          <cell r="AF122">
            <v>5.7312138272963907E-2</v>
          </cell>
          <cell r="AG122">
            <v>0.40847293589409583</v>
          </cell>
          <cell r="AH122">
            <v>6.7490441618454744E-2</v>
          </cell>
          <cell r="AI122">
            <v>7.6486105847723487E-2</v>
          </cell>
          <cell r="AJ122">
            <v>0.24728313927275977</v>
          </cell>
          <cell r="AK122">
            <v>5.4810631047639731E-2</v>
          </cell>
          <cell r="AL122">
            <v>0.20740765905535063</v>
          </cell>
          <cell r="AM122">
            <v>7.3553999523481767E-2</v>
          </cell>
          <cell r="AN122">
            <v>0.82505005760809014</v>
          </cell>
          <cell r="AO122">
            <v>0.1542536805760498</v>
          </cell>
          <cell r="AP122">
            <v>1.2770046489804867E-2</v>
          </cell>
          <cell r="AQ122">
            <v>2.4361138881589337</v>
          </cell>
          <cell r="AR122">
            <v>0.21029701723964483</v>
          </cell>
          <cell r="AS122">
            <v>0.40230098805769426</v>
          </cell>
          <cell r="AT122">
            <v>6.2517100249230044E-3</v>
          </cell>
          <cell r="AU122">
            <v>0.48404460244229713</v>
          </cell>
          <cell r="AV122">
            <v>1.6643569377078229</v>
          </cell>
          <cell r="AW122">
            <v>0.16040643185356815</v>
          </cell>
          <cell r="AX122">
            <v>0.20113371885799888</v>
          </cell>
          <cell r="AY122">
            <v>0.67634098882357885</v>
          </cell>
          <cell r="AZ122">
            <v>0.28903487435906705</v>
          </cell>
          <cell r="BA122">
            <v>0.45822434719307131</v>
          </cell>
          <cell r="BB122">
            <v>9.7250539947245362E-2</v>
          </cell>
          <cell r="BC122">
            <v>0.25222877816485095</v>
          </cell>
          <cell r="BD122">
            <v>0.4074875177664799</v>
          </cell>
          <cell r="BE122">
            <v>0.42918830335194841</v>
          </cell>
          <cell r="BF122">
            <v>0.1005937111212786</v>
          </cell>
          <cell r="BG122">
            <v>7.8397876408265052E-2</v>
          </cell>
          <cell r="BH122">
            <v>0.10292164042484807</v>
          </cell>
          <cell r="BI122">
            <v>0.20471541570843288</v>
          </cell>
          <cell r="BJ122">
            <v>0.36021606416232432</v>
          </cell>
          <cell r="BK122">
            <v>0.39360411291480607</v>
          </cell>
          <cell r="BL122">
            <v>0.50465315755077023</v>
          </cell>
        </row>
        <row r="123">
          <cell r="A123" t="str">
            <v>Truck transportation</v>
          </cell>
          <cell r="B123">
            <v>551.20310677634461</v>
          </cell>
          <cell r="C123">
            <v>84.280795264595227</v>
          </cell>
          <cell r="D123">
            <v>121.49415077572196</v>
          </cell>
          <cell r="E123">
            <v>124.2956112117037</v>
          </cell>
          <cell r="F123">
            <v>119.29417493252491</v>
          </cell>
          <cell r="G123">
            <v>563.01974934145176</v>
          </cell>
          <cell r="H123">
            <v>801.15378694819435</v>
          </cell>
          <cell r="I123">
            <v>77.972033415302676</v>
          </cell>
          <cell r="J123">
            <v>137.94299126633658</v>
          </cell>
          <cell r="K123">
            <v>144.65048577745517</v>
          </cell>
          <cell r="L123">
            <v>183.82994915779778</v>
          </cell>
          <cell r="M123">
            <v>197.77215344731135</v>
          </cell>
          <cell r="N123">
            <v>481.96486219933342</v>
          </cell>
          <cell r="O123">
            <v>85.255134020356365</v>
          </cell>
          <cell r="P123">
            <v>380.13523245945919</v>
          </cell>
          <cell r="Q123">
            <v>111.65961287530855</v>
          </cell>
          <cell r="R123">
            <v>42.369023001076648</v>
          </cell>
          <cell r="S123">
            <v>118.83240143319115</v>
          </cell>
          <cell r="T123">
            <v>387.46425994970997</v>
          </cell>
          <cell r="U123">
            <v>50.713672802089008</v>
          </cell>
          <cell r="V123">
            <v>21.082030913839414</v>
          </cell>
          <cell r="W123">
            <v>206.76974505896868</v>
          </cell>
          <cell r="X123">
            <v>103.65341453825465</v>
          </cell>
          <cell r="Y123">
            <v>219.31352179537532</v>
          </cell>
          <cell r="Z123">
            <v>475.68133610515667</v>
          </cell>
          <cell r="AA123">
            <v>159.6282685052665</v>
          </cell>
          <cell r="AB123">
            <v>1057.5468463715199</v>
          </cell>
          <cell r="AC123">
            <v>1780.8166310024385</v>
          </cell>
          <cell r="AD123">
            <v>250.42331467095491</v>
          </cell>
          <cell r="AE123">
            <v>101.62781368928189</v>
          </cell>
          <cell r="AF123">
            <v>46.036930270062804</v>
          </cell>
          <cell r="AG123">
            <v>328.11269363919735</v>
          </cell>
          <cell r="AH123">
            <v>54.212822070717415</v>
          </cell>
          <cell r="AI123">
            <v>61.438739290614684</v>
          </cell>
          <cell r="AJ123">
            <v>198.63430300649884</v>
          </cell>
          <cell r="AK123">
            <v>44.027552899534079</v>
          </cell>
          <cell r="AL123">
            <v>166.60365893052798</v>
          </cell>
          <cell r="AM123">
            <v>59.083476017228783</v>
          </cell>
          <cell r="AN123">
            <v>662.73520960799181</v>
          </cell>
          <cell r="AO123">
            <v>123.90683981738829</v>
          </cell>
          <cell r="AP123">
            <v>10.257752677043925</v>
          </cell>
          <cell r="AQ123">
            <v>1956.8490825617998</v>
          </cell>
          <cell r="AR123">
            <v>168.92458404803205</v>
          </cell>
          <cell r="AS123">
            <v>323.1549736738105</v>
          </cell>
          <cell r="AT123">
            <v>5.0217902726864851</v>
          </cell>
          <cell r="AU123">
            <v>388.81689432181588</v>
          </cell>
          <cell r="AV123">
            <v>1336.9224494961038</v>
          </cell>
          <cell r="AW123">
            <v>128.84913982690949</v>
          </cell>
          <cell r="AX123">
            <v>161.56401190133522</v>
          </cell>
          <cell r="AY123">
            <v>543.28217162235342</v>
          </cell>
          <cell r="AZ123">
            <v>232.1720800768266</v>
          </cell>
          <cell r="BA123">
            <v>368.07634395528777</v>
          </cell>
          <cell r="BB123">
            <v>78.118117054957281</v>
          </cell>
          <cell r="BC123">
            <v>202.60696987388593</v>
          </cell>
          <cell r="BD123">
            <v>327.32114010455444</v>
          </cell>
          <cell r="BE123">
            <v>344.75265780584175</v>
          </cell>
          <cell r="BF123">
            <v>80.803575020019039</v>
          </cell>
          <cell r="BG123">
            <v>62.97440085621237</v>
          </cell>
          <cell r="BH123">
            <v>82.673523031932973</v>
          </cell>
          <cell r="BI123">
            <v>164.44106959139384</v>
          </cell>
          <cell r="BJ123">
            <v>289.34955713945641</v>
          </cell>
          <cell r="BK123">
            <v>316.16906376736659</v>
          </cell>
          <cell r="BL123">
            <v>405.37105968861539</v>
          </cell>
        </row>
        <row r="124">
          <cell r="A124" t="str">
            <v>Motor vehicle and parts dealers</v>
          </cell>
          <cell r="B124">
            <v>285.70552928311236</v>
          </cell>
          <cell r="C124">
            <v>32.303086474769252</v>
          </cell>
          <cell r="D124">
            <v>48.300218937064031</v>
          </cell>
          <cell r="E124">
            <v>40.727398664012249</v>
          </cell>
          <cell r="F124">
            <v>54.236917410540407</v>
          </cell>
          <cell r="G124">
            <v>124.16015852827567</v>
          </cell>
          <cell r="H124">
            <v>415.02771326487505</v>
          </cell>
          <cell r="I124">
            <v>24.548595055926626</v>
          </cell>
          <cell r="J124">
            <v>31.735762041294208</v>
          </cell>
          <cell r="K124">
            <v>28.625402982989122</v>
          </cell>
          <cell r="L124">
            <v>38.685709490105623</v>
          </cell>
          <cell r="M124">
            <v>48.497314921198353</v>
          </cell>
          <cell r="N124">
            <v>182.41206307848998</v>
          </cell>
          <cell r="O124">
            <v>24.937108321451863</v>
          </cell>
          <cell r="P124">
            <v>192.34925576003073</v>
          </cell>
          <cell r="Q124">
            <v>46.420831168808419</v>
          </cell>
          <cell r="R124">
            <v>11.891236081494419</v>
          </cell>
          <cell r="S124">
            <v>52.581794801569231</v>
          </cell>
          <cell r="T124">
            <v>102.93090135701843</v>
          </cell>
          <cell r="U124">
            <v>8.7316341916422484</v>
          </cell>
          <cell r="V124">
            <v>5.3028092731286272</v>
          </cell>
          <cell r="W124">
            <v>39.232201564689312</v>
          </cell>
          <cell r="X124">
            <v>31.705547777575443</v>
          </cell>
          <cell r="Y124">
            <v>59.217436128543888</v>
          </cell>
          <cell r="Z124">
            <v>127.58599625973854</v>
          </cell>
          <cell r="AA124">
            <v>25.57504651420183</v>
          </cell>
          <cell r="AB124">
            <v>593.16593735199729</v>
          </cell>
          <cell r="AC124">
            <v>932.10932304974813</v>
          </cell>
          <cell r="AD124">
            <v>31.982712718604066</v>
          </cell>
          <cell r="AE124">
            <v>81.209691109166101</v>
          </cell>
          <cell r="AF124">
            <v>52.667220723810168</v>
          </cell>
          <cell r="AG124">
            <v>114.16123601067113</v>
          </cell>
          <cell r="AH124">
            <v>28.961768366648339</v>
          </cell>
          <cell r="AI124">
            <v>23.984708197154802</v>
          </cell>
          <cell r="AJ124">
            <v>102.04843506055803</v>
          </cell>
          <cell r="AK124">
            <v>37.676036566461981</v>
          </cell>
          <cell r="AL124">
            <v>87.298215080968134</v>
          </cell>
          <cell r="AM124">
            <v>43.787142285272644</v>
          </cell>
          <cell r="AN124">
            <v>292.10595388212892</v>
          </cell>
          <cell r="AO124">
            <v>75.323405888812843</v>
          </cell>
          <cell r="AP124">
            <v>5.0284480148915423</v>
          </cell>
          <cell r="AQ124">
            <v>1451.9242343376247</v>
          </cell>
          <cell r="AR124">
            <v>89.669748008050007</v>
          </cell>
          <cell r="AS124">
            <v>166.11108272732363</v>
          </cell>
          <cell r="AT124">
            <v>2.0040867367827322</v>
          </cell>
          <cell r="AU124">
            <v>240.99546597300812</v>
          </cell>
          <cell r="AV124">
            <v>893.98768856252207</v>
          </cell>
          <cell r="AW124">
            <v>70.928561341891324</v>
          </cell>
          <cell r="AX124">
            <v>94.207187274148652</v>
          </cell>
          <cell r="AY124">
            <v>284.03463584966346</v>
          </cell>
          <cell r="AZ124">
            <v>104.8158377264358</v>
          </cell>
          <cell r="BA124">
            <v>241.47199236716111</v>
          </cell>
          <cell r="BB124">
            <v>30.813489892427061</v>
          </cell>
          <cell r="BC124">
            <v>152.70065602015728</v>
          </cell>
          <cell r="BD124">
            <v>102.12036378058592</v>
          </cell>
          <cell r="BE124">
            <v>71.317919519134918</v>
          </cell>
          <cell r="BF124">
            <v>33.580079904578199</v>
          </cell>
          <cell r="BG124">
            <v>51.228213334733454</v>
          </cell>
          <cell r="BH124">
            <v>83.530350070477382</v>
          </cell>
          <cell r="BI124">
            <v>185.61234124943411</v>
          </cell>
          <cell r="BJ124">
            <v>151.0487506058119</v>
          </cell>
          <cell r="BK124">
            <v>113.30028219061367</v>
          </cell>
          <cell r="BL124">
            <v>208.31621552566259</v>
          </cell>
        </row>
        <row r="125">
          <cell r="A125" t="str">
            <v>Food and beverage stores</v>
          </cell>
          <cell r="B125">
            <v>13.725482879152635</v>
          </cell>
          <cell r="C125">
            <v>1.5518616719310365</v>
          </cell>
          <cell r="D125">
            <v>2.3203745119789736</v>
          </cell>
          <cell r="E125">
            <v>1.9565712097976042</v>
          </cell>
          <cell r="F125">
            <v>2.6055774391356521</v>
          </cell>
          <cell r="G125">
            <v>5.9647362598433809</v>
          </cell>
          <cell r="H125">
            <v>19.938206261126147</v>
          </cell>
          <cell r="I125">
            <v>1.1793307675662403</v>
          </cell>
          <cell r="J125">
            <v>1.5246070303491068</v>
          </cell>
          <cell r="K125">
            <v>1.3751833208748669</v>
          </cell>
          <cell r="L125">
            <v>1.8584871094607229</v>
          </cell>
          <cell r="M125">
            <v>2.3298431336138901</v>
          </cell>
          <cell r="N125">
            <v>8.7631963407111932</v>
          </cell>
          <cell r="O125">
            <v>1.1979952021946871</v>
          </cell>
          <cell r="P125">
            <v>9.2405856595653386</v>
          </cell>
          <cell r="Q125">
            <v>2.2300874786786138</v>
          </cell>
          <cell r="R125">
            <v>0.57126285815344557</v>
          </cell>
          <cell r="S125">
            <v>2.526064252641381</v>
          </cell>
          <cell r="T125">
            <v>4.944868682998262</v>
          </cell>
          <cell r="U125">
            <v>0.4194734904330511</v>
          </cell>
          <cell r="V125">
            <v>0.25475047008143759</v>
          </cell>
          <cell r="W125">
            <v>1.8847409507220803</v>
          </cell>
          <cell r="X125">
            <v>1.5231555171060183</v>
          </cell>
          <cell r="Y125">
            <v>2.8448448574624297</v>
          </cell>
          <cell r="Z125">
            <v>6.129315773750351</v>
          </cell>
          <cell r="AA125">
            <v>1.2286421755469972</v>
          </cell>
          <cell r="AB125">
            <v>28.496084545685388</v>
          </cell>
          <cell r="AC125">
            <v>44.779149311948885</v>
          </cell>
          <cell r="AD125">
            <v>1.5364707044681081</v>
          </cell>
          <cell r="AE125">
            <v>3.9013673544819918</v>
          </cell>
          <cell r="AF125">
            <v>2.5301681705322805</v>
          </cell>
          <cell r="AG125">
            <v>5.4843813987746586</v>
          </cell>
          <cell r="AH125">
            <v>1.391342536715521</v>
          </cell>
          <cell r="AI125">
            <v>1.1522412693501158</v>
          </cell>
          <cell r="AJ125">
            <v>4.9024744175673893</v>
          </cell>
          <cell r="AK125">
            <v>1.8099817533978293</v>
          </cell>
          <cell r="AL125">
            <v>4.1938640791480024</v>
          </cell>
          <cell r="AM125">
            <v>2.1035633201483663</v>
          </cell>
          <cell r="AN125">
            <v>14.032963516554151</v>
          </cell>
          <cell r="AO125">
            <v>3.6185863133992719</v>
          </cell>
          <cell r="AP125">
            <v>0.24156997349782292</v>
          </cell>
          <cell r="AQ125">
            <v>69.751401977524836</v>
          </cell>
          <cell r="AR125">
            <v>4.3077940918771356</v>
          </cell>
          <cell r="AS125">
            <v>7.9800864468119075</v>
          </cell>
          <cell r="AT125">
            <v>9.627765434945737E-2</v>
          </cell>
          <cell r="AU125">
            <v>11.577581821625081</v>
          </cell>
          <cell r="AV125">
            <v>42.947760739271843</v>
          </cell>
          <cell r="AW125">
            <v>3.4074550702039939</v>
          </cell>
          <cell r="AX125">
            <v>4.5257756798369497</v>
          </cell>
          <cell r="AY125">
            <v>13.645212051803801</v>
          </cell>
          <cell r="AZ125">
            <v>5.0354222747738469</v>
          </cell>
          <cell r="BA125">
            <v>11.600474465253026</v>
          </cell>
          <cell r="BB125">
            <v>1.4803004654010705</v>
          </cell>
          <cell r="BC125">
            <v>7.3358406646837313</v>
          </cell>
          <cell r="BD125">
            <v>4.9059299209233762</v>
          </cell>
          <cell r="BE125">
            <v>3.4261600949510624</v>
          </cell>
          <cell r="BF125">
            <v>1.6132092821841961</v>
          </cell>
          <cell r="BG125">
            <v>2.4610373023572558</v>
          </cell>
          <cell r="BH125">
            <v>4.0128533481964057</v>
          </cell>
          <cell r="BI125">
            <v>8.9169398239193622</v>
          </cell>
          <cell r="BJ125">
            <v>7.2564820343503671</v>
          </cell>
          <cell r="BK125">
            <v>5.4430206069601255</v>
          </cell>
          <cell r="BL125">
            <v>10.007648983279086</v>
          </cell>
        </row>
        <row r="126">
          <cell r="A126" t="str">
            <v>General merchandise stores</v>
          </cell>
          <cell r="B126">
            <v>63.615036689041908</v>
          </cell>
          <cell r="C126">
            <v>7.1925875443083527</v>
          </cell>
          <cell r="D126">
            <v>10.754500297841114</v>
          </cell>
          <cell r="E126">
            <v>9.06834028295272</v>
          </cell>
          <cell r="F126">
            <v>12.076362328826674</v>
          </cell>
          <cell r="G126">
            <v>27.645432903983995</v>
          </cell>
          <cell r="H126">
            <v>92.4098433536154</v>
          </cell>
          <cell r="I126">
            <v>5.4659767315868759</v>
          </cell>
          <cell r="J126">
            <v>7.0662673966351095</v>
          </cell>
          <cell r="K126">
            <v>6.3737165520411923</v>
          </cell>
          <cell r="L126">
            <v>8.6137388895824625</v>
          </cell>
          <cell r="M126">
            <v>10.798385581732639</v>
          </cell>
          <cell r="N126">
            <v>40.615770070600007</v>
          </cell>
          <cell r="O126">
            <v>5.5524828825269115</v>
          </cell>
          <cell r="P126">
            <v>42.828379951159491</v>
          </cell>
          <cell r="Q126">
            <v>10.33603684657187</v>
          </cell>
          <cell r="R126">
            <v>2.6476961138989048</v>
          </cell>
          <cell r="S126">
            <v>11.707833635109198</v>
          </cell>
          <cell r="T126">
            <v>22.918538128026075</v>
          </cell>
          <cell r="U126">
            <v>1.944180887399602</v>
          </cell>
          <cell r="V126">
            <v>1.1807206087733524</v>
          </cell>
          <cell r="W126">
            <v>8.7354205156333968</v>
          </cell>
          <cell r="X126">
            <v>7.05953990522175</v>
          </cell>
          <cell r="Y126">
            <v>13.185321899092081</v>
          </cell>
          <cell r="Z126">
            <v>28.408228057177393</v>
          </cell>
          <cell r="AA126">
            <v>5.6945258511700416</v>
          </cell>
          <cell r="AB126">
            <v>132.07400277488313</v>
          </cell>
          <cell r="AC126">
            <v>207.54295141852074</v>
          </cell>
          <cell r="AD126">
            <v>7.1212532992071349</v>
          </cell>
          <cell r="AE126">
            <v>18.082105349442131</v>
          </cell>
          <cell r="AF126">
            <v>11.726854524173506</v>
          </cell>
          <cell r="AG126">
            <v>25.41907829193169</v>
          </cell>
          <cell r="AH126">
            <v>6.448611484162722</v>
          </cell>
          <cell r="AI126">
            <v>5.3404219924145302</v>
          </cell>
          <cell r="AJ126">
            <v>22.722048665721893</v>
          </cell>
          <cell r="AK126">
            <v>8.3889256693319201</v>
          </cell>
          <cell r="AL126">
            <v>19.437772762740568</v>
          </cell>
          <cell r="AM126">
            <v>9.7496211220528366</v>
          </cell>
          <cell r="AN126">
            <v>65.040151725189546</v>
          </cell>
          <cell r="AO126">
            <v>16.771468305789121</v>
          </cell>
          <cell r="AP126">
            <v>1.1196314812629471</v>
          </cell>
          <cell r="AQ126">
            <v>323.2846548992448</v>
          </cell>
          <cell r="AR126">
            <v>19.965816985560242</v>
          </cell>
          <cell r="AS126">
            <v>36.986202712527543</v>
          </cell>
          <cell r="AT126">
            <v>0.44622885531250212</v>
          </cell>
          <cell r="AU126">
            <v>53.659918477020007</v>
          </cell>
          <cell r="AV126">
            <v>199.05480916017459</v>
          </cell>
          <cell r="AW126">
            <v>15.792914625723629</v>
          </cell>
          <cell r="AX126">
            <v>20.976120727708455</v>
          </cell>
          <cell r="AY126">
            <v>63.24299647218281</v>
          </cell>
          <cell r="AZ126">
            <v>23.338237027791411</v>
          </cell>
          <cell r="BA126">
            <v>53.766021582981601</v>
          </cell>
          <cell r="BB126">
            <v>6.8609147850329482</v>
          </cell>
          <cell r="BC126">
            <v>34.000244445872042</v>
          </cell>
          <cell r="BD126">
            <v>22.73806427513292</v>
          </cell>
          <cell r="BE126">
            <v>15.879608904244174</v>
          </cell>
          <cell r="BF126">
            <v>7.4769222020687316</v>
          </cell>
          <cell r="BG126">
            <v>11.406445926966393</v>
          </cell>
          <cell r="BH126">
            <v>18.598822002903475</v>
          </cell>
          <cell r="BI126">
            <v>41.328342255571656</v>
          </cell>
          <cell r="BJ126">
            <v>33.632432090948114</v>
          </cell>
          <cell r="BK126">
            <v>25.227378785842493</v>
          </cell>
          <cell r="BL126">
            <v>46.383574468576782</v>
          </cell>
        </row>
        <row r="127">
          <cell r="A127" t="str">
            <v>Other retail</v>
          </cell>
          <cell r="B127">
            <v>572.98035439029161</v>
          </cell>
          <cell r="C127">
            <v>64.783604232848035</v>
          </cell>
          <cell r="D127">
            <v>96.865736666453301</v>
          </cell>
          <cell r="E127">
            <v>81.678500862250502</v>
          </cell>
          <cell r="F127">
            <v>108.77174213920726</v>
          </cell>
          <cell r="G127">
            <v>249.00229202141404</v>
          </cell>
          <cell r="H127">
            <v>832.33505079510064</v>
          </cell>
          <cell r="I127">
            <v>49.232028271284882</v>
          </cell>
          <cell r="J127">
            <v>63.645839220870648</v>
          </cell>
          <cell r="K127">
            <v>57.408036823484416</v>
          </cell>
          <cell r="L127">
            <v>77.583908120712735</v>
          </cell>
          <cell r="M127">
            <v>97.261011224567568</v>
          </cell>
          <cell r="N127">
            <v>365.8260615747746</v>
          </cell>
          <cell r="O127">
            <v>50.011188790594929</v>
          </cell>
          <cell r="P127">
            <v>385.75502899308344</v>
          </cell>
          <cell r="Q127">
            <v>93.096638209752442</v>
          </cell>
          <cell r="R127">
            <v>23.84778719967191</v>
          </cell>
          <cell r="S127">
            <v>105.45240582315036</v>
          </cell>
          <cell r="T127">
            <v>206.4271716590213</v>
          </cell>
          <cell r="U127">
            <v>17.511228662907389</v>
          </cell>
          <cell r="V127">
            <v>10.634745306488409</v>
          </cell>
          <cell r="W127">
            <v>78.679893988932164</v>
          </cell>
          <cell r="X127">
            <v>63.585244735434344</v>
          </cell>
          <cell r="Y127">
            <v>118.76013608891368</v>
          </cell>
          <cell r="Z127">
            <v>255.87278459599801</v>
          </cell>
          <cell r="AA127">
            <v>51.290569181580537</v>
          </cell>
          <cell r="AB127">
            <v>1189.589959455805</v>
          </cell>
          <cell r="AC127">
            <v>1869.3384464474498</v>
          </cell>
          <cell r="AD127">
            <v>64.141097002394744</v>
          </cell>
          <cell r="AE127">
            <v>162.86544299094362</v>
          </cell>
          <cell r="AF127">
            <v>105.62372688691329</v>
          </cell>
          <cell r="AG127">
            <v>228.9495258672772</v>
          </cell>
          <cell r="AH127">
            <v>58.082615146197597</v>
          </cell>
          <cell r="AI127">
            <v>48.101157290293315</v>
          </cell>
          <cell r="AJ127">
            <v>204.65739194018948</v>
          </cell>
          <cell r="AK127">
            <v>75.559016439199823</v>
          </cell>
          <cell r="AL127">
            <v>175.07593339282863</v>
          </cell>
          <cell r="AM127">
            <v>87.814794369947919</v>
          </cell>
          <cell r="AN127">
            <v>585.81635922434157</v>
          </cell>
          <cell r="AO127">
            <v>151.06054092949898</v>
          </cell>
          <cell r="AP127">
            <v>10.084515804909969</v>
          </cell>
          <cell r="AQ127">
            <v>2911.8234583211438</v>
          </cell>
          <cell r="AR127">
            <v>179.83202537472758</v>
          </cell>
          <cell r="AS127">
            <v>333.13456441699606</v>
          </cell>
          <cell r="AT127">
            <v>4.0191813282436444</v>
          </cell>
          <cell r="AU127">
            <v>483.31464863893245</v>
          </cell>
          <cell r="AV127">
            <v>1792.8857866293633</v>
          </cell>
          <cell r="AW127">
            <v>142.2467122566558</v>
          </cell>
          <cell r="AX127">
            <v>188.9318267164698</v>
          </cell>
          <cell r="AY127">
            <v>569.62938980081299</v>
          </cell>
          <cell r="AZ127">
            <v>210.20739779486792</v>
          </cell>
          <cell r="BA127">
            <v>484.27031884553713</v>
          </cell>
          <cell r="BB127">
            <v>61.796229155471643</v>
          </cell>
          <cell r="BC127">
            <v>306.24005150197632</v>
          </cell>
          <cell r="BD127">
            <v>204.80164446339347</v>
          </cell>
          <cell r="BE127">
            <v>143.0275672402523</v>
          </cell>
          <cell r="BF127">
            <v>67.344605239030699</v>
          </cell>
          <cell r="BG127">
            <v>102.737808067518</v>
          </cell>
          <cell r="BH127">
            <v>167.5195076056803</v>
          </cell>
          <cell r="BI127">
            <v>372.24419609648362</v>
          </cell>
          <cell r="BJ127">
            <v>302.92716724626797</v>
          </cell>
          <cell r="BK127">
            <v>227.22288926291048</v>
          </cell>
          <cell r="BL127">
            <v>417.77665030367962</v>
          </cell>
        </row>
        <row r="137">
          <cell r="B137" t="str">
            <v>110C</v>
          </cell>
          <cell r="C137" t="str">
            <v>113F</v>
          </cell>
          <cell r="D137">
            <v>2110</v>
          </cell>
          <cell r="E137">
            <v>2120</v>
          </cell>
          <cell r="F137">
            <v>2130</v>
          </cell>
          <cell r="G137">
            <v>2200</v>
          </cell>
          <cell r="H137">
            <v>2300</v>
          </cell>
          <cell r="I137">
            <v>3210</v>
          </cell>
          <cell r="J137">
            <v>3270</v>
          </cell>
          <cell r="K137">
            <v>3310</v>
          </cell>
          <cell r="L137">
            <v>3320</v>
          </cell>
          <cell r="M137">
            <v>3330</v>
          </cell>
          <cell r="N137">
            <v>3340</v>
          </cell>
          <cell r="O137">
            <v>3350</v>
          </cell>
          <cell r="P137" t="str">
            <v>336M</v>
          </cell>
          <cell r="Q137" t="str">
            <v>336O</v>
          </cell>
          <cell r="R137">
            <v>3370</v>
          </cell>
          <cell r="S137" t="str">
            <v>338A</v>
          </cell>
          <cell r="T137" t="str">
            <v>311A</v>
          </cell>
          <cell r="U137" t="str">
            <v>313T</v>
          </cell>
          <cell r="V137" t="str">
            <v>315A</v>
          </cell>
          <cell r="W137">
            <v>3220</v>
          </cell>
          <cell r="X137">
            <v>3230</v>
          </cell>
          <cell r="Y137">
            <v>3240</v>
          </cell>
          <cell r="Z137">
            <v>3250</v>
          </cell>
          <cell r="AA137">
            <v>3260</v>
          </cell>
          <cell r="AB137">
            <v>4200</v>
          </cell>
          <cell r="AC137" t="str">
            <v>44RT</v>
          </cell>
          <cell r="AD137">
            <v>4810</v>
          </cell>
          <cell r="AE137">
            <v>4820</v>
          </cell>
          <cell r="AF137">
            <v>4830</v>
          </cell>
          <cell r="AG137">
            <v>4840</v>
          </cell>
          <cell r="AH137">
            <v>4850</v>
          </cell>
          <cell r="AI137">
            <v>4860</v>
          </cell>
          <cell r="AJ137" t="str">
            <v>487S</v>
          </cell>
          <cell r="AK137">
            <v>4930</v>
          </cell>
          <cell r="AL137">
            <v>5110</v>
          </cell>
          <cell r="AM137">
            <v>5120</v>
          </cell>
          <cell r="AN137">
            <v>5130</v>
          </cell>
          <cell r="AO137">
            <v>5140</v>
          </cell>
          <cell r="AP137">
            <v>5210</v>
          </cell>
          <cell r="AQ137">
            <v>5220</v>
          </cell>
          <cell r="AR137">
            <v>5230</v>
          </cell>
          <cell r="AS137">
            <v>5240</v>
          </cell>
          <cell r="AT137">
            <v>5250</v>
          </cell>
          <cell r="AU137">
            <v>5310</v>
          </cell>
          <cell r="AV137">
            <v>5320</v>
          </cell>
          <cell r="AW137">
            <v>5411</v>
          </cell>
          <cell r="AX137">
            <v>5415</v>
          </cell>
          <cell r="AY137">
            <v>5412</v>
          </cell>
          <cell r="AZ137">
            <v>5500</v>
          </cell>
          <cell r="BA137">
            <v>5610</v>
          </cell>
          <cell r="BB137">
            <v>5620</v>
          </cell>
          <cell r="BC137">
            <v>6100</v>
          </cell>
          <cell r="BD137">
            <v>6210</v>
          </cell>
          <cell r="BE137" t="str">
            <v>622H</v>
          </cell>
          <cell r="BF137">
            <v>6230</v>
          </cell>
          <cell r="BG137">
            <v>6240</v>
          </cell>
          <cell r="BH137" t="str">
            <v>711A</v>
          </cell>
          <cell r="BI137">
            <v>7130</v>
          </cell>
          <cell r="BJ137">
            <v>7210</v>
          </cell>
          <cell r="BK137">
            <v>7220</v>
          </cell>
          <cell r="BL137">
            <v>8100</v>
          </cell>
        </row>
        <row r="138">
          <cell r="A138" t="str">
            <v>Air and gas compressor manufacturing</v>
          </cell>
          <cell r="B138">
            <v>15.330662946127187</v>
          </cell>
          <cell r="C138">
            <v>42.20549979747063</v>
          </cell>
          <cell r="D138">
            <v>23.642468157882892</v>
          </cell>
          <cell r="E138">
            <v>86.350420811017599</v>
          </cell>
          <cell r="F138">
            <v>86.627480984742789</v>
          </cell>
          <cell r="G138">
            <v>102.6969710608038</v>
          </cell>
          <cell r="H138">
            <v>113.40996444484449</v>
          </cell>
          <cell r="I138">
            <v>69.449750213780987</v>
          </cell>
          <cell r="J138">
            <v>155.5231108510734</v>
          </cell>
          <cell r="K138">
            <v>146.74953868310905</v>
          </cell>
          <cell r="L138">
            <v>104.26697871191323</v>
          </cell>
          <cell r="M138">
            <v>161.24902110806065</v>
          </cell>
          <cell r="N138">
            <v>198.09802421351094</v>
          </cell>
          <cell r="O138">
            <v>60.860884828300101</v>
          </cell>
          <cell r="P138">
            <v>231.34524506053376</v>
          </cell>
          <cell r="Q138">
            <v>70.18857734371484</v>
          </cell>
          <cell r="R138">
            <v>23.734821549124621</v>
          </cell>
          <cell r="S138">
            <v>111.65525001125162</v>
          </cell>
          <cell r="T138">
            <v>606.94648724064984</v>
          </cell>
          <cell r="U138">
            <v>20.317746073180611</v>
          </cell>
          <cell r="V138">
            <v>9.4200459066564655</v>
          </cell>
          <cell r="W138">
            <v>223.77226697871191</v>
          </cell>
          <cell r="X138">
            <v>57.62851613483955</v>
          </cell>
          <cell r="Y138">
            <v>436.64683379089968</v>
          </cell>
          <cell r="Z138">
            <v>714.99995499347403</v>
          </cell>
          <cell r="AA138">
            <v>98.818128628651152</v>
          </cell>
          <cell r="AB138">
            <v>444.86628561141362</v>
          </cell>
          <cell r="AC138">
            <v>452.06985012826857</v>
          </cell>
          <cell r="AD138">
            <v>30.661325892254375</v>
          </cell>
          <cell r="AE138">
            <v>5.448850083262073</v>
          </cell>
          <cell r="AF138">
            <v>2.2164813898015212</v>
          </cell>
          <cell r="AG138">
            <v>28.352491111211123</v>
          </cell>
          <cell r="AH138">
            <v>3.1400153022188215</v>
          </cell>
          <cell r="AI138">
            <v>45.807282055898099</v>
          </cell>
          <cell r="AJ138">
            <v>38.049597191592781</v>
          </cell>
          <cell r="AK138">
            <v>28.167784328727663</v>
          </cell>
          <cell r="AL138">
            <v>24.196588505333271</v>
          </cell>
          <cell r="AM138">
            <v>1.7547144335928708</v>
          </cell>
          <cell r="AN138">
            <v>14.130068859984696</v>
          </cell>
          <cell r="AO138">
            <v>6.1876772131959132</v>
          </cell>
          <cell r="AP138">
            <v>2.2164813898015212</v>
          </cell>
          <cell r="AQ138">
            <v>27.428957198793825</v>
          </cell>
          <cell r="AR138">
            <v>3.5094288671857417</v>
          </cell>
          <cell r="AS138">
            <v>4.7100229533282327</v>
          </cell>
          <cell r="AT138">
            <v>0</v>
          </cell>
          <cell r="AU138">
            <v>48.485530401908271</v>
          </cell>
          <cell r="AV138">
            <v>130.31063504208109</v>
          </cell>
          <cell r="AW138">
            <v>9.2353391241730046E-2</v>
          </cell>
          <cell r="AX138">
            <v>2.5858949547684413</v>
          </cell>
          <cell r="AY138">
            <v>42.667266753679279</v>
          </cell>
          <cell r="AZ138">
            <v>24.196588505333271</v>
          </cell>
          <cell r="BA138">
            <v>26.690130068859983</v>
          </cell>
          <cell r="BB138">
            <v>40.912552320086412</v>
          </cell>
          <cell r="BC138">
            <v>8.404158602997434</v>
          </cell>
          <cell r="BD138">
            <v>3.786489040910932</v>
          </cell>
          <cell r="BE138">
            <v>12.375354426391826</v>
          </cell>
          <cell r="BF138">
            <v>14.776542598676807</v>
          </cell>
          <cell r="BG138">
            <v>3.1400153022188215</v>
          </cell>
          <cell r="BH138">
            <v>2.9553085197353615</v>
          </cell>
          <cell r="BI138">
            <v>9.9741662541068443</v>
          </cell>
          <cell r="BJ138">
            <v>8.8659255592060848</v>
          </cell>
          <cell r="BK138">
            <v>34.540168324407034</v>
          </cell>
          <cell r="BL138">
            <v>73.051532472208464</v>
          </cell>
        </row>
        <row r="139">
          <cell r="A139" t="str">
            <v>Air conditioning, refrigeration, and warm air heating equipment manufacturing</v>
          </cell>
          <cell r="B139">
            <v>9.650810728319966</v>
          </cell>
          <cell r="C139">
            <v>2.7754392852109451</v>
          </cell>
          <cell r="D139">
            <v>6.3508417426598456</v>
          </cell>
          <cell r="E139">
            <v>15.034828804228029</v>
          </cell>
          <cell r="F139">
            <v>19.231198630709141</v>
          </cell>
          <cell r="G139">
            <v>312.21171074476945</v>
          </cell>
          <cell r="H139">
            <v>56.384272155305183</v>
          </cell>
          <cell r="I139">
            <v>2.5922151417218746</v>
          </cell>
          <cell r="J139">
            <v>4.264953338349275</v>
          </cell>
          <cell r="K139">
            <v>5.8874060749406043</v>
          </cell>
          <cell r="L139">
            <v>7.1776547360907639</v>
          </cell>
          <cell r="M139">
            <v>14.898628981920128</v>
          </cell>
          <cell r="N139">
            <v>7.8840238893302264</v>
          </cell>
          <cell r="O139">
            <v>2.8270143471515832</v>
          </cell>
          <cell r="P139">
            <v>3.3691972984805663</v>
          </cell>
          <cell r="Q139">
            <v>3.6284944329760282</v>
          </cell>
          <cell r="R139">
            <v>1.5180130108054866</v>
          </cell>
          <cell r="S139">
            <v>26.784535358184687</v>
          </cell>
          <cell r="T139">
            <v>311.6956748589804</v>
          </cell>
          <cell r="U139">
            <v>2.2921886520731234</v>
          </cell>
          <cell r="V139">
            <v>1.0165594146297925</v>
          </cell>
          <cell r="W139">
            <v>4.6544777296008979</v>
          </cell>
          <cell r="X139">
            <v>2.0285680885001169</v>
          </cell>
          <cell r="Y139">
            <v>22.197446627341602</v>
          </cell>
          <cell r="Z139">
            <v>55.723088009184266</v>
          </cell>
          <cell r="AA139">
            <v>9.8200602490544924</v>
          </cell>
          <cell r="AB139">
            <v>445.31303452974913</v>
          </cell>
          <cell r="AC139">
            <v>873.74731813505139</v>
          </cell>
          <cell r="AD139">
            <v>12.719564047881423</v>
          </cell>
          <cell r="AE139">
            <v>11.268295234881469</v>
          </cell>
          <cell r="AF139">
            <v>1.3105182499325863</v>
          </cell>
          <cell r="AG139">
            <v>6.0371630307326907</v>
          </cell>
          <cell r="AH139">
            <v>3.4889383830190073</v>
          </cell>
          <cell r="AI139">
            <v>14.44842804720893</v>
          </cell>
          <cell r="AJ139">
            <v>117.86457611676738</v>
          </cell>
          <cell r="AK139">
            <v>5.0494249742461967</v>
          </cell>
          <cell r="AL139">
            <v>7.7186803084028863</v>
          </cell>
          <cell r="AM139">
            <v>14.172349774467866</v>
          </cell>
          <cell r="AN139">
            <v>6.2070573524194987</v>
          </cell>
          <cell r="AO139">
            <v>4.5206669335136942</v>
          </cell>
          <cell r="AP139">
            <v>0.74838811029731778</v>
          </cell>
          <cell r="AQ139">
            <v>66.768529169739494</v>
          </cell>
          <cell r="AR139">
            <v>24.133160586589728</v>
          </cell>
          <cell r="AS139">
            <v>19.409549632962602</v>
          </cell>
          <cell r="AT139">
            <v>0</v>
          </cell>
          <cell r="AU139">
            <v>26.398044794106042</v>
          </cell>
          <cell r="AV139">
            <v>281.96883972107094</v>
          </cell>
          <cell r="AW139">
            <v>2.251231985237911</v>
          </cell>
          <cell r="AX139">
            <v>2.9890017004298031</v>
          </cell>
          <cell r="AY139">
            <v>31.164451728631015</v>
          </cell>
          <cell r="AZ139">
            <v>12.504484719076075</v>
          </cell>
          <cell r="BA139">
            <v>174.09196137171188</v>
          </cell>
          <cell r="BB139">
            <v>158.22053615748823</v>
          </cell>
          <cell r="BC139">
            <v>37.299569341533228</v>
          </cell>
          <cell r="BD139">
            <v>11.456070119130008</v>
          </cell>
          <cell r="BE139">
            <v>25.355697848505933</v>
          </cell>
          <cell r="BF139">
            <v>35.301339524762895</v>
          </cell>
          <cell r="BG139">
            <v>26.093467563697825</v>
          </cell>
          <cell r="BH139">
            <v>46.697055500909471</v>
          </cell>
          <cell r="BI139">
            <v>342.66457695784197</v>
          </cell>
          <cell r="BJ139">
            <v>151.61940367305763</v>
          </cell>
          <cell r="BK139">
            <v>1915.6685308946683</v>
          </cell>
          <cell r="BL139">
            <v>925.37722357572932</v>
          </cell>
        </row>
        <row r="140">
          <cell r="A140" t="str">
            <v>Air purification and ventilation equipment manufacturing</v>
          </cell>
          <cell r="B140">
            <v>7.2693640577883798</v>
          </cell>
          <cell r="C140">
            <v>20.0126468337909</v>
          </cell>
          <cell r="D140">
            <v>11.210585534902561</v>
          </cell>
          <cell r="E140">
            <v>40.94491201224178</v>
          </cell>
          <cell r="F140">
            <v>41.076286061478918</v>
          </cell>
          <cell r="G140">
            <v>48.695980917233001</v>
          </cell>
          <cell r="H140">
            <v>53.775777487735724</v>
          </cell>
          <cell r="I140">
            <v>32.931095008776275</v>
          </cell>
          <cell r="J140">
            <v>73.744632971780916</v>
          </cell>
          <cell r="K140">
            <v>69.58445474593816</v>
          </cell>
          <cell r="L140">
            <v>49.440433862910126</v>
          </cell>
          <cell r="M140">
            <v>76.459696656015126</v>
          </cell>
          <cell r="N140">
            <v>93.932445204554668</v>
          </cell>
          <cell r="O140">
            <v>28.858499482424953</v>
          </cell>
          <cell r="P140">
            <v>109.69733111301139</v>
          </cell>
          <cell r="Q140">
            <v>33.281425806741979</v>
          </cell>
          <cell r="R140">
            <v>11.254376884648275</v>
          </cell>
          <cell r="S140">
            <v>52.943741842567178</v>
          </cell>
          <cell r="T140">
            <v>287.79675052882669</v>
          </cell>
          <cell r="U140">
            <v>9.6340969440568891</v>
          </cell>
          <cell r="V140">
            <v>4.466717674062739</v>
          </cell>
          <cell r="W140">
            <v>106.10644043386291</v>
          </cell>
          <cell r="X140">
            <v>27.325802241324993</v>
          </cell>
          <cell r="Y140">
            <v>207.04550159773169</v>
          </cell>
          <cell r="Z140">
            <v>339.03262973131103</v>
          </cell>
          <cell r="AA140">
            <v>46.856744227913047</v>
          </cell>
          <cell r="AB140">
            <v>210.94293172510015</v>
          </cell>
          <cell r="AC140">
            <v>214.35865700526577</v>
          </cell>
          <cell r="AD140">
            <v>14.53872811557676</v>
          </cell>
          <cell r="AE140">
            <v>2.5836896349970746</v>
          </cell>
          <cell r="AF140">
            <v>1.0509923938971151</v>
          </cell>
          <cell r="AG140">
            <v>13.443944371933931</v>
          </cell>
          <cell r="AH140">
            <v>1.4889058913542463</v>
          </cell>
          <cell r="AI140">
            <v>21.720509473873712</v>
          </cell>
          <cell r="AJ140">
            <v>18.042036095233811</v>
          </cell>
          <cell r="AK140">
            <v>13.356361672442505</v>
          </cell>
          <cell r="AL140">
            <v>11.473333633376841</v>
          </cell>
          <cell r="AM140">
            <v>0.83203564516854944</v>
          </cell>
          <cell r="AN140">
            <v>6.7000765110941085</v>
          </cell>
          <cell r="AO140">
            <v>2.9340204329627797</v>
          </cell>
          <cell r="AP140">
            <v>1.0509923938971151</v>
          </cell>
          <cell r="AQ140">
            <v>13.006030874476799</v>
          </cell>
          <cell r="AR140">
            <v>1.6640712903370989</v>
          </cell>
          <cell r="AS140">
            <v>2.2333588370313695</v>
          </cell>
          <cell r="AT140">
            <v>0</v>
          </cell>
          <cell r="AU140">
            <v>22.990458616499392</v>
          </cell>
          <cell r="AV140">
            <v>61.789594491201228</v>
          </cell>
          <cell r="AW140">
            <v>4.379134974571313E-2</v>
          </cell>
          <cell r="AX140">
            <v>1.2261577928799676</v>
          </cell>
          <cell r="AY140">
            <v>20.231603582519465</v>
          </cell>
          <cell r="AZ140">
            <v>11.473333633376841</v>
          </cell>
          <cell r="BA140">
            <v>12.655700076511094</v>
          </cell>
          <cell r="BB140">
            <v>19.399567937350916</v>
          </cell>
          <cell r="BC140">
            <v>3.985012826859895</v>
          </cell>
          <cell r="BD140">
            <v>1.7954453395742382</v>
          </cell>
          <cell r="BE140">
            <v>5.8680408659255594</v>
          </cell>
          <cell r="BF140">
            <v>7.0066159593141011</v>
          </cell>
          <cell r="BG140">
            <v>1.4889058913542463</v>
          </cell>
          <cell r="BH140">
            <v>1.4013231918628202</v>
          </cell>
          <cell r="BI140">
            <v>4.7294657725370177</v>
          </cell>
          <cell r="BJ140">
            <v>4.2039695755884603</v>
          </cell>
          <cell r="BK140">
            <v>16.37796480489671</v>
          </cell>
          <cell r="BL140">
            <v>34.638957648859083</v>
          </cell>
        </row>
        <row r="141">
          <cell r="A141" t="str">
            <v>Aircraft engine and engine parts manufacturing</v>
          </cell>
          <cell r="B141">
            <v>0</v>
          </cell>
          <cell r="C141">
            <v>0.65399158921440437</v>
          </cell>
          <cell r="D141">
            <v>2.5643354419196385</v>
          </cell>
          <cell r="E141">
            <v>0.32699579460720218</v>
          </cell>
          <cell r="F141">
            <v>0.5335194543591194</v>
          </cell>
          <cell r="G141">
            <v>0.58515036929709863</v>
          </cell>
          <cell r="H141">
            <v>2.2373396473124361</v>
          </cell>
          <cell r="I141">
            <v>3.4420609958652863E-2</v>
          </cell>
          <cell r="J141">
            <v>0</v>
          </cell>
          <cell r="K141">
            <v>3.4420609958652863E-2</v>
          </cell>
          <cell r="L141">
            <v>0.2237339647312436</v>
          </cell>
          <cell r="M141">
            <v>0.7056225041523837</v>
          </cell>
          <cell r="N141">
            <v>2.1684984273951304</v>
          </cell>
          <cell r="O141">
            <v>3.4420609958652863E-2</v>
          </cell>
          <cell r="P141">
            <v>0.36141640456585505</v>
          </cell>
          <cell r="Q141">
            <v>28.414213520867939</v>
          </cell>
          <cell r="R141">
            <v>0.48188853942114007</v>
          </cell>
          <cell r="S141">
            <v>6.8841219917305727E-2</v>
          </cell>
          <cell r="T141">
            <v>2.6331766618369441</v>
          </cell>
          <cell r="U141">
            <v>1.7210304979326432E-2</v>
          </cell>
          <cell r="V141">
            <v>0.48188853942114007</v>
          </cell>
          <cell r="W141">
            <v>0.2581545746898965</v>
          </cell>
          <cell r="X141">
            <v>3.4420609958652863E-2</v>
          </cell>
          <cell r="Y141">
            <v>0.39583701452450792</v>
          </cell>
          <cell r="Z141">
            <v>0.32699579460720218</v>
          </cell>
          <cell r="AA141">
            <v>0.46467823444181366</v>
          </cell>
          <cell r="AB141">
            <v>4.6123617344594834</v>
          </cell>
          <cell r="AC141">
            <v>3.1150652012580839</v>
          </cell>
          <cell r="AD141">
            <v>182.06781637629433</v>
          </cell>
          <cell r="AE141">
            <v>0</v>
          </cell>
          <cell r="AF141">
            <v>2.8224900166095348</v>
          </cell>
          <cell r="AG141">
            <v>0.96377707884228014</v>
          </cell>
          <cell r="AH141">
            <v>0</v>
          </cell>
          <cell r="AI141">
            <v>0.17210304979326432</v>
          </cell>
          <cell r="AJ141">
            <v>17.124253454429798</v>
          </cell>
          <cell r="AK141">
            <v>0.13768243983461145</v>
          </cell>
          <cell r="AL141">
            <v>0.36141640456585505</v>
          </cell>
          <cell r="AM141">
            <v>0</v>
          </cell>
          <cell r="AN141">
            <v>4.577941124500831</v>
          </cell>
          <cell r="AO141">
            <v>0.34420609958652865</v>
          </cell>
          <cell r="AP141">
            <v>1.118669823656218</v>
          </cell>
          <cell r="AQ141">
            <v>83.074142135208689</v>
          </cell>
          <cell r="AR141">
            <v>2.3061808672297417</v>
          </cell>
          <cell r="AS141">
            <v>7.073435346503163</v>
          </cell>
          <cell r="AT141">
            <v>0.29257518464854931</v>
          </cell>
          <cell r="AU141">
            <v>1.7210304979326432</v>
          </cell>
          <cell r="AV141">
            <v>94.587836166378068</v>
          </cell>
          <cell r="AW141">
            <v>0</v>
          </cell>
          <cell r="AX141">
            <v>2.8224900166095348</v>
          </cell>
          <cell r="AY141">
            <v>3.0118033713821255</v>
          </cell>
          <cell r="AZ141">
            <v>8.467470049828604</v>
          </cell>
          <cell r="BA141">
            <v>11.720217690921301</v>
          </cell>
          <cell r="BB141">
            <v>0.24094426971057004</v>
          </cell>
          <cell r="BC141">
            <v>0.84330494398699518</v>
          </cell>
          <cell r="BD141">
            <v>2.1512881224158038</v>
          </cell>
          <cell r="BE141">
            <v>0.15489274481393789</v>
          </cell>
          <cell r="BF141">
            <v>3.4420609958652863E-2</v>
          </cell>
          <cell r="BG141">
            <v>0</v>
          </cell>
          <cell r="BH141">
            <v>0.5335194543591194</v>
          </cell>
          <cell r="BI141">
            <v>0.18931335477259076</v>
          </cell>
          <cell r="BJ141">
            <v>0.2581545746898965</v>
          </cell>
          <cell r="BK141">
            <v>0.5335194543591194</v>
          </cell>
          <cell r="BL141">
            <v>0.96377707884228014</v>
          </cell>
        </row>
        <row r="142">
          <cell r="A142" t="str">
            <v>Aircraft manufacturing</v>
          </cell>
          <cell r="B142">
            <v>0</v>
          </cell>
          <cell r="C142">
            <v>34.406403505671975</v>
          </cell>
          <cell r="D142">
            <v>134.90931900908222</v>
          </cell>
          <cell r="E142">
            <v>17.203201752835987</v>
          </cell>
          <cell r="F142">
            <v>28.068381807258717</v>
          </cell>
          <cell r="G142">
            <v>30.784676820864401</v>
          </cell>
          <cell r="H142">
            <v>117.70611725624624</v>
          </cell>
          <cell r="I142">
            <v>1.8108633424037883</v>
          </cell>
          <cell r="J142">
            <v>0</v>
          </cell>
          <cell r="K142">
            <v>1.8108633424037883</v>
          </cell>
          <cell r="L142">
            <v>11.770611725624624</v>
          </cell>
          <cell r="M142">
            <v>37.122698519277662</v>
          </cell>
          <cell r="N142">
            <v>114.08439057143866</v>
          </cell>
          <cell r="O142">
            <v>1.8108633424037883</v>
          </cell>
          <cell r="P142">
            <v>19.014065095239779</v>
          </cell>
          <cell r="Q142">
            <v>1494.8676891543273</v>
          </cell>
          <cell r="R142">
            <v>25.352086793653037</v>
          </cell>
          <cell r="S142">
            <v>3.6217266848075766</v>
          </cell>
          <cell r="T142">
            <v>138.53104569388981</v>
          </cell>
          <cell r="U142">
            <v>0.90543167120189416</v>
          </cell>
          <cell r="V142">
            <v>25.352086793653037</v>
          </cell>
          <cell r="W142">
            <v>13.581475068028412</v>
          </cell>
          <cell r="X142">
            <v>1.8108633424037883</v>
          </cell>
          <cell r="Y142">
            <v>20.824928437643564</v>
          </cell>
          <cell r="Z142">
            <v>17.203201752835987</v>
          </cell>
          <cell r="AA142">
            <v>24.446655122451141</v>
          </cell>
          <cell r="AB142">
            <v>242.65568788210763</v>
          </cell>
          <cell r="AC142">
            <v>163.88313248754284</v>
          </cell>
          <cell r="AD142">
            <v>9578.5616496448383</v>
          </cell>
          <cell r="AE142">
            <v>0</v>
          </cell>
          <cell r="AF142">
            <v>148.49079407711065</v>
          </cell>
          <cell r="AG142">
            <v>50.704173587306073</v>
          </cell>
          <cell r="AH142">
            <v>0</v>
          </cell>
          <cell r="AI142">
            <v>9.0543167120189416</v>
          </cell>
          <cell r="AJ142">
            <v>900.90451284588471</v>
          </cell>
          <cell r="AK142">
            <v>7.2434533696151533</v>
          </cell>
          <cell r="AL142">
            <v>19.014065095239779</v>
          </cell>
          <cell r="AM142">
            <v>0</v>
          </cell>
          <cell r="AN142">
            <v>240.84482453970384</v>
          </cell>
          <cell r="AO142">
            <v>18.108633424037883</v>
          </cell>
          <cell r="AP142">
            <v>58.853058628123122</v>
          </cell>
          <cell r="AQ142">
            <v>4370.5186768915428</v>
          </cell>
          <cell r="AR142">
            <v>121.32784394105381</v>
          </cell>
          <cell r="AS142">
            <v>372.13241686397851</v>
          </cell>
          <cell r="AT142">
            <v>15.392338410432201</v>
          </cell>
          <cell r="AU142">
            <v>90.543167120189423</v>
          </cell>
          <cell r="AV142">
            <v>4976.2524649256102</v>
          </cell>
          <cell r="AW142">
            <v>0</v>
          </cell>
          <cell r="AX142">
            <v>148.49079407711065</v>
          </cell>
          <cell r="AY142">
            <v>158.45054246033149</v>
          </cell>
          <cell r="AZ142">
            <v>445.47238223133195</v>
          </cell>
          <cell r="BA142">
            <v>616.59896808848987</v>
          </cell>
          <cell r="BB142">
            <v>12.676043396826518</v>
          </cell>
          <cell r="BC142">
            <v>44.366151888892816</v>
          </cell>
          <cell r="BD142">
            <v>113.17895890023676</v>
          </cell>
          <cell r="BE142">
            <v>8.1488850408170475</v>
          </cell>
          <cell r="BF142">
            <v>1.8108633424037883</v>
          </cell>
          <cell r="BG142">
            <v>0</v>
          </cell>
          <cell r="BH142">
            <v>28.068381807258717</v>
          </cell>
          <cell r="BI142">
            <v>9.9597483832208358</v>
          </cell>
          <cell r="BJ142">
            <v>13.581475068028412</v>
          </cell>
          <cell r="BK142">
            <v>28.068381807258717</v>
          </cell>
          <cell r="BL142">
            <v>50.704173587306073</v>
          </cell>
        </row>
        <row r="143">
          <cell r="A143" t="str">
            <v>All other miscellaneous electrical equipment and component manufacturing</v>
          </cell>
          <cell r="B143">
            <v>5.2971305663054258</v>
          </cell>
          <cell r="C143">
            <v>3.2848130209296613</v>
          </cell>
          <cell r="D143">
            <v>19.612792059341622</v>
          </cell>
          <cell r="E143">
            <v>26.354860887414915</v>
          </cell>
          <cell r="F143">
            <v>47.739571068804935</v>
          </cell>
          <cell r="G143">
            <v>3176.2309099580234</v>
          </cell>
          <cell r="H143">
            <v>63.087697129540643</v>
          </cell>
          <cell r="I143">
            <v>20.99233434905338</v>
          </cell>
          <cell r="J143">
            <v>10.845252788386746</v>
          </cell>
          <cell r="K143">
            <v>83.202103984961084</v>
          </cell>
          <cell r="L143">
            <v>32.201833540653816</v>
          </cell>
          <cell r="M143">
            <v>56.395679226433344</v>
          </cell>
          <cell r="N143">
            <v>224.89296470413109</v>
          </cell>
          <cell r="O143">
            <v>87.638126166615592</v>
          </cell>
          <cell r="P143">
            <v>25.549274330063959</v>
          </cell>
          <cell r="Q143">
            <v>23.12667524020415</v>
          </cell>
          <cell r="R143">
            <v>3.1974955530305249</v>
          </cell>
          <cell r="S143">
            <v>12.028238646457204</v>
          </cell>
          <cell r="T143">
            <v>51.292912942184913</v>
          </cell>
          <cell r="U143">
            <v>5.0439467609452278</v>
          </cell>
          <cell r="V143">
            <v>5.1268799296757583</v>
          </cell>
          <cell r="W143">
            <v>37.405070190307192</v>
          </cell>
          <cell r="X143">
            <v>6.8969744176128396</v>
          </cell>
          <cell r="Y143">
            <v>22.188104589156676</v>
          </cell>
          <cell r="Z143">
            <v>74.081279058714031</v>
          </cell>
          <cell r="AA143">
            <v>8.5885200359879956</v>
          </cell>
          <cell r="AB143">
            <v>120.12420212228282</v>
          </cell>
          <cell r="AC143">
            <v>85.649922266667161</v>
          </cell>
          <cell r="AD143">
            <v>14.894001524565606</v>
          </cell>
          <cell r="AE143">
            <v>19.584294114745681</v>
          </cell>
          <cell r="AF143">
            <v>1.4295932146777468</v>
          </cell>
          <cell r="AG143">
            <v>15.169106825768832</v>
          </cell>
          <cell r="AH143">
            <v>6.8925901184442333</v>
          </cell>
          <cell r="AI143">
            <v>14.217383277215543</v>
          </cell>
          <cell r="AJ143">
            <v>9.0075701788092548</v>
          </cell>
          <cell r="AK143">
            <v>2.3572031178037038</v>
          </cell>
          <cell r="AL143">
            <v>5.5525065212499261</v>
          </cell>
          <cell r="AM143">
            <v>5.4739576516880017</v>
          </cell>
          <cell r="AN143">
            <v>418.35534506255635</v>
          </cell>
          <cell r="AO143">
            <v>16.415296506311094</v>
          </cell>
          <cell r="AP143">
            <v>0.25318380536019769</v>
          </cell>
          <cell r="AQ143">
            <v>42.549855832130355</v>
          </cell>
          <cell r="AR143">
            <v>5.7183728587109872</v>
          </cell>
          <cell r="AS143">
            <v>9.5117456399453477</v>
          </cell>
          <cell r="AT143">
            <v>0</v>
          </cell>
          <cell r="AU143">
            <v>45.817500171858569</v>
          </cell>
          <cell r="AV143">
            <v>183.83299567187356</v>
          </cell>
          <cell r="AW143">
            <v>2.2720777994888706</v>
          </cell>
          <cell r="AX143">
            <v>10.1229679152393</v>
          </cell>
          <cell r="AY143">
            <v>33.727881337040884</v>
          </cell>
          <cell r="AZ143">
            <v>26.077563436627379</v>
          </cell>
          <cell r="BA143">
            <v>11.530639634074021</v>
          </cell>
          <cell r="BB143">
            <v>6.9886761846805818</v>
          </cell>
          <cell r="BC143">
            <v>17.875579815169083</v>
          </cell>
          <cell r="BD143">
            <v>7.3204088596027042</v>
          </cell>
          <cell r="BE143">
            <v>22.675111369091326</v>
          </cell>
          <cell r="BF143">
            <v>8.5143554655946758</v>
          </cell>
          <cell r="BG143">
            <v>2.2764620986574764</v>
          </cell>
          <cell r="BH143">
            <v>9.0272995250679813</v>
          </cell>
          <cell r="BI143">
            <v>5.6507847370705768</v>
          </cell>
          <cell r="BJ143">
            <v>12.130901161446459</v>
          </cell>
          <cell r="BK143">
            <v>13.739513611091086</v>
          </cell>
          <cell r="BL143">
            <v>40.659561632529588</v>
          </cell>
        </row>
        <row r="144">
          <cell r="A144" t="str">
            <v>All other miscellaneous manufacturing</v>
          </cell>
          <cell r="B144">
            <v>354.56810313561277</v>
          </cell>
          <cell r="C144">
            <v>31.339114378977214</v>
          </cell>
          <cell r="D144">
            <v>10.649213623924297</v>
          </cell>
          <cell r="E144">
            <v>59.838438458241285</v>
          </cell>
          <cell r="F144">
            <v>58.215701144119485</v>
          </cell>
          <cell r="G144">
            <v>60.954070361700019</v>
          </cell>
          <cell r="H144">
            <v>131.84740677239606</v>
          </cell>
          <cell r="I144">
            <v>15.618846648422302</v>
          </cell>
          <cell r="J144">
            <v>10.750634706056909</v>
          </cell>
          <cell r="K144">
            <v>16.633057469748426</v>
          </cell>
          <cell r="L144">
            <v>10.547792541791685</v>
          </cell>
          <cell r="M144">
            <v>19.979953180124632</v>
          </cell>
          <cell r="N144">
            <v>57.505753569191199</v>
          </cell>
          <cell r="O144">
            <v>23.631112136898675</v>
          </cell>
          <cell r="P144">
            <v>386.92142833591612</v>
          </cell>
          <cell r="Q144">
            <v>47.363645355929968</v>
          </cell>
          <cell r="R144">
            <v>2.1298427247848593</v>
          </cell>
          <cell r="S144">
            <v>53.854594612417159</v>
          </cell>
          <cell r="T144">
            <v>65.315176893402352</v>
          </cell>
          <cell r="U144">
            <v>2.0284216426522468</v>
          </cell>
          <cell r="V144">
            <v>1.3184740677239606</v>
          </cell>
          <cell r="W144">
            <v>8.417949817006825</v>
          </cell>
          <cell r="X144">
            <v>10.142108213261235</v>
          </cell>
          <cell r="Y144">
            <v>17.64726829107455</v>
          </cell>
          <cell r="Z144">
            <v>78.297075406376734</v>
          </cell>
          <cell r="AA144">
            <v>10.547792541791685</v>
          </cell>
          <cell r="AB144">
            <v>267.95449899436181</v>
          </cell>
          <cell r="AC144">
            <v>546.96389594117841</v>
          </cell>
          <cell r="AD144">
            <v>15.923109894820138</v>
          </cell>
          <cell r="AE144">
            <v>225.9661709914603</v>
          </cell>
          <cell r="AF144">
            <v>44.625276138349435</v>
          </cell>
          <cell r="AG144">
            <v>94.220185301196864</v>
          </cell>
          <cell r="AH144">
            <v>16.531636387615812</v>
          </cell>
          <cell r="AI144">
            <v>24.949586204622637</v>
          </cell>
          <cell r="AJ144">
            <v>89.45339444096409</v>
          </cell>
          <cell r="AK144">
            <v>41.582643674371063</v>
          </cell>
          <cell r="AL144">
            <v>7.9108444063437631</v>
          </cell>
          <cell r="AM144">
            <v>48.78354050578654</v>
          </cell>
          <cell r="AN144">
            <v>45.030960466879883</v>
          </cell>
          <cell r="AO144">
            <v>13.691846087902666</v>
          </cell>
          <cell r="AP144">
            <v>0.70994757492828642</v>
          </cell>
          <cell r="AQ144">
            <v>399.59906360249266</v>
          </cell>
          <cell r="AR144">
            <v>13.590425005770054</v>
          </cell>
          <cell r="AS144">
            <v>27.687955422203171</v>
          </cell>
          <cell r="AT144">
            <v>0.30426324639783703</v>
          </cell>
          <cell r="AU144">
            <v>119.57545583434995</v>
          </cell>
          <cell r="AV144">
            <v>314.50677569323091</v>
          </cell>
          <cell r="AW144">
            <v>14.097530416433116</v>
          </cell>
          <cell r="AX144">
            <v>1.3184740677239606</v>
          </cell>
          <cell r="AY144">
            <v>144.82930528537042</v>
          </cell>
          <cell r="AZ144">
            <v>46.045171288206006</v>
          </cell>
          <cell r="BA144">
            <v>126.26924725510237</v>
          </cell>
          <cell r="BB144">
            <v>30.426324639783704</v>
          </cell>
          <cell r="BC144">
            <v>186.61479112400673</v>
          </cell>
          <cell r="BD144">
            <v>41.481222592238453</v>
          </cell>
          <cell r="BE144">
            <v>31.846219789640276</v>
          </cell>
          <cell r="BF144">
            <v>20.994164001450756</v>
          </cell>
          <cell r="BG144">
            <v>41.886906920768901</v>
          </cell>
          <cell r="BH144">
            <v>102.63813511820369</v>
          </cell>
          <cell r="BI144">
            <v>228.90738237330606</v>
          </cell>
          <cell r="BJ144">
            <v>151.11741237759239</v>
          </cell>
          <cell r="BK144">
            <v>76.978601338652766</v>
          </cell>
          <cell r="BL144">
            <v>99.29123940782749</v>
          </cell>
        </row>
        <row r="145">
          <cell r="A145" t="str">
            <v>All other transportation equipment manufacturing</v>
          </cell>
          <cell r="B145">
            <v>73.829931748491546</v>
          </cell>
          <cell r="C145">
            <v>6.5255860727356652</v>
          </cell>
          <cell r="D145">
            <v>2.2174321606383329</v>
          </cell>
          <cell r="E145">
            <v>12.459856902634442</v>
          </cell>
          <cell r="F145">
            <v>12.12196247815622</v>
          </cell>
          <cell r="G145">
            <v>12.692159319463221</v>
          </cell>
          <cell r="H145">
            <v>27.453921988855551</v>
          </cell>
          <cell r="I145">
            <v>3.2522338356028881</v>
          </cell>
          <cell r="J145">
            <v>2.2385505621682218</v>
          </cell>
          <cell r="K145">
            <v>3.4634178509017772</v>
          </cell>
          <cell r="L145">
            <v>2.1963137591084441</v>
          </cell>
          <cell r="M145">
            <v>4.1603251013881106</v>
          </cell>
          <cell r="N145">
            <v>11.974133667446997</v>
          </cell>
          <cell r="O145">
            <v>4.9205875564641097</v>
          </cell>
          <cell r="P145">
            <v>80.566701836526093</v>
          </cell>
          <cell r="Q145">
            <v>9.8622935144581092</v>
          </cell>
          <cell r="R145">
            <v>0.44348643212766659</v>
          </cell>
          <cell r="S145">
            <v>11.213871212370998</v>
          </cell>
          <cell r="T145">
            <v>13.600250585248443</v>
          </cell>
          <cell r="U145">
            <v>0.42236803059777772</v>
          </cell>
          <cell r="V145">
            <v>0.27453921988855551</v>
          </cell>
          <cell r="W145">
            <v>1.7528273269807775</v>
          </cell>
          <cell r="X145">
            <v>2.1118401529888886</v>
          </cell>
          <cell r="Y145">
            <v>3.6746018662006659</v>
          </cell>
          <cell r="Z145">
            <v>16.303405981074221</v>
          </cell>
          <cell r="AA145">
            <v>2.1963137591084441</v>
          </cell>
          <cell r="AB145">
            <v>55.79481684196643</v>
          </cell>
          <cell r="AC145">
            <v>113.89153945069076</v>
          </cell>
          <cell r="AD145">
            <v>3.3155890401925547</v>
          </cell>
          <cell r="AE145">
            <v>47.051798608592435</v>
          </cell>
          <cell r="AF145">
            <v>9.292096673151109</v>
          </cell>
          <cell r="AG145">
            <v>19.618995021266773</v>
          </cell>
          <cell r="AH145">
            <v>3.4422994493718884</v>
          </cell>
          <cell r="AI145">
            <v>5.1951267763526658</v>
          </cell>
          <cell r="AJ145">
            <v>18.626430149361997</v>
          </cell>
          <cell r="AK145">
            <v>8.6585446272544431</v>
          </cell>
          <cell r="AL145">
            <v>1.6472353193313329</v>
          </cell>
          <cell r="AM145">
            <v>10.157951135876553</v>
          </cell>
          <cell r="AN145">
            <v>9.3765702792706644</v>
          </cell>
          <cell r="AO145">
            <v>2.8509842065349993</v>
          </cell>
          <cell r="AP145">
            <v>0.14782881070922219</v>
          </cell>
          <cell r="AQ145">
            <v>83.206502027762212</v>
          </cell>
          <cell r="AR145">
            <v>2.8298658050051104</v>
          </cell>
          <cell r="AS145">
            <v>5.7653236176596652</v>
          </cell>
          <cell r="AT145">
            <v>6.3355204589666647E-2</v>
          </cell>
          <cell r="AU145">
            <v>24.898595403738994</v>
          </cell>
          <cell r="AV145">
            <v>65.488163144185435</v>
          </cell>
          <cell r="AW145">
            <v>2.9354578126545552</v>
          </cell>
          <cell r="AX145">
            <v>0.27453921988855551</v>
          </cell>
          <cell r="AY145">
            <v>30.157077384681326</v>
          </cell>
          <cell r="AZ145">
            <v>9.5877542945695531</v>
          </cell>
          <cell r="BA145">
            <v>26.292409904711661</v>
          </cell>
          <cell r="BB145">
            <v>6.3355204589666654</v>
          </cell>
          <cell r="BC145">
            <v>38.857858814995545</v>
          </cell>
          <cell r="BD145">
            <v>8.6374262257245533</v>
          </cell>
          <cell r="BE145">
            <v>6.6311780803851095</v>
          </cell>
          <cell r="BF145">
            <v>4.3715091166869993</v>
          </cell>
          <cell r="BG145">
            <v>8.7218998318441088</v>
          </cell>
          <cell r="BH145">
            <v>21.371822348247552</v>
          </cell>
          <cell r="BI145">
            <v>47.664232252959209</v>
          </cell>
          <cell r="BJ145">
            <v>31.466418279534437</v>
          </cell>
          <cell r="BK145">
            <v>16.028866761185665</v>
          </cell>
          <cell r="BL145">
            <v>20.674915097761218</v>
          </cell>
        </row>
        <row r="146">
          <cell r="A146" t="str">
            <v>Analytical laboratory instrument manufacturing</v>
          </cell>
          <cell r="B146">
            <v>1867.5985115850851</v>
          </cell>
          <cell r="C146">
            <v>31.025471842872484</v>
          </cell>
          <cell r="D146">
            <v>37.095672855608406</v>
          </cell>
          <cell r="E146">
            <v>46.875441153905172</v>
          </cell>
          <cell r="F146">
            <v>41.479706920362126</v>
          </cell>
          <cell r="G146">
            <v>641.7551404020254</v>
          </cell>
          <cell r="H146">
            <v>122.0784870339113</v>
          </cell>
          <cell r="I146">
            <v>11.465935246278962</v>
          </cell>
          <cell r="J146">
            <v>17.873369648611323</v>
          </cell>
          <cell r="K146">
            <v>53.620108945833969</v>
          </cell>
          <cell r="L146">
            <v>87.680681295074422</v>
          </cell>
          <cell r="M146">
            <v>184.80389749884915</v>
          </cell>
          <cell r="N146">
            <v>915.25141936473835</v>
          </cell>
          <cell r="O146">
            <v>43.165873868344327</v>
          </cell>
          <cell r="P146">
            <v>40.468006751572808</v>
          </cell>
          <cell r="Q146">
            <v>120.05508669633267</v>
          </cell>
          <cell r="R146">
            <v>31.699938622065364</v>
          </cell>
          <cell r="S146">
            <v>106.56575111247506</v>
          </cell>
          <cell r="T146">
            <v>64.748810802516488</v>
          </cell>
          <cell r="U146">
            <v>9.7797682982967622</v>
          </cell>
          <cell r="V146">
            <v>8.4308347399110009</v>
          </cell>
          <cell r="W146">
            <v>40.130773361976367</v>
          </cell>
          <cell r="X146">
            <v>13.826568973454043</v>
          </cell>
          <cell r="Y146">
            <v>36.758439466011964</v>
          </cell>
          <cell r="Z146">
            <v>954.03325916832898</v>
          </cell>
          <cell r="AA146">
            <v>19.222303206997083</v>
          </cell>
          <cell r="AB146">
            <v>176.71029614853458</v>
          </cell>
          <cell r="AC146">
            <v>111.96148534601809</v>
          </cell>
          <cell r="AD146">
            <v>44.852040816326529</v>
          </cell>
          <cell r="AE146">
            <v>2.3606337271750806</v>
          </cell>
          <cell r="AF146">
            <v>15.849969311032682</v>
          </cell>
          <cell r="AG146">
            <v>12.140402025471841</v>
          </cell>
          <cell r="AH146">
            <v>5.3957342335430409</v>
          </cell>
          <cell r="AI146">
            <v>12.140402025471841</v>
          </cell>
          <cell r="AJ146">
            <v>21.245703544575722</v>
          </cell>
          <cell r="AK146">
            <v>3.7095672855608406</v>
          </cell>
          <cell r="AL146">
            <v>4.3840340647537204</v>
          </cell>
          <cell r="AM146">
            <v>9.4425349087003223</v>
          </cell>
          <cell r="AN146">
            <v>22.931870492557923</v>
          </cell>
          <cell r="AO146">
            <v>5.3957342335430409</v>
          </cell>
          <cell r="AP146">
            <v>6.7446677919288014</v>
          </cell>
          <cell r="AQ146">
            <v>15.175502531839802</v>
          </cell>
          <cell r="AR146">
            <v>4.0468006751572805</v>
          </cell>
          <cell r="AS146">
            <v>8.7680681295074407</v>
          </cell>
          <cell r="AT146">
            <v>0</v>
          </cell>
          <cell r="AU146">
            <v>68.795611477673773</v>
          </cell>
          <cell r="AV146">
            <v>28.327604726100965</v>
          </cell>
          <cell r="AW146">
            <v>0</v>
          </cell>
          <cell r="AX146">
            <v>130.17208838422587</v>
          </cell>
          <cell r="AY146">
            <v>1511.4800521712443</v>
          </cell>
          <cell r="AZ146">
            <v>84.308347399110019</v>
          </cell>
          <cell r="BA146">
            <v>20.571236765382842</v>
          </cell>
          <cell r="BB146">
            <v>8.4308347399110009</v>
          </cell>
          <cell r="BC146">
            <v>435.03107257940769</v>
          </cell>
          <cell r="BD146">
            <v>192.56026545956726</v>
          </cell>
          <cell r="BE146">
            <v>29.339304894890287</v>
          </cell>
          <cell r="BF146">
            <v>1.6861669479822003</v>
          </cell>
          <cell r="BG146">
            <v>2.3606337271750806</v>
          </cell>
          <cell r="BH146">
            <v>7.4191345711216812</v>
          </cell>
          <cell r="BI146">
            <v>12.477635415068281</v>
          </cell>
          <cell r="BJ146">
            <v>2.6978671167715205</v>
          </cell>
          <cell r="BK146">
            <v>9.1053015191038824</v>
          </cell>
          <cell r="BL146">
            <v>111.62425195642166</v>
          </cell>
        </row>
        <row r="147">
          <cell r="A147" t="str">
            <v>Architectural, engineering, and related services</v>
          </cell>
          <cell r="B147">
            <v>1902.0096640887339</v>
          </cell>
          <cell r="C147">
            <v>276.50186199386729</v>
          </cell>
          <cell r="D147">
            <v>450.27670615330572</v>
          </cell>
          <cell r="E147">
            <v>382.69526454709944</v>
          </cell>
          <cell r="F147">
            <v>489.85883659381739</v>
          </cell>
          <cell r="G147">
            <v>2151.4089696397368</v>
          </cell>
          <cell r="H147">
            <v>1175.3625545888272</v>
          </cell>
          <cell r="I147">
            <v>140.64087042159986</v>
          </cell>
          <cell r="J147">
            <v>292.14317544553006</v>
          </cell>
          <cell r="K147">
            <v>415.85309414382931</v>
          </cell>
          <cell r="L147">
            <v>491.07741898043622</v>
          </cell>
          <cell r="M147">
            <v>481.93960788638327</v>
          </cell>
          <cell r="N147">
            <v>935.42810887589474</v>
          </cell>
          <cell r="O147">
            <v>159.38024477762883</v>
          </cell>
          <cell r="P147">
            <v>808.12873233035657</v>
          </cell>
          <cell r="Q147">
            <v>216.09478091815672</v>
          </cell>
          <cell r="R147">
            <v>63.383319076101969</v>
          </cell>
          <cell r="S147">
            <v>246.7841445725372</v>
          </cell>
          <cell r="T147">
            <v>908.01149752079732</v>
          </cell>
          <cell r="U147">
            <v>107.10318521346211</v>
          </cell>
          <cell r="V147">
            <v>29.702246977449917</v>
          </cell>
          <cell r="W147">
            <v>444.229984784782</v>
          </cell>
          <cell r="X147">
            <v>183.02795587224765</v>
          </cell>
          <cell r="Y147">
            <v>575.12978148603088</v>
          </cell>
          <cell r="Z147">
            <v>1148.0032742173105</v>
          </cell>
          <cell r="AA147">
            <v>406.22387649890476</v>
          </cell>
          <cell r="AB147">
            <v>1548.9196821662024</v>
          </cell>
          <cell r="AC147">
            <v>1805.2072022414454</v>
          </cell>
          <cell r="AD147">
            <v>131.32004324974199</v>
          </cell>
          <cell r="AE147">
            <v>254.0731024257698</v>
          </cell>
          <cell r="AF147">
            <v>49.927969088320623</v>
          </cell>
          <cell r="AG147">
            <v>169.51467216209645</v>
          </cell>
          <cell r="AH147">
            <v>31.248293631694246</v>
          </cell>
          <cell r="AI147">
            <v>235.81327509920735</v>
          </cell>
          <cell r="AJ147">
            <v>236.92886206508166</v>
          </cell>
          <cell r="AK147">
            <v>58.326903913003854</v>
          </cell>
          <cell r="AL147">
            <v>119.0960981818655</v>
          </cell>
          <cell r="AM147">
            <v>76.718950760972405</v>
          </cell>
          <cell r="AN147">
            <v>2376.5090117359168</v>
          </cell>
          <cell r="AO147">
            <v>165.58798172554938</v>
          </cell>
          <cell r="AP147">
            <v>8.6316491640063084</v>
          </cell>
          <cell r="AQ147">
            <v>1056.5746068480953</v>
          </cell>
          <cell r="AR147">
            <v>185.52405491167016</v>
          </cell>
          <cell r="AS147">
            <v>230.30766709137262</v>
          </cell>
          <cell r="AT147">
            <v>7.1572670262186984</v>
          </cell>
          <cell r="AU147">
            <v>400.40426152615805</v>
          </cell>
          <cell r="AV147">
            <v>1237.9495701627009</v>
          </cell>
          <cell r="AW147">
            <v>82.038892308037646</v>
          </cell>
          <cell r="AX147">
            <v>102.7664646192225</v>
          </cell>
          <cell r="AY147">
            <v>877.30871829888122</v>
          </cell>
          <cell r="AZ147">
            <v>243.21753434425725</v>
          </cell>
          <cell r="BA147">
            <v>506.324921680334</v>
          </cell>
          <cell r="BB147">
            <v>150.58764881630046</v>
          </cell>
          <cell r="BC147">
            <v>400.48379117752893</v>
          </cell>
          <cell r="BD147">
            <v>1279.5989555062142</v>
          </cell>
          <cell r="BE147">
            <v>1922.0148943714014</v>
          </cell>
          <cell r="BF147">
            <v>139.01943081307974</v>
          </cell>
          <cell r="BG147">
            <v>68.113940252509821</v>
          </cell>
          <cell r="BH147">
            <v>111.90173296461967</v>
          </cell>
          <cell r="BI147">
            <v>243.60312094609807</v>
          </cell>
          <cell r="BJ147">
            <v>263.40391164303355</v>
          </cell>
          <cell r="BK147">
            <v>613.47206389824294</v>
          </cell>
          <cell r="BL147">
            <v>556.60299966068294</v>
          </cell>
        </row>
        <row r="148">
          <cell r="A148" t="str">
            <v>Audio and video equipment manufacturing</v>
          </cell>
          <cell r="B148">
            <v>2.1401444866203883</v>
          </cell>
          <cell r="C148">
            <v>5.2107865761192063</v>
          </cell>
          <cell r="D148">
            <v>25.402584558581129</v>
          </cell>
          <cell r="E148">
            <v>4.9316372952556771</v>
          </cell>
          <cell r="F148">
            <v>30.799470655276021</v>
          </cell>
          <cell r="G148">
            <v>80.394992888696322</v>
          </cell>
          <cell r="H148">
            <v>48.013676308526968</v>
          </cell>
          <cell r="I148">
            <v>1.5818459248933305</v>
          </cell>
          <cell r="J148">
            <v>4.2802889732407765</v>
          </cell>
          <cell r="K148">
            <v>5.2107865761192063</v>
          </cell>
          <cell r="L148">
            <v>10.514622912526255</v>
          </cell>
          <cell r="M148">
            <v>15.446260207781933</v>
          </cell>
          <cell r="N148">
            <v>93.142810048130812</v>
          </cell>
          <cell r="O148">
            <v>7.3509310627395941</v>
          </cell>
          <cell r="P148">
            <v>18.330802776705063</v>
          </cell>
          <cell r="Q148">
            <v>24.006838154263484</v>
          </cell>
          <cell r="R148">
            <v>2.8845425689231319</v>
          </cell>
          <cell r="S148">
            <v>12.282568357995272</v>
          </cell>
          <cell r="T148">
            <v>16.190658290084677</v>
          </cell>
          <cell r="U148">
            <v>3.7219904115137186</v>
          </cell>
          <cell r="V148">
            <v>1.3026966440298016</v>
          </cell>
          <cell r="W148">
            <v>4.5594382541043057</v>
          </cell>
          <cell r="X148">
            <v>5.5829856172705776</v>
          </cell>
          <cell r="Y148">
            <v>8.3744784259058669</v>
          </cell>
          <cell r="Z148">
            <v>45.036083979315997</v>
          </cell>
          <cell r="AA148">
            <v>8.0953291450423386</v>
          </cell>
          <cell r="AB148">
            <v>154.64870159839501</v>
          </cell>
          <cell r="AC148">
            <v>154.92785087925853</v>
          </cell>
          <cell r="AD148">
            <v>121.7090864564986</v>
          </cell>
          <cell r="AE148">
            <v>17.121155892963106</v>
          </cell>
          <cell r="AF148">
            <v>26.05393288059603</v>
          </cell>
          <cell r="AG148">
            <v>59.924045625370873</v>
          </cell>
          <cell r="AH148">
            <v>12.654767399146644</v>
          </cell>
          <cell r="AI148">
            <v>17.493354934114478</v>
          </cell>
          <cell r="AJ148">
            <v>27.542729045201519</v>
          </cell>
          <cell r="AK148">
            <v>3.1636918497866611</v>
          </cell>
          <cell r="AL148">
            <v>50.153820795147361</v>
          </cell>
          <cell r="AM148">
            <v>49.037223671693241</v>
          </cell>
          <cell r="AN148">
            <v>3465.3591726398477</v>
          </cell>
          <cell r="AO148">
            <v>174.65440006028126</v>
          </cell>
          <cell r="AP148">
            <v>2.0470947263325452</v>
          </cell>
          <cell r="AQ148">
            <v>252.25790014034229</v>
          </cell>
          <cell r="AR148">
            <v>145.25067580932287</v>
          </cell>
          <cell r="AS148">
            <v>59.086597782780281</v>
          </cell>
          <cell r="AT148">
            <v>0.37219904115137187</v>
          </cell>
          <cell r="AU148">
            <v>68.205474290988889</v>
          </cell>
          <cell r="AV148">
            <v>131.85151032787348</v>
          </cell>
          <cell r="AW148">
            <v>27.26357976433799</v>
          </cell>
          <cell r="AX148">
            <v>64.669583400050868</v>
          </cell>
          <cell r="AY148">
            <v>173.44475317653928</v>
          </cell>
          <cell r="AZ148">
            <v>52.666164322919123</v>
          </cell>
          <cell r="BA148">
            <v>143.20358108299033</v>
          </cell>
          <cell r="BB148">
            <v>10.04937411108704</v>
          </cell>
          <cell r="BC148">
            <v>52.945313603782651</v>
          </cell>
          <cell r="BD148">
            <v>34.800610347653269</v>
          </cell>
          <cell r="BE148">
            <v>48.385875349678344</v>
          </cell>
          <cell r="BF148">
            <v>11.724269796268214</v>
          </cell>
          <cell r="BG148">
            <v>12.933916680010173</v>
          </cell>
          <cell r="BH148">
            <v>17.028106132675262</v>
          </cell>
          <cell r="BI148">
            <v>14.42271284461566</v>
          </cell>
          <cell r="BJ148">
            <v>12.096468837419586</v>
          </cell>
          <cell r="BK148">
            <v>14.329663084327818</v>
          </cell>
          <cell r="BL148">
            <v>68.94987237329164</v>
          </cell>
        </row>
        <row r="149">
          <cell r="A149" t="str">
            <v>Automobile manufacturing</v>
          </cell>
          <cell r="B149">
            <v>1070.4933251180939</v>
          </cell>
          <cell r="C149">
            <v>63.38447319778188</v>
          </cell>
          <cell r="D149">
            <v>108.457876360649</v>
          </cell>
          <cell r="E149">
            <v>74.652823988498668</v>
          </cell>
          <cell r="F149">
            <v>159.1654549188745</v>
          </cell>
          <cell r="G149">
            <v>229.59264736085439</v>
          </cell>
          <cell r="H149">
            <v>3090.3452043540765</v>
          </cell>
          <cell r="I149">
            <v>29.579420825631544</v>
          </cell>
          <cell r="J149">
            <v>33.805052372150335</v>
          </cell>
          <cell r="K149">
            <v>49.299034709385907</v>
          </cell>
          <cell r="L149">
            <v>161.9825426165537</v>
          </cell>
          <cell r="M149">
            <v>132.40312179092214</v>
          </cell>
          <cell r="N149">
            <v>128.17749024440337</v>
          </cell>
          <cell r="O149">
            <v>25.353789279112753</v>
          </cell>
          <cell r="P149">
            <v>290.16003286095707</v>
          </cell>
          <cell r="Q149">
            <v>52.116122407065106</v>
          </cell>
          <cell r="R149">
            <v>47.890490860546308</v>
          </cell>
          <cell r="S149">
            <v>39.439227767508726</v>
          </cell>
          <cell r="T149">
            <v>143.67147258163894</v>
          </cell>
          <cell r="U149">
            <v>26.762333127952349</v>
          </cell>
          <cell r="V149">
            <v>9.8598069418771814</v>
          </cell>
          <cell r="W149">
            <v>78.878455535017451</v>
          </cell>
          <cell r="X149">
            <v>33.805052372150335</v>
          </cell>
          <cell r="Y149">
            <v>250.72080509344832</v>
          </cell>
          <cell r="Z149">
            <v>119.72622715136578</v>
          </cell>
          <cell r="AA149">
            <v>70.427192441979869</v>
          </cell>
          <cell r="AB149">
            <v>2273.3897720271102</v>
          </cell>
          <cell r="AC149">
            <v>1047.9566235366603</v>
          </cell>
          <cell r="AD149">
            <v>50.707578558225507</v>
          </cell>
          <cell r="AE149">
            <v>21.128157732593962</v>
          </cell>
          <cell r="AF149">
            <v>64.793017046621486</v>
          </cell>
          <cell r="AG149">
            <v>236.63536660505235</v>
          </cell>
          <cell r="AH149">
            <v>364.81285684945573</v>
          </cell>
          <cell r="AI149">
            <v>50.707578558225507</v>
          </cell>
          <cell r="AJ149">
            <v>85.921174779215434</v>
          </cell>
          <cell r="AK149">
            <v>15.493982337235572</v>
          </cell>
          <cell r="AL149">
            <v>30.987964674471144</v>
          </cell>
          <cell r="AM149">
            <v>14.085438488395974</v>
          </cell>
          <cell r="AN149">
            <v>421.15461080303959</v>
          </cell>
          <cell r="AO149">
            <v>23.945245430273154</v>
          </cell>
          <cell r="AP149">
            <v>7.0427192441979871</v>
          </cell>
          <cell r="AQ149">
            <v>26035.524501951117</v>
          </cell>
          <cell r="AR149">
            <v>84.512630930375849</v>
          </cell>
          <cell r="AS149">
            <v>398.61790922160606</v>
          </cell>
          <cell r="AT149">
            <v>1.4085438488395974</v>
          </cell>
          <cell r="AU149">
            <v>600.03967960566854</v>
          </cell>
          <cell r="AV149">
            <v>13114.951776545491</v>
          </cell>
          <cell r="AW149">
            <v>232.40973505853356</v>
          </cell>
          <cell r="AX149">
            <v>83.10408708153625</v>
          </cell>
          <cell r="AY149">
            <v>723.99153830355306</v>
          </cell>
          <cell r="AZ149">
            <v>245.08662969808995</v>
          </cell>
          <cell r="BA149">
            <v>611.30803039638522</v>
          </cell>
          <cell r="BB149">
            <v>54.933210104744298</v>
          </cell>
          <cell r="BC149">
            <v>164.7996303142329</v>
          </cell>
          <cell r="BD149">
            <v>288.75148901211747</v>
          </cell>
          <cell r="BE149">
            <v>73.244280139659068</v>
          </cell>
          <cell r="BF149">
            <v>85.921174779215434</v>
          </cell>
          <cell r="BG149">
            <v>138.03729718628054</v>
          </cell>
          <cell r="BH149">
            <v>28.170876976791948</v>
          </cell>
          <cell r="BI149">
            <v>32.396508523310743</v>
          </cell>
          <cell r="BJ149">
            <v>47.890490860546308</v>
          </cell>
          <cell r="BK149">
            <v>200.01322653522283</v>
          </cell>
          <cell r="BL149">
            <v>784.55892380365572</v>
          </cell>
        </row>
        <row r="150">
          <cell r="A150" t="str">
            <v>Boat building</v>
          </cell>
          <cell r="B150">
            <v>0</v>
          </cell>
          <cell r="C150">
            <v>16.086241610738252</v>
          </cell>
          <cell r="D150">
            <v>101.17399328859059</v>
          </cell>
          <cell r="E150">
            <v>0.84664429530201335</v>
          </cell>
          <cell r="F150">
            <v>182.31073825503353</v>
          </cell>
          <cell r="G150">
            <v>13.546308724832214</v>
          </cell>
          <cell r="H150">
            <v>5.220973154362416</v>
          </cell>
          <cell r="I150">
            <v>0</v>
          </cell>
          <cell r="J150">
            <v>0</v>
          </cell>
          <cell r="K150">
            <v>0</v>
          </cell>
          <cell r="L150">
            <v>0</v>
          </cell>
          <cell r="M150">
            <v>0</v>
          </cell>
          <cell r="N150">
            <v>0</v>
          </cell>
          <cell r="O150">
            <v>0</v>
          </cell>
          <cell r="P150">
            <v>0.14110738255033556</v>
          </cell>
          <cell r="Q150">
            <v>1.26996644295302</v>
          </cell>
          <cell r="R150">
            <v>0</v>
          </cell>
          <cell r="S150">
            <v>0</v>
          </cell>
          <cell r="T150">
            <v>0</v>
          </cell>
          <cell r="U150">
            <v>0</v>
          </cell>
          <cell r="V150">
            <v>0</v>
          </cell>
          <cell r="W150">
            <v>0</v>
          </cell>
          <cell r="X150">
            <v>0</v>
          </cell>
          <cell r="Y150">
            <v>0</v>
          </cell>
          <cell r="Z150">
            <v>0</v>
          </cell>
          <cell r="AA150">
            <v>0</v>
          </cell>
          <cell r="AB150">
            <v>2.6810402684563757</v>
          </cell>
          <cell r="AC150">
            <v>0.28221476510067112</v>
          </cell>
          <cell r="AD150">
            <v>0</v>
          </cell>
          <cell r="AE150">
            <v>0</v>
          </cell>
          <cell r="AF150">
            <v>245.38573825503354</v>
          </cell>
          <cell r="AG150">
            <v>0</v>
          </cell>
          <cell r="AH150">
            <v>0</v>
          </cell>
          <cell r="AI150">
            <v>7.7609060402684555</v>
          </cell>
          <cell r="AJ150">
            <v>49.105369127516774</v>
          </cell>
          <cell r="AK150">
            <v>0</v>
          </cell>
          <cell r="AL150">
            <v>0</v>
          </cell>
          <cell r="AM150">
            <v>0.14110738255033556</v>
          </cell>
          <cell r="AN150">
            <v>0</v>
          </cell>
          <cell r="AO150">
            <v>0</v>
          </cell>
          <cell r="AP150">
            <v>0.14110738255033556</v>
          </cell>
          <cell r="AQ150">
            <v>36.970134228187916</v>
          </cell>
          <cell r="AR150">
            <v>0.42332214765100667</v>
          </cell>
          <cell r="AS150">
            <v>0.98775167785234896</v>
          </cell>
          <cell r="AT150">
            <v>0</v>
          </cell>
          <cell r="AU150">
            <v>0.56442953020134223</v>
          </cell>
          <cell r="AV150">
            <v>15.098489932885904</v>
          </cell>
          <cell r="AW150">
            <v>0</v>
          </cell>
          <cell r="AX150">
            <v>0</v>
          </cell>
          <cell r="AY150">
            <v>3.1043624161073824</v>
          </cell>
          <cell r="AZ150">
            <v>2.5399328859060399</v>
          </cell>
          <cell r="BA150">
            <v>0.42332214765100667</v>
          </cell>
          <cell r="BB150">
            <v>0</v>
          </cell>
          <cell r="BC150">
            <v>0.14110738255033556</v>
          </cell>
          <cell r="BD150">
            <v>0</v>
          </cell>
          <cell r="BE150">
            <v>0</v>
          </cell>
          <cell r="BF150">
            <v>0</v>
          </cell>
          <cell r="BG150">
            <v>0</v>
          </cell>
          <cell r="BH150">
            <v>3.6687919463087244</v>
          </cell>
          <cell r="BI150">
            <v>2.6810402684563757</v>
          </cell>
          <cell r="BJ150">
            <v>0.70553691275167774</v>
          </cell>
          <cell r="BK150">
            <v>0</v>
          </cell>
          <cell r="BL150">
            <v>1.8343959731543622</v>
          </cell>
        </row>
        <row r="151">
          <cell r="A151" t="str">
            <v>Broadcast and wireless communications equipment</v>
          </cell>
          <cell r="B151">
            <v>7.1654437736062313</v>
          </cell>
          <cell r="C151">
            <v>17.446297883562998</v>
          </cell>
          <cell r="D151">
            <v>85.050702182369619</v>
          </cell>
          <cell r="E151">
            <v>16.511674782657838</v>
          </cell>
          <cell r="F151">
            <v>103.12008213320271</v>
          </cell>
          <cell r="G151">
            <v>269.17145306068625</v>
          </cell>
          <cell r="H151">
            <v>160.75517335568762</v>
          </cell>
          <cell r="I151">
            <v>5.2961975717959104</v>
          </cell>
          <cell r="J151">
            <v>14.330887547212463</v>
          </cell>
          <cell r="K151">
            <v>17.446297883562998</v>
          </cell>
          <cell r="L151">
            <v>35.204136800761049</v>
          </cell>
          <cell r="M151">
            <v>51.715811583418883</v>
          </cell>
          <cell r="N151">
            <v>311.85257466868859</v>
          </cell>
          <cell r="O151">
            <v>24.61174165716923</v>
          </cell>
          <cell r="P151">
            <v>61.373583626105543</v>
          </cell>
          <cell r="Q151">
            <v>80.377586677843809</v>
          </cell>
          <cell r="R151">
            <v>9.6577720426866591</v>
          </cell>
          <cell r="S151">
            <v>41.123416439827068</v>
          </cell>
          <cell r="T151">
            <v>54.208139852499315</v>
          </cell>
          <cell r="U151">
            <v>12.461641345402141</v>
          </cell>
          <cell r="V151">
            <v>4.3615744708907496</v>
          </cell>
          <cell r="W151">
            <v>15.265510648117623</v>
          </cell>
          <cell r="X151">
            <v>18.69246201810321</v>
          </cell>
          <cell r="Y151">
            <v>28.038693027154817</v>
          </cell>
          <cell r="Z151">
            <v>150.78586027936592</v>
          </cell>
          <cell r="AA151">
            <v>27.104069926249657</v>
          </cell>
          <cell r="AB151">
            <v>517.781197901459</v>
          </cell>
          <cell r="AC151">
            <v>518.71582100236412</v>
          </cell>
          <cell r="AD151">
            <v>407.49567199465002</v>
          </cell>
          <cell r="AE151">
            <v>57.32355018884985</v>
          </cell>
          <cell r="AF151">
            <v>87.231489417814984</v>
          </cell>
          <cell r="AG151">
            <v>200.63242566097446</v>
          </cell>
          <cell r="AH151">
            <v>42.369580574367284</v>
          </cell>
          <cell r="AI151">
            <v>58.569714323390066</v>
          </cell>
          <cell r="AJ151">
            <v>92.216145955975847</v>
          </cell>
          <cell r="AK151">
            <v>10.592395143591821</v>
          </cell>
          <cell r="AL151">
            <v>167.92061712929384</v>
          </cell>
          <cell r="AM151">
            <v>164.18212472567322</v>
          </cell>
          <cell r="AN151">
            <v>11602.411174636663</v>
          </cell>
          <cell r="AO151">
            <v>584.76252013299552</v>
          </cell>
          <cell r="AP151">
            <v>6.8539027399711774</v>
          </cell>
          <cell r="AQ151">
            <v>844.58774218463009</v>
          </cell>
          <cell r="AR151">
            <v>486.31555350431859</v>
          </cell>
          <cell r="AS151">
            <v>197.82855635825899</v>
          </cell>
          <cell r="AT151">
            <v>1.2461641345402141</v>
          </cell>
          <cell r="AU151">
            <v>228.35957765449425</v>
          </cell>
          <cell r="AV151">
            <v>441.45364466087085</v>
          </cell>
          <cell r="AW151">
            <v>91.281522855070691</v>
          </cell>
          <cell r="AX151">
            <v>216.52101837636221</v>
          </cell>
          <cell r="AY151">
            <v>580.71248669573981</v>
          </cell>
          <cell r="AZ151">
            <v>176.33222503744031</v>
          </cell>
          <cell r="BA151">
            <v>479.46165076434738</v>
          </cell>
          <cell r="BB151">
            <v>33.646431632585781</v>
          </cell>
          <cell r="BC151">
            <v>177.26684813834547</v>
          </cell>
          <cell r="BD151">
            <v>116.51634657951003</v>
          </cell>
          <cell r="BE151">
            <v>162.00133749022783</v>
          </cell>
          <cell r="BF151">
            <v>39.254170238016748</v>
          </cell>
          <cell r="BG151">
            <v>43.30420367527244</v>
          </cell>
          <cell r="BH151">
            <v>57.012009155214798</v>
          </cell>
          <cell r="BI151">
            <v>48.288860213433296</v>
          </cell>
          <cell r="BJ151">
            <v>40.500334372556956</v>
          </cell>
          <cell r="BK151">
            <v>47.977319179798243</v>
          </cell>
          <cell r="BL151">
            <v>230.85190592357466</v>
          </cell>
        </row>
        <row r="152">
          <cell r="A152" t="str">
            <v>Carpet and rug mills</v>
          </cell>
          <cell r="B152">
            <v>199.30047149592798</v>
          </cell>
          <cell r="C152">
            <v>17.61551650235748</v>
          </cell>
          <cell r="D152">
            <v>5.9858551221603085</v>
          </cell>
          <cell r="E152">
            <v>33.634804972138873</v>
          </cell>
          <cell r="F152">
            <v>32.722674667809684</v>
          </cell>
          <cell r="G152">
            <v>34.261894556365192</v>
          </cell>
          <cell r="H152">
            <v>74.110587226746674</v>
          </cell>
          <cell r="I152">
            <v>8.7792541791684524</v>
          </cell>
          <cell r="J152">
            <v>6.0428632661808823</v>
          </cell>
          <cell r="K152">
            <v>9.3493356193741963</v>
          </cell>
          <cell r="L152">
            <v>5.9288469781397337</v>
          </cell>
          <cell r="M152">
            <v>11.230604372053151</v>
          </cell>
          <cell r="N152">
            <v>32.323617659665665</v>
          </cell>
          <cell r="O152">
            <v>13.282897556793827</v>
          </cell>
          <cell r="P152">
            <v>217.4860694384912</v>
          </cell>
          <cell r="Q152">
            <v>26.622803257608229</v>
          </cell>
          <cell r="R152">
            <v>1.1971710244320617</v>
          </cell>
          <cell r="S152">
            <v>30.271324474924988</v>
          </cell>
          <cell r="T152">
            <v>36.713244749249888</v>
          </cell>
          <cell r="U152">
            <v>1.1401628804114874</v>
          </cell>
          <cell r="V152">
            <v>0.74110587226746671</v>
          </cell>
          <cell r="W152">
            <v>4.731675953707672</v>
          </cell>
          <cell r="X152">
            <v>5.7008144020574365</v>
          </cell>
          <cell r="Y152">
            <v>9.9194170595799402</v>
          </cell>
          <cell r="Z152">
            <v>44.010287183883413</v>
          </cell>
          <cell r="AA152">
            <v>5.9288469781397337</v>
          </cell>
          <cell r="AB152">
            <v>150.61551650235748</v>
          </cell>
          <cell r="AC152">
            <v>307.44492070295757</v>
          </cell>
          <cell r="AD152">
            <v>8.9502786112301749</v>
          </cell>
          <cell r="AE152">
            <v>127.01414487783968</v>
          </cell>
          <cell r="AF152">
            <v>25.083583369052722</v>
          </cell>
          <cell r="AG152">
            <v>52.960565795113588</v>
          </cell>
          <cell r="AH152">
            <v>9.2923274753536216</v>
          </cell>
          <cell r="AI152">
            <v>14.024003429061294</v>
          </cell>
          <cell r="AJ152">
            <v>50.281183026146593</v>
          </cell>
          <cell r="AK152">
            <v>23.37333904843549</v>
          </cell>
          <cell r="AL152">
            <v>4.4466352336048001</v>
          </cell>
          <cell r="AM152">
            <v>27.420917273896269</v>
          </cell>
          <cell r="AN152">
            <v>25.311615945135017</v>
          </cell>
          <cell r="AO152">
            <v>7.6960994427775393</v>
          </cell>
          <cell r="AP152">
            <v>0.39905700814402056</v>
          </cell>
          <cell r="AQ152">
            <v>224.61208744106301</v>
          </cell>
          <cell r="AR152">
            <v>7.6390912987569646</v>
          </cell>
          <cell r="AS152">
            <v>15.563223317616801</v>
          </cell>
          <cell r="AT152">
            <v>0.1710244320617231</v>
          </cell>
          <cell r="AU152">
            <v>67.212601800257175</v>
          </cell>
          <cell r="AV152">
            <v>176.78225460780109</v>
          </cell>
          <cell r="AW152">
            <v>7.9241320188598365</v>
          </cell>
          <cell r="AX152">
            <v>0.74110587226746671</v>
          </cell>
          <cell r="AY152">
            <v>81.407629661380199</v>
          </cell>
          <cell r="AZ152">
            <v>25.881697385340761</v>
          </cell>
          <cell r="BA152">
            <v>70.975139305615087</v>
          </cell>
          <cell r="BB152">
            <v>17.10244320617231</v>
          </cell>
          <cell r="BC152">
            <v>104.89498499785684</v>
          </cell>
          <cell r="BD152">
            <v>23.316330904414915</v>
          </cell>
          <cell r="BE152">
            <v>17.90055722246035</v>
          </cell>
          <cell r="BF152">
            <v>11.800685812258894</v>
          </cell>
          <cell r="BG152">
            <v>23.544363480497214</v>
          </cell>
          <cell r="BH152">
            <v>57.69224174882126</v>
          </cell>
          <cell r="BI152">
            <v>128.66738105443633</v>
          </cell>
          <cell r="BJ152">
            <v>84.942134590655797</v>
          </cell>
          <cell r="BK152">
            <v>43.269181311615945</v>
          </cell>
          <cell r="BL152">
            <v>55.810972996142304</v>
          </cell>
        </row>
        <row r="153">
          <cell r="A153" t="str">
            <v>Communication and energy wire and cable manufacturing</v>
          </cell>
          <cell r="B153">
            <v>6.3474272151004527E-2</v>
          </cell>
          <cell r="C153">
            <v>0.15454605393288059</v>
          </cell>
          <cell r="D153">
            <v>0.75341201292279292</v>
          </cell>
          <cell r="E153">
            <v>0.14626680104361914</v>
          </cell>
          <cell r="F153">
            <v>0.91347756878184783</v>
          </cell>
          <cell r="G153">
            <v>2.3844248321073005</v>
          </cell>
          <cell r="H153">
            <v>1.4240314969529713</v>
          </cell>
          <cell r="I153">
            <v>4.6915766372481613E-2</v>
          </cell>
          <cell r="J153">
            <v>0.12694854430200905</v>
          </cell>
          <cell r="K153">
            <v>0.15454605393288059</v>
          </cell>
          <cell r="L153">
            <v>0.31185185882884836</v>
          </cell>
          <cell r="M153">
            <v>0.45811865987246747</v>
          </cell>
          <cell r="N153">
            <v>2.7625107140502405</v>
          </cell>
          <cell r="O153">
            <v>0.21802032608388514</v>
          </cell>
          <cell r="P153">
            <v>0.54367093972816927</v>
          </cell>
          <cell r="Q153">
            <v>0.71201574847648563</v>
          </cell>
          <cell r="R153">
            <v>8.5552279855701754E-2</v>
          </cell>
          <cell r="S153">
            <v>0.36428712712750427</v>
          </cell>
          <cell r="T153">
            <v>0.48019666757716473</v>
          </cell>
          <cell r="U153">
            <v>0.11039003852348614</v>
          </cell>
          <cell r="V153">
            <v>3.8636513483220149E-2</v>
          </cell>
          <cell r="W153">
            <v>0.13522779719127051</v>
          </cell>
          <cell r="X153">
            <v>0.16558505778522919</v>
          </cell>
          <cell r="Y153">
            <v>0.24837758667784382</v>
          </cell>
          <cell r="Z153">
            <v>1.3357194661341822</v>
          </cell>
          <cell r="AA153">
            <v>0.24009833378858236</v>
          </cell>
          <cell r="AB153">
            <v>4.5867061006508489</v>
          </cell>
          <cell r="AC153">
            <v>4.5949853535401104</v>
          </cell>
          <cell r="AD153">
            <v>3.6097542597179966</v>
          </cell>
          <cell r="AE153">
            <v>0.50779417720803621</v>
          </cell>
          <cell r="AF153">
            <v>0.77273026966440295</v>
          </cell>
          <cell r="AG153">
            <v>1.7772796202281269</v>
          </cell>
          <cell r="AH153">
            <v>0.3753261309798529</v>
          </cell>
          <cell r="AI153">
            <v>0.5188331810603849</v>
          </cell>
          <cell r="AJ153">
            <v>0.81688628507379746</v>
          </cell>
          <cell r="AK153">
            <v>9.3831532744963225E-2</v>
          </cell>
          <cell r="AL153">
            <v>1.4875057691039757</v>
          </cell>
          <cell r="AM153">
            <v>1.4543887575469299</v>
          </cell>
          <cell r="AN153">
            <v>102.77864536729177</v>
          </cell>
          <cell r="AO153">
            <v>5.1800525577145873</v>
          </cell>
          <cell r="AP153">
            <v>6.0714521187917377E-2</v>
          </cell>
          <cell r="AQ153">
            <v>7.4816848609292732</v>
          </cell>
          <cell r="AR153">
            <v>4.3079712533790468</v>
          </cell>
          <cell r="AS153">
            <v>1.7524418615603425</v>
          </cell>
          <cell r="AT153">
            <v>1.1039003852348614E-2</v>
          </cell>
          <cell r="AU153">
            <v>2.0228974559428834</v>
          </cell>
          <cell r="AV153">
            <v>3.9105671146944965</v>
          </cell>
          <cell r="AW153">
            <v>0.808607032184536</v>
          </cell>
          <cell r="AX153">
            <v>1.9180269193455717</v>
          </cell>
          <cell r="AY153">
            <v>5.144175795194454</v>
          </cell>
          <cell r="AZ153">
            <v>1.5620190451073288</v>
          </cell>
          <cell r="BA153">
            <v>4.2472567321911292</v>
          </cell>
          <cell r="BB153">
            <v>0.29805310401341256</v>
          </cell>
          <cell r="BC153">
            <v>1.5702982979965903</v>
          </cell>
          <cell r="BD153">
            <v>1.0321468601945953</v>
          </cell>
          <cell r="BE153">
            <v>1.4350705008053197</v>
          </cell>
          <cell r="BF153">
            <v>0.34772862134898136</v>
          </cell>
          <cell r="BG153">
            <v>0.38360538386911436</v>
          </cell>
          <cell r="BH153">
            <v>0.5050344262449491</v>
          </cell>
          <cell r="BI153">
            <v>0.42776139927850881</v>
          </cell>
          <cell r="BJ153">
            <v>0.35876762520132993</v>
          </cell>
          <cell r="BK153">
            <v>0.42500164831542164</v>
          </cell>
          <cell r="BL153">
            <v>2.0449754636475808</v>
          </cell>
        </row>
        <row r="154">
          <cell r="A154" t="str">
            <v>Computer storage device manufacturing</v>
          </cell>
          <cell r="B154">
            <v>0.91711598746081502</v>
          </cell>
          <cell r="C154">
            <v>6.0446280991735541</v>
          </cell>
          <cell r="D154">
            <v>30.389888857224282</v>
          </cell>
          <cell r="E154">
            <v>3.8768994015389002</v>
          </cell>
          <cell r="F154">
            <v>7.7954858934169282</v>
          </cell>
          <cell r="G154">
            <v>34.808720433171843</v>
          </cell>
          <cell r="H154">
            <v>44.021567398119124</v>
          </cell>
          <cell r="I154">
            <v>2.4178512396694214</v>
          </cell>
          <cell r="J154">
            <v>4.8773895696779714</v>
          </cell>
          <cell r="K154">
            <v>5.0441379310344825</v>
          </cell>
          <cell r="L154">
            <v>14.590481618694785</v>
          </cell>
          <cell r="M154">
            <v>17.842074665146765</v>
          </cell>
          <cell r="N154">
            <v>103.71748076375036</v>
          </cell>
          <cell r="O154">
            <v>11.422262752921061</v>
          </cell>
          <cell r="P154">
            <v>8.7126018808777435</v>
          </cell>
          <cell r="Q154">
            <v>19.968116272442291</v>
          </cell>
          <cell r="R154">
            <v>3.0014705044172132</v>
          </cell>
          <cell r="S154">
            <v>13.965175263607867</v>
          </cell>
          <cell r="T154">
            <v>20.635109717868339</v>
          </cell>
          <cell r="U154">
            <v>2.2094157879737817</v>
          </cell>
          <cell r="V154">
            <v>2.000980336278142</v>
          </cell>
          <cell r="W154">
            <v>7.9622342547734402</v>
          </cell>
          <cell r="X154">
            <v>11.005391849529781</v>
          </cell>
          <cell r="Y154">
            <v>11.505636933599316</v>
          </cell>
          <cell r="Z154">
            <v>39.686110002849816</v>
          </cell>
          <cell r="AA154">
            <v>10.129962952408095</v>
          </cell>
          <cell r="AB154">
            <v>166.12305500142492</v>
          </cell>
          <cell r="AC154">
            <v>274.84298660587064</v>
          </cell>
          <cell r="AD154">
            <v>6.2530635508691939</v>
          </cell>
          <cell r="AE154">
            <v>4.4605186662866911</v>
          </cell>
          <cell r="AF154">
            <v>1.83423197492163</v>
          </cell>
          <cell r="AG154">
            <v>25.55418637788544</v>
          </cell>
          <cell r="AH154">
            <v>2.2094157879737817</v>
          </cell>
          <cell r="AI154">
            <v>2.6679737817041893</v>
          </cell>
          <cell r="AJ154">
            <v>19.259435736677116</v>
          </cell>
          <cell r="AK154">
            <v>6.2113764605300661</v>
          </cell>
          <cell r="AL154">
            <v>104.3844742091764</v>
          </cell>
          <cell r="AM154">
            <v>16.92495867768595</v>
          </cell>
          <cell r="AN154">
            <v>139.61006554573953</v>
          </cell>
          <cell r="AO154">
            <v>175.62771159874609</v>
          </cell>
          <cell r="AP154">
            <v>2.3344770589911654</v>
          </cell>
          <cell r="AQ154">
            <v>235.78218295810774</v>
          </cell>
          <cell r="AR154">
            <v>76.579184952978054</v>
          </cell>
          <cell r="AS154">
            <v>136.98377885437446</v>
          </cell>
          <cell r="AT154">
            <v>0.87542889712168714</v>
          </cell>
          <cell r="AU154">
            <v>72.202040467369628</v>
          </cell>
          <cell r="AV154">
            <v>53.401162724422917</v>
          </cell>
          <cell r="AW154">
            <v>39.102490738102027</v>
          </cell>
          <cell r="AX154">
            <v>167.41535480193787</v>
          </cell>
          <cell r="AY154">
            <v>229.77924194927331</v>
          </cell>
          <cell r="AZ154">
            <v>101.96662296950699</v>
          </cell>
          <cell r="BA154">
            <v>123.51884867483614</v>
          </cell>
          <cell r="BB154">
            <v>4.6689541179823308</v>
          </cell>
          <cell r="BC154">
            <v>57.861681390709606</v>
          </cell>
          <cell r="BD154">
            <v>71.618421202621832</v>
          </cell>
          <cell r="BE154">
            <v>57.236375035622686</v>
          </cell>
          <cell r="BF154">
            <v>10.713582217155885</v>
          </cell>
          <cell r="BG154">
            <v>15.382536335138216</v>
          </cell>
          <cell r="BH154">
            <v>10.463459675121117</v>
          </cell>
          <cell r="BI154">
            <v>12.714562553434027</v>
          </cell>
          <cell r="BJ154">
            <v>30.139766315189515</v>
          </cell>
          <cell r="BK154">
            <v>21.718974066685664</v>
          </cell>
          <cell r="BL154">
            <v>58.737110287831293</v>
          </cell>
        </row>
        <row r="155">
          <cell r="A155" t="str">
            <v>Computer systems design services</v>
          </cell>
          <cell r="B155">
            <v>3.7998746081504704</v>
          </cell>
          <cell r="C155">
            <v>25.044628099173554</v>
          </cell>
          <cell r="D155">
            <v>125.91402678825877</v>
          </cell>
          <cell r="E155">
            <v>16.063106298090624</v>
          </cell>
          <cell r="F155">
            <v>32.298934169279001</v>
          </cell>
          <cell r="G155">
            <v>144.22251353662014</v>
          </cell>
          <cell r="H155">
            <v>182.39398119122259</v>
          </cell>
          <cell r="I155">
            <v>10.017851239669422</v>
          </cell>
          <cell r="J155">
            <v>20.208424052436595</v>
          </cell>
          <cell r="K155">
            <v>20.899310344827587</v>
          </cell>
          <cell r="L155">
            <v>60.452550584212034</v>
          </cell>
          <cell r="M155">
            <v>73.924833285836428</v>
          </cell>
          <cell r="N155">
            <v>429.73127386719864</v>
          </cell>
          <cell r="O155">
            <v>47.325711028783132</v>
          </cell>
          <cell r="P155">
            <v>36.098808777429468</v>
          </cell>
          <cell r="Q155">
            <v>82.733633513821601</v>
          </cell>
          <cell r="R155">
            <v>12.435953263037904</v>
          </cell>
          <cell r="S155">
            <v>57.861726987745804</v>
          </cell>
          <cell r="T155">
            <v>85.497178683385584</v>
          </cell>
          <cell r="U155">
            <v>9.1542433741806786</v>
          </cell>
          <cell r="V155">
            <v>8.2906355086919348</v>
          </cell>
          <cell r="W155">
            <v>32.989820461669993</v>
          </cell>
          <cell r="X155">
            <v>45.598495297805648</v>
          </cell>
          <cell r="Y155">
            <v>47.671154174978632</v>
          </cell>
          <cell r="Z155">
            <v>164.43093758905673</v>
          </cell>
          <cell r="AA155">
            <v>41.971342262752927</v>
          </cell>
          <cell r="AB155">
            <v>688.29546879452846</v>
          </cell>
          <cell r="AC155">
            <v>1138.7533314334569</v>
          </cell>
          <cell r="AD155">
            <v>25.9082359646623</v>
          </cell>
          <cell r="AE155">
            <v>18.481208321459107</v>
          </cell>
          <cell r="AF155">
            <v>7.5997492163009408</v>
          </cell>
          <cell r="AG155">
            <v>105.87832430891993</v>
          </cell>
          <cell r="AH155">
            <v>9.1542433741806786</v>
          </cell>
          <cell r="AI155">
            <v>11.054180678255914</v>
          </cell>
          <cell r="AJ155">
            <v>79.797366771159886</v>
          </cell>
          <cell r="AK155">
            <v>25.73551439156455</v>
          </cell>
          <cell r="AL155">
            <v>432.49481903676264</v>
          </cell>
          <cell r="AM155">
            <v>70.124958677685953</v>
          </cell>
          <cell r="AN155">
            <v>578.4445483043603</v>
          </cell>
          <cell r="AO155">
            <v>727.67598746081512</v>
          </cell>
          <cell r="AP155">
            <v>9.6724080934739245</v>
          </cell>
          <cell r="AQ155">
            <v>976.91321744086645</v>
          </cell>
          <cell r="AR155">
            <v>317.28952978056429</v>
          </cell>
          <cell r="AS155">
            <v>567.56308919920207</v>
          </cell>
          <cell r="AT155">
            <v>3.6271530350527219</v>
          </cell>
          <cell r="AU155">
            <v>299.15376460530069</v>
          </cell>
          <cell r="AV155">
            <v>221.25633513821603</v>
          </cell>
          <cell r="AW155">
            <v>162.01283556568825</v>
          </cell>
          <cell r="AX155">
            <v>693.64983756055858</v>
          </cell>
          <cell r="AY155">
            <v>952.04131091479064</v>
          </cell>
          <cell r="AZ155">
            <v>422.47696779709321</v>
          </cell>
          <cell r="BA155">
            <v>511.7740210886293</v>
          </cell>
          <cell r="BB155">
            <v>19.344816186947849</v>
          </cell>
          <cell r="BC155">
            <v>239.73754345967515</v>
          </cell>
          <cell r="BD155">
            <v>296.73566258193222</v>
          </cell>
          <cell r="BE155">
            <v>237.14671986320892</v>
          </cell>
          <cell r="BF155">
            <v>44.389444286121403</v>
          </cell>
          <cell r="BG155">
            <v>63.734260473069256</v>
          </cell>
          <cell r="BH155">
            <v>43.353114847534911</v>
          </cell>
          <cell r="BI155">
            <v>52.680079794813338</v>
          </cell>
          <cell r="BJ155">
            <v>124.87769734967227</v>
          </cell>
          <cell r="BK155">
            <v>89.987939583927059</v>
          </cell>
          <cell r="BL155">
            <v>243.36469649472787</v>
          </cell>
        </row>
        <row r="156">
          <cell r="A156" t="str">
            <v>Computer terminals and other computer peripheral equipment manufacturing</v>
          </cell>
          <cell r="B156">
            <v>2.9514103197258814</v>
          </cell>
          <cell r="C156">
            <v>18.448693535533785</v>
          </cell>
          <cell r="D156">
            <v>91.337502721636483</v>
          </cell>
          <cell r="E156">
            <v>11.647422160007018</v>
          </cell>
          <cell r="F156">
            <v>24.428422295631787</v>
          </cell>
          <cell r="G156">
            <v>201.10581921576835</v>
          </cell>
          <cell r="H156">
            <v>139.34828453825284</v>
          </cell>
          <cell r="I156">
            <v>7.4023966989190733</v>
          </cell>
          <cell r="J156">
            <v>15.128246239197827</v>
          </cell>
          <cell r="K156">
            <v>15.299323792157056</v>
          </cell>
          <cell r="L156">
            <v>45.899712709373532</v>
          </cell>
          <cell r="M156">
            <v>54.647063459561906</v>
          </cell>
          <cell r="N156">
            <v>326.81363008798752</v>
          </cell>
          <cell r="O156">
            <v>35.18825298279652</v>
          </cell>
          <cell r="P156">
            <v>26.864893342222175</v>
          </cell>
          <cell r="Q156">
            <v>60.651265865121864</v>
          </cell>
          <cell r="R156">
            <v>9.1688735268736306</v>
          </cell>
          <cell r="S156">
            <v>43.040981050329592</v>
          </cell>
          <cell r="T156">
            <v>63.145888430605055</v>
          </cell>
          <cell r="U156">
            <v>7.1791186258005357</v>
          </cell>
          <cell r="V156">
            <v>5.9825155854353218</v>
          </cell>
          <cell r="W156">
            <v>23.964173152474448</v>
          </cell>
          <cell r="X156">
            <v>40.147227698343215</v>
          </cell>
          <cell r="Y156">
            <v>34.593476876795464</v>
          </cell>
          <cell r="Z156">
            <v>119.96887289181323</v>
          </cell>
          <cell r="AA156">
            <v>33.615074862961137</v>
          </cell>
          <cell r="AB156">
            <v>596.0458152922314</v>
          </cell>
          <cell r="AC156">
            <v>904.01984326926481</v>
          </cell>
          <cell r="AD156">
            <v>21.619428848425915</v>
          </cell>
          <cell r="AE156">
            <v>13.841807206834529</v>
          </cell>
          <cell r="AF156">
            <v>6.0652675365776183</v>
          </cell>
          <cell r="AG156">
            <v>79.494007370066768</v>
          </cell>
          <cell r="AH156">
            <v>7.2146507708756289</v>
          </cell>
          <cell r="AI156">
            <v>8.8651460657569015</v>
          </cell>
          <cell r="AJ156">
            <v>61.399404150411101</v>
          </cell>
          <cell r="AK156">
            <v>19.243515785703028</v>
          </cell>
          <cell r="AL156">
            <v>314.27173360797866</v>
          </cell>
          <cell r="AM156">
            <v>51.664439334981381</v>
          </cell>
          <cell r="AN156">
            <v>511.56421057663766</v>
          </cell>
          <cell r="AO156">
            <v>529.62089766189706</v>
          </cell>
          <cell r="AP156">
            <v>8.5520123820901812</v>
          </cell>
          <cell r="AQ156">
            <v>827.8952771914503</v>
          </cell>
          <cell r="AR156">
            <v>248.52071945198418</v>
          </cell>
          <cell r="AS156">
            <v>445.59794943580374</v>
          </cell>
          <cell r="AT156">
            <v>2.6127270438702559</v>
          </cell>
          <cell r="AU156">
            <v>267.84750681206697</v>
          </cell>
          <cell r="AV156">
            <v>172.15573606648042</v>
          </cell>
          <cell r="AW156">
            <v>121.45747373700218</v>
          </cell>
          <cell r="AX156">
            <v>504.18098690943077</v>
          </cell>
          <cell r="AY156">
            <v>708.69770138913339</v>
          </cell>
          <cell r="AZ156">
            <v>313.8987664749489</v>
          </cell>
          <cell r="BA156">
            <v>408.7258797621551</v>
          </cell>
          <cell r="BB156">
            <v>14.469796288520234</v>
          </cell>
          <cell r="BC156">
            <v>185.83225069520145</v>
          </cell>
          <cell r="BD156">
            <v>220.26136700079473</v>
          </cell>
          <cell r="BE156">
            <v>182.30553908844618</v>
          </cell>
          <cell r="BF156">
            <v>34.915918944364748</v>
          </cell>
          <cell r="BG156">
            <v>50.392413175096536</v>
          </cell>
          <cell r="BH156">
            <v>38.629490986008761</v>
          </cell>
          <cell r="BI156">
            <v>41.104413560303534</v>
          </cell>
          <cell r="BJ156">
            <v>93.749207566192723</v>
          </cell>
          <cell r="BK156">
            <v>68.406511163407444</v>
          </cell>
          <cell r="BL156">
            <v>184.13026376778907</v>
          </cell>
        </row>
        <row r="157">
          <cell r="A157" t="str">
            <v>Construction machinery manufacturing</v>
          </cell>
          <cell r="B157">
            <v>40.002665657394736</v>
          </cell>
          <cell r="C157">
            <v>535.08748334054212</v>
          </cell>
          <cell r="D157">
            <v>52.955421313698572</v>
          </cell>
          <cell r="E157">
            <v>1600.8305291410786</v>
          </cell>
          <cell r="F157">
            <v>245.0715880082011</v>
          </cell>
          <cell r="G157">
            <v>267.11931168958216</v>
          </cell>
          <cell r="H157">
            <v>8580.22485085484</v>
          </cell>
          <cell r="I157">
            <v>36.935312639186989</v>
          </cell>
          <cell r="J157">
            <v>867.16491286621556</v>
          </cell>
          <cell r="K157">
            <v>50.885457916985949</v>
          </cell>
          <cell r="L157">
            <v>53.479415917579452</v>
          </cell>
          <cell r="M157">
            <v>155.03904799208965</v>
          </cell>
          <cell r="N157">
            <v>27.245907919442313</v>
          </cell>
          <cell r="O157">
            <v>6.6545572888370375</v>
          </cell>
          <cell r="P157">
            <v>25.801689381744293</v>
          </cell>
          <cell r="Q157">
            <v>58.761394182458019</v>
          </cell>
          <cell r="R157">
            <v>2.9096624023950834</v>
          </cell>
          <cell r="S157">
            <v>11.880319651736446</v>
          </cell>
          <cell r="T157">
            <v>29.948662942237195</v>
          </cell>
          <cell r="U157">
            <v>9.2765543550950653</v>
          </cell>
          <cell r="V157">
            <v>1.419448570716122</v>
          </cell>
          <cell r="W157">
            <v>14.142874097467761</v>
          </cell>
          <cell r="X157">
            <v>8.5327137475336006</v>
          </cell>
          <cell r="Y157">
            <v>60.851295341442651</v>
          </cell>
          <cell r="Z157">
            <v>63.592310037900262</v>
          </cell>
          <cell r="AA157">
            <v>7.8449512713011789</v>
          </cell>
          <cell r="AB157">
            <v>2198.2376976162673</v>
          </cell>
          <cell r="AC157">
            <v>178.49245499620577</v>
          </cell>
          <cell r="AD157">
            <v>6.2179489806323476</v>
          </cell>
          <cell r="AE157">
            <v>25.743952886635924</v>
          </cell>
          <cell r="AF157">
            <v>10.298115232095599</v>
          </cell>
          <cell r="AG157">
            <v>191.61546909335038</v>
          </cell>
          <cell r="AH157">
            <v>2.611914228909928</v>
          </cell>
          <cell r="AI157">
            <v>116.79717952697122</v>
          </cell>
          <cell r="AJ157">
            <v>31.348311521331425</v>
          </cell>
          <cell r="AK157">
            <v>4.2570105185452931</v>
          </cell>
          <cell r="AL157">
            <v>4.1995971936131777</v>
          </cell>
          <cell r="AM157">
            <v>2.5368678458376464E-2</v>
          </cell>
          <cell r="AN157">
            <v>90.032402245461356</v>
          </cell>
          <cell r="AO157">
            <v>5.2224932642167836</v>
          </cell>
          <cell r="AP157">
            <v>1.9569328812778373</v>
          </cell>
          <cell r="AQ157">
            <v>1035.3447934131161</v>
          </cell>
          <cell r="AR157">
            <v>12.241696177342712</v>
          </cell>
          <cell r="AS157">
            <v>5.8427595781689909</v>
          </cell>
          <cell r="AT157">
            <v>0</v>
          </cell>
          <cell r="AU157">
            <v>101.43679426302754</v>
          </cell>
          <cell r="AV157">
            <v>3213.8807926503746</v>
          </cell>
          <cell r="AW157">
            <v>1.3351936030724454E-3</v>
          </cell>
          <cell r="AX157">
            <v>1.962273655690127</v>
          </cell>
          <cell r="AY157">
            <v>41.039512375505545</v>
          </cell>
          <cell r="AZ157">
            <v>49.113656005708812</v>
          </cell>
          <cell r="BA157">
            <v>973.73768835056057</v>
          </cell>
          <cell r="BB157">
            <v>269.43421422713351</v>
          </cell>
          <cell r="BC157">
            <v>7.8210555570959865</v>
          </cell>
          <cell r="BD157">
            <v>5.4742937725970262E-2</v>
          </cell>
          <cell r="BE157">
            <v>14.294762998041765</v>
          </cell>
          <cell r="BF157">
            <v>0.85526038809295746</v>
          </cell>
          <cell r="BG157">
            <v>0.68702599410582932</v>
          </cell>
          <cell r="BH157">
            <v>5.1757614881092477</v>
          </cell>
          <cell r="BI157">
            <v>23.24285972678101</v>
          </cell>
          <cell r="BJ157">
            <v>2.6946962323004198</v>
          </cell>
          <cell r="BK157">
            <v>1.782621230751827</v>
          </cell>
          <cell r="BL157">
            <v>136.43994398791858</v>
          </cell>
        </row>
        <row r="158">
          <cell r="A158" t="str">
            <v>Cutlery and handtool manufacturing</v>
          </cell>
          <cell r="B158">
            <v>3.2762137458098795</v>
          </cell>
          <cell r="C158">
            <v>0.35653769497296828</v>
          </cell>
          <cell r="D158">
            <v>0.96639877774113003</v>
          </cell>
          <cell r="E158">
            <v>2.6211160489657819</v>
          </cell>
          <cell r="F158">
            <v>2.4262676423646288</v>
          </cell>
          <cell r="G158">
            <v>44.271328436012965</v>
          </cell>
          <cell r="H158">
            <v>5.1336959544519978</v>
          </cell>
          <cell r="I158">
            <v>2.1942203316165014</v>
          </cell>
          <cell r="J158">
            <v>3.2813967342422874</v>
          </cell>
          <cell r="K158">
            <v>10.080171955368222</v>
          </cell>
          <cell r="L158">
            <v>15.386514354843298</v>
          </cell>
          <cell r="M158">
            <v>3.7675066635449963</v>
          </cell>
          <cell r="N158">
            <v>8.0843994337091871</v>
          </cell>
          <cell r="O158">
            <v>1.0295900983357158</v>
          </cell>
          <cell r="P158">
            <v>8.2655852754850674</v>
          </cell>
          <cell r="Q158">
            <v>1.1196836745915368</v>
          </cell>
          <cell r="R158">
            <v>0.60054636715590803</v>
          </cell>
          <cell r="S158">
            <v>1.8934488610766786</v>
          </cell>
          <cell r="T158">
            <v>19.579603882450861</v>
          </cell>
          <cell r="U158">
            <v>2.1491843756411235</v>
          </cell>
          <cell r="V158">
            <v>0.49043994767258792</v>
          </cell>
          <cell r="W158">
            <v>7.968961853091507</v>
          </cell>
          <cell r="X158">
            <v>2.8108597511662494</v>
          </cell>
          <cell r="Y158">
            <v>6.271979961347558</v>
          </cell>
          <cell r="Z158">
            <v>22.544421378103355</v>
          </cell>
          <cell r="AA158">
            <v>6.7216335518670007</v>
          </cell>
          <cell r="AB158">
            <v>10.522971128073001</v>
          </cell>
          <cell r="AC158">
            <v>7.8583986887373802</v>
          </cell>
          <cell r="AD158">
            <v>0.3445512270325603</v>
          </cell>
          <cell r="AE158">
            <v>0.68200990901536007</v>
          </cell>
          <cell r="AF158">
            <v>0.48550923562001325</v>
          </cell>
          <cell r="AG158">
            <v>0.55237951994135148</v>
          </cell>
          <cell r="AH158">
            <v>8.45615116393722E-2</v>
          </cell>
          <cell r="AI158">
            <v>1.9863180569719212</v>
          </cell>
          <cell r="AJ158">
            <v>0.75085815993106975</v>
          </cell>
          <cell r="AK158">
            <v>0.5771340001993206</v>
          </cell>
          <cell r="AL158">
            <v>0.85476935001627119</v>
          </cell>
          <cell r="AM158">
            <v>0.10096671724979837</v>
          </cell>
          <cell r="AN158">
            <v>1.7501003829945603</v>
          </cell>
          <cell r="AO158">
            <v>0.66351617713857247</v>
          </cell>
          <cell r="AP158">
            <v>3.4484640048430791E-2</v>
          </cell>
          <cell r="AQ158">
            <v>1.742711010792751</v>
          </cell>
          <cell r="AR158">
            <v>0.28352727397870936</v>
          </cell>
          <cell r="AS158">
            <v>0.25829665189061229</v>
          </cell>
          <cell r="AT158">
            <v>9.8915229648191506E-5</v>
          </cell>
          <cell r="AU158">
            <v>0.51537006901132121</v>
          </cell>
          <cell r="AV158">
            <v>13.184807527354986</v>
          </cell>
          <cell r="AW158">
            <v>0.10925010977479846</v>
          </cell>
          <cell r="AX158">
            <v>7.3482820832704202E-2</v>
          </cell>
          <cell r="AY158">
            <v>3.6567561835592284</v>
          </cell>
          <cell r="AZ158">
            <v>0.89394131093507467</v>
          </cell>
          <cell r="BA158">
            <v>1.3069891285226118</v>
          </cell>
          <cell r="BB158">
            <v>4.9373779876534876</v>
          </cell>
          <cell r="BC158">
            <v>0.29970940781994826</v>
          </cell>
          <cell r="BD158">
            <v>0.20928634950199548</v>
          </cell>
          <cell r="BE158">
            <v>0.11935393926012776</v>
          </cell>
          <cell r="BF158">
            <v>0.2051606768931285</v>
          </cell>
          <cell r="BG158">
            <v>6.436443183691741E-2</v>
          </cell>
          <cell r="BH158">
            <v>1.7194549100412606</v>
          </cell>
          <cell r="BI158">
            <v>0.43609897406850662</v>
          </cell>
          <cell r="BJ158">
            <v>2.2378299212003543</v>
          </cell>
          <cell r="BK158">
            <v>3.5932567484736566</v>
          </cell>
          <cell r="BL158">
            <v>1.4188288640386091</v>
          </cell>
        </row>
        <row r="159">
          <cell r="A159" t="str">
            <v>Cutting and machine tool accessory, rolling mill, and other metalworking machinery manufacturing</v>
          </cell>
          <cell r="B159">
            <v>2.3632338990197113</v>
          </cell>
          <cell r="C159">
            <v>0.55142124310459928</v>
          </cell>
          <cell r="D159">
            <v>3.3873019219282527</v>
          </cell>
          <cell r="E159">
            <v>4.6476933347387659</v>
          </cell>
          <cell r="F159">
            <v>5.9868592108499357</v>
          </cell>
          <cell r="G159">
            <v>4.80524226134008</v>
          </cell>
          <cell r="H159">
            <v>18.984645655458348</v>
          </cell>
          <cell r="I159">
            <v>1.6542637293137978</v>
          </cell>
          <cell r="J159">
            <v>12.446365201503813</v>
          </cell>
          <cell r="K159">
            <v>235.22054741576193</v>
          </cell>
          <cell r="L159">
            <v>346.05621727978638</v>
          </cell>
          <cell r="M159">
            <v>272.87474087347601</v>
          </cell>
          <cell r="N159">
            <v>58.135553915884898</v>
          </cell>
          <cell r="O159">
            <v>50.809528828923796</v>
          </cell>
          <cell r="P159">
            <v>443.9728751625031</v>
          </cell>
          <cell r="Q159">
            <v>89.64533923614772</v>
          </cell>
          <cell r="R159">
            <v>15.282245880327466</v>
          </cell>
          <cell r="S159">
            <v>48.918941709708022</v>
          </cell>
          <cell r="T159">
            <v>8.901514352974246</v>
          </cell>
          <cell r="U159">
            <v>1.6542637293137978</v>
          </cell>
          <cell r="V159">
            <v>1.1028424862091986</v>
          </cell>
          <cell r="W159">
            <v>9.5317100593795026</v>
          </cell>
          <cell r="X159">
            <v>0.55142124310459928</v>
          </cell>
          <cell r="Y159">
            <v>1.9693615825164261</v>
          </cell>
          <cell r="Z159">
            <v>10.634552545588701</v>
          </cell>
          <cell r="AA159">
            <v>58.686975158989497</v>
          </cell>
          <cell r="AB159">
            <v>229.233688204912</v>
          </cell>
          <cell r="AC159">
            <v>9.6104845226801601</v>
          </cell>
          <cell r="AD159">
            <v>1.9693615825164261</v>
          </cell>
          <cell r="AE159">
            <v>9.8468079125821308</v>
          </cell>
          <cell r="AF159">
            <v>7.8774463300657044E-2</v>
          </cell>
          <cell r="AG159">
            <v>1.811812655915112</v>
          </cell>
          <cell r="AH159">
            <v>1.1028424862091986</v>
          </cell>
          <cell r="AI159">
            <v>7.8774463300657044E-2</v>
          </cell>
          <cell r="AJ159">
            <v>1.8905871192157691</v>
          </cell>
          <cell r="AK159">
            <v>0</v>
          </cell>
          <cell r="AL159">
            <v>0.70897016970591342</v>
          </cell>
          <cell r="AM159">
            <v>0</v>
          </cell>
          <cell r="AN159">
            <v>1.8905871192157691</v>
          </cell>
          <cell r="AO159">
            <v>0</v>
          </cell>
          <cell r="AP159">
            <v>0.55142124310459928</v>
          </cell>
          <cell r="AQ159">
            <v>88.306173360036553</v>
          </cell>
          <cell r="AR159">
            <v>7.8774463300657044E-2</v>
          </cell>
          <cell r="AS159">
            <v>19.851164751765577</v>
          </cell>
          <cell r="AT159">
            <v>0</v>
          </cell>
          <cell r="AU159">
            <v>0.63019570640525635</v>
          </cell>
          <cell r="AV159">
            <v>7.798671866765047</v>
          </cell>
          <cell r="AW159">
            <v>0</v>
          </cell>
          <cell r="AX159">
            <v>0.15754892660131409</v>
          </cell>
          <cell r="AY159">
            <v>10.949650398791329</v>
          </cell>
          <cell r="AZ159">
            <v>1.2603914128105127</v>
          </cell>
          <cell r="BA159">
            <v>1.8905871192157691</v>
          </cell>
          <cell r="BB159">
            <v>7.8774463300657044E-2</v>
          </cell>
          <cell r="BC159">
            <v>7.8774463300657044E-2</v>
          </cell>
          <cell r="BD159">
            <v>0</v>
          </cell>
          <cell r="BE159">
            <v>0</v>
          </cell>
          <cell r="BF159">
            <v>0</v>
          </cell>
          <cell r="BG159">
            <v>0</v>
          </cell>
          <cell r="BH159">
            <v>1.4967148027124839</v>
          </cell>
          <cell r="BI159">
            <v>0</v>
          </cell>
          <cell r="BJ159">
            <v>0</v>
          </cell>
          <cell r="BK159">
            <v>7.8774463300657044E-2</v>
          </cell>
          <cell r="BL159">
            <v>42.932082498858087</v>
          </cell>
        </row>
        <row r="160">
          <cell r="A160" t="str">
            <v>Dental equipment and supplies manufacturing</v>
          </cell>
          <cell r="B160">
            <v>0.13741989412092503</v>
          </cell>
          <cell r="C160">
            <v>0.27483978824185007</v>
          </cell>
          <cell r="D160">
            <v>0</v>
          </cell>
          <cell r="E160">
            <v>0</v>
          </cell>
          <cell r="F160">
            <v>0</v>
          </cell>
          <cell r="G160">
            <v>0.13741989412092503</v>
          </cell>
          <cell r="H160">
            <v>1.9238785176929505</v>
          </cell>
          <cell r="I160">
            <v>4.5806631373641681E-2</v>
          </cell>
          <cell r="J160">
            <v>2.2445249373084422</v>
          </cell>
          <cell r="K160">
            <v>1.0077458902201171</v>
          </cell>
          <cell r="L160">
            <v>0.22903315686820841</v>
          </cell>
          <cell r="M160">
            <v>0.13741989412092503</v>
          </cell>
          <cell r="N160">
            <v>37.332404569517969</v>
          </cell>
          <cell r="O160">
            <v>0</v>
          </cell>
          <cell r="P160">
            <v>0.13741989412092503</v>
          </cell>
          <cell r="Q160">
            <v>0.18322652549456672</v>
          </cell>
          <cell r="R160">
            <v>4.5806631373641681E-2</v>
          </cell>
          <cell r="S160">
            <v>16.169740874895513</v>
          </cell>
          <cell r="T160">
            <v>0.54967957648370014</v>
          </cell>
          <cell r="U160">
            <v>0</v>
          </cell>
          <cell r="V160">
            <v>0</v>
          </cell>
          <cell r="W160">
            <v>6.3671217609361932</v>
          </cell>
          <cell r="X160">
            <v>9.1613262747283361E-2</v>
          </cell>
          <cell r="Y160">
            <v>0</v>
          </cell>
          <cell r="Z160">
            <v>15.482641404290888</v>
          </cell>
          <cell r="AA160">
            <v>4.5806631373641681E-2</v>
          </cell>
          <cell r="AB160">
            <v>30.23237670660351</v>
          </cell>
          <cell r="AC160">
            <v>6.8709947060462522</v>
          </cell>
          <cell r="AD160">
            <v>0.13741989412092503</v>
          </cell>
          <cell r="AE160">
            <v>0</v>
          </cell>
          <cell r="AF160">
            <v>0</v>
          </cell>
          <cell r="AG160">
            <v>0.68709947060462517</v>
          </cell>
          <cell r="AH160">
            <v>0.27483978824185007</v>
          </cell>
          <cell r="AI160">
            <v>0</v>
          </cell>
          <cell r="AJ160">
            <v>0.27483978824185007</v>
          </cell>
          <cell r="AK160">
            <v>0</v>
          </cell>
          <cell r="AL160">
            <v>0</v>
          </cell>
          <cell r="AM160">
            <v>0.22903315686820841</v>
          </cell>
          <cell r="AN160">
            <v>1.0077458902201171</v>
          </cell>
          <cell r="AO160">
            <v>0.68709947060462517</v>
          </cell>
          <cell r="AP160">
            <v>4.5806631373641681E-2</v>
          </cell>
          <cell r="AQ160">
            <v>2.6109779882975759</v>
          </cell>
          <cell r="AR160">
            <v>0.27483978824185007</v>
          </cell>
          <cell r="AS160">
            <v>1.8322652549456673</v>
          </cell>
          <cell r="AT160">
            <v>0</v>
          </cell>
          <cell r="AU160">
            <v>8.7948732237392022</v>
          </cell>
          <cell r="AV160">
            <v>51.990526609083311</v>
          </cell>
          <cell r="AW160">
            <v>0</v>
          </cell>
          <cell r="AX160">
            <v>0.50387294511005853</v>
          </cell>
          <cell r="AY160">
            <v>48.784062412928392</v>
          </cell>
          <cell r="AZ160">
            <v>21.712343271106157</v>
          </cell>
          <cell r="BA160">
            <v>15.161994984675395</v>
          </cell>
          <cell r="BB160">
            <v>0.54967957648370014</v>
          </cell>
          <cell r="BC160">
            <v>24.964614098634716</v>
          </cell>
          <cell r="BD160">
            <v>396.1815547506269</v>
          </cell>
          <cell r="BE160">
            <v>832.94778489830037</v>
          </cell>
          <cell r="BF160">
            <v>42.829200334354972</v>
          </cell>
          <cell r="BG160">
            <v>2.6567846196712175</v>
          </cell>
          <cell r="BH160">
            <v>0</v>
          </cell>
          <cell r="BI160">
            <v>0.13741989412092503</v>
          </cell>
          <cell r="BJ160">
            <v>0</v>
          </cell>
          <cell r="BK160">
            <v>3.4813039843967677</v>
          </cell>
          <cell r="BL160">
            <v>2.0612984118138757</v>
          </cell>
        </row>
        <row r="161">
          <cell r="A161" t="str">
            <v>Electricity and signal testing instruments manufacturing</v>
          </cell>
          <cell r="B161">
            <v>3.5745618060016517</v>
          </cell>
          <cell r="C161">
            <v>1.1915206020005504</v>
          </cell>
          <cell r="D161">
            <v>9.2673824600042813</v>
          </cell>
          <cell r="E161">
            <v>10.988467774005077</v>
          </cell>
          <cell r="F161">
            <v>35.613226882016455</v>
          </cell>
          <cell r="G161">
            <v>2332.2029916490774</v>
          </cell>
          <cell r="H161">
            <v>37.731485730017432</v>
          </cell>
          <cell r="I161">
            <v>3.9717353400018354</v>
          </cell>
          <cell r="J161">
            <v>7.5462971460034867</v>
          </cell>
          <cell r="K161">
            <v>63.150591906029177</v>
          </cell>
          <cell r="L161">
            <v>21.976935548010154</v>
          </cell>
          <cell r="M161">
            <v>42.232785782019512</v>
          </cell>
          <cell r="N161">
            <v>79.831880334036882</v>
          </cell>
          <cell r="O161">
            <v>23.962803218011071</v>
          </cell>
          <cell r="P161">
            <v>19.329111988008933</v>
          </cell>
          <cell r="Q161">
            <v>14.827811936006851</v>
          </cell>
          <cell r="R161">
            <v>1.7210853140007951</v>
          </cell>
          <cell r="S161">
            <v>7.2815147900033645</v>
          </cell>
          <cell r="T161">
            <v>34.024532746015723</v>
          </cell>
          <cell r="U161">
            <v>3.5745618060016517</v>
          </cell>
          <cell r="V161">
            <v>3.8393441620017739</v>
          </cell>
          <cell r="W161">
            <v>27.2725826680126</v>
          </cell>
          <cell r="X161">
            <v>4.2365176960019575</v>
          </cell>
          <cell r="Y161">
            <v>16.681288428007708</v>
          </cell>
          <cell r="Z161">
            <v>48.984735860022631</v>
          </cell>
          <cell r="AA161">
            <v>3.5745618060016517</v>
          </cell>
          <cell r="AB161">
            <v>25.02193264201156</v>
          </cell>
          <cell r="AC161">
            <v>17.210853140007952</v>
          </cell>
          <cell r="AD161">
            <v>7.9434706800036707</v>
          </cell>
          <cell r="AE161">
            <v>14.430638402006668</v>
          </cell>
          <cell r="AF161">
            <v>0.9267382460004282</v>
          </cell>
          <cell r="AG161">
            <v>3.9717353400018354</v>
          </cell>
          <cell r="AH161">
            <v>5.0308647640023247</v>
          </cell>
          <cell r="AI161">
            <v>8.2082530360037929</v>
          </cell>
          <cell r="AJ161">
            <v>4.1041265180018964</v>
          </cell>
          <cell r="AK161">
            <v>1.0591294240004894</v>
          </cell>
          <cell r="AL161">
            <v>3.1773882720014681</v>
          </cell>
          <cell r="AM161">
            <v>2.1182588480009787</v>
          </cell>
          <cell r="AN161">
            <v>104.98620415404851</v>
          </cell>
          <cell r="AO161">
            <v>7.5462971460034867</v>
          </cell>
          <cell r="AP161">
            <v>0</v>
          </cell>
          <cell r="AQ161">
            <v>12.577161910005811</v>
          </cell>
          <cell r="AR161">
            <v>3.7069529840017128</v>
          </cell>
          <cell r="AS161">
            <v>4.5013000520020796</v>
          </cell>
          <cell r="AT161">
            <v>0</v>
          </cell>
          <cell r="AU161">
            <v>1.5886941360007341</v>
          </cell>
          <cell r="AV161">
            <v>11.38564130800526</v>
          </cell>
          <cell r="AW161">
            <v>1.1915206020005504</v>
          </cell>
          <cell r="AX161">
            <v>0.79434706800036703</v>
          </cell>
          <cell r="AY161">
            <v>5.4280382980025079</v>
          </cell>
          <cell r="AZ161">
            <v>15.357376648007095</v>
          </cell>
          <cell r="BA161">
            <v>5.69282065400263</v>
          </cell>
          <cell r="BB161">
            <v>2.912605916001346</v>
          </cell>
          <cell r="BC161">
            <v>2.912605916001346</v>
          </cell>
          <cell r="BD161">
            <v>3.9717353400018354</v>
          </cell>
          <cell r="BE161">
            <v>4.8984735860022637</v>
          </cell>
          <cell r="BF161">
            <v>1.7210853140007951</v>
          </cell>
          <cell r="BG161">
            <v>0.39717353400018351</v>
          </cell>
          <cell r="BH161">
            <v>0.52956471200024469</v>
          </cell>
          <cell r="BI161">
            <v>0.66195589000030586</v>
          </cell>
          <cell r="BJ161">
            <v>3.9717353400018354</v>
          </cell>
          <cell r="BK161">
            <v>3.0449970940014071</v>
          </cell>
          <cell r="BL161">
            <v>18.667156098008626</v>
          </cell>
        </row>
        <row r="162">
          <cell r="A162" t="str">
            <v>Electromedical and electrotherapeutic apparatus manufacturing</v>
          </cell>
          <cell r="B162">
            <v>0</v>
          </cell>
          <cell r="C162">
            <v>5.3096120583148005</v>
          </cell>
          <cell r="D162">
            <v>2.3598275814732448</v>
          </cell>
          <cell r="E162">
            <v>4.1296982675781786</v>
          </cell>
          <cell r="F162">
            <v>11.209181011997913</v>
          </cell>
          <cell r="G162">
            <v>7.6694396397880453</v>
          </cell>
          <cell r="H162">
            <v>6.4895258490514234</v>
          </cell>
          <cell r="I162">
            <v>2.3598275814732448</v>
          </cell>
          <cell r="J162">
            <v>1.7698706861049336</v>
          </cell>
          <cell r="K162">
            <v>2.3598275814732448</v>
          </cell>
          <cell r="L162">
            <v>5.8995689536831115</v>
          </cell>
          <cell r="M162">
            <v>6.4895258490514234</v>
          </cell>
          <cell r="N162">
            <v>113.27172391071575</v>
          </cell>
          <cell r="O162">
            <v>7.0794827444197344</v>
          </cell>
          <cell r="P162">
            <v>7.0794827444197344</v>
          </cell>
          <cell r="Q162">
            <v>53.096120583148007</v>
          </cell>
          <cell r="R162">
            <v>3.5397413722098672</v>
          </cell>
          <cell r="S162">
            <v>69.024956758092415</v>
          </cell>
          <cell r="T162">
            <v>66.66512917661916</v>
          </cell>
          <cell r="U162">
            <v>2.3598275814732448</v>
          </cell>
          <cell r="V162">
            <v>0</v>
          </cell>
          <cell r="W162">
            <v>4.1296982675781786</v>
          </cell>
          <cell r="X162">
            <v>4.7196551629464896</v>
          </cell>
          <cell r="Y162">
            <v>2.9497844768415558</v>
          </cell>
          <cell r="Z162">
            <v>34.217499931362049</v>
          </cell>
          <cell r="AA162">
            <v>6.4895258490514234</v>
          </cell>
          <cell r="AB162">
            <v>163.41806001702221</v>
          </cell>
          <cell r="AC162">
            <v>13.569008593471157</v>
          </cell>
          <cell r="AD162">
            <v>0</v>
          </cell>
          <cell r="AE162">
            <v>0</v>
          </cell>
          <cell r="AF162">
            <v>0</v>
          </cell>
          <cell r="AG162">
            <v>3.5397413722098672</v>
          </cell>
          <cell r="AH162">
            <v>2.3598275814732448</v>
          </cell>
          <cell r="AI162">
            <v>44.836724047991652</v>
          </cell>
          <cell r="AJ162">
            <v>0</v>
          </cell>
          <cell r="AK162">
            <v>0</v>
          </cell>
          <cell r="AL162">
            <v>1.7698706861049336</v>
          </cell>
          <cell r="AM162">
            <v>0</v>
          </cell>
          <cell r="AN162">
            <v>4.1296982675781786</v>
          </cell>
          <cell r="AO162">
            <v>14.748922384207781</v>
          </cell>
          <cell r="AP162">
            <v>0.5899568953683112</v>
          </cell>
          <cell r="AQ162">
            <v>169.3176289707053</v>
          </cell>
          <cell r="AR162">
            <v>2.3598275814732448</v>
          </cell>
          <cell r="AS162">
            <v>25.958103396205694</v>
          </cell>
          <cell r="AT162">
            <v>0</v>
          </cell>
          <cell r="AU162">
            <v>80.824094665458631</v>
          </cell>
          <cell r="AV162">
            <v>138.63987041155312</v>
          </cell>
          <cell r="AW162">
            <v>15.928836174944403</v>
          </cell>
          <cell r="AX162">
            <v>6.4895258490514234</v>
          </cell>
          <cell r="AY162">
            <v>827.70952420174058</v>
          </cell>
          <cell r="AZ162">
            <v>25.958103396205694</v>
          </cell>
          <cell r="BA162">
            <v>197.63555994838424</v>
          </cell>
          <cell r="BB162">
            <v>5.8995689536831115</v>
          </cell>
          <cell r="BC162">
            <v>905.58383439035765</v>
          </cell>
          <cell r="BD162">
            <v>6677.1321417785457</v>
          </cell>
          <cell r="BE162">
            <v>7658.8204156714155</v>
          </cell>
          <cell r="BF162">
            <v>47.786508524833209</v>
          </cell>
          <cell r="BG162">
            <v>38.937155094308537</v>
          </cell>
          <cell r="BH162">
            <v>11.209181011997913</v>
          </cell>
          <cell r="BI162">
            <v>1.7698706861049336</v>
          </cell>
          <cell r="BJ162">
            <v>0</v>
          </cell>
          <cell r="BK162">
            <v>15.928836174944403</v>
          </cell>
          <cell r="BL162">
            <v>140.99969799302639</v>
          </cell>
        </row>
        <row r="163">
          <cell r="A163" t="str">
            <v>Electronic computer manufacturing</v>
          </cell>
          <cell r="B163">
            <v>9.559122257053291</v>
          </cell>
          <cell r="C163">
            <v>63.003305785123963</v>
          </cell>
          <cell r="D163">
            <v>316.75455115417498</v>
          </cell>
          <cell r="E163">
            <v>40.409016813907094</v>
          </cell>
          <cell r="F163">
            <v>81.25253918495298</v>
          </cell>
          <cell r="G163">
            <v>362.8121402108863</v>
          </cell>
          <cell r="H163">
            <v>458.837868338558</v>
          </cell>
          <cell r="I163">
            <v>25.201322314049587</v>
          </cell>
          <cell r="J163">
            <v>50.837150185237959</v>
          </cell>
          <cell r="K163">
            <v>52.575172413793105</v>
          </cell>
          <cell r="L163">
            <v>152.0769449985751</v>
          </cell>
          <cell r="M163">
            <v>185.9683784554004</v>
          </cell>
          <cell r="N163">
            <v>1081.0498261612995</v>
          </cell>
          <cell r="O163">
            <v>119.05452265602736</v>
          </cell>
          <cell r="P163">
            <v>90.811661442006269</v>
          </cell>
          <cell r="Q163">
            <v>208.12816186947848</v>
          </cell>
          <cell r="R163">
            <v>31.284400113992589</v>
          </cell>
          <cell r="S163">
            <v>145.5593616414933</v>
          </cell>
          <cell r="T163">
            <v>215.08025078369906</v>
          </cell>
          <cell r="U163">
            <v>23.028794528355657</v>
          </cell>
          <cell r="V163">
            <v>20.856266742661727</v>
          </cell>
          <cell r="W163">
            <v>82.990561413508118</v>
          </cell>
          <cell r="X163">
            <v>114.7094670846395</v>
          </cell>
          <cell r="Y163">
            <v>119.92353377030493</v>
          </cell>
          <cell r="Z163">
            <v>413.64929039612423</v>
          </cell>
          <cell r="AA163">
            <v>105.58485038472499</v>
          </cell>
          <cell r="AB163">
            <v>1731.504645198062</v>
          </cell>
          <cell r="AC163">
            <v>2864.6951382160159</v>
          </cell>
          <cell r="AD163">
            <v>65.1758335708179</v>
          </cell>
          <cell r="AE163">
            <v>46.492094613850099</v>
          </cell>
          <cell r="AF163">
            <v>19.118244514106582</v>
          </cell>
          <cell r="AG163">
            <v>266.35190652607582</v>
          </cell>
          <cell r="AH163">
            <v>23.028794528355657</v>
          </cell>
          <cell r="AI163">
            <v>27.808355656882302</v>
          </cell>
          <cell r="AJ163">
            <v>200.74156739811912</v>
          </cell>
          <cell r="AK163">
            <v>64.741328013679109</v>
          </cell>
          <cell r="AL163">
            <v>1088.0019150755202</v>
          </cell>
          <cell r="AM163">
            <v>176.40925619834709</v>
          </cell>
          <cell r="AN163">
            <v>1455.1591108577943</v>
          </cell>
          <cell r="AO163">
            <v>1830.5719122257053</v>
          </cell>
          <cell r="AP163">
            <v>24.332311199772015</v>
          </cell>
          <cell r="AQ163">
            <v>2457.5634311769736</v>
          </cell>
          <cell r="AR163">
            <v>798.1867084639498</v>
          </cell>
          <cell r="AS163">
            <v>1427.7852607580508</v>
          </cell>
          <cell r="AT163">
            <v>9.1246166999145046</v>
          </cell>
          <cell r="AU163">
            <v>752.56362496437725</v>
          </cell>
          <cell r="AV163">
            <v>556.60161869478486</v>
          </cell>
          <cell r="AW163">
            <v>407.56621259618123</v>
          </cell>
          <cell r="AX163">
            <v>1744.9743174693645</v>
          </cell>
          <cell r="AY163">
            <v>2394.9946309489883</v>
          </cell>
          <cell r="AZ163">
            <v>1062.8005927614704</v>
          </cell>
          <cell r="BA163">
            <v>1287.4399658022228</v>
          </cell>
          <cell r="BB163">
            <v>48.664622399544029</v>
          </cell>
          <cell r="BC163">
            <v>603.09371330863496</v>
          </cell>
          <cell r="BD163">
            <v>746.48054716443426</v>
          </cell>
          <cell r="BE163">
            <v>596.57612995155318</v>
          </cell>
          <cell r="BF163">
            <v>111.667928184668</v>
          </cell>
          <cell r="BG163">
            <v>160.33255058421202</v>
          </cell>
          <cell r="BH163">
            <v>109.06089484183528</v>
          </cell>
          <cell r="BI163">
            <v>132.52419492732972</v>
          </cell>
          <cell r="BJ163">
            <v>314.14751781134225</v>
          </cell>
          <cell r="BK163">
            <v>226.3773952693075</v>
          </cell>
          <cell r="BL163">
            <v>612.2183300085494</v>
          </cell>
        </row>
        <row r="164">
          <cell r="A164" t="str">
            <v>Fabric mills</v>
          </cell>
          <cell r="B164">
            <v>0.23053842856671833</v>
          </cell>
          <cell r="C164">
            <v>2.0376537307527448E-2</v>
          </cell>
          <cell r="D164">
            <v>6.924066075373405E-3</v>
          </cell>
          <cell r="E164">
            <v>3.8906656994955324E-2</v>
          </cell>
          <cell r="F164">
            <v>3.7851561212041279E-2</v>
          </cell>
          <cell r="G164">
            <v>3.9632035345708728E-2</v>
          </cell>
          <cell r="H164">
            <v>8.5726532361765972E-2</v>
          </cell>
          <cell r="I164">
            <v>1.0155296910547661E-2</v>
          </cell>
          <cell r="J164">
            <v>6.9900095618055328E-3</v>
          </cell>
          <cell r="K164">
            <v>1.0814731774868937E-2</v>
          </cell>
          <cell r="L164">
            <v>6.8581225889412772E-3</v>
          </cell>
          <cell r="M164">
            <v>1.299086682712915E-2</v>
          </cell>
          <cell r="N164">
            <v>3.7389956807016386E-2</v>
          </cell>
          <cell r="O164">
            <v>1.5364832338685746E-2</v>
          </cell>
          <cell r="P164">
            <v>0.25157440073856707</v>
          </cell>
          <cell r="Q164">
            <v>3.0795608163803619E-2</v>
          </cell>
          <cell r="R164">
            <v>1.3848132150746811E-3</v>
          </cell>
          <cell r="S164">
            <v>3.5015991295459792E-2</v>
          </cell>
          <cell r="T164">
            <v>4.2467605262290216E-2</v>
          </cell>
          <cell r="U164">
            <v>1.3188697286425533E-3</v>
          </cell>
          <cell r="V164">
            <v>8.5726532361765965E-4</v>
          </cell>
          <cell r="W164">
            <v>5.4733093738665965E-3</v>
          </cell>
          <cell r="X164">
            <v>6.5943486432127668E-3</v>
          </cell>
          <cell r="Y164">
            <v>1.1474166639190214E-2</v>
          </cell>
          <cell r="Z164">
            <v>5.0908371525602555E-2</v>
          </cell>
          <cell r="AA164">
            <v>6.8581225889412772E-3</v>
          </cell>
          <cell r="AB164">
            <v>0.1742226911536813</v>
          </cell>
          <cell r="AC164">
            <v>0.3556332223284645</v>
          </cell>
          <cell r="AD164">
            <v>1.0353127369844044E-2</v>
          </cell>
          <cell r="AE164">
            <v>0.14692208777078045</v>
          </cell>
          <cell r="AF164">
            <v>2.9015134030136173E-2</v>
          </cell>
          <cell r="AG164">
            <v>6.1261498895446603E-2</v>
          </cell>
          <cell r="AH164">
            <v>1.074878828843681E-2</v>
          </cell>
          <cell r="AI164">
            <v>1.6222097662303404E-2</v>
          </cell>
          <cell r="AJ164">
            <v>5.8162155033136605E-2</v>
          </cell>
          <cell r="AK164">
            <v>2.7036829437172342E-2</v>
          </cell>
          <cell r="AL164">
            <v>5.1435919417059583E-3</v>
          </cell>
          <cell r="AM164">
            <v>3.1718816973853405E-2</v>
          </cell>
          <cell r="AN164">
            <v>2.9278907975864684E-2</v>
          </cell>
          <cell r="AO164">
            <v>8.9023706683372342E-3</v>
          </cell>
          <cell r="AP164">
            <v>4.6160440502489368E-4</v>
          </cell>
          <cell r="AQ164">
            <v>0.25981733654258299</v>
          </cell>
          <cell r="AR164">
            <v>8.8364271819051064E-3</v>
          </cell>
          <cell r="AS164">
            <v>1.8002571795970854E-2</v>
          </cell>
          <cell r="AT164">
            <v>1.9783045929638301E-4</v>
          </cell>
          <cell r="AU164">
            <v>7.7747370503478519E-2</v>
          </cell>
          <cell r="AV164">
            <v>0.20449075142602791</v>
          </cell>
          <cell r="AW164">
            <v>9.1661446140657455E-3</v>
          </cell>
          <cell r="AX164">
            <v>8.5726532361765965E-4</v>
          </cell>
          <cell r="AY164">
            <v>9.4167298625078305E-2</v>
          </cell>
          <cell r="AZ164">
            <v>2.9938342840185959E-2</v>
          </cell>
          <cell r="BA164">
            <v>8.2099640607998944E-2</v>
          </cell>
          <cell r="BB164">
            <v>1.9783045929638299E-2</v>
          </cell>
          <cell r="BC164">
            <v>0.1213360150351149</v>
          </cell>
          <cell r="BD164">
            <v>2.6970885950740216E-2</v>
          </cell>
          <cell r="BE164">
            <v>2.0706254739688089E-2</v>
          </cell>
          <cell r="BF164">
            <v>1.3650301691450427E-2</v>
          </cell>
          <cell r="BG164">
            <v>2.7234659896468727E-2</v>
          </cell>
          <cell r="BH164">
            <v>6.6734808269313203E-2</v>
          </cell>
          <cell r="BI164">
            <v>0.14883444887731215</v>
          </cell>
          <cell r="BJ164">
            <v>9.8255794783870226E-2</v>
          </cell>
          <cell r="BK164">
            <v>5.0051106201984899E-2</v>
          </cell>
          <cell r="BL164">
            <v>6.4558673217052984E-2</v>
          </cell>
        </row>
        <row r="165">
          <cell r="A165" t="str">
            <v>Fabricated pipe and pipe fitting manufacturing</v>
          </cell>
          <cell r="B165">
            <v>11.880264954239774</v>
          </cell>
          <cell r="C165">
            <v>1.101481518936138</v>
          </cell>
          <cell r="D165">
            <v>3.6191535622187394</v>
          </cell>
          <cell r="E165">
            <v>9.7559791677200796</v>
          </cell>
          <cell r="F165">
            <v>9.0478839055468487</v>
          </cell>
          <cell r="G165">
            <v>165.14355058906813</v>
          </cell>
          <cell r="H165">
            <v>18.961217575972089</v>
          </cell>
          <cell r="I165">
            <v>2.7930424230166357</v>
          </cell>
          <cell r="J165">
            <v>7.5136775041715129</v>
          </cell>
          <cell r="K165">
            <v>36.702937755979171</v>
          </cell>
          <cell r="L165">
            <v>57.27703898467918</v>
          </cell>
          <cell r="M165">
            <v>12.667037467765587</v>
          </cell>
          <cell r="N165">
            <v>4.7206350811548772</v>
          </cell>
          <cell r="O165">
            <v>2.4389947919300199</v>
          </cell>
          <cell r="P165">
            <v>29.385953380189111</v>
          </cell>
          <cell r="Q165">
            <v>3.8945239419527735</v>
          </cell>
          <cell r="R165">
            <v>0.7080952621732316</v>
          </cell>
          <cell r="S165">
            <v>5.192698589270365</v>
          </cell>
          <cell r="T165">
            <v>55.113414572483194</v>
          </cell>
          <cell r="U165">
            <v>1.4555291500227538</v>
          </cell>
          <cell r="V165">
            <v>0.59007938514435965</v>
          </cell>
          <cell r="W165">
            <v>11.172169692066543</v>
          </cell>
          <cell r="X165">
            <v>1.0621428932598473</v>
          </cell>
          <cell r="Y165">
            <v>8.6544976487839413</v>
          </cell>
          <cell r="Z165">
            <v>66.246245638873447</v>
          </cell>
          <cell r="AA165">
            <v>3.3831218081609955</v>
          </cell>
          <cell r="AB165">
            <v>34.499974718106891</v>
          </cell>
          <cell r="AC165">
            <v>24.311270667947618</v>
          </cell>
          <cell r="AD165">
            <v>1.2588360216413006</v>
          </cell>
          <cell r="AE165">
            <v>2.2816402892248573</v>
          </cell>
          <cell r="AF165">
            <v>1.7702381554330791</v>
          </cell>
          <cell r="AG165">
            <v>1.9275926581382414</v>
          </cell>
          <cell r="AH165">
            <v>0.2753703797340345</v>
          </cell>
          <cell r="AI165">
            <v>7.4350002528189316</v>
          </cell>
          <cell r="AJ165">
            <v>2.5570106689588918</v>
          </cell>
          <cell r="AK165">
            <v>2.084947160843404</v>
          </cell>
          <cell r="AL165">
            <v>0.4327248824391971</v>
          </cell>
          <cell r="AM165">
            <v>0.2753703797340345</v>
          </cell>
          <cell r="AN165">
            <v>6.3335187338827934</v>
          </cell>
          <cell r="AO165">
            <v>1.2588360216413006</v>
          </cell>
          <cell r="AP165">
            <v>7.8677251352581287E-2</v>
          </cell>
          <cell r="AQ165">
            <v>4.7599737068311683</v>
          </cell>
          <cell r="AR165">
            <v>0.8654497648783942</v>
          </cell>
          <cell r="AS165">
            <v>0.7867725135258129</v>
          </cell>
          <cell r="AT165">
            <v>0</v>
          </cell>
          <cell r="AU165">
            <v>1.6128836527279165</v>
          </cell>
          <cell r="AV165">
            <v>44.491985639884717</v>
          </cell>
          <cell r="AW165">
            <v>0.39338625676290645</v>
          </cell>
          <cell r="AX165">
            <v>0.19669312838145322</v>
          </cell>
          <cell r="AY165">
            <v>9.2445770339283015</v>
          </cell>
          <cell r="AZ165">
            <v>2.1242857865196947</v>
          </cell>
          <cell r="BA165">
            <v>4.5632805784497146</v>
          </cell>
          <cell r="BB165">
            <v>18.213783688122568</v>
          </cell>
          <cell r="BC165">
            <v>0.82611113920210355</v>
          </cell>
          <cell r="BD165">
            <v>0.7080952621732316</v>
          </cell>
          <cell r="BE165">
            <v>0.3540476310866158</v>
          </cell>
          <cell r="BF165">
            <v>0.550740759468069</v>
          </cell>
          <cell r="BG165">
            <v>0.15735450270516257</v>
          </cell>
          <cell r="BH165">
            <v>6.1368256055013406</v>
          </cell>
          <cell r="BI165">
            <v>1.2981746473175912</v>
          </cell>
          <cell r="BJ165">
            <v>8.1037568893158731</v>
          </cell>
          <cell r="BK165">
            <v>9.2445770339283015</v>
          </cell>
          <cell r="BL165">
            <v>3.7371694392476114</v>
          </cell>
        </row>
        <row r="166">
          <cell r="A166" t="str">
            <v>Farm machinery and equipment manufacturing</v>
          </cell>
          <cell r="B166">
            <v>14636.980524147408</v>
          </cell>
          <cell r="C166">
            <v>1726.3415287127345</v>
          </cell>
          <cell r="D166">
            <v>11.176730751910567</v>
          </cell>
          <cell r="E166">
            <v>20.442003439773764</v>
          </cell>
          <cell r="F166">
            <v>17.956547547931834</v>
          </cell>
          <cell r="G166">
            <v>22.776860894476322</v>
          </cell>
          <cell r="H166">
            <v>140.00048527036563</v>
          </cell>
          <cell r="I166">
            <v>5.3062788282246247</v>
          </cell>
          <cell r="J166">
            <v>4.528380796018638</v>
          </cell>
          <cell r="K166">
            <v>4.939628738171387</v>
          </cell>
          <cell r="L166">
            <v>4.4681414211628887</v>
          </cell>
          <cell r="M166">
            <v>18.622670745598867</v>
          </cell>
          <cell r="N166">
            <v>17.077862771604735</v>
          </cell>
          <cell r="O166">
            <v>7.0178871706947143</v>
          </cell>
          <cell r="P166">
            <v>114.90660753734049</v>
          </cell>
          <cell r="Q166">
            <v>14.065894028817304</v>
          </cell>
          <cell r="R166">
            <v>1.300360400317341</v>
          </cell>
          <cell r="S166">
            <v>20.668482774525121</v>
          </cell>
          <cell r="T166">
            <v>259.15413889873201</v>
          </cell>
          <cell r="U166">
            <v>0.60239374855748617</v>
          </cell>
          <cell r="V166">
            <v>1.0594029008943464</v>
          </cell>
          <cell r="W166">
            <v>2.4999340565135677</v>
          </cell>
          <cell r="X166">
            <v>3.0119687427874311</v>
          </cell>
          <cell r="Y166">
            <v>5.2408256124501298</v>
          </cell>
          <cell r="Z166">
            <v>47.962736374602244</v>
          </cell>
          <cell r="AA166">
            <v>3.1324474924989283</v>
          </cell>
          <cell r="AB166">
            <v>594.48622368440078</v>
          </cell>
          <cell r="AC166">
            <v>340.75061377516488</v>
          </cell>
          <cell r="AD166">
            <v>4.7287909261762673</v>
          </cell>
          <cell r="AE166">
            <v>67.106663589303963</v>
          </cell>
          <cell r="AF166">
            <v>13.252662468264697</v>
          </cell>
          <cell r="AG166">
            <v>27.981189620495236</v>
          </cell>
          <cell r="AH166">
            <v>4.9095090507435124</v>
          </cell>
          <cell r="AI166">
            <v>7.409443107257081</v>
          </cell>
          <cell r="AJ166">
            <v>27.901258240049103</v>
          </cell>
          <cell r="AK166">
            <v>40.398644347371643</v>
          </cell>
          <cell r="AL166">
            <v>2.3493356193741963</v>
          </cell>
          <cell r="AM166">
            <v>14.487569652807544</v>
          </cell>
          <cell r="AN166">
            <v>13.373141217976194</v>
          </cell>
          <cell r="AO166">
            <v>4.0661578027630316</v>
          </cell>
          <cell r="AP166">
            <v>0.21083781199512019</v>
          </cell>
          <cell r="AQ166">
            <v>205.49167382898224</v>
          </cell>
          <cell r="AR166">
            <v>6.7074259726630796</v>
          </cell>
          <cell r="AS166">
            <v>8.8905216321416667</v>
          </cell>
          <cell r="AT166">
            <v>9.0359062283622935E-2</v>
          </cell>
          <cell r="AU166">
            <v>141.0309318419167</v>
          </cell>
          <cell r="AV166">
            <v>315.79418983638766</v>
          </cell>
          <cell r="AW166">
            <v>4.1866365524745293</v>
          </cell>
          <cell r="AX166">
            <v>0.39155593656236604</v>
          </cell>
          <cell r="AY166">
            <v>107.12422222287462</v>
          </cell>
          <cell r="AZ166">
            <v>17.681419878246817</v>
          </cell>
          <cell r="BA166">
            <v>557.08394909798426</v>
          </cell>
          <cell r="BB166">
            <v>21.057151586337937</v>
          </cell>
          <cell r="BC166">
            <v>68.109317189596354</v>
          </cell>
          <cell r="BD166">
            <v>14.322493050996535</v>
          </cell>
          <cell r="BE166">
            <v>21.478827210328181</v>
          </cell>
          <cell r="BF166">
            <v>9.5740101192298841</v>
          </cell>
          <cell r="BG166">
            <v>25.796370194351695</v>
          </cell>
          <cell r="BH166">
            <v>39.830981177656525</v>
          </cell>
          <cell r="BI166">
            <v>194.8710577477886</v>
          </cell>
          <cell r="BJ166">
            <v>55.563885696844409</v>
          </cell>
          <cell r="BK166">
            <v>24.196536686420565</v>
          </cell>
          <cell r="BL166">
            <v>66.886603994479856</v>
          </cell>
        </row>
        <row r="167">
          <cell r="A167" t="str">
            <v>Fluid power process machinery</v>
          </cell>
          <cell r="B167">
            <v>0.96376974661325887</v>
          </cell>
          <cell r="C167">
            <v>2.6532697241099958</v>
          </cell>
          <cell r="D167">
            <v>1.4862955128493631</v>
          </cell>
          <cell r="E167">
            <v>5.4284621270084159</v>
          </cell>
          <cell r="F167">
            <v>5.4458796525496194</v>
          </cell>
          <cell r="G167">
            <v>6.4560961339394209</v>
          </cell>
          <cell r="H167">
            <v>7.1295737881992887</v>
          </cell>
          <cell r="I167">
            <v>4.3659930689950039</v>
          </cell>
          <cell r="J167">
            <v>9.7770376704622173</v>
          </cell>
          <cell r="K167">
            <v>9.2254826949907738</v>
          </cell>
          <cell r="L167">
            <v>6.5547954453395745</v>
          </cell>
          <cell r="M167">
            <v>10.136999864980423</v>
          </cell>
          <cell r="N167">
            <v>12.453530761960485</v>
          </cell>
          <cell r="O167">
            <v>3.8260497772176967</v>
          </cell>
          <cell r="P167">
            <v>14.543633826904902</v>
          </cell>
          <cell r="Q167">
            <v>4.4124398037715471</v>
          </cell>
          <cell r="R167">
            <v>1.492101354696431</v>
          </cell>
          <cell r="S167">
            <v>7.0192627931049998</v>
          </cell>
          <cell r="T167">
            <v>38.155992618929744</v>
          </cell>
          <cell r="U167">
            <v>1.2772852063549214</v>
          </cell>
          <cell r="V167">
            <v>0.59219586840091809</v>
          </cell>
          <cell r="W167">
            <v>14.067554795445339</v>
          </cell>
          <cell r="X167">
            <v>3.6228453125703224</v>
          </cell>
          <cell r="Y167">
            <v>27.450020252936675</v>
          </cell>
          <cell r="Z167">
            <v>44.948827579999097</v>
          </cell>
          <cell r="AA167">
            <v>6.2122507763625725</v>
          </cell>
          <cell r="AB167">
            <v>27.966740177325711</v>
          </cell>
          <cell r="AC167">
            <v>28.419595841397001</v>
          </cell>
          <cell r="AD167">
            <v>1.9275394932265177</v>
          </cell>
          <cell r="AE167">
            <v>0.34254466897700164</v>
          </cell>
          <cell r="AF167">
            <v>0.13934020432962779</v>
          </cell>
          <cell r="AG167">
            <v>1.7823934470498222</v>
          </cell>
          <cell r="AH167">
            <v>0.19739862280030604</v>
          </cell>
          <cell r="AI167">
            <v>2.8796975561456408</v>
          </cell>
          <cell r="AJ167">
            <v>2.3920068409919439</v>
          </cell>
          <cell r="AK167">
            <v>1.7707817633556866</v>
          </cell>
          <cell r="AL167">
            <v>1.52113056393177</v>
          </cell>
          <cell r="AM167">
            <v>0.11031099509428867</v>
          </cell>
          <cell r="AN167">
            <v>0.88829380260137714</v>
          </cell>
          <cell r="AO167">
            <v>0.38899140375354424</v>
          </cell>
          <cell r="AP167">
            <v>0.13934020432962779</v>
          </cell>
          <cell r="AQ167">
            <v>1.7243350285791439</v>
          </cell>
          <cell r="AR167">
            <v>0.22062199018857734</v>
          </cell>
          <cell r="AS167">
            <v>0.29609793420045905</v>
          </cell>
          <cell r="AT167">
            <v>0</v>
          </cell>
          <cell r="AU167">
            <v>3.0480669697106078</v>
          </cell>
          <cell r="AV167">
            <v>8.1920428462127006</v>
          </cell>
          <cell r="AW167">
            <v>5.8058418470678247E-3</v>
          </cell>
          <cell r="AX167">
            <v>0.16256357171789909</v>
          </cell>
          <cell r="AY167">
            <v>2.6822989333453351</v>
          </cell>
          <cell r="AZ167">
            <v>1.52113056393177</v>
          </cell>
          <cell r="BA167">
            <v>1.6778882938026014</v>
          </cell>
          <cell r="BB167">
            <v>2.5719879382510462</v>
          </cell>
          <cell r="BC167">
            <v>0.52833160808317203</v>
          </cell>
          <cell r="BD167">
            <v>0.23803951572978083</v>
          </cell>
          <cell r="BE167">
            <v>0.77798280750708848</v>
          </cell>
          <cell r="BF167">
            <v>0.92893469553085195</v>
          </cell>
          <cell r="BG167">
            <v>0.19739862280030604</v>
          </cell>
          <cell r="BH167">
            <v>0.18578693910617039</v>
          </cell>
          <cell r="BI167">
            <v>0.62703091948332501</v>
          </cell>
          <cell r="BJ167">
            <v>0.55736081731851117</v>
          </cell>
          <cell r="BK167">
            <v>2.1713848508033666</v>
          </cell>
          <cell r="BL167">
            <v>4.5924209010306489</v>
          </cell>
        </row>
        <row r="168">
          <cell r="A168" t="str">
            <v>Guided missile and space vehicle manufacturing</v>
          </cell>
          <cell r="B168">
            <v>2.5346381712175872E-2</v>
          </cell>
          <cell r="C168">
            <v>6.1712929386167334E-2</v>
          </cell>
          <cell r="D168">
            <v>0.30085053075756574</v>
          </cell>
          <cell r="E168">
            <v>5.8406879597622655E-2</v>
          </cell>
          <cell r="F168">
            <v>0.3647674933360962</v>
          </cell>
          <cell r="G168">
            <v>0.95214233910086743</v>
          </cell>
          <cell r="H168">
            <v>0.56864056362968474</v>
          </cell>
          <cell r="I168">
            <v>1.8734282135086513E-2</v>
          </cell>
          <cell r="J168">
            <v>5.0692763424351743E-2</v>
          </cell>
          <cell r="K168">
            <v>6.1712929386167334E-2</v>
          </cell>
          <cell r="L168">
            <v>0.12452787536851623</v>
          </cell>
          <cell r="M168">
            <v>0.1829347549661389</v>
          </cell>
          <cell r="N168">
            <v>1.103118612777741</v>
          </cell>
          <cell r="O168">
            <v>8.7059311098343209E-2</v>
          </cell>
          <cell r="P168">
            <v>0.21709726944776722</v>
          </cell>
          <cell r="Q168">
            <v>0.28432028181484237</v>
          </cell>
          <cell r="R168">
            <v>3.4162514481628346E-2</v>
          </cell>
          <cell r="S168">
            <v>0.14546619069596586</v>
          </cell>
          <cell r="T168">
            <v>0.19175088773559137</v>
          </cell>
          <cell r="U168">
            <v>4.4080663847262384E-2</v>
          </cell>
          <cell r="V168">
            <v>1.5428232346541833E-2</v>
          </cell>
          <cell r="W168">
            <v>5.3998813212896415E-2</v>
          </cell>
          <cell r="X168">
            <v>6.6120995770893573E-2</v>
          </cell>
          <cell r="Y168">
            <v>9.9181493656340367E-2</v>
          </cell>
          <cell r="Z168">
            <v>0.53337603255187482</v>
          </cell>
          <cell r="AA168">
            <v>9.5875443867795687E-2</v>
          </cell>
          <cell r="AB168">
            <v>1.8315515828537521</v>
          </cell>
          <cell r="AC168">
            <v>1.8348576326422967</v>
          </cell>
          <cell r="AD168">
            <v>1.4414377078054799</v>
          </cell>
          <cell r="AE168">
            <v>0.20277105369740697</v>
          </cell>
          <cell r="AF168">
            <v>0.30856464693083668</v>
          </cell>
          <cell r="AG168">
            <v>0.70969868794092439</v>
          </cell>
          <cell r="AH168">
            <v>0.1498742570806921</v>
          </cell>
          <cell r="AI168">
            <v>0.20717912008213321</v>
          </cell>
          <cell r="AJ168">
            <v>0.32619691246974164</v>
          </cell>
          <cell r="AK168">
            <v>3.7468564270173026E-2</v>
          </cell>
          <cell r="AL168">
            <v>0.59398694534186058</v>
          </cell>
          <cell r="AM168">
            <v>0.58076274618768187</v>
          </cell>
          <cell r="AN168">
            <v>41.041302074993638</v>
          </cell>
          <cell r="AO168">
            <v>2.0684851510327875</v>
          </cell>
          <cell r="AP168">
            <v>2.4244365115994312E-2</v>
          </cell>
          <cell r="AQ168">
            <v>2.9875669922482078</v>
          </cell>
          <cell r="AR168">
            <v>1.7202479066394145</v>
          </cell>
          <cell r="AS168">
            <v>0.69978053857529032</v>
          </cell>
          <cell r="AT168">
            <v>4.4080663847262383E-3</v>
          </cell>
          <cell r="AU168">
            <v>0.80777816500108313</v>
          </cell>
          <cell r="AV168">
            <v>1.5615575167892699</v>
          </cell>
          <cell r="AW168">
            <v>0.32289086268119693</v>
          </cell>
          <cell r="AX168">
            <v>0.76590153434618391</v>
          </cell>
          <cell r="AY168">
            <v>2.0541589352824272</v>
          </cell>
          <cell r="AZ168">
            <v>0.62374139343876267</v>
          </cell>
          <cell r="BA168">
            <v>1.6960035415234203</v>
          </cell>
          <cell r="BB168">
            <v>0.11901779238760843</v>
          </cell>
          <cell r="BC168">
            <v>0.62704744322730743</v>
          </cell>
          <cell r="BD168">
            <v>0.4121542069719033</v>
          </cell>
          <cell r="BE168">
            <v>0.57304863001441098</v>
          </cell>
          <cell r="BF168">
            <v>0.1388540911188765</v>
          </cell>
          <cell r="BG168">
            <v>0.15318030686923678</v>
          </cell>
          <cell r="BH168">
            <v>0.20166903710122541</v>
          </cell>
          <cell r="BI168">
            <v>0.17081257240814174</v>
          </cell>
          <cell r="BJ168">
            <v>0.14326215750360274</v>
          </cell>
          <cell r="BK168">
            <v>0.16971055581196018</v>
          </cell>
          <cell r="BL168">
            <v>0.8165942977705356</v>
          </cell>
        </row>
        <row r="169">
          <cell r="A169" t="str">
            <v>Hardware manufacturing</v>
          </cell>
          <cell r="B169">
            <v>3.7412145421449159</v>
          </cell>
          <cell r="C169">
            <v>0.34686757344389951</v>
          </cell>
          <cell r="D169">
            <v>1.1397077413156698</v>
          </cell>
          <cell r="E169">
            <v>3.0722556505031098</v>
          </cell>
          <cell r="F169">
            <v>2.8492693532891744</v>
          </cell>
          <cell r="G169">
            <v>52.00535976133893</v>
          </cell>
          <cell r="H169">
            <v>5.9710775142842696</v>
          </cell>
          <cell r="I169">
            <v>0.87955706123274513</v>
          </cell>
          <cell r="J169">
            <v>2.3661323759923145</v>
          </cell>
          <cell r="K169">
            <v>11.55812307225565</v>
          </cell>
          <cell r="L169">
            <v>18.037113819082773</v>
          </cell>
          <cell r="M169">
            <v>3.9889770946048442</v>
          </cell>
          <cell r="N169">
            <v>1.4865753147595693</v>
          </cell>
          <cell r="O169">
            <v>0.76806391262577745</v>
          </cell>
          <cell r="P169">
            <v>9.2539313343783185</v>
          </cell>
          <cell r="Q169">
            <v>1.2264246346766445</v>
          </cell>
          <cell r="R169">
            <v>0.22298629721393537</v>
          </cell>
          <cell r="S169">
            <v>1.6352328462355261</v>
          </cell>
          <cell r="T169">
            <v>17.355766799817971</v>
          </cell>
          <cell r="U169">
            <v>0.4583607220508672</v>
          </cell>
          <cell r="V169">
            <v>0.18582191434494616</v>
          </cell>
          <cell r="W169">
            <v>3.5182282449309805</v>
          </cell>
          <cell r="X169">
            <v>0.33447944582090305</v>
          </cell>
          <cell r="Y169">
            <v>2.7253880770592103</v>
          </cell>
          <cell r="Z169">
            <v>20.861606917125954</v>
          </cell>
          <cell r="AA169">
            <v>1.0653789755776912</v>
          </cell>
          <cell r="AB169">
            <v>10.864387925367852</v>
          </cell>
          <cell r="AC169">
            <v>7.6558628710117818</v>
          </cell>
          <cell r="AD169">
            <v>0.39642008393588513</v>
          </cell>
          <cell r="AE169">
            <v>0.71851140213379183</v>
          </cell>
          <cell r="AF169">
            <v>0.55746574303483842</v>
          </cell>
          <cell r="AG169">
            <v>0.60701825352682415</v>
          </cell>
          <cell r="AH169">
            <v>8.6716893360974878E-2</v>
          </cell>
          <cell r="AI169">
            <v>2.3413561207463216</v>
          </cell>
          <cell r="AJ169">
            <v>0.80522829549476671</v>
          </cell>
          <cell r="AK169">
            <v>0.65657076401880976</v>
          </cell>
          <cell r="AL169">
            <v>0.13626940385296052</v>
          </cell>
          <cell r="AM169">
            <v>8.6716893360974878E-2</v>
          </cell>
          <cell r="AN169">
            <v>1.9944885473024221</v>
          </cell>
          <cell r="AO169">
            <v>0.39642008393588513</v>
          </cell>
          <cell r="AP169">
            <v>2.477625524599282E-2</v>
          </cell>
          <cell r="AQ169">
            <v>1.4989634423825657</v>
          </cell>
          <cell r="AR169">
            <v>0.27253880770592104</v>
          </cell>
          <cell r="AS169">
            <v>0.2477625524599282</v>
          </cell>
          <cell r="AT169">
            <v>0</v>
          </cell>
          <cell r="AU169">
            <v>0.50791323254285281</v>
          </cell>
          <cell r="AV169">
            <v>14.010972341608939</v>
          </cell>
          <cell r="AW169">
            <v>0.1238812762299641</v>
          </cell>
          <cell r="AX169">
            <v>6.1940638114982051E-2</v>
          </cell>
          <cell r="AY169">
            <v>2.9112099914041565</v>
          </cell>
          <cell r="AZ169">
            <v>0.66895889164180611</v>
          </cell>
          <cell r="BA169">
            <v>1.4370228042675837</v>
          </cell>
          <cell r="BB169">
            <v>5.7357030894473375</v>
          </cell>
          <cell r="BC169">
            <v>0.26015068008292463</v>
          </cell>
          <cell r="BD169">
            <v>0.22298629721393537</v>
          </cell>
          <cell r="BE169">
            <v>0.11149314860696768</v>
          </cell>
          <cell r="BF169">
            <v>0.17343378672194976</v>
          </cell>
          <cell r="BG169">
            <v>4.9552510491985641E-2</v>
          </cell>
          <cell r="BH169">
            <v>1.93254790918744</v>
          </cell>
          <cell r="BI169">
            <v>0.40880821155888153</v>
          </cell>
          <cell r="BJ169">
            <v>2.5519542903372603</v>
          </cell>
          <cell r="BK169">
            <v>2.9112099914041565</v>
          </cell>
          <cell r="BL169">
            <v>1.1768721241846589</v>
          </cell>
        </row>
        <row r="170">
          <cell r="A170" t="str">
            <v>Heating equipment (except warm air furnaces) manufacturing</v>
          </cell>
          <cell r="B170">
            <v>0.21168069370058659</v>
          </cell>
          <cell r="C170">
            <v>0.58275950012751843</v>
          </cell>
          <cell r="D170">
            <v>0.32644733486355521</v>
          </cell>
          <cell r="E170">
            <v>1.1922978831930628</v>
          </cell>
          <cell r="F170">
            <v>1.1961234378984953</v>
          </cell>
          <cell r="G170">
            <v>1.4180056108135679</v>
          </cell>
          <cell r="H170">
            <v>1.5659270594236163</v>
          </cell>
          <cell r="I170">
            <v>0.95893904616169345</v>
          </cell>
          <cell r="J170">
            <v>2.147411374649324</v>
          </cell>
          <cell r="K170">
            <v>2.0262688089773015</v>
          </cell>
          <cell r="L170">
            <v>1.4396837541443508</v>
          </cell>
          <cell r="M170">
            <v>2.2264728385615915</v>
          </cell>
          <cell r="N170">
            <v>2.7352716143840854</v>
          </cell>
          <cell r="O170">
            <v>0.84034685029329248</v>
          </cell>
          <cell r="P170">
            <v>3.19433817903596</v>
          </cell>
          <cell r="Q170">
            <v>0.96914052537617956</v>
          </cell>
          <cell r="R170">
            <v>0.32772251976536598</v>
          </cell>
          <cell r="S170">
            <v>1.5416985462892119</v>
          </cell>
          <cell r="T170">
            <v>8.3805151747003315</v>
          </cell>
          <cell r="U170">
            <v>0.28054067839836777</v>
          </cell>
          <cell r="V170">
            <v>0.13006885998469778</v>
          </cell>
          <cell r="W170">
            <v>3.0897730170874778</v>
          </cell>
          <cell r="X170">
            <v>0.79571537872991582</v>
          </cell>
          <cell r="Y170">
            <v>6.0290742157612849</v>
          </cell>
          <cell r="Z170">
            <v>9.8724815098189236</v>
          </cell>
          <cell r="AA170">
            <v>1.3644478449375159</v>
          </cell>
          <cell r="AB170">
            <v>6.1425656720224433</v>
          </cell>
          <cell r="AC170">
            <v>6.2420300943636828</v>
          </cell>
          <cell r="AD170">
            <v>0.42336138740117318</v>
          </cell>
          <cell r="AE170">
            <v>7.5235909206834983E-2</v>
          </cell>
          <cell r="AF170">
            <v>3.0604437643458299E-2</v>
          </cell>
          <cell r="AG170">
            <v>0.39148176485590408</v>
          </cell>
          <cell r="AH170">
            <v>4.3356286661565928E-2</v>
          </cell>
          <cell r="AI170">
            <v>0.63249171129813819</v>
          </cell>
          <cell r="AJ170">
            <v>0.52537617954603411</v>
          </cell>
          <cell r="AK170">
            <v>0.38893139505228258</v>
          </cell>
          <cell r="AL170">
            <v>0.33409844427441976</v>
          </cell>
          <cell r="AM170">
            <v>2.4228513134404488E-2</v>
          </cell>
          <cell r="AN170">
            <v>0.19510328997704668</v>
          </cell>
          <cell r="AO170">
            <v>8.5437388421321092E-2</v>
          </cell>
          <cell r="AP170">
            <v>3.0604437643458299E-2</v>
          </cell>
          <cell r="AQ170">
            <v>0.37872991583779647</v>
          </cell>
          <cell r="AR170">
            <v>4.8457026268808975E-2</v>
          </cell>
          <cell r="AS170">
            <v>6.5034429992348888E-2</v>
          </cell>
          <cell r="AT170">
            <v>0</v>
          </cell>
          <cell r="AU170">
            <v>0.6694720734506503</v>
          </cell>
          <cell r="AV170">
            <v>1.7992858964549858</v>
          </cell>
          <cell r="AW170">
            <v>1.2751849018107625E-3</v>
          </cell>
          <cell r="AX170">
            <v>3.5705177250701353E-2</v>
          </cell>
          <cell r="AY170">
            <v>0.58913542463657231</v>
          </cell>
          <cell r="AZ170">
            <v>0.33409844427441976</v>
          </cell>
          <cell r="BA170">
            <v>0.36852843662331036</v>
          </cell>
          <cell r="BB170">
            <v>0.56490691150216776</v>
          </cell>
          <cell r="BC170">
            <v>0.11604182606477939</v>
          </cell>
          <cell r="BD170">
            <v>5.2282580974241266E-2</v>
          </cell>
          <cell r="BE170">
            <v>0.17087477684264218</v>
          </cell>
          <cell r="BF170">
            <v>0.20402958428972201</v>
          </cell>
          <cell r="BG170">
            <v>4.3356286661565928E-2</v>
          </cell>
          <cell r="BH170">
            <v>4.0805916857944401E-2</v>
          </cell>
          <cell r="BI170">
            <v>0.13771996939556236</v>
          </cell>
          <cell r="BJ170">
            <v>0.1224177505738332</v>
          </cell>
          <cell r="BK170">
            <v>0.47691915327722517</v>
          </cell>
          <cell r="BL170">
            <v>1.0086712573323131</v>
          </cell>
        </row>
        <row r="171">
          <cell r="A171" t="str">
            <v>Heavy duty truck manufacturing</v>
          </cell>
          <cell r="B171">
            <v>386.1827792596448</v>
          </cell>
          <cell r="C171">
            <v>91.316667750959596</v>
          </cell>
          <cell r="D171">
            <v>42.852514475310649</v>
          </cell>
          <cell r="E171">
            <v>130.08799037147875</v>
          </cell>
          <cell r="F171">
            <v>259.15568277925962</v>
          </cell>
          <cell r="G171">
            <v>134.67933120811918</v>
          </cell>
          <cell r="H171">
            <v>1303.4306486240323</v>
          </cell>
          <cell r="I171">
            <v>15.304469455468089</v>
          </cell>
          <cell r="J171">
            <v>93.357263678355352</v>
          </cell>
          <cell r="K171">
            <v>21.426257237655324</v>
          </cell>
          <cell r="L171">
            <v>138.25037408106175</v>
          </cell>
          <cell r="M171">
            <v>48.464153275648947</v>
          </cell>
          <cell r="N171">
            <v>5.6116388003382998</v>
          </cell>
          <cell r="O171">
            <v>3.0608938910936176</v>
          </cell>
          <cell r="P171">
            <v>57.646834948929801</v>
          </cell>
          <cell r="Q171">
            <v>11.733426582525535</v>
          </cell>
          <cell r="R171">
            <v>5.6116388003382998</v>
          </cell>
          <cell r="S171">
            <v>7.1420857458851081</v>
          </cell>
          <cell r="T171">
            <v>95.397859605751094</v>
          </cell>
          <cell r="U171">
            <v>1.5304469455468088</v>
          </cell>
          <cell r="V171">
            <v>2.5507449092446817</v>
          </cell>
          <cell r="W171">
            <v>11.733426582525535</v>
          </cell>
          <cell r="X171">
            <v>6.6319367640361717</v>
          </cell>
          <cell r="Y171">
            <v>55.606239021534059</v>
          </cell>
          <cell r="Z171">
            <v>21.426257237655324</v>
          </cell>
          <cell r="AA171">
            <v>7.6522347277340446</v>
          </cell>
          <cell r="AB171">
            <v>765.73362175525335</v>
          </cell>
          <cell r="AC171">
            <v>521.88240843146184</v>
          </cell>
          <cell r="AD171">
            <v>29.078491965389368</v>
          </cell>
          <cell r="AE171">
            <v>14.794320473619154</v>
          </cell>
          <cell r="AF171">
            <v>16.324767419165962</v>
          </cell>
          <cell r="AG171">
            <v>7204.3239216706788</v>
          </cell>
          <cell r="AH171">
            <v>693.29246633270441</v>
          </cell>
          <cell r="AI171">
            <v>6.6319367640361717</v>
          </cell>
          <cell r="AJ171">
            <v>511.6794287944831</v>
          </cell>
          <cell r="AK171">
            <v>20.916108255806389</v>
          </cell>
          <cell r="AL171">
            <v>4.0811918547914905</v>
          </cell>
          <cell r="AM171">
            <v>0.51014898184893631</v>
          </cell>
          <cell r="AN171">
            <v>39.281471602368093</v>
          </cell>
          <cell r="AO171">
            <v>2.5507449092446817</v>
          </cell>
          <cell r="AP171">
            <v>6.1217877821872353</v>
          </cell>
          <cell r="AQ171">
            <v>917.2478693643875</v>
          </cell>
          <cell r="AR171">
            <v>8.162383709582981</v>
          </cell>
          <cell r="AS171">
            <v>56.62653698523193</v>
          </cell>
          <cell r="AT171">
            <v>0</v>
          </cell>
          <cell r="AU171">
            <v>35.710428729425544</v>
          </cell>
          <cell r="AV171">
            <v>2230.3713486435495</v>
          </cell>
          <cell r="AW171">
            <v>45.913408366404269</v>
          </cell>
          <cell r="AX171">
            <v>6.6319367640361717</v>
          </cell>
          <cell r="AY171">
            <v>36.22057771127448</v>
          </cell>
          <cell r="AZ171">
            <v>20.916108255806389</v>
          </cell>
          <cell r="BA171">
            <v>189.7754212478043</v>
          </cell>
          <cell r="BB171">
            <v>598.91490469065127</v>
          </cell>
          <cell r="BC171">
            <v>7.6522347277340446</v>
          </cell>
          <cell r="BD171">
            <v>7.6522347277340446</v>
          </cell>
          <cell r="BE171">
            <v>2.0405959273957452</v>
          </cell>
          <cell r="BF171">
            <v>4.5913408366404269</v>
          </cell>
          <cell r="BG171">
            <v>41.832216511612778</v>
          </cell>
          <cell r="BH171">
            <v>110.19218007937025</v>
          </cell>
          <cell r="BI171">
            <v>3.5710428729425541</v>
          </cell>
          <cell r="BJ171">
            <v>1.0202979636978726</v>
          </cell>
          <cell r="BK171">
            <v>15.304469455468089</v>
          </cell>
          <cell r="BL171">
            <v>97.948604514995765</v>
          </cell>
        </row>
        <row r="172">
          <cell r="A172" t="str">
            <v>Household cooking appliance manufacturing</v>
          </cell>
          <cell r="B172">
            <v>1.1974909712982323E-2</v>
          </cell>
          <cell r="C172">
            <v>2.7941455996958756E-2</v>
          </cell>
          <cell r="D172">
            <v>0.12374073370081734</v>
          </cell>
          <cell r="E172">
            <v>0.19559019197871128</v>
          </cell>
          <cell r="F172">
            <v>3.9916365709941073E-2</v>
          </cell>
          <cell r="G172">
            <v>3.4008743584869796</v>
          </cell>
          <cell r="H172">
            <v>0.23949819425964647</v>
          </cell>
          <cell r="I172">
            <v>0.25147310397262879</v>
          </cell>
          <cell r="J172">
            <v>1.9958182854970537E-2</v>
          </cell>
          <cell r="K172">
            <v>4.7899638851929292E-2</v>
          </cell>
          <cell r="L172">
            <v>6.7857821706899829E-2</v>
          </cell>
          <cell r="M172">
            <v>4.3908002280935186E-2</v>
          </cell>
          <cell r="N172">
            <v>1.9479186466451246</v>
          </cell>
          <cell r="O172">
            <v>0.90210986504466839</v>
          </cell>
          <cell r="P172">
            <v>1.5966546283976431E-2</v>
          </cell>
          <cell r="Q172">
            <v>6.7857821706899829E-2</v>
          </cell>
          <cell r="R172">
            <v>1.5966546283976431E-2</v>
          </cell>
          <cell r="S172">
            <v>4.3908002280935186E-2</v>
          </cell>
          <cell r="T172">
            <v>0.12773237027181145</v>
          </cell>
          <cell r="U172">
            <v>7.9832731419882154E-3</v>
          </cell>
          <cell r="V172">
            <v>3.9916365709941077E-3</v>
          </cell>
          <cell r="W172">
            <v>4.3908002280935186E-2</v>
          </cell>
          <cell r="X172">
            <v>2.3949819425964646E-2</v>
          </cell>
          <cell r="Y172">
            <v>1.5966546283976431E-2</v>
          </cell>
          <cell r="Z172">
            <v>0.18760691883672306</v>
          </cell>
          <cell r="AA172">
            <v>6.3866185135905723E-2</v>
          </cell>
          <cell r="AB172">
            <v>1.3930811632769435</v>
          </cell>
          <cell r="AC172">
            <v>1.0058924158905151</v>
          </cell>
          <cell r="AD172">
            <v>7.5841094848888041E-2</v>
          </cell>
          <cell r="AE172">
            <v>1.9958182854970537E-2</v>
          </cell>
          <cell r="AF172">
            <v>3.9916365709941077E-3</v>
          </cell>
          <cell r="AG172">
            <v>0.15966546283976429</v>
          </cell>
          <cell r="AH172">
            <v>7.9832731419882154E-3</v>
          </cell>
          <cell r="AI172">
            <v>5.9874548564911617E-2</v>
          </cell>
          <cell r="AJ172">
            <v>5.9874548564911617E-2</v>
          </cell>
          <cell r="AK172">
            <v>1.5966546283976431E-2</v>
          </cell>
          <cell r="AL172">
            <v>2.3949819425964646E-2</v>
          </cell>
          <cell r="AM172">
            <v>4.3908002280935186E-2</v>
          </cell>
          <cell r="AN172">
            <v>4.4945827789393649</v>
          </cell>
          <cell r="AO172">
            <v>0.1077741874168409</v>
          </cell>
          <cell r="AP172">
            <v>3.9916365709941077E-3</v>
          </cell>
          <cell r="AQ172">
            <v>0.41912183995438129</v>
          </cell>
          <cell r="AR172">
            <v>1.5966546283976431E-2</v>
          </cell>
          <cell r="AS172">
            <v>5.9874548564911617E-2</v>
          </cell>
          <cell r="AT172">
            <v>0</v>
          </cell>
          <cell r="AU172">
            <v>0.69055312678198066</v>
          </cell>
          <cell r="AV172">
            <v>2.6704048659950579</v>
          </cell>
          <cell r="AW172">
            <v>1.1974909712982323E-2</v>
          </cell>
          <cell r="AX172">
            <v>0.14369891655578787</v>
          </cell>
          <cell r="AY172">
            <v>0.4231134765253754</v>
          </cell>
          <cell r="AZ172">
            <v>0.1037825508458468</v>
          </cell>
          <cell r="BA172">
            <v>6.7857821706899829E-2</v>
          </cell>
          <cell r="BB172">
            <v>5.1891275422923398E-2</v>
          </cell>
          <cell r="BC172">
            <v>0.22353164797567004</v>
          </cell>
          <cell r="BD172">
            <v>3.5924729138946968E-2</v>
          </cell>
          <cell r="BE172">
            <v>0.259456377114617</v>
          </cell>
          <cell r="BF172">
            <v>9.9790914274852691E-2</v>
          </cell>
          <cell r="BG172">
            <v>2.7941455996958756E-2</v>
          </cell>
          <cell r="BH172">
            <v>0.13172400684280555</v>
          </cell>
          <cell r="BI172">
            <v>7.5841094848888041E-2</v>
          </cell>
          <cell r="BJ172">
            <v>0.11176582398783502</v>
          </cell>
          <cell r="BK172">
            <v>0.15567382626877019</v>
          </cell>
          <cell r="BL172">
            <v>0.26743965025660521</v>
          </cell>
        </row>
        <row r="173">
          <cell r="A173" t="str">
            <v>Household laundry equipment manufacturing</v>
          </cell>
          <cell r="B173">
            <v>0.13571564341379966</v>
          </cell>
          <cell r="C173">
            <v>0.31666983463219917</v>
          </cell>
          <cell r="D173">
            <v>1.4023949819425965</v>
          </cell>
          <cell r="E173">
            <v>2.2166888424253943</v>
          </cell>
          <cell r="F173">
            <v>0.45238547804599882</v>
          </cell>
          <cell r="G173">
            <v>38.5432427295191</v>
          </cell>
          <cell r="H173">
            <v>2.7143128682759929</v>
          </cell>
          <cell r="I173">
            <v>2.8500285116897928</v>
          </cell>
          <cell r="J173">
            <v>0.22619273902299941</v>
          </cell>
          <cell r="K173">
            <v>0.54286257365519863</v>
          </cell>
          <cell r="L173">
            <v>0.76905531267819804</v>
          </cell>
          <cell r="M173">
            <v>0.49762402585059873</v>
          </cell>
          <cell r="N173">
            <v>22.076411328644742</v>
          </cell>
          <cell r="O173">
            <v>10.223911803839574</v>
          </cell>
          <cell r="P173">
            <v>0.18095419121839953</v>
          </cell>
          <cell r="Q173">
            <v>0.76905531267819804</v>
          </cell>
          <cell r="R173">
            <v>0.18095419121839953</v>
          </cell>
          <cell r="S173">
            <v>0.49762402585059873</v>
          </cell>
          <cell r="T173">
            <v>1.4476335297471963</v>
          </cell>
          <cell r="U173">
            <v>9.0477095609199767E-2</v>
          </cell>
          <cell r="V173">
            <v>4.5238547804599884E-2</v>
          </cell>
          <cell r="W173">
            <v>0.49762402585059873</v>
          </cell>
          <cell r="X173">
            <v>0.27143128682759932</v>
          </cell>
          <cell r="Y173">
            <v>0.18095419121839953</v>
          </cell>
          <cell r="Z173">
            <v>2.1262117468161947</v>
          </cell>
          <cell r="AA173">
            <v>0.72381676487359814</v>
          </cell>
          <cell r="AB173">
            <v>15.788253183805359</v>
          </cell>
          <cell r="AC173">
            <v>11.400114046759171</v>
          </cell>
          <cell r="AD173">
            <v>0.85953240828739774</v>
          </cell>
          <cell r="AE173">
            <v>0.22619273902299941</v>
          </cell>
          <cell r="AF173">
            <v>4.5238547804599884E-2</v>
          </cell>
          <cell r="AG173">
            <v>1.8095419121839953</v>
          </cell>
          <cell r="AH173">
            <v>9.0477095609199767E-2</v>
          </cell>
          <cell r="AI173">
            <v>0.67857821706899824</v>
          </cell>
          <cell r="AJ173">
            <v>0.67857821706899824</v>
          </cell>
          <cell r="AK173">
            <v>0.18095419121839953</v>
          </cell>
          <cell r="AL173">
            <v>0.27143128682759932</v>
          </cell>
          <cell r="AM173">
            <v>0.49762402585059873</v>
          </cell>
          <cell r="AN173">
            <v>50.938604827979468</v>
          </cell>
          <cell r="AO173">
            <v>1.2214407907241969</v>
          </cell>
          <cell r="AP173">
            <v>4.5238547804599884E-2</v>
          </cell>
          <cell r="AQ173">
            <v>4.7500475194829876</v>
          </cell>
          <cell r="AR173">
            <v>0.18095419121839953</v>
          </cell>
          <cell r="AS173">
            <v>0.67857821706899824</v>
          </cell>
          <cell r="AT173">
            <v>0</v>
          </cell>
          <cell r="AU173">
            <v>7.8262687701957798</v>
          </cell>
          <cell r="AV173">
            <v>30.264588481277322</v>
          </cell>
          <cell r="AW173">
            <v>0.13571564341379966</v>
          </cell>
          <cell r="AX173">
            <v>1.6285877209655959</v>
          </cell>
          <cell r="AY173">
            <v>4.7952860672875879</v>
          </cell>
          <cell r="AZ173">
            <v>1.1762022429195971</v>
          </cell>
          <cell r="BA173">
            <v>0.76905531267819804</v>
          </cell>
          <cell r="BB173">
            <v>0.58810112145979854</v>
          </cell>
          <cell r="BC173">
            <v>2.5333586770575933</v>
          </cell>
          <cell r="BD173">
            <v>0.40714693024139897</v>
          </cell>
          <cell r="BE173">
            <v>2.9405056072989924</v>
          </cell>
          <cell r="BF173">
            <v>1.1309636951149971</v>
          </cell>
          <cell r="BG173">
            <v>0.31666983463219917</v>
          </cell>
          <cell r="BH173">
            <v>1.4928720775517961</v>
          </cell>
          <cell r="BI173">
            <v>0.85953240828739774</v>
          </cell>
          <cell r="BJ173">
            <v>1.2666793385287967</v>
          </cell>
          <cell r="BK173">
            <v>1.7643033643793955</v>
          </cell>
          <cell r="BL173">
            <v>3.0309827029081924</v>
          </cell>
        </row>
        <row r="174">
          <cell r="A174" t="str">
            <v>Household refrigerator and home freezer manufacturing</v>
          </cell>
          <cell r="B174">
            <v>7.7551796236456944E-2</v>
          </cell>
          <cell r="C174">
            <v>0.18095419121839953</v>
          </cell>
          <cell r="D174">
            <v>0.80136856111005506</v>
          </cell>
          <cell r="E174">
            <v>1.2666793385287967</v>
          </cell>
          <cell r="F174">
            <v>0.25850598745485648</v>
          </cell>
          <cell r="G174">
            <v>22.024710131153771</v>
          </cell>
          <cell r="H174">
            <v>1.5510359247291388</v>
          </cell>
          <cell r="I174">
            <v>1.6285877209655959</v>
          </cell>
          <cell r="J174">
            <v>0.12925299372742824</v>
          </cell>
          <cell r="K174">
            <v>0.31020718494582777</v>
          </cell>
          <cell r="L174">
            <v>0.43946017867325604</v>
          </cell>
          <cell r="M174">
            <v>0.2843565862003421</v>
          </cell>
          <cell r="N174">
            <v>12.615092187796996</v>
          </cell>
          <cell r="O174">
            <v>5.8422353164797567</v>
          </cell>
          <cell r="P174">
            <v>0.10340239498194259</v>
          </cell>
          <cell r="Q174">
            <v>0.43946017867325604</v>
          </cell>
          <cell r="R174">
            <v>0.10340239498194259</v>
          </cell>
          <cell r="S174">
            <v>0.2843565862003421</v>
          </cell>
          <cell r="T174">
            <v>0.82721915985554073</v>
          </cell>
          <cell r="U174">
            <v>5.1701197490971296E-2</v>
          </cell>
          <cell r="V174">
            <v>2.5850598745485648E-2</v>
          </cell>
          <cell r="W174">
            <v>0.2843565862003421</v>
          </cell>
          <cell r="X174">
            <v>0.15510359247291389</v>
          </cell>
          <cell r="Y174">
            <v>0.10340239498194259</v>
          </cell>
          <cell r="Z174">
            <v>1.2149781410378255</v>
          </cell>
          <cell r="AA174">
            <v>0.41360957992777037</v>
          </cell>
          <cell r="AB174">
            <v>9.0218589621744911</v>
          </cell>
          <cell r="AC174">
            <v>6.5143508838623836</v>
          </cell>
          <cell r="AD174">
            <v>0.49116137616422728</v>
          </cell>
          <cell r="AE174">
            <v>0.12925299372742824</v>
          </cell>
          <cell r="AF174">
            <v>2.5850598745485648E-2</v>
          </cell>
          <cell r="AG174">
            <v>1.0340239498194259</v>
          </cell>
          <cell r="AH174">
            <v>5.1701197490971296E-2</v>
          </cell>
          <cell r="AI174">
            <v>0.38775898118228469</v>
          </cell>
          <cell r="AJ174">
            <v>0.38775898118228469</v>
          </cell>
          <cell r="AK174">
            <v>0.10340239498194259</v>
          </cell>
          <cell r="AL174">
            <v>0.15510359247291389</v>
          </cell>
          <cell r="AM174">
            <v>0.2843565862003421</v>
          </cell>
          <cell r="AN174">
            <v>29.10777418741684</v>
          </cell>
          <cell r="AO174">
            <v>0.69796616612811246</v>
          </cell>
          <cell r="AP174">
            <v>2.5850598745485648E-2</v>
          </cell>
          <cell r="AQ174">
            <v>2.7143128682759929</v>
          </cell>
          <cell r="AR174">
            <v>0.10340239498194259</v>
          </cell>
          <cell r="AS174">
            <v>0.38775898118228469</v>
          </cell>
          <cell r="AT174">
            <v>0</v>
          </cell>
          <cell r="AU174">
            <v>4.4721535829690167</v>
          </cell>
          <cell r="AV174">
            <v>17.294050560729897</v>
          </cell>
          <cell r="AW174">
            <v>7.7551796236456944E-2</v>
          </cell>
          <cell r="AX174">
            <v>0.93062155483748332</v>
          </cell>
          <cell r="AY174">
            <v>2.7401634670214787</v>
          </cell>
          <cell r="AZ174">
            <v>0.6721155673826269</v>
          </cell>
          <cell r="BA174">
            <v>0.43946017867325604</v>
          </cell>
          <cell r="BB174">
            <v>0.33605778369131345</v>
          </cell>
          <cell r="BC174">
            <v>1.4476335297471963</v>
          </cell>
          <cell r="BD174">
            <v>0.23265538870937083</v>
          </cell>
          <cell r="BE174">
            <v>1.680288918456567</v>
          </cell>
          <cell r="BF174">
            <v>0.64626496863714122</v>
          </cell>
          <cell r="BG174">
            <v>0.18095419121839953</v>
          </cell>
          <cell r="BH174">
            <v>0.85306975860102641</v>
          </cell>
          <cell r="BI174">
            <v>0.49116137616422728</v>
          </cell>
          <cell r="BJ174">
            <v>0.72381676487359814</v>
          </cell>
          <cell r="BK174">
            <v>1.0081733510739403</v>
          </cell>
          <cell r="BL174">
            <v>1.7319901159475384</v>
          </cell>
        </row>
        <row r="175">
          <cell r="A175" t="str">
            <v>Industrial mold manufacturing</v>
          </cell>
          <cell r="B175">
            <v>5.9481395593970703</v>
          </cell>
          <cell r="C175">
            <v>1.387899230525983</v>
          </cell>
          <cell r="D175">
            <v>8.5256667018024661</v>
          </cell>
          <cell r="E175">
            <v>11.69800780014757</v>
          </cell>
          <cell r="F175">
            <v>15.068620217139244</v>
          </cell>
          <cell r="G175">
            <v>12.094550437440709</v>
          </cell>
          <cell r="H175">
            <v>47.783387793823131</v>
          </cell>
          <cell r="I175">
            <v>4.1636976915779487</v>
          </cell>
          <cell r="J175">
            <v>31.326868346157902</v>
          </cell>
          <cell r="K175">
            <v>592.03815747865497</v>
          </cell>
          <cell r="L175">
            <v>871.00590281437758</v>
          </cell>
          <cell r="M175">
            <v>686.81184779171497</v>
          </cell>
          <cell r="N175">
            <v>146.32423316116791</v>
          </cell>
          <cell r="O175">
            <v>127.88500052703701</v>
          </cell>
          <cell r="P175">
            <v>1117.4571518920629</v>
          </cell>
          <cell r="Q175">
            <v>225.6327606197955</v>
          </cell>
          <cell r="R175">
            <v>38.464635817434385</v>
          </cell>
          <cell r="S175">
            <v>123.12648887951934</v>
          </cell>
          <cell r="T175">
            <v>22.404659007062296</v>
          </cell>
          <cell r="U175">
            <v>4.1636976915779487</v>
          </cell>
          <cell r="V175">
            <v>2.7757984610519659</v>
          </cell>
          <cell r="W175">
            <v>23.99082955623485</v>
          </cell>
          <cell r="X175">
            <v>1.387899230525983</v>
          </cell>
          <cell r="Y175">
            <v>4.9567829661642246</v>
          </cell>
          <cell r="Z175">
            <v>26.766628017286813</v>
          </cell>
          <cell r="AA175">
            <v>147.7121323916939</v>
          </cell>
          <cell r="AB175">
            <v>576.96953726151582</v>
          </cell>
          <cell r="AC175">
            <v>24.189100874881419</v>
          </cell>
          <cell r="AD175">
            <v>4.9567829661642246</v>
          </cell>
          <cell r="AE175">
            <v>24.783914830821125</v>
          </cell>
          <cell r="AF175">
            <v>0.19827131864656899</v>
          </cell>
          <cell r="AG175">
            <v>4.5602403288710871</v>
          </cell>
          <cell r="AH175">
            <v>2.7757984610519659</v>
          </cell>
          <cell r="AI175">
            <v>0.19827131864656899</v>
          </cell>
          <cell r="AJ175">
            <v>4.7585116475176559</v>
          </cell>
          <cell r="AK175">
            <v>0</v>
          </cell>
          <cell r="AL175">
            <v>1.784441867819121</v>
          </cell>
          <cell r="AM175">
            <v>0</v>
          </cell>
          <cell r="AN175">
            <v>4.7585116475176559</v>
          </cell>
          <cell r="AO175">
            <v>0</v>
          </cell>
          <cell r="AP175">
            <v>1.387899230525983</v>
          </cell>
          <cell r="AQ175">
            <v>222.26214820280384</v>
          </cell>
          <cell r="AR175">
            <v>0.19827131864656899</v>
          </cell>
          <cell r="AS175">
            <v>49.964372298935388</v>
          </cell>
          <cell r="AT175">
            <v>0</v>
          </cell>
          <cell r="AU175">
            <v>1.586170549172552</v>
          </cell>
          <cell r="AV175">
            <v>19.62886054601033</v>
          </cell>
          <cell r="AW175">
            <v>0</v>
          </cell>
          <cell r="AX175">
            <v>0.39654263729313799</v>
          </cell>
          <cell r="AY175">
            <v>27.559713291873091</v>
          </cell>
          <cell r="AZ175">
            <v>3.1723410983451039</v>
          </cell>
          <cell r="BA175">
            <v>4.7585116475176559</v>
          </cell>
          <cell r="BB175">
            <v>0.19827131864656899</v>
          </cell>
          <cell r="BC175">
            <v>0.19827131864656899</v>
          </cell>
          <cell r="BD175">
            <v>0</v>
          </cell>
          <cell r="BE175">
            <v>0</v>
          </cell>
          <cell r="BF175">
            <v>0</v>
          </cell>
          <cell r="BG175">
            <v>0</v>
          </cell>
          <cell r="BH175">
            <v>3.7671550542848111</v>
          </cell>
          <cell r="BI175">
            <v>0</v>
          </cell>
          <cell r="BJ175">
            <v>0</v>
          </cell>
          <cell r="BK175">
            <v>0.19827131864656899</v>
          </cell>
          <cell r="BL175">
            <v>108.0578686623801</v>
          </cell>
        </row>
        <row r="176">
          <cell r="A176" t="str">
            <v>Industrial process furnace and oven manufacturing</v>
          </cell>
          <cell r="B176">
            <v>2.9784718784223716</v>
          </cell>
          <cell r="C176">
            <v>8.1997689665001428</v>
          </cell>
          <cell r="D176">
            <v>4.5933060293742596</v>
          </cell>
          <cell r="E176">
            <v>16.776332568222394</v>
          </cell>
          <cell r="F176">
            <v>16.830160373254124</v>
          </cell>
          <cell r="G176">
            <v>19.952173065094438</v>
          </cell>
          <cell r="H176">
            <v>22.033514859654652</v>
          </cell>
          <cell r="I176">
            <v>13.492836461286888</v>
          </cell>
          <cell r="J176">
            <v>30.215341224477552</v>
          </cell>
          <cell r="K176">
            <v>28.510794065139446</v>
          </cell>
          <cell r="L176">
            <v>20.257197293607575</v>
          </cell>
          <cell r="M176">
            <v>31.327782528466631</v>
          </cell>
          <cell r="N176">
            <v>38.486880597686664</v>
          </cell>
          <cell r="O176">
            <v>11.824174505303271</v>
          </cell>
          <cell r="P176">
            <v>44.946217201494221</v>
          </cell>
          <cell r="Q176">
            <v>13.636377274704833</v>
          </cell>
          <cell r="R176">
            <v>4.6112486310515024</v>
          </cell>
          <cell r="S176">
            <v>21.692605427787029</v>
          </cell>
          <cell r="T176">
            <v>117.91877822284232</v>
          </cell>
          <cell r="U176">
            <v>3.9473723689935043</v>
          </cell>
          <cell r="V176">
            <v>1.8301453710788065</v>
          </cell>
          <cell r="W176">
            <v>43.474923863960278</v>
          </cell>
          <cell r="X176">
            <v>11.196183446599758</v>
          </cell>
          <cell r="Y176">
            <v>84.832620730005857</v>
          </cell>
          <cell r="Z176">
            <v>138.91162218521686</v>
          </cell>
          <cell r="AA176">
            <v>19.198583794650226</v>
          </cell>
          <cell r="AB176">
            <v>86.429512279280502</v>
          </cell>
          <cell r="AC176">
            <v>87.829035210105474</v>
          </cell>
          <cell r="AD176">
            <v>5.9569437568447432</v>
          </cell>
          <cell r="AE176">
            <v>1.0586134989573488</v>
          </cell>
          <cell r="AF176">
            <v>0.43062244025383684</v>
          </cell>
          <cell r="AG176">
            <v>5.5083787149136629</v>
          </cell>
          <cell r="AH176">
            <v>0.61004845702626886</v>
          </cell>
          <cell r="AI176">
            <v>8.8995304319126287</v>
          </cell>
          <cell r="AJ176">
            <v>7.392351891024199</v>
          </cell>
          <cell r="AK176">
            <v>5.4724935115591764</v>
          </cell>
          <cell r="AL176">
            <v>4.7009616394377192</v>
          </cell>
          <cell r="AM176">
            <v>0.34090943186762085</v>
          </cell>
          <cell r="AN176">
            <v>2.7452180566182096</v>
          </cell>
          <cell r="AO176">
            <v>1.2021543123752945</v>
          </cell>
          <cell r="AP176">
            <v>0.43062244025383684</v>
          </cell>
          <cell r="AQ176">
            <v>5.3289526981412312</v>
          </cell>
          <cell r="AR176">
            <v>0.6818188637352417</v>
          </cell>
          <cell r="AS176">
            <v>0.91507268553940324</v>
          </cell>
          <cell r="AT176">
            <v>0</v>
          </cell>
          <cell r="AU176">
            <v>9.4198658805526811</v>
          </cell>
          <cell r="AV176">
            <v>25.317010966590157</v>
          </cell>
          <cell r="AW176">
            <v>1.7942601677243201E-2</v>
          </cell>
          <cell r="AX176">
            <v>0.50239284696280961</v>
          </cell>
          <cell r="AY176">
            <v>8.2894819748863586</v>
          </cell>
          <cell r="AZ176">
            <v>4.7009616394377192</v>
          </cell>
          <cell r="BA176">
            <v>5.1854118847232851</v>
          </cell>
          <cell r="BB176">
            <v>7.9485725430187379</v>
          </cell>
          <cell r="BC176">
            <v>1.6327767526291312</v>
          </cell>
          <cell r="BD176">
            <v>0.73564666876697127</v>
          </cell>
          <cell r="BE176">
            <v>2.4043086247505889</v>
          </cell>
          <cell r="BF176">
            <v>2.8708162683589125</v>
          </cell>
          <cell r="BG176">
            <v>0.61004845702626886</v>
          </cell>
          <cell r="BH176">
            <v>0.57416325367178245</v>
          </cell>
          <cell r="BI176">
            <v>1.9378009811422658</v>
          </cell>
          <cell r="BJ176">
            <v>1.7224897610153473</v>
          </cell>
          <cell r="BK176">
            <v>6.7105330272889576</v>
          </cell>
          <cell r="BL176">
            <v>14.192597926699372</v>
          </cell>
        </row>
        <row r="177">
          <cell r="A177" t="str">
            <v>Industrial process variable instruments manufacturing</v>
          </cell>
          <cell r="B177">
            <v>1176.3045112781956</v>
          </cell>
          <cell r="C177">
            <v>19.541353383458645</v>
          </cell>
          <cell r="D177">
            <v>23.36466165413534</v>
          </cell>
          <cell r="E177">
            <v>29.524436090225564</v>
          </cell>
          <cell r="F177">
            <v>26.125939849624061</v>
          </cell>
          <cell r="G177">
            <v>404.20864661654133</v>
          </cell>
          <cell r="H177">
            <v>76.890977443609017</v>
          </cell>
          <cell r="I177">
            <v>7.2218045112781954</v>
          </cell>
          <cell r="J177">
            <v>11.257518796992482</v>
          </cell>
          <cell r="K177">
            <v>33.772556390977442</v>
          </cell>
          <cell r="L177">
            <v>55.225563909774436</v>
          </cell>
          <cell r="M177">
            <v>116.3984962406015</v>
          </cell>
          <cell r="N177">
            <v>576.46992481203006</v>
          </cell>
          <cell r="O177">
            <v>27.18796992481203</v>
          </cell>
          <cell r="P177">
            <v>25.488721804511279</v>
          </cell>
          <cell r="Q177">
            <v>75.616541353383454</v>
          </cell>
          <cell r="R177">
            <v>19.966165413533833</v>
          </cell>
          <cell r="S177">
            <v>67.120300751879697</v>
          </cell>
          <cell r="T177">
            <v>40.781954887218049</v>
          </cell>
          <cell r="U177">
            <v>6.1597744360902258</v>
          </cell>
          <cell r="V177">
            <v>5.3101503759398501</v>
          </cell>
          <cell r="W177">
            <v>25.276315789473685</v>
          </cell>
          <cell r="X177">
            <v>8.708646616541353</v>
          </cell>
          <cell r="Y177">
            <v>23.152255639097746</v>
          </cell>
          <cell r="Z177">
            <v>600.89661654135341</v>
          </cell>
          <cell r="AA177">
            <v>12.107142857142858</v>
          </cell>
          <cell r="AB177">
            <v>111.30075187969925</v>
          </cell>
          <cell r="AC177">
            <v>70.518796992481199</v>
          </cell>
          <cell r="AD177">
            <v>28.25</v>
          </cell>
          <cell r="AE177">
            <v>1.486842105263158</v>
          </cell>
          <cell r="AF177">
            <v>9.9830827067669166</v>
          </cell>
          <cell r="AG177">
            <v>7.6466165413533833</v>
          </cell>
          <cell r="AH177">
            <v>3.3984962406015038</v>
          </cell>
          <cell r="AI177">
            <v>7.6466165413533833</v>
          </cell>
          <cell r="AJ177">
            <v>13.381578947368421</v>
          </cell>
          <cell r="AK177">
            <v>2.3364661654135337</v>
          </cell>
          <cell r="AL177">
            <v>2.761278195488722</v>
          </cell>
          <cell r="AM177">
            <v>5.9473684210526319</v>
          </cell>
          <cell r="AN177">
            <v>14.443609022556391</v>
          </cell>
          <cell r="AO177">
            <v>3.3984962406015038</v>
          </cell>
          <cell r="AP177">
            <v>4.2481203007518795</v>
          </cell>
          <cell r="AQ177">
            <v>9.5582706766917287</v>
          </cell>
          <cell r="AR177">
            <v>2.5488721804511281</v>
          </cell>
          <cell r="AS177">
            <v>5.522556390977444</v>
          </cell>
          <cell r="AT177">
            <v>0</v>
          </cell>
          <cell r="AU177">
            <v>43.330827067669176</v>
          </cell>
          <cell r="AV177">
            <v>17.842105263157894</v>
          </cell>
          <cell r="AW177">
            <v>0</v>
          </cell>
          <cell r="AX177">
            <v>81.988721804511286</v>
          </cell>
          <cell r="AY177">
            <v>952.0037593984963</v>
          </cell>
          <cell r="AZ177">
            <v>53.101503759398497</v>
          </cell>
          <cell r="BA177">
            <v>12.956766917293233</v>
          </cell>
          <cell r="BB177">
            <v>5.3101503759398501</v>
          </cell>
          <cell r="BC177">
            <v>274.00375939849624</v>
          </cell>
          <cell r="BD177">
            <v>121.28383458646617</v>
          </cell>
          <cell r="BE177">
            <v>18.479323308270676</v>
          </cell>
          <cell r="BF177">
            <v>1.0620300751879699</v>
          </cell>
          <cell r="BG177">
            <v>1.486842105263158</v>
          </cell>
          <cell r="BH177">
            <v>4.6729323308270674</v>
          </cell>
          <cell r="BI177">
            <v>7.8590225563909772</v>
          </cell>
          <cell r="BJ177">
            <v>1.6992481203007519</v>
          </cell>
          <cell r="BK177">
            <v>5.7349624060150379</v>
          </cell>
          <cell r="BL177">
            <v>70.306390977443613</v>
          </cell>
        </row>
        <row r="178">
          <cell r="A178" t="str">
            <v>Institutional furniture manufacturing</v>
          </cell>
          <cell r="B178">
            <v>3.5989193690335255</v>
          </cell>
          <cell r="C178">
            <v>14.836259365827154</v>
          </cell>
          <cell r="D178">
            <v>21.45258559285816</v>
          </cell>
          <cell r="E178">
            <v>3.7379505199677099</v>
          </cell>
          <cell r="F178">
            <v>14.626762904221474</v>
          </cell>
          <cell r="G178">
            <v>36.59039569744418</v>
          </cell>
          <cell r="H178">
            <v>92.965003176536314</v>
          </cell>
          <cell r="I178">
            <v>4.7208975258793071</v>
          </cell>
          <cell r="J178">
            <v>7.2094671578481675</v>
          </cell>
          <cell r="K178">
            <v>9.1108258675545581</v>
          </cell>
          <cell r="L178">
            <v>18.403860819006681</v>
          </cell>
          <cell r="M178">
            <v>27.651818367086616</v>
          </cell>
          <cell r="N178">
            <v>68.463507904281073</v>
          </cell>
          <cell r="O178">
            <v>10.076214445130349</v>
          </cell>
          <cell r="P178">
            <v>23.263789495820173</v>
          </cell>
          <cell r="Q178">
            <v>14.983119995724838</v>
          </cell>
          <cell r="R178">
            <v>11.87175939016536</v>
          </cell>
          <cell r="S178">
            <v>17.715608153986192</v>
          </cell>
          <cell r="T178">
            <v>44.136762048051104</v>
          </cell>
          <cell r="U178">
            <v>4.7130680469158079</v>
          </cell>
          <cell r="V178">
            <v>3.7379505199677099</v>
          </cell>
          <cell r="W178">
            <v>11.327031608881473</v>
          </cell>
          <cell r="X178">
            <v>17.080215679518716</v>
          </cell>
          <cell r="Y178">
            <v>6.6633031008120049</v>
          </cell>
          <cell r="Z178">
            <v>40.513427852814004</v>
          </cell>
          <cell r="AA178">
            <v>9.4339655727951151</v>
          </cell>
          <cell r="AB178">
            <v>373.43684212664147</v>
          </cell>
          <cell r="AC178">
            <v>1841.2211951955862</v>
          </cell>
          <cell r="AD178">
            <v>17.738123509780952</v>
          </cell>
          <cell r="AE178">
            <v>7.6384206277601026</v>
          </cell>
          <cell r="AF178">
            <v>4.3880288712664424</v>
          </cell>
          <cell r="AG178">
            <v>21.895066952960018</v>
          </cell>
          <cell r="AH178">
            <v>6.2227212111189534</v>
          </cell>
          <cell r="AI178">
            <v>3.0878721686689778</v>
          </cell>
          <cell r="AJ178">
            <v>19.549327412742961</v>
          </cell>
          <cell r="AK178">
            <v>15.926919606818938</v>
          </cell>
          <cell r="AL178">
            <v>58.669571204710579</v>
          </cell>
          <cell r="AM178">
            <v>27.667477325013614</v>
          </cell>
          <cell r="AN178">
            <v>114.26099919012448</v>
          </cell>
          <cell r="AO178">
            <v>42.697574194519447</v>
          </cell>
          <cell r="AP178">
            <v>3.5832604111065263</v>
          </cell>
          <cell r="AQ178">
            <v>428.52287463113458</v>
          </cell>
          <cell r="AR178">
            <v>155.74074200982736</v>
          </cell>
          <cell r="AS178">
            <v>243.27996295644112</v>
          </cell>
          <cell r="AT178">
            <v>17.552115485065769</v>
          </cell>
          <cell r="AU178">
            <v>418.20348314347922</v>
          </cell>
          <cell r="AV178">
            <v>230.23813724079031</v>
          </cell>
          <cell r="AW178">
            <v>117.17662282159647</v>
          </cell>
          <cell r="AX178">
            <v>54.042627426393267</v>
          </cell>
          <cell r="AY178">
            <v>254.39305106269717</v>
          </cell>
          <cell r="AZ178">
            <v>179.06980829153179</v>
          </cell>
          <cell r="BA178">
            <v>164.29854742247798</v>
          </cell>
          <cell r="BB178">
            <v>4.1569434431790713</v>
          </cell>
          <cell r="BC178">
            <v>116.89314039761263</v>
          </cell>
          <cell r="BD178">
            <v>152.38986881196774</v>
          </cell>
          <cell r="BE178">
            <v>206.56648266302619</v>
          </cell>
          <cell r="BF178">
            <v>94.756101080551574</v>
          </cell>
          <cell r="BG178">
            <v>43.034241789949931</v>
          </cell>
          <cell r="BH178">
            <v>34.941711382306856</v>
          </cell>
          <cell r="BI178">
            <v>44.716375088678333</v>
          </cell>
          <cell r="BJ178">
            <v>313.17524573816422</v>
          </cell>
          <cell r="BK178">
            <v>187.33004681178676</v>
          </cell>
          <cell r="BL178">
            <v>227.55471033226436</v>
          </cell>
        </row>
        <row r="179">
          <cell r="A179" t="str">
            <v>Iron, gold, silver, and other metal ore mining</v>
          </cell>
          <cell r="B179">
            <v>2.397431359660211</v>
          </cell>
          <cell r="C179">
            <v>0.222278404206907</v>
          </cell>
          <cell r="D179">
            <v>0.73034332810840874</v>
          </cell>
          <cell r="E179">
            <v>1.9687515801183191</v>
          </cell>
          <cell r="F179">
            <v>1.8258583202710217</v>
          </cell>
          <cell r="G179">
            <v>33.325883602164126</v>
          </cell>
          <cell r="H179">
            <v>3.8263639581331845</v>
          </cell>
          <cell r="I179">
            <v>0.56363452495322841</v>
          </cell>
          <cell r="J179">
            <v>1.5162562572685441</v>
          </cell>
          <cell r="K179">
            <v>7.4066339687515796</v>
          </cell>
          <cell r="L179">
            <v>11.558477018759163</v>
          </cell>
          <cell r="M179">
            <v>2.5562016483794303</v>
          </cell>
          <cell r="N179">
            <v>0.95262173231531566</v>
          </cell>
          <cell r="O179">
            <v>0.49218789502957977</v>
          </cell>
          <cell r="P179">
            <v>5.9300702836628405</v>
          </cell>
          <cell r="Q179">
            <v>0.78591292916013544</v>
          </cell>
          <cell r="R179">
            <v>0.14289325984729737</v>
          </cell>
          <cell r="S179">
            <v>1.0478839055468472</v>
          </cell>
          <cell r="T179">
            <v>11.12185872478131</v>
          </cell>
          <cell r="U179">
            <v>0.29372503413055567</v>
          </cell>
          <cell r="V179">
            <v>0.11907771653941446</v>
          </cell>
          <cell r="W179">
            <v>2.2545380998129136</v>
          </cell>
          <cell r="X179">
            <v>0.21433988977094603</v>
          </cell>
          <cell r="Y179">
            <v>1.746473175911412</v>
          </cell>
          <cell r="Z179">
            <v>13.368458310158264</v>
          </cell>
          <cell r="AA179">
            <v>0.68271224149264287</v>
          </cell>
          <cell r="AB179">
            <v>6.962077160337766</v>
          </cell>
          <cell r="AC179">
            <v>4.9060019214238757</v>
          </cell>
          <cell r="AD179">
            <v>0.25403246195075085</v>
          </cell>
          <cell r="AE179">
            <v>0.46043383728573595</v>
          </cell>
          <cell r="AF179">
            <v>0.35723314961824337</v>
          </cell>
          <cell r="AG179">
            <v>0.38898720736208725</v>
          </cell>
          <cell r="AH179">
            <v>5.5569601051726751E-2</v>
          </cell>
          <cell r="AI179">
            <v>1.5003792283966222</v>
          </cell>
          <cell r="AJ179">
            <v>0.51600343833746265</v>
          </cell>
          <cell r="AK179">
            <v>0.42074126510593113</v>
          </cell>
          <cell r="AL179">
            <v>8.7323658795570608E-2</v>
          </cell>
          <cell r="AM179">
            <v>5.5569601051726751E-2</v>
          </cell>
          <cell r="AN179">
            <v>1.2781008241897152</v>
          </cell>
          <cell r="AO179">
            <v>0.25403246195075085</v>
          </cell>
          <cell r="AP179">
            <v>1.5877028871921928E-2</v>
          </cell>
          <cell r="AQ179">
            <v>0.96056024675127671</v>
          </cell>
          <cell r="AR179">
            <v>0.17464731759114122</v>
          </cell>
          <cell r="AS179">
            <v>0.15877028871921928</v>
          </cell>
          <cell r="AT179">
            <v>0</v>
          </cell>
          <cell r="AU179">
            <v>0.32547909187439955</v>
          </cell>
          <cell r="AV179">
            <v>8.9784598270718501</v>
          </cell>
          <cell r="AW179">
            <v>7.9385144359609638E-2</v>
          </cell>
          <cell r="AX179">
            <v>3.9692572179804819E-2</v>
          </cell>
          <cell r="AY179">
            <v>1.8655508924508266</v>
          </cell>
          <cell r="AZ179">
            <v>0.42867977954189207</v>
          </cell>
          <cell r="BA179">
            <v>0.92086767457147189</v>
          </cell>
          <cell r="BB179">
            <v>3.6755321838499264</v>
          </cell>
          <cell r="BC179">
            <v>0.16670880315518025</v>
          </cell>
          <cell r="BD179">
            <v>0.14289325984729737</v>
          </cell>
          <cell r="BE179">
            <v>7.1446629923648683E-2</v>
          </cell>
          <cell r="BF179">
            <v>0.1111392021034535</v>
          </cell>
          <cell r="BG179">
            <v>3.1754057743843857E-2</v>
          </cell>
          <cell r="BH179">
            <v>1.2384082520099104</v>
          </cell>
          <cell r="BI179">
            <v>0.2619709763867118</v>
          </cell>
          <cell r="BJ179">
            <v>1.6353339738079586</v>
          </cell>
          <cell r="BK179">
            <v>1.8655508924508266</v>
          </cell>
          <cell r="BL179">
            <v>0.75415887141629157</v>
          </cell>
        </row>
        <row r="180">
          <cell r="A180" t="str">
            <v>Irradiation apparatus manufacturing</v>
          </cell>
          <cell r="B180">
            <v>335.87455884609483</v>
          </cell>
          <cell r="C180">
            <v>6.5856449113585924</v>
          </cell>
          <cell r="D180">
            <v>7.1184780241299812</v>
          </cell>
          <cell r="E180">
            <v>9.2126112084849474</v>
          </cell>
          <cell r="F180">
            <v>9.5834664869513055</v>
          </cell>
          <cell r="G180">
            <v>116.86819382700307</v>
          </cell>
          <cell r="H180">
            <v>23.184434330052397</v>
          </cell>
          <cell r="I180">
            <v>2.5091485780658411</v>
          </cell>
          <cell r="J180">
            <v>3.5497109041646944</v>
          </cell>
          <cell r="K180">
            <v>10.090282535408177</v>
          </cell>
          <cell r="L180">
            <v>16.88645898544387</v>
          </cell>
          <cell r="M180">
            <v>34.465161658577792</v>
          </cell>
          <cell r="N180">
            <v>186.0614272819156</v>
          </cell>
          <cell r="O180">
            <v>9.1043215973247289</v>
          </cell>
          <cell r="P180">
            <v>8.6191290240548195</v>
          </cell>
          <cell r="Q180">
            <v>31.6503726980573</v>
          </cell>
          <cell r="R180">
            <v>6.3716329484245247</v>
          </cell>
          <cell r="S180">
            <v>32.242200787971655</v>
          </cell>
          <cell r="T180">
            <v>24.274635760619333</v>
          </cell>
          <cell r="U180">
            <v>2.2059032197721473</v>
          </cell>
          <cell r="V180">
            <v>1.5162267914684671</v>
          </cell>
          <cell r="W180">
            <v>7.9996297753101731</v>
          </cell>
          <cell r="X180">
            <v>3.3807722213457376</v>
          </cell>
          <cell r="Y180">
            <v>7.1695989878884232</v>
          </cell>
          <cell r="Z180">
            <v>178.05888577676825</v>
          </cell>
          <cell r="AA180">
            <v>4.6864674741371006</v>
          </cell>
          <cell r="AB180">
            <v>62.740413359738326</v>
          </cell>
          <cell r="AC180">
            <v>22.706202605296415</v>
          </cell>
          <cell r="AD180">
            <v>8.066326530612244</v>
          </cell>
          <cell r="AE180">
            <v>0.42454350161117077</v>
          </cell>
          <cell r="AF180">
            <v>2.8505063679607181</v>
          </cell>
          <cell r="AG180">
            <v>2.8539867922176816</v>
          </cell>
          <cell r="AH180">
            <v>1.4174652882085446</v>
          </cell>
          <cell r="AI180">
            <v>10.677889271420382</v>
          </cell>
          <cell r="AJ180">
            <v>3.8208915145005369</v>
          </cell>
          <cell r="AK180">
            <v>0.66713978824612552</v>
          </cell>
          <cell r="AL180">
            <v>1.1237480378151472</v>
          </cell>
          <cell r="AM180">
            <v>1.6981740064446831</v>
          </cell>
          <cell r="AN180">
            <v>4.9065271207145011</v>
          </cell>
          <cell r="AO180">
            <v>3.764636031969355</v>
          </cell>
          <cell r="AP180">
            <v>1.324751468591955</v>
          </cell>
          <cell r="AQ180">
            <v>34.80720838937431</v>
          </cell>
          <cell r="AR180">
            <v>1.1748690015735899</v>
          </cell>
          <cell r="AS180">
            <v>6.4947574214831887</v>
          </cell>
          <cell r="AT180">
            <v>0</v>
          </cell>
          <cell r="AU180">
            <v>27.684905470536549</v>
          </cell>
          <cell r="AV180">
            <v>31.360480342371691</v>
          </cell>
          <cell r="AW180">
            <v>3.0177909562638989</v>
          </cell>
          <cell r="AX180">
            <v>24.640012049862129</v>
          </cell>
          <cell r="AY180">
            <v>428.64249886477234</v>
          </cell>
          <cell r="AZ180">
            <v>20.080149473040652</v>
          </cell>
          <cell r="BA180">
            <v>41.142555235938843</v>
          </cell>
          <cell r="BB180">
            <v>2.6339271456402815</v>
          </cell>
          <cell r="BC180">
            <v>249.80430680514644</v>
          </cell>
          <cell r="BD180">
            <v>1299.6438807687994</v>
          </cell>
          <cell r="BE180">
            <v>1456.2750690201599</v>
          </cell>
          <cell r="BF180">
            <v>9.3566182270853915</v>
          </cell>
          <cell r="BG180">
            <v>7.8013658391451468</v>
          </cell>
          <cell r="BH180">
            <v>3.4579102494186982</v>
          </cell>
          <cell r="BI180">
            <v>2.5793257576248756</v>
          </cell>
          <cell r="BJ180">
            <v>0.48519257326990944</v>
          </cell>
          <cell r="BK180">
            <v>4.6553158910498436</v>
          </cell>
          <cell r="BL180">
            <v>46.787881183748866</v>
          </cell>
        </row>
        <row r="181">
          <cell r="A181" t="str">
            <v>Lawn and garden equipment manufacturing</v>
          </cell>
          <cell r="B181">
            <v>331.51426027894098</v>
          </cell>
          <cell r="C181">
            <v>29.301460648224474</v>
          </cell>
          <cell r="D181">
            <v>9.9568070163869571</v>
          </cell>
          <cell r="E181">
            <v>55.947772758745757</v>
          </cell>
          <cell r="F181">
            <v>54.430545022915361</v>
          </cell>
          <cell r="G181">
            <v>56.990866827129153</v>
          </cell>
          <cell r="H181">
            <v>123.27475353621946</v>
          </cell>
          <cell r="I181">
            <v>14.603316957367536</v>
          </cell>
          <cell r="J181">
            <v>10.051633749876355</v>
          </cell>
          <cell r="K181">
            <v>15.551584292261532</v>
          </cell>
          <cell r="L181">
            <v>9.8619802828975569</v>
          </cell>
          <cell r="M181">
            <v>18.680866497411717</v>
          </cell>
          <cell r="N181">
            <v>53.766757888489565</v>
          </cell>
          <cell r="O181">
            <v>22.094628903030102</v>
          </cell>
          <cell r="P181">
            <v>361.7639882620594</v>
          </cell>
          <cell r="Q181">
            <v>44.28408453954961</v>
          </cell>
          <cell r="R181">
            <v>1.9913614032773914</v>
          </cell>
          <cell r="S181">
            <v>50.352995482871179</v>
          </cell>
          <cell r="T181">
            <v>61.068416367173334</v>
          </cell>
          <cell r="U181">
            <v>1.8965346697879917</v>
          </cell>
          <cell r="V181">
            <v>1.2327475353621946</v>
          </cell>
          <cell r="W181">
            <v>7.8706188796201655</v>
          </cell>
          <cell r="X181">
            <v>9.4826733489399579</v>
          </cell>
          <cell r="Y181">
            <v>16.499851627155529</v>
          </cell>
          <cell r="Z181">
            <v>73.20623825381648</v>
          </cell>
          <cell r="AA181">
            <v>9.8619802828975569</v>
          </cell>
          <cell r="AB181">
            <v>250.53222987899372</v>
          </cell>
          <cell r="AC181">
            <v>511.40057370833199</v>
          </cell>
          <cell r="AD181">
            <v>14.887797157835735</v>
          </cell>
          <cell r="AE181">
            <v>211.27396221438227</v>
          </cell>
          <cell r="AF181">
            <v>41.723762735335818</v>
          </cell>
          <cell r="AG181">
            <v>88.094035411652214</v>
          </cell>
          <cell r="AH181">
            <v>15.456757558772132</v>
          </cell>
          <cell r="AI181">
            <v>23.327376438392299</v>
          </cell>
          <cell r="AJ181">
            <v>83.637178937650432</v>
          </cell>
          <cell r="AK181">
            <v>38.87896073065383</v>
          </cell>
          <cell r="AL181">
            <v>7.3964852121731681</v>
          </cell>
          <cell r="AM181">
            <v>45.611658808401202</v>
          </cell>
          <cell r="AN181">
            <v>42.103069669293419</v>
          </cell>
          <cell r="AO181">
            <v>12.801609021068945</v>
          </cell>
          <cell r="AP181">
            <v>0.66378713442579707</v>
          </cell>
          <cell r="AQ181">
            <v>373.61732994823439</v>
          </cell>
          <cell r="AR181">
            <v>12.706782287579545</v>
          </cell>
          <cell r="AS181">
            <v>25.887698242606088</v>
          </cell>
          <cell r="AT181">
            <v>0.28448020046819877</v>
          </cell>
          <cell r="AU181">
            <v>111.80071878400211</v>
          </cell>
          <cell r="AV181">
            <v>294.05770055062811</v>
          </cell>
          <cell r="AW181">
            <v>13.180915955026542</v>
          </cell>
          <cell r="AX181">
            <v>1.2327475353621946</v>
          </cell>
          <cell r="AY181">
            <v>135.4125754228626</v>
          </cell>
          <cell r="AZ181">
            <v>43.05133700418741</v>
          </cell>
          <cell r="BA181">
            <v>118.05928319430248</v>
          </cell>
          <cell r="BB181">
            <v>28.448020046819877</v>
          </cell>
          <cell r="BC181">
            <v>174.48118962049523</v>
          </cell>
          <cell r="BD181">
            <v>38.784133997164432</v>
          </cell>
          <cell r="BE181">
            <v>29.775594315671469</v>
          </cell>
          <cell r="BF181">
            <v>19.629133832305715</v>
          </cell>
          <cell r="BG181">
            <v>39.163440931122032</v>
          </cell>
          <cell r="BH181">
            <v>95.964654291272382</v>
          </cell>
          <cell r="BI181">
            <v>214.02393748557486</v>
          </cell>
          <cell r="BJ181">
            <v>141.29183289920539</v>
          </cell>
          <cell r="BK181">
            <v>71.973490718454286</v>
          </cell>
          <cell r="BL181">
            <v>92.835372086122192</v>
          </cell>
        </row>
        <row r="182">
          <cell r="A182" t="str">
            <v>Light truck and utility vehicle manufacturing</v>
          </cell>
          <cell r="B182">
            <v>2930.8808211711985</v>
          </cell>
          <cell r="C182">
            <v>224.07345727608552</v>
          </cell>
          <cell r="D182">
            <v>271.87579482831711</v>
          </cell>
          <cell r="E182">
            <v>207.6414037425059</v>
          </cell>
          <cell r="F182">
            <v>582.5909889178223</v>
          </cell>
          <cell r="G182">
            <v>352.54223944770786</v>
          </cell>
          <cell r="H182">
            <v>7997.9286017077457</v>
          </cell>
          <cell r="I182">
            <v>64.234391085811183</v>
          </cell>
          <cell r="J182">
            <v>83.654090716405264</v>
          </cell>
          <cell r="K182">
            <v>59.752921940289468</v>
          </cell>
          <cell r="L182">
            <v>503.41836734693879</v>
          </cell>
          <cell r="M182">
            <v>201.66611154847698</v>
          </cell>
          <cell r="N182">
            <v>53.777629746260523</v>
          </cell>
          <cell r="O182">
            <v>29.876460970144734</v>
          </cell>
          <cell r="P182">
            <v>433.20868406709866</v>
          </cell>
          <cell r="Q182">
            <v>31.370284018651972</v>
          </cell>
          <cell r="R182">
            <v>88.135559861926964</v>
          </cell>
          <cell r="S182">
            <v>61.246744988796706</v>
          </cell>
          <cell r="T182">
            <v>300.25843274995458</v>
          </cell>
          <cell r="U182">
            <v>19.419699630594078</v>
          </cell>
          <cell r="V182">
            <v>13.444407436565131</v>
          </cell>
          <cell r="W182">
            <v>104.56761339550657</v>
          </cell>
          <cell r="X182">
            <v>37.345576212680918</v>
          </cell>
          <cell r="Y182">
            <v>545.24541270514146</v>
          </cell>
          <cell r="Z182">
            <v>106.06143644401381</v>
          </cell>
          <cell r="AA182">
            <v>100.08614424998487</v>
          </cell>
          <cell r="AB182">
            <v>5473.367649730516</v>
          </cell>
          <cell r="AC182">
            <v>2787.4738085145041</v>
          </cell>
          <cell r="AD182">
            <v>26.888814873130261</v>
          </cell>
          <cell r="AE182">
            <v>49.296160600738816</v>
          </cell>
          <cell r="AF182">
            <v>55.271452794767761</v>
          </cell>
          <cell r="AG182">
            <v>1041.1946648095441</v>
          </cell>
          <cell r="AH182">
            <v>569.14658148125727</v>
          </cell>
          <cell r="AI182">
            <v>106.06143644401381</v>
          </cell>
          <cell r="AJ182">
            <v>318.18430933204144</v>
          </cell>
          <cell r="AK182">
            <v>47.802337552231577</v>
          </cell>
          <cell r="AL182">
            <v>25.394991824623027</v>
          </cell>
          <cell r="AM182">
            <v>19.419699630594078</v>
          </cell>
          <cell r="AN182">
            <v>400.34457699993948</v>
          </cell>
          <cell r="AO182">
            <v>34.357930115666449</v>
          </cell>
          <cell r="AP182">
            <v>16.432053533579605</v>
          </cell>
          <cell r="AQ182">
            <v>22116.050233149639</v>
          </cell>
          <cell r="AR182">
            <v>91.12320595894144</v>
          </cell>
          <cell r="AS182">
            <v>661.76361048870592</v>
          </cell>
          <cell r="AT182">
            <v>4.4814691455217108</v>
          </cell>
          <cell r="AU182">
            <v>797.70150790286448</v>
          </cell>
          <cell r="AV182">
            <v>16418.609126143041</v>
          </cell>
          <cell r="AW182">
            <v>389.88781566038881</v>
          </cell>
          <cell r="AX182">
            <v>97.098498152970393</v>
          </cell>
          <cell r="AY182">
            <v>1295.1445830557743</v>
          </cell>
          <cell r="AZ182">
            <v>392.87546175740329</v>
          </cell>
          <cell r="BA182">
            <v>1652.168291649004</v>
          </cell>
          <cell r="BB182">
            <v>225.56728032459276</v>
          </cell>
          <cell r="BC182">
            <v>258.43138739175197</v>
          </cell>
          <cell r="BD182">
            <v>404.82604614546119</v>
          </cell>
          <cell r="BE182">
            <v>74.691152425361835</v>
          </cell>
          <cell r="BF182">
            <v>138.92554351117303</v>
          </cell>
          <cell r="BG182">
            <v>361.50517773875129</v>
          </cell>
          <cell r="BH182">
            <v>100.08614424998487</v>
          </cell>
          <cell r="BI182">
            <v>52.283806697753285</v>
          </cell>
          <cell r="BJ182">
            <v>67.222037182825659</v>
          </cell>
          <cell r="BK182">
            <v>309.22137104099801</v>
          </cell>
          <cell r="BL182">
            <v>1447.5145340035124</v>
          </cell>
        </row>
        <row r="183">
          <cell r="A183" t="str">
            <v>Lighting fixture manufacturing</v>
          </cell>
          <cell r="B183">
            <v>0.53430906671735412</v>
          </cell>
          <cell r="C183">
            <v>1.2467211556738262</v>
          </cell>
          <cell r="D183">
            <v>5.5211936894126588</v>
          </cell>
          <cell r="E183">
            <v>8.7270480897167833</v>
          </cell>
          <cell r="F183">
            <v>1.7810302223911803</v>
          </cell>
          <cell r="G183">
            <v>151.74377494772855</v>
          </cell>
          <cell r="H183">
            <v>10.686181334347081</v>
          </cell>
          <cell r="I183">
            <v>11.220490401064437</v>
          </cell>
          <cell r="J183">
            <v>0.89051511119559013</v>
          </cell>
          <cell r="K183">
            <v>2.1372362668694165</v>
          </cell>
          <cell r="L183">
            <v>3.0277513780650067</v>
          </cell>
          <cell r="M183">
            <v>1.9591332446302983</v>
          </cell>
          <cell r="N183">
            <v>86.914274852689601</v>
          </cell>
          <cell r="O183">
            <v>40.251283026040674</v>
          </cell>
          <cell r="P183">
            <v>0.71241208895647212</v>
          </cell>
          <cell r="Q183">
            <v>3.0277513780650067</v>
          </cell>
          <cell r="R183">
            <v>0.71241208895647212</v>
          </cell>
          <cell r="S183">
            <v>1.9591332446302983</v>
          </cell>
          <cell r="T183">
            <v>5.699296711651777</v>
          </cell>
          <cell r="U183">
            <v>0.35620604447823606</v>
          </cell>
          <cell r="V183">
            <v>0.17810302223911803</v>
          </cell>
          <cell r="W183">
            <v>1.9591332446302983</v>
          </cell>
          <cell r="X183">
            <v>1.0686181334347082</v>
          </cell>
          <cell r="Y183">
            <v>0.71241208895647212</v>
          </cell>
          <cell r="Z183">
            <v>8.3708420452385468</v>
          </cell>
          <cell r="AA183">
            <v>2.8496483558258885</v>
          </cell>
          <cell r="AB183">
            <v>62.157954761452196</v>
          </cell>
          <cell r="AC183">
            <v>44.881961604257747</v>
          </cell>
          <cell r="AD183">
            <v>3.3839574225432427</v>
          </cell>
          <cell r="AE183">
            <v>0.89051511119559013</v>
          </cell>
          <cell r="AF183">
            <v>0.17810302223911803</v>
          </cell>
          <cell r="AG183">
            <v>7.124120889564721</v>
          </cell>
          <cell r="AH183">
            <v>0.35620604447823606</v>
          </cell>
          <cell r="AI183">
            <v>2.6715453335867703</v>
          </cell>
          <cell r="AJ183">
            <v>2.6715453335867703</v>
          </cell>
          <cell r="AK183">
            <v>0.71241208895647212</v>
          </cell>
          <cell r="AL183">
            <v>1.0686181334347082</v>
          </cell>
          <cell r="AM183">
            <v>1.9591332446302983</v>
          </cell>
          <cell r="AN183">
            <v>200.5440030412469</v>
          </cell>
          <cell r="AO183">
            <v>4.8087816004561867</v>
          </cell>
          <cell r="AP183">
            <v>0.17810302223911803</v>
          </cell>
          <cell r="AQ183">
            <v>18.700817335107395</v>
          </cell>
          <cell r="AR183">
            <v>0.71241208895647212</v>
          </cell>
          <cell r="AS183">
            <v>2.6715453335867703</v>
          </cell>
          <cell r="AT183">
            <v>0</v>
          </cell>
          <cell r="AU183">
            <v>30.81182284736742</v>
          </cell>
          <cell r="AV183">
            <v>119.15092187796996</v>
          </cell>
          <cell r="AW183">
            <v>0.53430906671735412</v>
          </cell>
          <cell r="AX183">
            <v>6.411708800608249</v>
          </cell>
          <cell r="AY183">
            <v>18.878920357346512</v>
          </cell>
          <cell r="AZ183">
            <v>4.6306785782170685</v>
          </cell>
          <cell r="BA183">
            <v>3.0277513780650067</v>
          </cell>
          <cell r="BB183">
            <v>2.3153392891085343</v>
          </cell>
          <cell r="BC183">
            <v>9.9737692453906099</v>
          </cell>
          <cell r="BD183">
            <v>1.6029272001520622</v>
          </cell>
          <cell r="BE183">
            <v>11.576696445542671</v>
          </cell>
          <cell r="BF183">
            <v>4.4525755559779512</v>
          </cell>
          <cell r="BG183">
            <v>1.2467211556738262</v>
          </cell>
          <cell r="BH183">
            <v>5.8773997338908952</v>
          </cell>
          <cell r="BI183">
            <v>3.3839574225432427</v>
          </cell>
          <cell r="BJ183">
            <v>4.986884622695305</v>
          </cell>
          <cell r="BK183">
            <v>6.9460178673256028</v>
          </cell>
          <cell r="BL183">
            <v>11.932902490020908</v>
          </cell>
        </row>
        <row r="184">
          <cell r="A184" t="str">
            <v>Manufacturing and reproducing magnetic and optical media</v>
          </cell>
          <cell r="B184">
            <v>0.27200152062345562</v>
          </cell>
          <cell r="C184">
            <v>0.63467021478806318</v>
          </cell>
          <cell r="D184">
            <v>2.8106823797757081</v>
          </cell>
          <cell r="E184">
            <v>4.4426915035164418</v>
          </cell>
          <cell r="F184">
            <v>0.9066717354115188</v>
          </cell>
          <cell r="G184">
            <v>77.248431857061405</v>
          </cell>
          <cell r="H184">
            <v>5.4400304124691123</v>
          </cell>
          <cell r="I184">
            <v>5.7120319330925682</v>
          </cell>
          <cell r="J184">
            <v>0.4533358677057594</v>
          </cell>
          <cell r="K184">
            <v>1.0880060824938225</v>
          </cell>
          <cell r="L184">
            <v>1.541341950199582</v>
          </cell>
          <cell r="M184">
            <v>0.99733890895267063</v>
          </cell>
          <cell r="N184">
            <v>44.245580688082114</v>
          </cell>
          <cell r="O184">
            <v>20.490781220300324</v>
          </cell>
          <cell r="P184">
            <v>0.36266869416460751</v>
          </cell>
          <cell r="Q184">
            <v>1.541341950199582</v>
          </cell>
          <cell r="R184">
            <v>0.36266869416460751</v>
          </cell>
          <cell r="S184">
            <v>0.99733890895267063</v>
          </cell>
          <cell r="T184">
            <v>2.9013495533168601</v>
          </cell>
          <cell r="U184">
            <v>0.18133434708230375</v>
          </cell>
          <cell r="V184">
            <v>9.0667173541151877E-2</v>
          </cell>
          <cell r="W184">
            <v>0.99733890895267063</v>
          </cell>
          <cell r="X184">
            <v>0.54400304124691123</v>
          </cell>
          <cell r="Y184">
            <v>0.36266869416460751</v>
          </cell>
          <cell r="Z184">
            <v>4.2613571564341379</v>
          </cell>
          <cell r="AA184">
            <v>1.45067477665843</v>
          </cell>
          <cell r="AB184">
            <v>31.642843565862005</v>
          </cell>
          <cell r="AC184">
            <v>22.848127732370273</v>
          </cell>
          <cell r="AD184">
            <v>1.7226762972818856</v>
          </cell>
          <cell r="AE184">
            <v>0.4533358677057594</v>
          </cell>
          <cell r="AF184">
            <v>9.0667173541151877E-2</v>
          </cell>
          <cell r="AG184">
            <v>3.6266869416460752</v>
          </cell>
          <cell r="AH184">
            <v>0.18133434708230375</v>
          </cell>
          <cell r="AI184">
            <v>1.3600076031172781</v>
          </cell>
          <cell r="AJ184">
            <v>1.3600076031172781</v>
          </cell>
          <cell r="AK184">
            <v>0.36266869416460751</v>
          </cell>
          <cell r="AL184">
            <v>0.54400304124691123</v>
          </cell>
          <cell r="AM184">
            <v>0.99733890895267063</v>
          </cell>
          <cell r="AN184">
            <v>102.09123740733702</v>
          </cell>
          <cell r="AO184">
            <v>2.4480136856111008</v>
          </cell>
          <cell r="AP184">
            <v>9.0667173541151877E-2</v>
          </cell>
          <cell r="AQ184">
            <v>9.5200532218209464</v>
          </cell>
          <cell r="AR184">
            <v>0.36266869416460751</v>
          </cell>
          <cell r="AS184">
            <v>1.3600076031172781</v>
          </cell>
          <cell r="AT184">
            <v>0</v>
          </cell>
          <cell r="AU184">
            <v>15.685421022619275</v>
          </cell>
          <cell r="AV184">
            <v>60.656339099030603</v>
          </cell>
          <cell r="AW184">
            <v>0.27200152062345562</v>
          </cell>
          <cell r="AX184">
            <v>3.2640182474814674</v>
          </cell>
          <cell r="AY184">
            <v>9.6107203953620992</v>
          </cell>
          <cell r="AZ184">
            <v>2.3573465120699488</v>
          </cell>
          <cell r="BA184">
            <v>1.541341950199582</v>
          </cell>
          <cell r="BB184">
            <v>1.1786732560349744</v>
          </cell>
          <cell r="BC184">
            <v>5.0773617183045054</v>
          </cell>
          <cell r="BD184">
            <v>0.81600456187036685</v>
          </cell>
          <cell r="BE184">
            <v>5.8933662801748721</v>
          </cell>
          <cell r="BF184">
            <v>2.2666793385287969</v>
          </cell>
          <cell r="BG184">
            <v>0.63467021478806318</v>
          </cell>
          <cell r="BH184">
            <v>2.992016726858012</v>
          </cell>
          <cell r="BI184">
            <v>1.7226762972818856</v>
          </cell>
          <cell r="BJ184">
            <v>2.5386808591522527</v>
          </cell>
          <cell r="BK184">
            <v>3.5360197681049232</v>
          </cell>
          <cell r="BL184">
            <v>6.074700627257176</v>
          </cell>
        </row>
        <row r="185">
          <cell r="A185" t="str">
            <v>Material handling equipment manufacturing</v>
          </cell>
          <cell r="B185">
            <v>43.29127231681732</v>
          </cell>
          <cell r="C185">
            <v>209.64647331253417</v>
          </cell>
          <cell r="D185">
            <v>64.90285118360184</v>
          </cell>
          <cell r="E185">
            <v>536.65780054643619</v>
          </cell>
          <cell r="F185">
            <v>248.67337620867809</v>
          </cell>
          <cell r="G185">
            <v>289.81834404835786</v>
          </cell>
          <cell r="H185">
            <v>2083.8066950477264</v>
          </cell>
          <cell r="I185">
            <v>165.40012954476072</v>
          </cell>
          <cell r="J185">
            <v>537.38453641879198</v>
          </cell>
          <cell r="K185">
            <v>343.71394523588481</v>
          </cell>
          <cell r="L185">
            <v>247.90020103993857</v>
          </cell>
          <cell r="M185">
            <v>398.7761952837173</v>
          </cell>
          <cell r="N185">
            <v>455.15867386462315</v>
          </cell>
          <cell r="O185">
            <v>139.47130617392719</v>
          </cell>
          <cell r="P185">
            <v>530.26805544677518</v>
          </cell>
          <cell r="Q185">
            <v>171.72237809014283</v>
          </cell>
          <cell r="R185">
            <v>54.458640540448137</v>
          </cell>
          <cell r="S185">
            <v>255.80391271762315</v>
          </cell>
          <cell r="T185">
            <v>1383.1514990273097</v>
          </cell>
          <cell r="U185">
            <v>48.062845744127081</v>
          </cell>
          <cell r="V185">
            <v>21.670271708182572</v>
          </cell>
          <cell r="W185">
            <v>510.6078590492337</v>
          </cell>
          <cell r="X185">
            <v>132.53893525832177</v>
          </cell>
          <cell r="Y185">
            <v>1003.4282866499218</v>
          </cell>
          <cell r="Z185">
            <v>1635.418215670845</v>
          </cell>
          <cell r="AA185">
            <v>225.82559230480862</v>
          </cell>
          <cell r="AB185">
            <v>1477.0781394147957</v>
          </cell>
          <cell r="AC185">
            <v>1063.456671734576</v>
          </cell>
          <cell r="AD185">
            <v>70.874744672509493</v>
          </cell>
          <cell r="AE185">
            <v>17.840332223870128</v>
          </cell>
          <cell r="AF185">
            <v>7.2200430565222611</v>
          </cell>
          <cell r="AG185">
            <v>105.10474348675319</v>
          </cell>
          <cell r="AH185">
            <v>7.6787224523253537</v>
          </cell>
          <cell r="AI185">
            <v>128.77131829118414</v>
          </cell>
          <cell r="AJ185">
            <v>92.983771097646354</v>
          </cell>
          <cell r="AK185">
            <v>64.801039707112182</v>
          </cell>
          <cell r="AL185">
            <v>55.780696757384469</v>
          </cell>
          <cell r="AM185">
            <v>3.9857329312750349</v>
          </cell>
          <cell r="AN185">
            <v>51.218177950744682</v>
          </cell>
          <cell r="AO185">
            <v>15.147669487215181</v>
          </cell>
          <cell r="AP185">
            <v>5.4443787130907229</v>
          </cell>
          <cell r="AQ185">
            <v>282.62226712874201</v>
          </cell>
          <cell r="AR185">
            <v>10.566667595257703</v>
          </cell>
          <cell r="AS185">
            <v>11.927852373126079</v>
          </cell>
          <cell r="AT185">
            <v>0</v>
          </cell>
          <cell r="AU185">
            <v>131.5766558397101</v>
          </cell>
          <cell r="AV185">
            <v>979.76047578755185</v>
          </cell>
          <cell r="AW185">
            <v>0.20977541743552816</v>
          </cell>
          <cell r="AX185">
            <v>6.2834803828328356</v>
          </cell>
          <cell r="AY185">
            <v>105.521385442613</v>
          </cell>
          <cell r="AZ185">
            <v>65.341966298938914</v>
          </cell>
          <cell r="BA185">
            <v>267.83146556084029</v>
          </cell>
          <cell r="BB185">
            <v>150.16153760838625</v>
          </cell>
          <cell r="BC185">
            <v>20.728637765185251</v>
          </cell>
          <cell r="BD185">
            <v>8.6007921148566542</v>
          </cell>
          <cell r="BE185">
            <v>31.114876363706458</v>
          </cell>
          <cell r="BF185">
            <v>33.700656354563854</v>
          </cell>
          <cell r="BG185">
            <v>7.2689537576873064</v>
          </cell>
          <cell r="BH185">
            <v>7.8055298769716943</v>
          </cell>
          <cell r="BI185">
            <v>27.57296941869361</v>
          </cell>
          <cell r="BJ185">
            <v>20.6847983333281</v>
          </cell>
          <cell r="BK185">
            <v>78.729185250646239</v>
          </cell>
          <cell r="BL185">
            <v>194.75275338104544</v>
          </cell>
        </row>
        <row r="186">
          <cell r="A186" t="str">
            <v>Metal can, box, and other metal container (light gauge) manufacturing</v>
          </cell>
          <cell r="B186">
            <v>2.7333771552813877</v>
          </cell>
          <cell r="C186">
            <v>0.25342569651615515</v>
          </cell>
          <cell r="D186">
            <v>0.83268443141022397</v>
          </cell>
          <cell r="E186">
            <v>2.2446275977145169</v>
          </cell>
          <cell r="F186">
            <v>2.0817110785255601</v>
          </cell>
          <cell r="G186">
            <v>37.995752641957829</v>
          </cell>
          <cell r="H186">
            <v>4.3625423471709563</v>
          </cell>
          <cell r="I186">
            <v>0.64261515902310762</v>
          </cell>
          <cell r="J186">
            <v>1.7287252869494867</v>
          </cell>
          <cell r="K186">
            <v>8.4445062446275969</v>
          </cell>
          <cell r="L186">
            <v>13.178136218840066</v>
          </cell>
          <cell r="M186">
            <v>2.9143955099357841</v>
          </cell>
          <cell r="N186">
            <v>1.0861101279263792</v>
          </cell>
          <cell r="O186">
            <v>0.56115689942862923</v>
          </cell>
          <cell r="P186">
            <v>6.7610355463417102</v>
          </cell>
          <cell r="Q186">
            <v>0.89604085553926283</v>
          </cell>
          <cell r="R186">
            <v>0.16291651918895686</v>
          </cell>
          <cell r="S186">
            <v>1.194721140719017</v>
          </cell>
          <cell r="T186">
            <v>12.680335743540477</v>
          </cell>
          <cell r="U186">
            <v>0.33488395611063354</v>
          </cell>
          <cell r="V186">
            <v>0.1357637659907974</v>
          </cell>
          <cell r="W186">
            <v>2.5704606360924305</v>
          </cell>
          <cell r="X186">
            <v>0.2443747787834353</v>
          </cell>
          <cell r="Y186">
            <v>1.9912019011983617</v>
          </cell>
          <cell r="Z186">
            <v>15.241745461900187</v>
          </cell>
          <cell r="AA186">
            <v>0.77837892501390504</v>
          </cell>
          <cell r="AB186">
            <v>7.9376548515952878</v>
          </cell>
          <cell r="AC186">
            <v>5.5934671588208529</v>
          </cell>
          <cell r="AD186">
            <v>0.28962936744703444</v>
          </cell>
          <cell r="AE186">
            <v>0.52495322849774995</v>
          </cell>
          <cell r="AF186">
            <v>0.40729129797239216</v>
          </cell>
          <cell r="AG186">
            <v>0.4434949689032715</v>
          </cell>
          <cell r="AH186">
            <v>6.3356424129038788E-2</v>
          </cell>
          <cell r="AI186">
            <v>1.710623451484047</v>
          </cell>
          <cell r="AJ186">
            <v>0.58830965262678869</v>
          </cell>
          <cell r="AK186">
            <v>0.47969863983415079</v>
          </cell>
          <cell r="AL186">
            <v>9.9560095059918086E-2</v>
          </cell>
          <cell r="AM186">
            <v>6.3356424129038788E-2</v>
          </cell>
          <cell r="AN186">
            <v>1.4571977549678921</v>
          </cell>
          <cell r="AO186">
            <v>0.28962936744703444</v>
          </cell>
          <cell r="AP186">
            <v>1.8101835465439652E-2</v>
          </cell>
          <cell r="AQ186">
            <v>1.095161045659099</v>
          </cell>
          <cell r="AR186">
            <v>0.19912019011983617</v>
          </cell>
          <cell r="AS186">
            <v>0.18101835465439653</v>
          </cell>
          <cell r="AT186">
            <v>0</v>
          </cell>
          <cell r="AU186">
            <v>0.37108762704151288</v>
          </cell>
          <cell r="AV186">
            <v>10.236587955706124</v>
          </cell>
          <cell r="AW186">
            <v>9.0509177327198265E-2</v>
          </cell>
          <cell r="AX186">
            <v>4.5254588663599132E-2</v>
          </cell>
          <cell r="AY186">
            <v>2.1269656671891592</v>
          </cell>
          <cell r="AZ186">
            <v>0.48874955756687061</v>
          </cell>
          <cell r="BA186">
            <v>1.0499064569954999</v>
          </cell>
          <cell r="BB186">
            <v>4.1905749102492793</v>
          </cell>
          <cell r="BC186">
            <v>0.19006927238711635</v>
          </cell>
          <cell r="BD186">
            <v>0.16291651918895686</v>
          </cell>
          <cell r="BE186">
            <v>8.145825959447843E-2</v>
          </cell>
          <cell r="BF186">
            <v>0.12671284825807758</v>
          </cell>
          <cell r="BG186">
            <v>3.6203670930879304E-2</v>
          </cell>
          <cell r="BH186">
            <v>1.411943166304293</v>
          </cell>
          <cell r="BI186">
            <v>0.29868028517975426</v>
          </cell>
          <cell r="BJ186">
            <v>1.8644890529402842</v>
          </cell>
          <cell r="BK186">
            <v>2.1269656671891592</v>
          </cell>
          <cell r="BL186">
            <v>0.85983718460838343</v>
          </cell>
        </row>
        <row r="187">
          <cell r="A187" t="str">
            <v>Metal cutting and forming machine tool manufacturing</v>
          </cell>
          <cell r="B187">
            <v>7.638874248972277</v>
          </cell>
          <cell r="C187">
            <v>1.7824039914268646</v>
          </cell>
          <cell r="D187">
            <v>10.949053090193598</v>
          </cell>
          <cell r="E187">
            <v>15.023119356312145</v>
          </cell>
          <cell r="F187">
            <v>19.351814764063104</v>
          </cell>
          <cell r="G187">
            <v>15.532377639576964</v>
          </cell>
          <cell r="H187">
            <v>61.365623133410629</v>
          </cell>
          <cell r="I187">
            <v>5.3472119742805937</v>
          </cell>
          <cell r="J187">
            <v>40.231404377920661</v>
          </cell>
          <cell r="K187">
            <v>760.32261691437395</v>
          </cell>
          <cell r="L187">
            <v>1118.5858191911739</v>
          </cell>
          <cell r="M187">
            <v>882.03534661466563</v>
          </cell>
          <cell r="N187">
            <v>187.91630652471801</v>
          </cell>
          <cell r="O187">
            <v>164.23579635290395</v>
          </cell>
          <cell r="P187">
            <v>1435.0898422402586</v>
          </cell>
          <cell r="Q187">
            <v>289.76796317768174</v>
          </cell>
          <cell r="R187">
            <v>49.398053476687394</v>
          </cell>
          <cell r="S187">
            <v>158.12469695372613</v>
          </cell>
          <cell r="T187">
            <v>28.773093004462243</v>
          </cell>
          <cell r="U187">
            <v>5.3472119742805937</v>
          </cell>
          <cell r="V187">
            <v>3.5648079828537291</v>
          </cell>
          <cell r="W187">
            <v>30.810126137521518</v>
          </cell>
          <cell r="X187">
            <v>1.7824039914268646</v>
          </cell>
          <cell r="Y187">
            <v>6.3657285408102311</v>
          </cell>
          <cell r="Z187">
            <v>34.374934120375251</v>
          </cell>
          <cell r="AA187">
            <v>189.69871051614487</v>
          </cell>
          <cell r="AB187">
            <v>740.97080215031087</v>
          </cell>
          <cell r="AC187">
            <v>31.064755279153928</v>
          </cell>
          <cell r="AD187">
            <v>6.3657285408102311</v>
          </cell>
          <cell r="AE187">
            <v>31.828642704051155</v>
          </cell>
          <cell r="AF187">
            <v>0.25462914163240924</v>
          </cell>
          <cell r="AG187">
            <v>5.8564702575454124</v>
          </cell>
          <cell r="AH187">
            <v>3.5648079828537291</v>
          </cell>
          <cell r="AI187">
            <v>0.25462914163240924</v>
          </cell>
          <cell r="AJ187">
            <v>6.1110993991778217</v>
          </cell>
          <cell r="AK187">
            <v>0</v>
          </cell>
          <cell r="AL187">
            <v>2.2916622746916833</v>
          </cell>
          <cell r="AM187">
            <v>0</v>
          </cell>
          <cell r="AN187">
            <v>6.1110993991778217</v>
          </cell>
          <cell r="AO187">
            <v>0</v>
          </cell>
          <cell r="AP187">
            <v>1.7824039914268646</v>
          </cell>
          <cell r="AQ187">
            <v>285.43926776993078</v>
          </cell>
          <cell r="AR187">
            <v>0.25462914163240924</v>
          </cell>
          <cell r="AS187">
            <v>64.166543691367124</v>
          </cell>
          <cell r="AT187">
            <v>0</v>
          </cell>
          <cell r="AU187">
            <v>2.0370331330592739</v>
          </cell>
          <cell r="AV187">
            <v>25.208285021608514</v>
          </cell>
          <cell r="AW187">
            <v>0</v>
          </cell>
          <cell r="AX187">
            <v>0.50925828326481848</v>
          </cell>
          <cell r="AY187">
            <v>35.393450686904885</v>
          </cell>
          <cell r="AZ187">
            <v>4.0740662661185478</v>
          </cell>
          <cell r="BA187">
            <v>6.1110993991778217</v>
          </cell>
          <cell r="BB187">
            <v>0.25462914163240924</v>
          </cell>
          <cell r="BC187">
            <v>0.25462914163240924</v>
          </cell>
          <cell r="BD187">
            <v>0</v>
          </cell>
          <cell r="BE187">
            <v>0</v>
          </cell>
          <cell r="BF187">
            <v>0</v>
          </cell>
          <cell r="BG187">
            <v>0</v>
          </cell>
          <cell r="BH187">
            <v>4.8379536910157759</v>
          </cell>
          <cell r="BI187">
            <v>0</v>
          </cell>
          <cell r="BJ187">
            <v>0</v>
          </cell>
          <cell r="BK187">
            <v>0.25462914163240924</v>
          </cell>
          <cell r="BL187">
            <v>138.77288218966302</v>
          </cell>
        </row>
        <row r="188">
          <cell r="A188" t="str">
            <v>Metal tank (heavy gauge) manufacturing</v>
          </cell>
          <cell r="B188">
            <v>57.400920260909139</v>
          </cell>
          <cell r="C188">
            <v>5.3219396268392583</v>
          </cell>
          <cell r="D188">
            <v>17.486373059614703</v>
          </cell>
          <cell r="E188">
            <v>47.137179552004852</v>
          </cell>
          <cell r="F188">
            <v>43.715932649036759</v>
          </cell>
          <cell r="G188">
            <v>797.91080548111449</v>
          </cell>
          <cell r="H188">
            <v>91.613389290590078</v>
          </cell>
          <cell r="I188">
            <v>13.494918339485261</v>
          </cell>
          <cell r="J188">
            <v>36.303231025939226</v>
          </cell>
          <cell r="K188">
            <v>177.33463113717954</v>
          </cell>
          <cell r="L188">
            <v>276.74086059564138</v>
          </cell>
          <cell r="M188">
            <v>61.202305708651465</v>
          </cell>
          <cell r="N188">
            <v>22.808312686453963</v>
          </cell>
          <cell r="O188">
            <v>11.784294888001213</v>
          </cell>
          <cell r="P188">
            <v>141.98174647317592</v>
          </cell>
          <cell r="Q188">
            <v>18.81685796632452</v>
          </cell>
          <cell r="R188">
            <v>3.4212469029680941</v>
          </cell>
          <cell r="S188">
            <v>25.08914395509936</v>
          </cell>
          <cell r="T188">
            <v>266.28705061434999</v>
          </cell>
          <cell r="U188">
            <v>7.0325630783233049</v>
          </cell>
          <cell r="V188">
            <v>2.8510390858067454</v>
          </cell>
          <cell r="W188">
            <v>53.979673357941046</v>
          </cell>
          <cell r="X188">
            <v>5.1318703544521416</v>
          </cell>
          <cell r="Y188">
            <v>41.815239925165599</v>
          </cell>
          <cell r="Z188">
            <v>320.07665469990394</v>
          </cell>
          <cell r="AA188">
            <v>16.345957425292006</v>
          </cell>
          <cell r="AB188">
            <v>166.69075188350104</v>
          </cell>
          <cell r="AC188">
            <v>117.4628103352379</v>
          </cell>
          <cell r="AD188">
            <v>6.0822167163877232</v>
          </cell>
          <cell r="AE188">
            <v>11.024017798452748</v>
          </cell>
          <cell r="AF188">
            <v>8.5531172574202365</v>
          </cell>
          <cell r="AG188">
            <v>9.3133943469687015</v>
          </cell>
          <cell r="AH188">
            <v>1.3304849067098146</v>
          </cell>
          <cell r="AI188">
            <v>35.923092481164993</v>
          </cell>
          <cell r="AJ188">
            <v>12.354502705162563</v>
          </cell>
          <cell r="AK188">
            <v>10.073671436517166</v>
          </cell>
          <cell r="AL188">
            <v>2.09076199625828</v>
          </cell>
          <cell r="AM188">
            <v>1.3304849067098146</v>
          </cell>
          <cell r="AN188">
            <v>30.601152854325733</v>
          </cell>
          <cell r="AO188">
            <v>6.0822167163877232</v>
          </cell>
          <cell r="AP188">
            <v>0.3801385447742327</v>
          </cell>
          <cell r="AQ188">
            <v>22.99838195884108</v>
          </cell>
          <cell r="AR188">
            <v>4.1815239925165599</v>
          </cell>
          <cell r="AS188">
            <v>3.801385447742327</v>
          </cell>
          <cell r="AT188">
            <v>0</v>
          </cell>
          <cell r="AU188">
            <v>7.7928401678717707</v>
          </cell>
          <cell r="AV188">
            <v>214.96834706982858</v>
          </cell>
          <cell r="AW188">
            <v>1.9006927238711635</v>
          </cell>
          <cell r="AX188">
            <v>0.95034636193558175</v>
          </cell>
          <cell r="AY188">
            <v>44.666279010972339</v>
          </cell>
          <cell r="AZ188">
            <v>10.263740708904283</v>
          </cell>
          <cell r="BA188">
            <v>22.048035596905496</v>
          </cell>
          <cell r="BB188">
            <v>88.002073115234865</v>
          </cell>
          <cell r="BC188">
            <v>3.9914547201294432</v>
          </cell>
          <cell r="BD188">
            <v>3.4212469029680941</v>
          </cell>
          <cell r="BE188">
            <v>1.710623451484047</v>
          </cell>
          <cell r="BF188">
            <v>2.6609698134196291</v>
          </cell>
          <cell r="BG188">
            <v>0.7602770895484654</v>
          </cell>
          <cell r="BH188">
            <v>29.650806492390149</v>
          </cell>
          <cell r="BI188">
            <v>6.2722859887748399</v>
          </cell>
          <cell r="BJ188">
            <v>39.154270111745966</v>
          </cell>
          <cell r="BK188">
            <v>44.666279010972339</v>
          </cell>
          <cell r="BL188">
            <v>18.056580876776053</v>
          </cell>
        </row>
        <row r="189">
          <cell r="A189" t="str">
            <v>Mining and oil and gas field machinery manufacturing</v>
          </cell>
          <cell r="B189">
            <v>0</v>
          </cell>
          <cell r="C189">
            <v>0.55149336283185846</v>
          </cell>
          <cell r="D189">
            <v>3213.5518252212391</v>
          </cell>
          <cell r="E189">
            <v>773.74518805309742</v>
          </cell>
          <cell r="F189">
            <v>2620.1449668141595</v>
          </cell>
          <cell r="G189">
            <v>651.31366150442489</v>
          </cell>
          <cell r="H189">
            <v>60.664269911504434</v>
          </cell>
          <cell r="I189">
            <v>0</v>
          </cell>
          <cell r="J189">
            <v>7.1694137168141596</v>
          </cell>
          <cell r="K189">
            <v>10.47837389380531</v>
          </cell>
          <cell r="L189">
            <v>14.338827433628319</v>
          </cell>
          <cell r="M189">
            <v>23.714214601769914</v>
          </cell>
          <cell r="N189">
            <v>0.55149336283185846</v>
          </cell>
          <cell r="O189">
            <v>0</v>
          </cell>
          <cell r="P189">
            <v>0</v>
          </cell>
          <cell r="Q189">
            <v>0</v>
          </cell>
          <cell r="R189">
            <v>0</v>
          </cell>
          <cell r="S189">
            <v>1.6544800884955753</v>
          </cell>
          <cell r="T189">
            <v>0.55149336283185846</v>
          </cell>
          <cell r="U189">
            <v>0</v>
          </cell>
          <cell r="V189">
            <v>0</v>
          </cell>
          <cell r="W189">
            <v>0</v>
          </cell>
          <cell r="X189">
            <v>0.55149336283185846</v>
          </cell>
          <cell r="Y189">
            <v>330.3445243362832</v>
          </cell>
          <cell r="Z189">
            <v>10.47837389380531</v>
          </cell>
          <cell r="AA189">
            <v>0</v>
          </cell>
          <cell r="AB189">
            <v>40.810508849557529</v>
          </cell>
          <cell r="AC189">
            <v>78.863550884955757</v>
          </cell>
          <cell r="AD189">
            <v>0</v>
          </cell>
          <cell r="AE189">
            <v>0</v>
          </cell>
          <cell r="AF189">
            <v>1.1029867256637169</v>
          </cell>
          <cell r="AG189">
            <v>177.02936946902656</v>
          </cell>
          <cell r="AH189">
            <v>0</v>
          </cell>
          <cell r="AI189">
            <v>1151.5181415929205</v>
          </cell>
          <cell r="AJ189">
            <v>1.1029867256637169</v>
          </cell>
          <cell r="AK189">
            <v>0.55149336283185846</v>
          </cell>
          <cell r="AL189">
            <v>0</v>
          </cell>
          <cell r="AM189">
            <v>0</v>
          </cell>
          <cell r="AN189">
            <v>0</v>
          </cell>
          <cell r="AO189">
            <v>0</v>
          </cell>
          <cell r="AP189">
            <v>0</v>
          </cell>
          <cell r="AQ189">
            <v>20.405254424778764</v>
          </cell>
          <cell r="AR189">
            <v>11.02986725663717</v>
          </cell>
          <cell r="AS189">
            <v>0</v>
          </cell>
          <cell r="AT189">
            <v>0</v>
          </cell>
          <cell r="AU189">
            <v>0</v>
          </cell>
          <cell r="AV189">
            <v>235.48766592920356</v>
          </cell>
          <cell r="AW189">
            <v>0</v>
          </cell>
          <cell r="AX189">
            <v>0</v>
          </cell>
          <cell r="AY189">
            <v>50.185896017699122</v>
          </cell>
          <cell r="AZ189">
            <v>1.6544800884955753</v>
          </cell>
          <cell r="BA189">
            <v>56.803816371681421</v>
          </cell>
          <cell r="BB189">
            <v>4.9634402654867262</v>
          </cell>
          <cell r="BC189">
            <v>0</v>
          </cell>
          <cell r="BD189">
            <v>0</v>
          </cell>
          <cell r="BE189">
            <v>0</v>
          </cell>
          <cell r="BF189">
            <v>0</v>
          </cell>
          <cell r="BG189">
            <v>0</v>
          </cell>
          <cell r="BH189">
            <v>0</v>
          </cell>
          <cell r="BI189">
            <v>0</v>
          </cell>
          <cell r="BJ189">
            <v>2.2059734513274338</v>
          </cell>
          <cell r="BK189">
            <v>0</v>
          </cell>
          <cell r="BL189">
            <v>3.3089601769911505</v>
          </cell>
        </row>
        <row r="190">
          <cell r="A190" t="str">
            <v>Motor and generator manufacturing</v>
          </cell>
          <cell r="B190">
            <v>2.3992842066623838</v>
          </cell>
          <cell r="C190">
            <v>0.79976140222079473</v>
          </cell>
          <cell r="D190">
            <v>6.2203664617172922</v>
          </cell>
          <cell r="E190">
            <v>7.375577376036218</v>
          </cell>
          <cell r="F190">
            <v>23.903979688599307</v>
          </cell>
          <cell r="G190">
            <v>1565.3996512801689</v>
          </cell>
          <cell r="H190">
            <v>25.325777736991832</v>
          </cell>
          <cell r="I190">
            <v>2.6658713407359822</v>
          </cell>
          <cell r="J190">
            <v>5.0651555473983665</v>
          </cell>
          <cell r="K190">
            <v>42.387354317702119</v>
          </cell>
          <cell r="L190">
            <v>14.751154752072436</v>
          </cell>
          <cell r="M190">
            <v>28.347098589825944</v>
          </cell>
          <cell r="N190">
            <v>53.584013948793242</v>
          </cell>
          <cell r="O190">
            <v>16.084090422440426</v>
          </cell>
          <cell r="P190">
            <v>12.97390719158178</v>
          </cell>
          <cell r="Q190">
            <v>9.9525863387476665</v>
          </cell>
          <cell r="R190">
            <v>1.1552109143189258</v>
          </cell>
          <cell r="S190">
            <v>4.8874307913493009</v>
          </cell>
          <cell r="T190">
            <v>22.837631152304915</v>
          </cell>
          <cell r="U190">
            <v>2.3992842066623838</v>
          </cell>
          <cell r="V190">
            <v>2.5770089627114494</v>
          </cell>
          <cell r="W190">
            <v>18.305649873053746</v>
          </cell>
          <cell r="X190">
            <v>2.8435960967850478</v>
          </cell>
          <cell r="Y190">
            <v>11.196659631091126</v>
          </cell>
          <cell r="Z190">
            <v>32.879079869077117</v>
          </cell>
          <cell r="AA190">
            <v>2.3992842066623838</v>
          </cell>
          <cell r="AB190">
            <v>16.794989446636688</v>
          </cell>
          <cell r="AC190">
            <v>11.552109143189256</v>
          </cell>
          <cell r="AD190">
            <v>5.3317426814719644</v>
          </cell>
          <cell r="AE190">
            <v>9.6859992046740686</v>
          </cell>
          <cell r="AF190">
            <v>0.62203664617172916</v>
          </cell>
          <cell r="AG190">
            <v>2.6658713407359822</v>
          </cell>
          <cell r="AH190">
            <v>3.376770364932244</v>
          </cell>
          <cell r="AI190">
            <v>5.50946743752103</v>
          </cell>
          <cell r="AJ190">
            <v>2.754733718760515</v>
          </cell>
          <cell r="AK190">
            <v>0.71089902419626194</v>
          </cell>
          <cell r="AL190">
            <v>2.1326970725887859</v>
          </cell>
          <cell r="AM190">
            <v>1.4217980483925239</v>
          </cell>
          <cell r="AN190">
            <v>70.467865773454463</v>
          </cell>
          <cell r="AO190">
            <v>5.0651555473983665</v>
          </cell>
          <cell r="AP190">
            <v>0</v>
          </cell>
          <cell r="AQ190">
            <v>8.4419259123306105</v>
          </cell>
          <cell r="AR190">
            <v>2.4881465846869166</v>
          </cell>
          <cell r="AS190">
            <v>3.0213208528341133</v>
          </cell>
          <cell r="AT190">
            <v>0</v>
          </cell>
          <cell r="AU190">
            <v>1.066348536294393</v>
          </cell>
          <cell r="AV190">
            <v>7.6421645101098159</v>
          </cell>
          <cell r="AW190">
            <v>0.79976140222079473</v>
          </cell>
          <cell r="AX190">
            <v>0.53317426814719648</v>
          </cell>
          <cell r="AY190">
            <v>3.6433574990058424</v>
          </cell>
          <cell r="AZ190">
            <v>10.308035850845798</v>
          </cell>
          <cell r="BA190">
            <v>3.821082255054908</v>
          </cell>
          <cell r="BB190">
            <v>1.9549723165397204</v>
          </cell>
          <cell r="BC190">
            <v>1.9549723165397204</v>
          </cell>
          <cell r="BD190">
            <v>2.6658713407359822</v>
          </cell>
          <cell r="BE190">
            <v>3.2879079869077117</v>
          </cell>
          <cell r="BF190">
            <v>1.1552109143189258</v>
          </cell>
          <cell r="BG190">
            <v>0.26658713407359824</v>
          </cell>
          <cell r="BH190">
            <v>0.35544951209813097</v>
          </cell>
          <cell r="BI190">
            <v>0.4443118901226637</v>
          </cell>
          <cell r="BJ190">
            <v>2.6658713407359822</v>
          </cell>
          <cell r="BK190">
            <v>2.0438346945642532</v>
          </cell>
          <cell r="BL190">
            <v>12.529595301459116</v>
          </cell>
        </row>
        <row r="191">
          <cell r="A191" t="str">
            <v>Motor home manufacturing</v>
          </cell>
          <cell r="B191">
            <v>11.0082099640608</v>
          </cell>
          <cell r="C191">
            <v>0.97297965643443574</v>
          </cell>
          <cell r="D191">
            <v>0.33062415509908011</v>
          </cell>
          <cell r="E191">
            <v>1.8577928715091168</v>
          </cell>
          <cell r="F191">
            <v>1.8074120478749713</v>
          </cell>
          <cell r="G191">
            <v>1.8924296877575919</v>
          </cell>
          <cell r="H191">
            <v>4.0934419202743255</v>
          </cell>
          <cell r="I191">
            <v>0.4849154274786508</v>
          </cell>
          <cell r="J191">
            <v>0.3337729565762142</v>
          </cell>
          <cell r="K191">
            <v>0.5164034422499918</v>
          </cell>
          <cell r="L191">
            <v>0.32747535362194602</v>
          </cell>
          <cell r="M191">
            <v>0.62031389099541701</v>
          </cell>
          <cell r="N191">
            <v>1.7853704375350326</v>
          </cell>
          <cell r="O191">
            <v>0.73367074417224443</v>
          </cell>
          <cell r="P191">
            <v>12.012677635266577</v>
          </cell>
          <cell r="Q191">
            <v>1.470490289821623</v>
          </cell>
          <cell r="R191">
            <v>6.6124831019816019E-2</v>
          </cell>
          <cell r="S191">
            <v>1.6720135843582051</v>
          </cell>
          <cell r="T191">
            <v>2.0278281512743579</v>
          </cell>
          <cell r="U191">
            <v>6.297602954268193E-2</v>
          </cell>
          <cell r="V191">
            <v>4.0934419202743252E-2</v>
          </cell>
          <cell r="W191">
            <v>0.26135052260212999</v>
          </cell>
          <cell r="X191">
            <v>0.31488014771340961</v>
          </cell>
          <cell r="Y191">
            <v>0.5478914570213328</v>
          </cell>
          <cell r="Z191">
            <v>2.4308747403475222</v>
          </cell>
          <cell r="AA191">
            <v>0.32747535362194602</v>
          </cell>
          <cell r="AB191">
            <v>8.3191335025882829</v>
          </cell>
          <cell r="AC191">
            <v>16.981486366184182</v>
          </cell>
          <cell r="AD191">
            <v>0.49436183191005312</v>
          </cell>
          <cell r="AE191">
            <v>7.0155296910547662</v>
          </cell>
          <cell r="AF191">
            <v>1.3854726499390024</v>
          </cell>
          <cell r="AG191">
            <v>2.9252365722575755</v>
          </cell>
          <cell r="AH191">
            <v>0.51325464077285765</v>
          </cell>
          <cell r="AI191">
            <v>0.77460516337498764</v>
          </cell>
          <cell r="AJ191">
            <v>2.7772429028322727</v>
          </cell>
          <cell r="AK191">
            <v>1.2910086056249794</v>
          </cell>
          <cell r="AL191">
            <v>0.24560651521645951</v>
          </cell>
          <cell r="AM191">
            <v>1.5145735105015004</v>
          </cell>
          <cell r="AN191">
            <v>1.3980678558475388</v>
          </cell>
          <cell r="AO191">
            <v>0.425088199413103</v>
          </cell>
          <cell r="AP191">
            <v>2.2041610339938674E-2</v>
          </cell>
          <cell r="AQ191">
            <v>12.40627781990834</v>
          </cell>
          <cell r="AR191">
            <v>0.42193939793596891</v>
          </cell>
          <cell r="AS191">
            <v>0.85962280325760831</v>
          </cell>
          <cell r="AT191">
            <v>9.4464044314022892E-3</v>
          </cell>
          <cell r="AU191">
            <v>3.7124369415410996</v>
          </cell>
          <cell r="AV191">
            <v>9.7644333805928323</v>
          </cell>
          <cell r="AW191">
            <v>0.43768340532163935</v>
          </cell>
          <cell r="AX191">
            <v>4.0934419202743252E-2</v>
          </cell>
          <cell r="AY191">
            <v>4.4964885093474898</v>
          </cell>
          <cell r="AZ191">
            <v>1.4295558706188798</v>
          </cell>
          <cell r="BA191">
            <v>3.92025783903195</v>
          </cell>
          <cell r="BB191">
            <v>0.94464044314022888</v>
          </cell>
          <cell r="BC191">
            <v>5.7937947179267368</v>
          </cell>
          <cell r="BD191">
            <v>1.2878598041478453</v>
          </cell>
          <cell r="BE191">
            <v>0.98872366382010624</v>
          </cell>
          <cell r="BF191">
            <v>0.65180190576675789</v>
          </cell>
          <cell r="BG191">
            <v>1.3004550100563816</v>
          </cell>
          <cell r="BH191">
            <v>3.1865870948597053</v>
          </cell>
          <cell r="BI191">
            <v>7.1068449338916553</v>
          </cell>
          <cell r="BJ191">
            <v>4.6917142009298036</v>
          </cell>
          <cell r="BK191">
            <v>2.3899403211447789</v>
          </cell>
          <cell r="BL191">
            <v>3.0826766461142801</v>
          </cell>
        </row>
        <row r="192">
          <cell r="A192" t="str">
            <v>Motor vehicle body manufacturing</v>
          </cell>
          <cell r="B192">
            <v>81.137043783748624</v>
          </cell>
          <cell r="C192">
            <v>19.185641792986793</v>
          </cell>
          <cell r="D192">
            <v>9.0033179363736906</v>
          </cell>
          <cell r="E192">
            <v>27.331500878277275</v>
          </cell>
          <cell r="F192">
            <v>54.448637043783748</v>
          </cell>
          <cell r="G192">
            <v>28.296142085745885</v>
          </cell>
          <cell r="H192">
            <v>273.85092056469978</v>
          </cell>
          <cell r="I192">
            <v>3.2154706915620324</v>
          </cell>
          <cell r="J192">
            <v>19.614371218528397</v>
          </cell>
          <cell r="K192">
            <v>4.5016589681868453</v>
          </cell>
          <cell r="L192">
            <v>29.046418580443692</v>
          </cell>
          <cell r="M192">
            <v>10.182323856613102</v>
          </cell>
          <cell r="N192">
            <v>1.1790059202394119</v>
          </cell>
          <cell r="O192">
            <v>0.64309413831240647</v>
          </cell>
          <cell r="P192">
            <v>12.111606271550322</v>
          </cell>
          <cell r="Q192">
            <v>2.4651941968642248</v>
          </cell>
          <cell r="R192">
            <v>1.1790059202394119</v>
          </cell>
          <cell r="S192">
            <v>1.5005529893956151</v>
          </cell>
          <cell r="T192">
            <v>20.043100644070002</v>
          </cell>
          <cell r="U192">
            <v>0.32154706915620324</v>
          </cell>
          <cell r="V192">
            <v>0.53591178192700539</v>
          </cell>
          <cell r="W192">
            <v>2.4651941968642248</v>
          </cell>
          <cell r="X192">
            <v>1.393370633010214</v>
          </cell>
          <cell r="Y192">
            <v>11.682876846008718</v>
          </cell>
          <cell r="Z192">
            <v>4.5016589681868453</v>
          </cell>
          <cell r="AA192">
            <v>1.6077353457810162</v>
          </cell>
          <cell r="AB192">
            <v>160.88071693448703</v>
          </cell>
          <cell r="AC192">
            <v>109.6475505822653</v>
          </cell>
          <cell r="AD192">
            <v>6.1093943139678615</v>
          </cell>
          <cell r="AE192">
            <v>3.1082883351766313</v>
          </cell>
          <cell r="AF192">
            <v>3.4298354043328345</v>
          </cell>
          <cell r="AG192">
            <v>1513.629236874634</v>
          </cell>
          <cell r="AH192">
            <v>145.66082232776006</v>
          </cell>
          <cell r="AI192">
            <v>1.393370633010214</v>
          </cell>
          <cell r="AJ192">
            <v>107.50390345455727</v>
          </cell>
          <cell r="AK192">
            <v>4.3944766118014442</v>
          </cell>
          <cell r="AL192">
            <v>0.85745885108320863</v>
          </cell>
          <cell r="AM192">
            <v>0.10718235638540108</v>
          </cell>
          <cell r="AN192">
            <v>8.253041441675883</v>
          </cell>
          <cell r="AO192">
            <v>0.53591178192700539</v>
          </cell>
          <cell r="AP192">
            <v>1.2861882766248129</v>
          </cell>
          <cell r="AQ192">
            <v>192.71387678095113</v>
          </cell>
          <cell r="AR192">
            <v>1.7149177021664173</v>
          </cell>
          <cell r="AS192">
            <v>11.89724155877952</v>
          </cell>
          <cell r="AT192">
            <v>0</v>
          </cell>
          <cell r="AU192">
            <v>7.5027649469780755</v>
          </cell>
          <cell r="AV192">
            <v>468.60126211697354</v>
          </cell>
          <cell r="AW192">
            <v>9.6464120746860971</v>
          </cell>
          <cell r="AX192">
            <v>1.393370633010214</v>
          </cell>
          <cell r="AY192">
            <v>7.6099473033634766</v>
          </cell>
          <cell r="AZ192">
            <v>4.3944766118014442</v>
          </cell>
          <cell r="BA192">
            <v>39.871836575369201</v>
          </cell>
          <cell r="BB192">
            <v>125.83208639646087</v>
          </cell>
          <cell r="BC192">
            <v>1.6077353457810162</v>
          </cell>
          <cell r="BD192">
            <v>1.6077353457810162</v>
          </cell>
          <cell r="BE192">
            <v>0.42872942554160431</v>
          </cell>
          <cell r="BF192">
            <v>0.96464120746860971</v>
          </cell>
          <cell r="BG192">
            <v>8.7889532236028884</v>
          </cell>
          <cell r="BH192">
            <v>23.151388979246633</v>
          </cell>
          <cell r="BI192">
            <v>0.75027649469780755</v>
          </cell>
          <cell r="BJ192">
            <v>0.21436471277080216</v>
          </cell>
          <cell r="BK192">
            <v>3.2154706915620324</v>
          </cell>
          <cell r="BL192">
            <v>20.579012425997007</v>
          </cell>
        </row>
        <row r="193">
          <cell r="A193" t="str">
            <v>Motor vehicle seating and interior trim manufacturing</v>
          </cell>
          <cell r="B193">
            <v>0</v>
          </cell>
          <cell r="C193">
            <v>0.97897303601088459</v>
          </cell>
          <cell r="D193">
            <v>3.8386047990953105</v>
          </cell>
          <cell r="E193">
            <v>0.48948651800544229</v>
          </cell>
          <cell r="F193">
            <v>0.7986358977983532</v>
          </cell>
          <cell r="G193">
            <v>0.87592324274658084</v>
          </cell>
          <cell r="H193">
            <v>3.3491182810898681</v>
          </cell>
          <cell r="I193">
            <v>5.1524896632151818E-2</v>
          </cell>
          <cell r="J193">
            <v>0</v>
          </cell>
          <cell r="K193">
            <v>5.1524896632151818E-2</v>
          </cell>
          <cell r="L193">
            <v>0.33491182810898679</v>
          </cell>
          <cell r="M193">
            <v>1.0562603809591122</v>
          </cell>
          <cell r="N193">
            <v>3.2460684878255646</v>
          </cell>
          <cell r="O193">
            <v>5.1524896632151818E-2</v>
          </cell>
          <cell r="P193">
            <v>0.54101141463759406</v>
          </cell>
          <cell r="Q193">
            <v>42.533802169841323</v>
          </cell>
          <cell r="R193">
            <v>0.72134855285012545</v>
          </cell>
          <cell r="S193">
            <v>0.10304979326430364</v>
          </cell>
          <cell r="T193">
            <v>3.941654592359614</v>
          </cell>
          <cell r="U193">
            <v>2.5762448316075909E-2</v>
          </cell>
          <cell r="V193">
            <v>0.72134855285012545</v>
          </cell>
          <cell r="W193">
            <v>0.38643672474113866</v>
          </cell>
          <cell r="X193">
            <v>5.1524896632151818E-2</v>
          </cell>
          <cell r="Y193">
            <v>0.59253631126974593</v>
          </cell>
          <cell r="Z193">
            <v>0.48948651800544229</v>
          </cell>
          <cell r="AA193">
            <v>0.69558610453404957</v>
          </cell>
          <cell r="AB193">
            <v>6.9043361487083432</v>
          </cell>
          <cell r="AC193">
            <v>4.6630031452097391</v>
          </cell>
          <cell r="AD193">
            <v>272.54094073576704</v>
          </cell>
          <cell r="AE193">
            <v>0</v>
          </cell>
          <cell r="AF193">
            <v>4.2250415238364489</v>
          </cell>
          <cell r="AG193">
            <v>1.4426971057002509</v>
          </cell>
          <cell r="AH193">
            <v>0</v>
          </cell>
          <cell r="AI193">
            <v>0.25762448316075909</v>
          </cell>
          <cell r="AJ193">
            <v>25.633636074495531</v>
          </cell>
          <cell r="AK193">
            <v>0.20609958652860727</v>
          </cell>
          <cell r="AL193">
            <v>0.54101141463759406</v>
          </cell>
          <cell r="AM193">
            <v>0</v>
          </cell>
          <cell r="AN193">
            <v>6.8528112520761919</v>
          </cell>
          <cell r="AO193">
            <v>0.51524896632151818</v>
          </cell>
          <cell r="AP193">
            <v>1.674559140544934</v>
          </cell>
          <cell r="AQ193">
            <v>124.35533802169842</v>
          </cell>
          <cell r="AR193">
            <v>3.4521680743541716</v>
          </cell>
          <cell r="AS193">
            <v>10.588366257907198</v>
          </cell>
          <cell r="AT193">
            <v>0.43796162137329042</v>
          </cell>
          <cell r="AU193">
            <v>2.5762448316075908</v>
          </cell>
          <cell r="AV193">
            <v>141.59041594515318</v>
          </cell>
          <cell r="AW193">
            <v>0</v>
          </cell>
          <cell r="AX193">
            <v>4.2250415238364489</v>
          </cell>
          <cell r="AY193">
            <v>4.5084284553132843</v>
          </cell>
          <cell r="AZ193">
            <v>12.675124571509347</v>
          </cell>
          <cell r="BA193">
            <v>17.544227303247695</v>
          </cell>
          <cell r="BB193">
            <v>0.36067427642506272</v>
          </cell>
          <cell r="BC193">
            <v>1.2623599674877195</v>
          </cell>
          <cell r="BD193">
            <v>3.2203060395094885</v>
          </cell>
          <cell r="BE193">
            <v>0.23186203484468318</v>
          </cell>
          <cell r="BF193">
            <v>5.1524896632151818E-2</v>
          </cell>
          <cell r="BG193">
            <v>0</v>
          </cell>
          <cell r="BH193">
            <v>0.7986358977983532</v>
          </cell>
          <cell r="BI193">
            <v>0.28338693147683502</v>
          </cell>
          <cell r="BJ193">
            <v>0.38643672474113866</v>
          </cell>
          <cell r="BK193">
            <v>0.7986358977983532</v>
          </cell>
          <cell r="BL193">
            <v>1.4426971057002509</v>
          </cell>
        </row>
        <row r="194">
          <cell r="A194" t="str">
            <v>Motorcycle, bicycle, and parts manufacturing</v>
          </cell>
          <cell r="B194">
            <v>17.981997428204032</v>
          </cell>
          <cell r="C194">
            <v>1.5893699099871412</v>
          </cell>
          <cell r="D194">
            <v>0.54007715387912558</v>
          </cell>
          <cell r="E194">
            <v>3.0347192456065155</v>
          </cell>
          <cell r="F194">
            <v>2.9524217745392201</v>
          </cell>
          <cell r="G194">
            <v>3.0912987569652808</v>
          </cell>
          <cell r="H194">
            <v>6.6866695242177459</v>
          </cell>
          <cell r="I194">
            <v>0.79211315902271762</v>
          </cell>
          <cell r="J194">
            <v>0.54522074582083158</v>
          </cell>
          <cell r="K194">
            <v>0.84354907843977711</v>
          </cell>
          <cell r="L194">
            <v>0.5349335619374197</v>
          </cell>
          <cell r="M194">
            <v>1.0132876125160737</v>
          </cell>
          <cell r="N194">
            <v>2.9164166309472783</v>
          </cell>
          <cell r="O194">
            <v>1.1984569224174884</v>
          </cell>
          <cell r="P194">
            <v>19.622803257608233</v>
          </cell>
          <cell r="Q194">
            <v>2.4020574367766825</v>
          </cell>
          <cell r="R194">
            <v>0.10801543077582512</v>
          </cell>
          <cell r="S194">
            <v>2.7312473210458639</v>
          </cell>
          <cell r="T194">
            <v>3.312473210458637</v>
          </cell>
          <cell r="U194">
            <v>0.10287183883411917</v>
          </cell>
          <cell r="V194">
            <v>6.6866695242177462E-2</v>
          </cell>
          <cell r="W194">
            <v>0.42691813116159455</v>
          </cell>
          <cell r="X194">
            <v>0.51435919417059583</v>
          </cell>
          <cell r="Y194">
            <v>0.89498499785683672</v>
          </cell>
          <cell r="Z194">
            <v>3.9708529789969997</v>
          </cell>
          <cell r="AA194">
            <v>0.5349335619374197</v>
          </cell>
          <cell r="AB194">
            <v>13.589369909987141</v>
          </cell>
          <cell r="AC194">
            <v>27.739391341620234</v>
          </cell>
          <cell r="AD194">
            <v>0.80754393484783549</v>
          </cell>
          <cell r="AE194">
            <v>11.459922846120875</v>
          </cell>
          <cell r="AF194">
            <v>2.2631804543506218</v>
          </cell>
          <cell r="AG194">
            <v>4.7783969138448352</v>
          </cell>
          <cell r="AH194">
            <v>0.83840548649807123</v>
          </cell>
          <cell r="AI194">
            <v>1.2653236176596658</v>
          </cell>
          <cell r="AJ194">
            <v>4.5366480925846551</v>
          </cell>
          <cell r="AK194">
            <v>2.1088726960994428</v>
          </cell>
          <cell r="AL194">
            <v>0.40120017145306475</v>
          </cell>
          <cell r="AM194">
            <v>2.474067723960566</v>
          </cell>
          <cell r="AN194">
            <v>2.2837548221174453</v>
          </cell>
          <cell r="AO194">
            <v>0.6943849121303044</v>
          </cell>
          <cell r="AP194">
            <v>3.6005143591941707E-2</v>
          </cell>
          <cell r="AQ194">
            <v>20.265752250321476</v>
          </cell>
          <cell r="AR194">
            <v>0.68924132018859841</v>
          </cell>
          <cell r="AS194">
            <v>1.4042006000857266</v>
          </cell>
          <cell r="AT194">
            <v>1.5430775825117874E-2</v>
          </cell>
          <cell r="AU194">
            <v>6.0642948992713253</v>
          </cell>
          <cell r="AV194">
            <v>15.950278611230177</v>
          </cell>
          <cell r="AW194">
            <v>0.71495927989712815</v>
          </cell>
          <cell r="AX194">
            <v>6.6866695242177462E-2</v>
          </cell>
          <cell r="AY194">
            <v>7.3450492927561086</v>
          </cell>
          <cell r="AZ194">
            <v>2.3351907415345052</v>
          </cell>
          <cell r="BA194">
            <v>6.4037719674239177</v>
          </cell>
          <cell r="BB194">
            <v>1.5430775825117875</v>
          </cell>
          <cell r="BC194">
            <v>9.464209172738963</v>
          </cell>
          <cell r="BD194">
            <v>2.1037291041577371</v>
          </cell>
          <cell r="BE194">
            <v>1.615087869695671</v>
          </cell>
          <cell r="BF194">
            <v>1.0647235319331334</v>
          </cell>
          <cell r="BG194">
            <v>2.1243034719245606</v>
          </cell>
          <cell r="BH194">
            <v>5.2053150450064294</v>
          </cell>
          <cell r="BI194">
            <v>11.609087012430347</v>
          </cell>
          <cell r="BJ194">
            <v>7.663951993141878</v>
          </cell>
          <cell r="BK194">
            <v>3.9039862837548225</v>
          </cell>
          <cell r="BL194">
            <v>5.0355765109301336</v>
          </cell>
        </row>
        <row r="195">
          <cell r="A195" t="str">
            <v>Nonupholstered wood household furniture manufacturing</v>
          </cell>
          <cell r="B195">
            <v>0.38914478370292982</v>
          </cell>
          <cell r="C195">
            <v>1.6096443325893917</v>
          </cell>
          <cell r="D195">
            <v>2.3348687022175789</v>
          </cell>
          <cell r="E195">
            <v>0.40683318296215393</v>
          </cell>
          <cell r="F195">
            <v>1.5919559333301676</v>
          </cell>
          <cell r="G195">
            <v>3.9798898333254189</v>
          </cell>
          <cell r="H195">
            <v>10.082387577757729</v>
          </cell>
          <cell r="I195">
            <v>0.51296357851749841</v>
          </cell>
          <cell r="J195">
            <v>0.74291276888741153</v>
          </cell>
          <cell r="K195">
            <v>0.97286195925732455</v>
          </cell>
          <cell r="L195">
            <v>1.9987891162923215</v>
          </cell>
          <cell r="M195">
            <v>3.0070278740680942</v>
          </cell>
          <cell r="N195">
            <v>6.7569685170235996</v>
          </cell>
          <cell r="O195">
            <v>1.0966807540718932</v>
          </cell>
          <cell r="P195">
            <v>2.5294410940690439</v>
          </cell>
          <cell r="Q195">
            <v>1.6273327318486157</v>
          </cell>
          <cell r="R195">
            <v>1.291253145923358</v>
          </cell>
          <cell r="S195">
            <v>1.6273327318486157</v>
          </cell>
          <cell r="T195">
            <v>4.7935561992497266</v>
          </cell>
          <cell r="U195">
            <v>0.51296357851749841</v>
          </cell>
          <cell r="V195">
            <v>0.40683318296215393</v>
          </cell>
          <cell r="W195">
            <v>1.1143691533311173</v>
          </cell>
          <cell r="X195">
            <v>1.8572819222185288</v>
          </cell>
          <cell r="Y195">
            <v>0.72522436962818748</v>
          </cell>
          <cell r="Z195">
            <v>4.1213970273992118</v>
          </cell>
          <cell r="AA195">
            <v>1.0259271570349968</v>
          </cell>
          <cell r="AB195">
            <v>40.081912721401771</v>
          </cell>
          <cell r="AC195">
            <v>200.26805641293507</v>
          </cell>
          <cell r="AD195">
            <v>1.928035519255425</v>
          </cell>
          <cell r="AE195">
            <v>0.83135476518353191</v>
          </cell>
          <cell r="AF195">
            <v>0.47758677999905025</v>
          </cell>
          <cell r="AG195">
            <v>2.370245500736027</v>
          </cell>
          <cell r="AH195">
            <v>0.67215917185051521</v>
          </cell>
          <cell r="AI195">
            <v>0.33607958592525761</v>
          </cell>
          <cell r="AJ195">
            <v>2.1226079111068898</v>
          </cell>
          <cell r="AK195">
            <v>1.7334631274039602</v>
          </cell>
          <cell r="AL195">
            <v>6.385512132579894</v>
          </cell>
          <cell r="AM195">
            <v>3.0070278740680942</v>
          </cell>
          <cell r="AN195">
            <v>12.417256279975307</v>
          </cell>
          <cell r="AO195">
            <v>4.6343606059167097</v>
          </cell>
          <cell r="AP195">
            <v>0.38914478370292982</v>
          </cell>
          <cell r="AQ195">
            <v>46.591243648796237</v>
          </cell>
          <cell r="AR195">
            <v>16.945486490336673</v>
          </cell>
          <cell r="AS195">
            <v>26.444156892540004</v>
          </cell>
          <cell r="AT195">
            <v>1.910347119996201</v>
          </cell>
          <cell r="AU195">
            <v>45.35305570065055</v>
          </cell>
          <cell r="AV195">
            <v>24.091599791063203</v>
          </cell>
          <cell r="AW195">
            <v>12.753335865900564</v>
          </cell>
          <cell r="AX195">
            <v>5.8725485540623961</v>
          </cell>
          <cell r="AY195">
            <v>26.780236478465262</v>
          </cell>
          <cell r="AZ195">
            <v>19.085782800702788</v>
          </cell>
          <cell r="BA195">
            <v>17.599957262927962</v>
          </cell>
          <cell r="BB195">
            <v>0.44220998148060209</v>
          </cell>
          <cell r="BC195">
            <v>12.25806068664229</v>
          </cell>
          <cell r="BD195">
            <v>9.2156560140557477</v>
          </cell>
          <cell r="BE195">
            <v>6.9869177073935127</v>
          </cell>
          <cell r="BF195">
            <v>9.5163588014625571</v>
          </cell>
          <cell r="BG195">
            <v>4.6343606059167097</v>
          </cell>
          <cell r="BH195">
            <v>3.8030058407331779</v>
          </cell>
          <cell r="BI195">
            <v>4.8643097962866229</v>
          </cell>
          <cell r="BJ195">
            <v>34.085545372524813</v>
          </cell>
          <cell r="BK195">
            <v>20.32397074884847</v>
          </cell>
          <cell r="BL195">
            <v>24.728382164395271</v>
          </cell>
        </row>
        <row r="196">
          <cell r="A196" t="str">
            <v>Office furniture and custom architectural woodwork and millwork manufacturing</v>
          </cell>
          <cell r="B196">
            <v>5.9933520110166665</v>
          </cell>
          <cell r="C196">
            <v>24.790683318296214</v>
          </cell>
          <cell r="D196">
            <v>35.960112066100002</v>
          </cell>
          <cell r="E196">
            <v>6.2657771024265152</v>
          </cell>
          <cell r="F196">
            <v>24.518258226886363</v>
          </cell>
          <cell r="G196">
            <v>61.295645567215914</v>
          </cell>
          <cell r="H196">
            <v>155.28230210361363</v>
          </cell>
          <cell r="I196">
            <v>7.9003276508856066</v>
          </cell>
          <cell r="J196">
            <v>11.441853839213637</v>
          </cell>
          <cell r="K196">
            <v>14.983380027541667</v>
          </cell>
          <cell r="L196">
            <v>30.784035329312879</v>
          </cell>
          <cell r="M196">
            <v>46.312265539674243</v>
          </cell>
          <cell r="N196">
            <v>104.06638491856212</v>
          </cell>
          <cell r="O196">
            <v>16.890355667410606</v>
          </cell>
          <cell r="P196">
            <v>38.956788071608337</v>
          </cell>
          <cell r="Q196">
            <v>25.063108409706061</v>
          </cell>
          <cell r="R196">
            <v>19.88703167291894</v>
          </cell>
          <cell r="S196">
            <v>25.063108409706061</v>
          </cell>
          <cell r="T196">
            <v>73.827199772068937</v>
          </cell>
          <cell r="U196">
            <v>7.9003276508856066</v>
          </cell>
          <cell r="V196">
            <v>6.2657771024265152</v>
          </cell>
          <cell r="W196">
            <v>17.162780758820457</v>
          </cell>
          <cell r="X196">
            <v>28.604634598034092</v>
          </cell>
          <cell r="Y196">
            <v>11.169428747803789</v>
          </cell>
          <cell r="Z196">
            <v>63.475046298494696</v>
          </cell>
          <cell r="AA196">
            <v>15.800655301771213</v>
          </cell>
          <cell r="AB196">
            <v>617.31525713471672</v>
          </cell>
          <cell r="AC196">
            <v>3084.3968849423045</v>
          </cell>
          <cell r="AD196">
            <v>29.694334963673487</v>
          </cell>
          <cell r="AE196">
            <v>12.803979296262879</v>
          </cell>
          <cell r="AF196">
            <v>7.3554774680659092</v>
          </cell>
          <cell r="AG196">
            <v>36.504962248919696</v>
          </cell>
          <cell r="AH196">
            <v>10.352153473574242</v>
          </cell>
          <cell r="AI196">
            <v>5.1760767367871212</v>
          </cell>
          <cell r="AJ196">
            <v>32.691010969181818</v>
          </cell>
          <cell r="AK196">
            <v>26.697658958165153</v>
          </cell>
          <cell r="AL196">
            <v>98.345457998955311</v>
          </cell>
          <cell r="AM196">
            <v>46.312265539674243</v>
          </cell>
          <cell r="AN196">
            <v>191.24241416971364</v>
          </cell>
          <cell r="AO196">
            <v>71.375373949380304</v>
          </cell>
          <cell r="AP196">
            <v>5.9933520110166665</v>
          </cell>
          <cell r="AQ196">
            <v>717.5676907735409</v>
          </cell>
          <cell r="AR196">
            <v>260.98323757063486</v>
          </cell>
          <cell r="AS196">
            <v>407.27551165772348</v>
          </cell>
          <cell r="AT196">
            <v>29.421909872263637</v>
          </cell>
          <cell r="AU196">
            <v>698.49793437485152</v>
          </cell>
          <cell r="AV196">
            <v>371.04297450021363</v>
          </cell>
          <cell r="AW196">
            <v>196.41849090650078</v>
          </cell>
          <cell r="AX196">
            <v>90.445130348069696</v>
          </cell>
          <cell r="AY196">
            <v>412.45158839451062</v>
          </cell>
          <cell r="AZ196">
            <v>293.94667363122653</v>
          </cell>
          <cell r="BA196">
            <v>271.06296595279923</v>
          </cell>
          <cell r="BB196">
            <v>6.8106272852462126</v>
          </cell>
          <cell r="BC196">
            <v>188.79058834702502</v>
          </cell>
          <cell r="BD196">
            <v>141.93347262453108</v>
          </cell>
          <cell r="BE196">
            <v>107.60791110689016</v>
          </cell>
          <cell r="BF196">
            <v>146.5646991784985</v>
          </cell>
          <cell r="BG196">
            <v>71.375373949380304</v>
          </cell>
          <cell r="BH196">
            <v>58.57139465311743</v>
          </cell>
          <cell r="BI196">
            <v>74.916900137708339</v>
          </cell>
          <cell r="BJ196">
            <v>524.96315114677805</v>
          </cell>
          <cell r="BK196">
            <v>313.01643002991591</v>
          </cell>
          <cell r="BL196">
            <v>380.85027779096822</v>
          </cell>
        </row>
        <row r="197">
          <cell r="A197" t="str">
            <v>Office machinery manufacturing</v>
          </cell>
          <cell r="B197">
            <v>0.46594252093233762</v>
          </cell>
          <cell r="C197">
            <v>0.93188504186467525</v>
          </cell>
          <cell r="D197">
            <v>0.93188504186467525</v>
          </cell>
          <cell r="E197">
            <v>0</v>
          </cell>
          <cell r="F197">
            <v>1.3978275627970129</v>
          </cell>
          <cell r="G197">
            <v>257.20027155465039</v>
          </cell>
          <cell r="H197">
            <v>19.569585879158179</v>
          </cell>
          <cell r="I197">
            <v>0.46594252093233762</v>
          </cell>
          <cell r="J197">
            <v>1.3978275627970129</v>
          </cell>
          <cell r="K197">
            <v>0.46594252093233762</v>
          </cell>
          <cell r="L197">
            <v>6.057252772120389</v>
          </cell>
          <cell r="M197">
            <v>3.2615976465263632</v>
          </cell>
          <cell r="N197">
            <v>43.332654446707402</v>
          </cell>
          <cell r="O197">
            <v>2.7956551255940258</v>
          </cell>
          <cell r="P197">
            <v>1.3978275627970129</v>
          </cell>
          <cell r="Q197">
            <v>1.8637700837293505</v>
          </cell>
          <cell r="R197">
            <v>0.46594252093233762</v>
          </cell>
          <cell r="S197">
            <v>3.2615976465263632</v>
          </cell>
          <cell r="T197">
            <v>3.727540167458701</v>
          </cell>
          <cell r="U197">
            <v>1.3978275627970129</v>
          </cell>
          <cell r="V197">
            <v>0</v>
          </cell>
          <cell r="W197">
            <v>0.46594252093233762</v>
          </cell>
          <cell r="X197">
            <v>19.569585879158179</v>
          </cell>
          <cell r="Y197">
            <v>0.46594252093233762</v>
          </cell>
          <cell r="Z197">
            <v>2.3297126046616881</v>
          </cell>
          <cell r="AA197">
            <v>8.8529078977144149</v>
          </cell>
          <cell r="AB197">
            <v>264.18940936863544</v>
          </cell>
          <cell r="AC197">
            <v>222.72052500565738</v>
          </cell>
          <cell r="AD197">
            <v>0.46594252093233762</v>
          </cell>
          <cell r="AE197">
            <v>0.46594252093233762</v>
          </cell>
          <cell r="AF197">
            <v>0</v>
          </cell>
          <cell r="AG197">
            <v>5.5913102511880517</v>
          </cell>
          <cell r="AH197">
            <v>0.93188504186467525</v>
          </cell>
          <cell r="AI197">
            <v>1.3978275627970129</v>
          </cell>
          <cell r="AJ197">
            <v>9.3188504186467522</v>
          </cell>
          <cell r="AK197">
            <v>1.8637700837293505</v>
          </cell>
          <cell r="AL197">
            <v>6.9891378139850646</v>
          </cell>
          <cell r="AM197">
            <v>0.46594252093233762</v>
          </cell>
          <cell r="AN197">
            <v>41.002941842045708</v>
          </cell>
          <cell r="AO197">
            <v>8.3869653767820775</v>
          </cell>
          <cell r="AP197">
            <v>4.1934826883910388</v>
          </cell>
          <cell r="AQ197">
            <v>324.29599456890696</v>
          </cell>
          <cell r="AR197">
            <v>46.594252093233763</v>
          </cell>
          <cell r="AS197">
            <v>98.779814437655574</v>
          </cell>
          <cell r="AT197">
            <v>0</v>
          </cell>
          <cell r="AU197">
            <v>138.38492871690428</v>
          </cell>
          <cell r="AV197">
            <v>27.490608735007921</v>
          </cell>
          <cell r="AW197">
            <v>12.114505544240778</v>
          </cell>
          <cell r="AX197">
            <v>12.580448065173115</v>
          </cell>
          <cell r="AY197">
            <v>56.844987553745192</v>
          </cell>
          <cell r="AZ197">
            <v>25.160896130346231</v>
          </cell>
          <cell r="BA197">
            <v>102.04141208418194</v>
          </cell>
          <cell r="BB197">
            <v>0.93188504186467525</v>
          </cell>
          <cell r="BC197">
            <v>33.54786150712831</v>
          </cell>
          <cell r="BD197">
            <v>17.239873274496492</v>
          </cell>
          <cell r="BE197">
            <v>29.354378818737271</v>
          </cell>
          <cell r="BF197">
            <v>7.455080334917402</v>
          </cell>
          <cell r="BG197">
            <v>11.648563023308441</v>
          </cell>
          <cell r="BH197">
            <v>19.103643358225842</v>
          </cell>
          <cell r="BI197">
            <v>7.9210228558497393</v>
          </cell>
          <cell r="BJ197">
            <v>10.250735460511427</v>
          </cell>
          <cell r="BK197">
            <v>9.3188504186467522</v>
          </cell>
          <cell r="BL197">
            <v>20.967413441955195</v>
          </cell>
        </row>
        <row r="198">
          <cell r="A198" t="str">
            <v>Office supplies (except paper) manufacturing</v>
          </cell>
          <cell r="B198">
            <v>2.6047348669785933E-2</v>
          </cell>
          <cell r="C198">
            <v>0.10677440672748202</v>
          </cell>
          <cell r="D198">
            <v>0.15447372768289303</v>
          </cell>
          <cell r="E198">
            <v>2.6758155657913479E-2</v>
          </cell>
          <cell r="F198">
            <v>0.10606359973935447</v>
          </cell>
          <cell r="G198">
            <v>0.51159484456223547</v>
          </cell>
          <cell r="H198">
            <v>0.68214572661355821</v>
          </cell>
          <cell r="I198">
            <v>3.4191135174368295E-2</v>
          </cell>
          <cell r="J198">
            <v>5.0220492279361123E-2</v>
          </cell>
          <cell r="K198">
            <v>6.4439485048531364E-2</v>
          </cell>
          <cell r="L198">
            <v>0.1373476662368244</v>
          </cell>
          <cell r="M198">
            <v>0.20094580984183263</v>
          </cell>
          <cell r="N198">
            <v>0.48650903434365556</v>
          </cell>
          <cell r="O198">
            <v>7.4846226972891949E-2</v>
          </cell>
          <cell r="P198">
            <v>0.16772369755976382</v>
          </cell>
          <cell r="Q198">
            <v>0.1088429869674765</v>
          </cell>
          <cell r="R198">
            <v>8.5380650346028875E-2</v>
          </cell>
          <cell r="S198">
            <v>0.11020076021934344</v>
          </cell>
          <cell r="T198">
            <v>0.31890160620619096</v>
          </cell>
          <cell r="U198">
            <v>3.5096317342279588E-2</v>
          </cell>
          <cell r="V198">
            <v>2.6758155657913479E-2</v>
          </cell>
          <cell r="W198">
            <v>7.3746669625196923E-2</v>
          </cell>
          <cell r="X198">
            <v>0.1411656230948726</v>
          </cell>
          <cell r="Y198">
            <v>4.8151912039366633E-2</v>
          </cell>
          <cell r="Z198">
            <v>0.27333470621516259</v>
          </cell>
          <cell r="AA198">
            <v>7.6076318775982574E-2</v>
          </cell>
          <cell r="AB198">
            <v>2.8928791759433707</v>
          </cell>
          <cell r="AC198">
            <v>13.38833151025673</v>
          </cell>
          <cell r="AD198">
            <v>0.1272629809410239</v>
          </cell>
          <cell r="AE198">
            <v>5.5132300471865799E-2</v>
          </cell>
          <cell r="AF198">
            <v>3.1411747946246259E-2</v>
          </cell>
          <cell r="AG198">
            <v>0.16132643466661586</v>
          </cell>
          <cell r="AH198">
            <v>4.5114308907072694E-2</v>
          </cell>
          <cell r="AI198">
            <v>2.3462336621447637E-2</v>
          </cell>
          <cell r="AJ198">
            <v>0.14865959032909629</v>
          </cell>
          <cell r="AK198">
            <v>0.11582337539997568</v>
          </cell>
          <cell r="AL198">
            <v>0.42677557028136798</v>
          </cell>
          <cell r="AM198">
            <v>0.19823026333809876</v>
          </cell>
          <cell r="AN198">
            <v>0.85653346199049962</v>
          </cell>
          <cell r="AO198">
            <v>0.31295693439699868</v>
          </cell>
          <cell r="AP198">
            <v>2.96680773414311E-2</v>
          </cell>
          <cell r="AQ198">
            <v>3.3793939163002649</v>
          </cell>
          <cell r="AR198">
            <v>1.1597944614512654</v>
          </cell>
          <cell r="AS198">
            <v>1.8352294275629732</v>
          </cell>
          <cell r="AT198">
            <v>0.12564699178498503</v>
          </cell>
          <cell r="AU198">
            <v>3.1173722087561386</v>
          </cell>
          <cell r="AV198">
            <v>1.6112510481306945</v>
          </cell>
          <cell r="AW198">
            <v>0.85057737815483037</v>
          </cell>
          <cell r="AX198">
            <v>0.39846811919842318</v>
          </cell>
          <cell r="AY198">
            <v>1.816600793376546</v>
          </cell>
          <cell r="AZ198">
            <v>1.2797464383113721</v>
          </cell>
          <cell r="BA198">
            <v>1.2566985291090655</v>
          </cell>
          <cell r="BB198">
            <v>2.9990133969991166E-2</v>
          </cell>
          <cell r="BC198">
            <v>0.83882142199846055</v>
          </cell>
          <cell r="BD198">
            <v>0.6228762656617034</v>
          </cell>
          <cell r="BE198">
            <v>0.48805547676206767</v>
          </cell>
          <cell r="BF198">
            <v>0.63314962012404907</v>
          </cell>
          <cell r="BG198">
            <v>0.3161250719846882</v>
          </cell>
          <cell r="BH198">
            <v>0.26868681994006838</v>
          </cell>
          <cell r="BI198">
            <v>0.32762851825012457</v>
          </cell>
          <cell r="BJ198">
            <v>2.2518250887513407</v>
          </cell>
          <cell r="BK198">
            <v>1.3457962065027038</v>
          </cell>
          <cell r="BL198">
            <v>1.6467971035503106</v>
          </cell>
        </row>
        <row r="199">
          <cell r="A199" t="str">
            <v>Optical instrument and lens manufacturing</v>
          </cell>
          <cell r="B199">
            <v>0.85535359706735914</v>
          </cell>
          <cell r="C199">
            <v>0</v>
          </cell>
          <cell r="D199">
            <v>9.4088895677409496</v>
          </cell>
          <cell r="E199">
            <v>3.8490911868031161</v>
          </cell>
          <cell r="F199">
            <v>4.7044447838704748</v>
          </cell>
          <cell r="G199">
            <v>233.51153199938904</v>
          </cell>
          <cell r="H199">
            <v>38.06323506949748</v>
          </cell>
          <cell r="I199">
            <v>0.85535359706735914</v>
          </cell>
          <cell r="J199">
            <v>3.4214143882694366</v>
          </cell>
          <cell r="K199">
            <v>2.993737589735757</v>
          </cell>
          <cell r="L199">
            <v>16.251718344279823</v>
          </cell>
          <cell r="M199">
            <v>17.962425538414543</v>
          </cell>
          <cell r="N199">
            <v>215.97678325950818</v>
          </cell>
          <cell r="O199">
            <v>8.9812127692072714</v>
          </cell>
          <cell r="P199">
            <v>8.1258591721399114</v>
          </cell>
          <cell r="Q199">
            <v>12.830303956010386</v>
          </cell>
          <cell r="R199">
            <v>1.2830303956010387</v>
          </cell>
          <cell r="S199">
            <v>19.673132732549259</v>
          </cell>
          <cell r="T199">
            <v>8.5535359706735914</v>
          </cell>
          <cell r="U199">
            <v>4.7044447838704748</v>
          </cell>
          <cell r="V199">
            <v>0.85535359706735914</v>
          </cell>
          <cell r="W199">
            <v>4.7044447838704748</v>
          </cell>
          <cell r="X199">
            <v>34.214143882694366</v>
          </cell>
          <cell r="Y199">
            <v>4.7044447838704748</v>
          </cell>
          <cell r="Z199">
            <v>29.509699098823891</v>
          </cell>
          <cell r="AA199">
            <v>17.962425538414543</v>
          </cell>
          <cell r="AB199">
            <v>502.52023827707347</v>
          </cell>
          <cell r="AC199">
            <v>89.812127692072707</v>
          </cell>
          <cell r="AD199">
            <v>4.2767679853367957</v>
          </cell>
          <cell r="AE199">
            <v>2.5660607912020774</v>
          </cell>
          <cell r="AF199">
            <v>0.85535359706735914</v>
          </cell>
          <cell r="AG199">
            <v>7.2705055750725531</v>
          </cell>
          <cell r="AH199">
            <v>1.2830303956010387</v>
          </cell>
          <cell r="AI199">
            <v>6.8428287765388731</v>
          </cell>
          <cell r="AJ199">
            <v>9.8365663662746297</v>
          </cell>
          <cell r="AK199">
            <v>1.7107071941347183</v>
          </cell>
          <cell r="AL199">
            <v>40.629295860699557</v>
          </cell>
          <cell r="AM199">
            <v>14.968687948678784</v>
          </cell>
          <cell r="AN199">
            <v>92.378188483274783</v>
          </cell>
          <cell r="AO199">
            <v>26.088284710554454</v>
          </cell>
          <cell r="AP199">
            <v>1.2830303956010387</v>
          </cell>
          <cell r="AQ199">
            <v>51.321215824041545</v>
          </cell>
          <cell r="AR199">
            <v>42.340003054834277</v>
          </cell>
          <cell r="AS199">
            <v>158.66809225599513</v>
          </cell>
          <cell r="AT199">
            <v>0.42767679853367957</v>
          </cell>
          <cell r="AU199">
            <v>86.390713303803267</v>
          </cell>
          <cell r="AV199">
            <v>32.931113487093327</v>
          </cell>
          <cell r="AW199">
            <v>61.157782190316176</v>
          </cell>
          <cell r="AX199">
            <v>59.447074996181463</v>
          </cell>
          <cell r="AY199">
            <v>291.67557659996947</v>
          </cell>
          <cell r="AZ199">
            <v>111.62364441729036</v>
          </cell>
          <cell r="BA199">
            <v>134.71819153810907</v>
          </cell>
          <cell r="BB199">
            <v>2.5660607912020774</v>
          </cell>
          <cell r="BC199">
            <v>29.509699098823891</v>
          </cell>
          <cell r="BD199">
            <v>122.31556438063235</v>
          </cell>
          <cell r="BE199">
            <v>86.818390102336949</v>
          </cell>
          <cell r="BF199">
            <v>17.534748739880861</v>
          </cell>
          <cell r="BG199">
            <v>22.666870322285018</v>
          </cell>
          <cell r="BH199">
            <v>15.824041545746145</v>
          </cell>
          <cell r="BI199">
            <v>2.1383839926683978</v>
          </cell>
          <cell r="BJ199">
            <v>6.4151519780051931</v>
          </cell>
          <cell r="BK199">
            <v>1.7107071941347183</v>
          </cell>
          <cell r="BL199">
            <v>71.422025355124489</v>
          </cell>
        </row>
        <row r="200">
          <cell r="A200" t="str">
            <v>Ornamental and architectural metal products manufacturing</v>
          </cell>
          <cell r="B200">
            <v>6.3218890630530407</v>
          </cell>
          <cell r="C200">
            <v>0.58613540981948731</v>
          </cell>
          <cell r="D200">
            <v>1.9258734894068867</v>
          </cell>
          <cell r="E200">
            <v>5.1914850584011729</v>
          </cell>
          <cell r="F200">
            <v>4.8146837235172164</v>
          </cell>
          <cell r="G200">
            <v>87.878444657935987</v>
          </cell>
          <cell r="H200">
            <v>10.089902411892602</v>
          </cell>
          <cell r="I200">
            <v>1.4862719320422713</v>
          </cell>
          <cell r="J200">
            <v>3.9982808312686453</v>
          </cell>
          <cell r="K200">
            <v>19.530869191485056</v>
          </cell>
          <cell r="L200">
            <v>30.479041310613336</v>
          </cell>
          <cell r="M200">
            <v>6.7405572129241031</v>
          </cell>
          <cell r="N200">
            <v>2.512008899226374</v>
          </cell>
          <cell r="O200">
            <v>1.2978712646002932</v>
          </cell>
          <cell r="P200">
            <v>15.637255397684179</v>
          </cell>
          <cell r="Q200">
            <v>2.0724073418617586</v>
          </cell>
          <cell r="R200">
            <v>0.37680133488395606</v>
          </cell>
          <cell r="S200">
            <v>2.7632097891490113</v>
          </cell>
          <cell r="T200">
            <v>29.327703898467917</v>
          </cell>
          <cell r="U200">
            <v>0.77453607726146534</v>
          </cell>
          <cell r="V200">
            <v>0.31400111240329676</v>
          </cell>
          <cell r="W200">
            <v>5.945087728169085</v>
          </cell>
          <cell r="X200">
            <v>0.56520200232593409</v>
          </cell>
          <cell r="Y200">
            <v>4.6053496485816856</v>
          </cell>
          <cell r="Z200">
            <v>35.25185821914345</v>
          </cell>
          <cell r="AA200">
            <v>1.8002730444455679</v>
          </cell>
          <cell r="AB200">
            <v>18.358598371846082</v>
          </cell>
          <cell r="AC200">
            <v>12.936845831015825</v>
          </cell>
          <cell r="AD200">
            <v>0.66986903979369972</v>
          </cell>
          <cell r="AE200">
            <v>1.2141376346260808</v>
          </cell>
          <cell r="AF200">
            <v>0.94200333720989027</v>
          </cell>
          <cell r="AG200">
            <v>1.0257369671841028</v>
          </cell>
          <cell r="AH200">
            <v>0.14653385245487183</v>
          </cell>
          <cell r="AI200">
            <v>3.9564140162815389</v>
          </cell>
          <cell r="AJ200">
            <v>1.3606714870809526</v>
          </cell>
          <cell r="AK200">
            <v>1.1094705971583152</v>
          </cell>
          <cell r="AL200">
            <v>0.23026748242908429</v>
          </cell>
          <cell r="AM200">
            <v>0.14653385245487183</v>
          </cell>
          <cell r="AN200">
            <v>3.3702786064620516</v>
          </cell>
          <cell r="AO200">
            <v>0.66986903979369972</v>
          </cell>
          <cell r="AP200">
            <v>4.1866814987106232E-2</v>
          </cell>
          <cell r="AQ200">
            <v>2.532942306719927</v>
          </cell>
          <cell r="AR200">
            <v>0.46053496485816858</v>
          </cell>
          <cell r="AS200">
            <v>0.41866814987106232</v>
          </cell>
          <cell r="AT200">
            <v>0</v>
          </cell>
          <cell r="AU200">
            <v>0.85826970723567775</v>
          </cell>
          <cell r="AV200">
            <v>23.675683875208573</v>
          </cell>
          <cell r="AW200">
            <v>0.20933407493553116</v>
          </cell>
          <cell r="AX200">
            <v>0.10466703746776558</v>
          </cell>
          <cell r="AY200">
            <v>4.9193507609849823</v>
          </cell>
          <cell r="AZ200">
            <v>1.1304040046518682</v>
          </cell>
          <cell r="BA200">
            <v>2.4282752692521616</v>
          </cell>
          <cell r="BB200">
            <v>9.6921676695150936</v>
          </cell>
          <cell r="BC200">
            <v>0.43960155736461543</v>
          </cell>
          <cell r="BD200">
            <v>0.37680133488395606</v>
          </cell>
          <cell r="BE200">
            <v>0.18840066744197803</v>
          </cell>
          <cell r="BF200">
            <v>0.29306770490974365</v>
          </cell>
          <cell r="BG200">
            <v>8.3733629974212465E-2</v>
          </cell>
          <cell r="BH200">
            <v>3.2656115689942862</v>
          </cell>
          <cell r="BI200">
            <v>0.69080244728725282</v>
          </cell>
          <cell r="BJ200">
            <v>4.312281943671942</v>
          </cell>
          <cell r="BK200">
            <v>4.9193507609849823</v>
          </cell>
          <cell r="BL200">
            <v>1.9886737118875459</v>
          </cell>
        </row>
        <row r="201">
          <cell r="A201" t="str">
            <v>Other basic inorganic chemical manufacturing</v>
          </cell>
          <cell r="B201">
            <v>60.531324265561011</v>
          </cell>
          <cell r="C201">
            <v>5.6121757597208886</v>
          </cell>
          <cell r="D201">
            <v>18.440006067654348</v>
          </cell>
          <cell r="E201">
            <v>49.70784244324215</v>
          </cell>
          <cell r="F201">
            <v>46.100015169135865</v>
          </cell>
          <cell r="G201">
            <v>841.42549426101027</v>
          </cell>
          <cell r="H201">
            <v>96.609597006623858</v>
          </cell>
          <cell r="I201">
            <v>14.230874247863682</v>
          </cell>
          <cell r="J201">
            <v>38.283056075238918</v>
          </cell>
          <cell r="K201">
            <v>187.00571370784246</v>
          </cell>
          <cell r="L201">
            <v>291.8331395054862</v>
          </cell>
          <cell r="M201">
            <v>64.54002123679021</v>
          </cell>
          <cell r="N201">
            <v>24.052181827375236</v>
          </cell>
          <cell r="O201">
            <v>12.426960610810537</v>
          </cell>
          <cell r="P201">
            <v>149.72483187541084</v>
          </cell>
          <cell r="Q201">
            <v>19.843050007584569</v>
          </cell>
          <cell r="R201">
            <v>3.6078272741062851</v>
          </cell>
          <cell r="S201">
            <v>26.45740001011276</v>
          </cell>
          <cell r="T201">
            <v>280.80922283460586</v>
          </cell>
          <cell r="U201">
            <v>7.4160893967740309</v>
          </cell>
          <cell r="V201">
            <v>3.0065227284219045</v>
          </cell>
          <cell r="W201">
            <v>56.923496991454726</v>
          </cell>
          <cell r="X201">
            <v>5.4117409111594279</v>
          </cell>
          <cell r="Y201">
            <v>44.095666683521266</v>
          </cell>
          <cell r="Z201">
            <v>337.53228497749916</v>
          </cell>
          <cell r="AA201">
            <v>17.237396976285584</v>
          </cell>
          <cell r="AB201">
            <v>175.78136218840066</v>
          </cell>
          <cell r="AC201">
            <v>123.86873641098246</v>
          </cell>
          <cell r="AD201">
            <v>6.4139151539667294</v>
          </cell>
          <cell r="AE201">
            <v>11.625221216564697</v>
          </cell>
          <cell r="AF201">
            <v>9.0195681852657135</v>
          </cell>
          <cell r="AG201">
            <v>9.8213075795115543</v>
          </cell>
          <cell r="AH201">
            <v>1.4030439399302221</v>
          </cell>
          <cell r="AI201">
            <v>37.882186378115996</v>
          </cell>
          <cell r="AJ201">
            <v>13.028265156494919</v>
          </cell>
          <cell r="AK201">
            <v>10.623046973757395</v>
          </cell>
          <cell r="AL201">
            <v>2.2047833341760632</v>
          </cell>
          <cell r="AM201">
            <v>1.4030439399302221</v>
          </cell>
          <cell r="AN201">
            <v>32.270010618395105</v>
          </cell>
          <cell r="AO201">
            <v>6.4139151539667294</v>
          </cell>
          <cell r="AP201">
            <v>0.40086969712292059</v>
          </cell>
          <cell r="AQ201">
            <v>24.252616675936697</v>
          </cell>
          <cell r="AR201">
            <v>4.4095666683521264</v>
          </cell>
          <cell r="AS201">
            <v>4.008696971229206</v>
          </cell>
          <cell r="AT201">
            <v>0</v>
          </cell>
          <cell r="AU201">
            <v>8.2178287910198726</v>
          </cell>
          <cell r="AV201">
            <v>226.69181372301159</v>
          </cell>
          <cell r="AW201">
            <v>2.004348485614603</v>
          </cell>
          <cell r="AX201">
            <v>1.0021742428073015</v>
          </cell>
          <cell r="AY201">
            <v>47.102189411943172</v>
          </cell>
          <cell r="AZ201">
            <v>10.823481822318856</v>
          </cell>
          <cell r="BA201">
            <v>23.250442433129393</v>
          </cell>
          <cell r="BB201">
            <v>92.801334883956116</v>
          </cell>
          <cell r="BC201">
            <v>4.2091318197906658</v>
          </cell>
          <cell r="BD201">
            <v>3.6078272741062851</v>
          </cell>
          <cell r="BE201">
            <v>1.8039136370531426</v>
          </cell>
          <cell r="BF201">
            <v>2.8060878798604443</v>
          </cell>
          <cell r="BG201">
            <v>0.80173939424584117</v>
          </cell>
          <cell r="BH201">
            <v>31.267836375587805</v>
          </cell>
          <cell r="BI201">
            <v>6.6143500025281901</v>
          </cell>
          <cell r="BJ201">
            <v>41.289578803660824</v>
          </cell>
          <cell r="BK201">
            <v>47.102189411943172</v>
          </cell>
          <cell r="BL201">
            <v>19.041310613338727</v>
          </cell>
        </row>
        <row r="202">
          <cell r="A202" t="str">
            <v>Other communications equipment manufacturing</v>
          </cell>
          <cell r="B202">
            <v>0.17612485753845283</v>
          </cell>
          <cell r="C202">
            <v>0.42882574009362429</v>
          </cell>
          <cell r="D202">
            <v>2.0905254829564184</v>
          </cell>
          <cell r="E202">
            <v>0.40585293258860872</v>
          </cell>
          <cell r="F202">
            <v>2.5346664280533866</v>
          </cell>
          <cell r="G202">
            <v>6.6161685614444892</v>
          </cell>
          <cell r="H202">
            <v>3.9513228908626812</v>
          </cell>
          <cell r="I202">
            <v>0.13017924252842167</v>
          </cell>
          <cell r="J202">
            <v>0.35224971507690567</v>
          </cell>
          <cell r="K202">
            <v>0.42882574009362429</v>
          </cell>
          <cell r="L202">
            <v>0.86530908268892048</v>
          </cell>
          <cell r="M202">
            <v>1.2711620152775291</v>
          </cell>
          <cell r="N202">
            <v>7.6652601041735346</v>
          </cell>
          <cell r="O202">
            <v>0.60495059763207715</v>
          </cell>
          <cell r="P202">
            <v>1.5085476928293569</v>
          </cell>
          <cell r="Q202">
            <v>1.9756614454313406</v>
          </cell>
          <cell r="R202">
            <v>0.23738567755182774</v>
          </cell>
          <cell r="S202">
            <v>1.0108035302206859</v>
          </cell>
          <cell r="T202">
            <v>1.332422835290904</v>
          </cell>
          <cell r="U202">
            <v>0.30630410006687447</v>
          </cell>
          <cell r="V202">
            <v>0.10720643502340607</v>
          </cell>
          <cell r="W202">
            <v>0.37522252258192124</v>
          </cell>
          <cell r="X202">
            <v>0.45945615010031177</v>
          </cell>
          <cell r="Y202">
            <v>0.68918422515046762</v>
          </cell>
          <cell r="Z202">
            <v>3.7062796108091813</v>
          </cell>
          <cell r="AA202">
            <v>0.666211417645452</v>
          </cell>
          <cell r="AB202">
            <v>12.726935357778634</v>
          </cell>
          <cell r="AC202">
            <v>12.749908165283651</v>
          </cell>
          <cell r="AD202">
            <v>10.016144072186796</v>
          </cell>
          <cell r="AE202">
            <v>1.4089988603076227</v>
          </cell>
          <cell r="AF202">
            <v>2.1441287004681215</v>
          </cell>
          <cell r="AG202">
            <v>4.9314960110766792</v>
          </cell>
          <cell r="AH202">
            <v>1.0414339402273733</v>
          </cell>
          <cell r="AI202">
            <v>1.4396292703143101</v>
          </cell>
          <cell r="AJ202">
            <v>2.2666503404948712</v>
          </cell>
          <cell r="AK202">
            <v>0.26035848505684334</v>
          </cell>
          <cell r="AL202">
            <v>4.127447748401134</v>
          </cell>
          <cell r="AM202">
            <v>4.0355565183810711</v>
          </cell>
          <cell r="AN202">
            <v>285.18443236726353</v>
          </cell>
          <cell r="AO202">
            <v>14.373319895638085</v>
          </cell>
          <cell r="AP202">
            <v>0.16846725503678098</v>
          </cell>
          <cell r="AQ202">
            <v>20.759760382032418</v>
          </cell>
          <cell r="AR202">
            <v>11.953517505109778</v>
          </cell>
          <cell r="AS202">
            <v>4.8625775885616322</v>
          </cell>
          <cell r="AT202">
            <v>3.0630410006687449E-2</v>
          </cell>
          <cell r="AU202">
            <v>5.6130226337254747</v>
          </cell>
          <cell r="AV202">
            <v>10.85082274486903</v>
          </cell>
          <cell r="AW202">
            <v>2.2436775329898557</v>
          </cell>
          <cell r="AX202">
            <v>5.3220337386619443</v>
          </cell>
          <cell r="AY202">
            <v>14.273771063116351</v>
          </cell>
          <cell r="AZ202">
            <v>4.3342030159462741</v>
          </cell>
          <cell r="BA202">
            <v>11.785050250072997</v>
          </cell>
          <cell r="BB202">
            <v>0.82702107018056115</v>
          </cell>
          <cell r="BC202">
            <v>4.3571758234512901</v>
          </cell>
          <cell r="BD202">
            <v>2.8639433356252764</v>
          </cell>
          <cell r="BE202">
            <v>3.9819533008693684</v>
          </cell>
          <cell r="BF202">
            <v>0.96485791521065467</v>
          </cell>
          <cell r="BG202">
            <v>1.0644067477323889</v>
          </cell>
          <cell r="BH202">
            <v>1.4013412578059508</v>
          </cell>
          <cell r="BI202">
            <v>1.1869283877591386</v>
          </cell>
          <cell r="BJ202">
            <v>0.9954883252173421</v>
          </cell>
          <cell r="BK202">
            <v>1.1792707852574669</v>
          </cell>
          <cell r="BL202">
            <v>5.67428345373885</v>
          </cell>
        </row>
        <row r="203">
          <cell r="A203" t="str">
            <v>Other engine equipment manufacturing</v>
          </cell>
          <cell r="B203">
            <v>12.600122904047055</v>
          </cell>
          <cell r="C203">
            <v>2.7000263365815118</v>
          </cell>
          <cell r="D203">
            <v>6.7500658414537789</v>
          </cell>
          <cell r="E203">
            <v>8.100079009744535</v>
          </cell>
          <cell r="F203">
            <v>4.2750416995873932</v>
          </cell>
          <cell r="G203">
            <v>1498.9646211921693</v>
          </cell>
          <cell r="H203">
            <v>4.2750416995873932</v>
          </cell>
          <cell r="I203">
            <v>0.9000087788605039</v>
          </cell>
          <cell r="J203">
            <v>3.3750329207268894</v>
          </cell>
          <cell r="K203">
            <v>11.70011412518655</v>
          </cell>
          <cell r="L203">
            <v>3.8250373101571418</v>
          </cell>
          <cell r="M203">
            <v>54.000526731630231</v>
          </cell>
          <cell r="N203">
            <v>3.1500307260117637</v>
          </cell>
          <cell r="O203">
            <v>6.3000614520235274</v>
          </cell>
          <cell r="P203">
            <v>12.150118514616803</v>
          </cell>
          <cell r="Q203">
            <v>4.5000438943025198</v>
          </cell>
          <cell r="R203">
            <v>1.12501097357563</v>
          </cell>
          <cell r="S203">
            <v>1.12501097357563</v>
          </cell>
          <cell r="T203">
            <v>18.900184356070582</v>
          </cell>
          <cell r="U203">
            <v>0.67500658414537795</v>
          </cell>
          <cell r="V203">
            <v>0.22500219471512597</v>
          </cell>
          <cell r="W203">
            <v>13.050127293477306</v>
          </cell>
          <cell r="X203">
            <v>0.22500219471512597</v>
          </cell>
          <cell r="Y203">
            <v>27.675269949960494</v>
          </cell>
          <cell r="Z203">
            <v>34.200333596699146</v>
          </cell>
          <cell r="AA203">
            <v>2.7000263365815118</v>
          </cell>
          <cell r="AB203">
            <v>9.9000965674655426</v>
          </cell>
          <cell r="AC203">
            <v>6.3000614520235274</v>
          </cell>
          <cell r="AD203">
            <v>0.67500658414537795</v>
          </cell>
          <cell r="AE203">
            <v>8.100079009744535</v>
          </cell>
          <cell r="AF203">
            <v>0.45000438943025195</v>
          </cell>
          <cell r="AG203">
            <v>7.2000702308840312</v>
          </cell>
          <cell r="AH203">
            <v>5.4000526731630236</v>
          </cell>
          <cell r="AI203">
            <v>36.225353349135283</v>
          </cell>
          <cell r="AJ203">
            <v>1.3500131682907559</v>
          </cell>
          <cell r="AK203">
            <v>1.3500131682907559</v>
          </cell>
          <cell r="AL203">
            <v>0.22500219471512597</v>
          </cell>
          <cell r="AM203">
            <v>0</v>
          </cell>
          <cell r="AN203">
            <v>17.550171187779824</v>
          </cell>
          <cell r="AO203">
            <v>0</v>
          </cell>
          <cell r="AP203">
            <v>0.45000438943025195</v>
          </cell>
          <cell r="AQ203">
            <v>45.675445527170574</v>
          </cell>
          <cell r="AR203">
            <v>0.9000087788605039</v>
          </cell>
          <cell r="AS203">
            <v>12.375120709331929</v>
          </cell>
          <cell r="AT203">
            <v>0</v>
          </cell>
          <cell r="AU203">
            <v>3.1500307260117637</v>
          </cell>
          <cell r="AV203">
            <v>19.125186550785706</v>
          </cell>
          <cell r="AW203">
            <v>0.22500219471512597</v>
          </cell>
          <cell r="AX203">
            <v>0.22500219471512597</v>
          </cell>
          <cell r="AY203">
            <v>0.67500658414537795</v>
          </cell>
          <cell r="AZ203">
            <v>5.6250548678781493</v>
          </cell>
          <cell r="BA203">
            <v>0.9000087788605039</v>
          </cell>
          <cell r="BB203">
            <v>14.400140461768062</v>
          </cell>
          <cell r="BC203">
            <v>0.67500658414537795</v>
          </cell>
          <cell r="BD203">
            <v>0.67500658414537795</v>
          </cell>
          <cell r="BE203">
            <v>2.4750241418663856</v>
          </cell>
          <cell r="BF203">
            <v>0.22500219471512597</v>
          </cell>
          <cell r="BG203">
            <v>0.22500219471512597</v>
          </cell>
          <cell r="BH203">
            <v>0.9000087788605039</v>
          </cell>
          <cell r="BI203">
            <v>0.67500658414537795</v>
          </cell>
          <cell r="BJ203">
            <v>0.45000438943025195</v>
          </cell>
          <cell r="BK203">
            <v>1.3500131682907559</v>
          </cell>
          <cell r="BL203">
            <v>6.3000614520235274</v>
          </cell>
        </row>
        <row r="204">
          <cell r="A204" t="str">
            <v>Other fabricated metal manufacturing</v>
          </cell>
          <cell r="B204">
            <v>6.9174293371087625</v>
          </cell>
          <cell r="C204">
            <v>0.64135106436769984</v>
          </cell>
          <cell r="D204">
            <v>2.1072963543510137</v>
          </cell>
          <cell r="E204">
            <v>5.6805379986853408</v>
          </cell>
          <cell r="F204">
            <v>5.2682408858775345</v>
          </cell>
          <cell r="G204">
            <v>96.156848864842999</v>
          </cell>
          <cell r="H204">
            <v>11.040400465186833</v>
          </cell>
          <cell r="I204">
            <v>1.6262830560752388</v>
          </cell>
          <cell r="J204">
            <v>4.3749304747939526</v>
          </cell>
          <cell r="K204">
            <v>21.370733680537999</v>
          </cell>
          <cell r="L204">
            <v>33.350255347120388</v>
          </cell>
          <cell r="M204">
            <v>7.3755372402285477</v>
          </cell>
          <cell r="N204">
            <v>2.7486474187187135</v>
          </cell>
          <cell r="O204">
            <v>1.4201344996713352</v>
          </cell>
          <cell r="P204">
            <v>17.110330181523992</v>
          </cell>
          <cell r="Q204">
            <v>2.2676341204429384</v>
          </cell>
          <cell r="R204">
            <v>0.41229711280780701</v>
          </cell>
          <cell r="S204">
            <v>3.023512160590585</v>
          </cell>
          <cell r="T204">
            <v>32.090458613540982</v>
          </cell>
          <cell r="U204">
            <v>0.84749962077160335</v>
          </cell>
          <cell r="V204">
            <v>0.34358092733983919</v>
          </cell>
          <cell r="W204">
            <v>6.5051322243009553</v>
          </cell>
          <cell r="X204">
            <v>0.61844566921171051</v>
          </cell>
          <cell r="Y204">
            <v>5.039186934317641</v>
          </cell>
          <cell r="Z204">
            <v>38.572685442685945</v>
          </cell>
          <cell r="AA204">
            <v>1.969863983415078</v>
          </cell>
          <cell r="AB204">
            <v>20.088031551802597</v>
          </cell>
          <cell r="AC204">
            <v>14.155534206401374</v>
          </cell>
          <cell r="AD204">
            <v>0.73297264499165693</v>
          </cell>
          <cell r="AE204">
            <v>1.3285129190473781</v>
          </cell>
          <cell r="AF204">
            <v>1.0307427820195176</v>
          </cell>
          <cell r="AG204">
            <v>1.1223643626434747</v>
          </cell>
          <cell r="AH204">
            <v>0.16033776609192496</v>
          </cell>
          <cell r="AI204">
            <v>4.3291196844819737</v>
          </cell>
          <cell r="AJ204">
            <v>1.4888506851393031</v>
          </cell>
          <cell r="AK204">
            <v>1.2139859432674318</v>
          </cell>
          <cell r="AL204">
            <v>0.25195934671588205</v>
          </cell>
          <cell r="AM204">
            <v>0.16033776609192496</v>
          </cell>
          <cell r="AN204">
            <v>3.6877686201142739</v>
          </cell>
          <cell r="AO204">
            <v>0.73297264499165693</v>
          </cell>
          <cell r="AP204">
            <v>4.5810790311978558E-2</v>
          </cell>
          <cell r="AQ204">
            <v>2.771552813874703</v>
          </cell>
          <cell r="AR204">
            <v>0.5039186934317641</v>
          </cell>
          <cell r="AS204">
            <v>0.45810790311978555</v>
          </cell>
          <cell r="AT204">
            <v>0</v>
          </cell>
          <cell r="AU204">
            <v>0.93912120139556043</v>
          </cell>
          <cell r="AV204">
            <v>25.906001921423876</v>
          </cell>
          <cell r="AW204">
            <v>0.22905395155989278</v>
          </cell>
          <cell r="AX204">
            <v>0.11452697577994639</v>
          </cell>
          <cell r="AY204">
            <v>5.3827678616574808</v>
          </cell>
          <cell r="AZ204">
            <v>1.236891338423421</v>
          </cell>
          <cell r="BA204">
            <v>2.6570258380947562</v>
          </cell>
          <cell r="BB204">
            <v>10.605197957223035</v>
          </cell>
          <cell r="BC204">
            <v>0.48101329827577488</v>
          </cell>
          <cell r="BD204">
            <v>0.41229711280780701</v>
          </cell>
          <cell r="BE204">
            <v>0.2061485564039035</v>
          </cell>
          <cell r="BF204">
            <v>0.32067553218384992</v>
          </cell>
          <cell r="BG204">
            <v>9.1621580623957116E-2</v>
          </cell>
          <cell r="BH204">
            <v>3.5732416443343276</v>
          </cell>
          <cell r="BI204">
            <v>0.75587804014764626</v>
          </cell>
          <cell r="BJ204">
            <v>4.7185114021337915</v>
          </cell>
          <cell r="BK204">
            <v>5.3827678616574808</v>
          </cell>
          <cell r="BL204">
            <v>2.1760125398189816</v>
          </cell>
        </row>
        <row r="205">
          <cell r="A205" t="str">
            <v>Other furniture related product manufacturing</v>
          </cell>
          <cell r="B205">
            <v>0.50562704781803502</v>
          </cell>
          <cell r="C205">
            <v>2.0914573341564178</v>
          </cell>
          <cell r="D205">
            <v>3.0337622869082104</v>
          </cell>
          <cell r="E205">
            <v>0.52861009544612747</v>
          </cell>
          <cell r="F205">
            <v>2.0684742865283252</v>
          </cell>
          <cell r="G205">
            <v>5.1711857163208128</v>
          </cell>
          <cell r="H205">
            <v>13.100337148012725</v>
          </cell>
          <cell r="I205">
            <v>0.66650838121468259</v>
          </cell>
          <cell r="J205">
            <v>0.96528800037988505</v>
          </cell>
          <cell r="K205">
            <v>1.2640676195450875</v>
          </cell>
          <cell r="L205">
            <v>2.5970843819744527</v>
          </cell>
          <cell r="M205">
            <v>3.9071180967757253</v>
          </cell>
          <cell r="N205">
            <v>8.7795241939313353</v>
          </cell>
          <cell r="O205">
            <v>1.424948952941735</v>
          </cell>
          <cell r="P205">
            <v>3.2865758108172276</v>
          </cell>
          <cell r="Q205">
            <v>2.1144403817845099</v>
          </cell>
          <cell r="R205">
            <v>1.6777624768507526</v>
          </cell>
          <cell r="S205">
            <v>2.1144403817845099</v>
          </cell>
          <cell r="T205">
            <v>6.2284059072130677</v>
          </cell>
          <cell r="U205">
            <v>0.66650838121468259</v>
          </cell>
          <cell r="V205">
            <v>0.52861009544612747</v>
          </cell>
          <cell r="W205">
            <v>1.4479320005698275</v>
          </cell>
          <cell r="X205">
            <v>2.4132200009497127</v>
          </cell>
          <cell r="Y205">
            <v>0.9423049527517926</v>
          </cell>
          <cell r="Z205">
            <v>5.3550500973455524</v>
          </cell>
          <cell r="AA205">
            <v>1.3330167624293652</v>
          </cell>
          <cell r="AB205">
            <v>52.079585925257611</v>
          </cell>
          <cell r="AC205">
            <v>260.21406524526327</v>
          </cell>
          <cell r="AD205">
            <v>2.5051521914620825</v>
          </cell>
          <cell r="AE205">
            <v>1.0802032385203475</v>
          </cell>
          <cell r="AF205">
            <v>0.62054228595849747</v>
          </cell>
          <cell r="AG205">
            <v>3.079728382164395</v>
          </cell>
          <cell r="AH205">
            <v>0.87335580986751504</v>
          </cell>
          <cell r="AI205">
            <v>0.43667790493375752</v>
          </cell>
          <cell r="AJ205">
            <v>2.7579657153711001</v>
          </cell>
          <cell r="AK205">
            <v>2.2523386675530652</v>
          </cell>
          <cell r="AL205">
            <v>8.2968801937413925</v>
          </cell>
          <cell r="AM205">
            <v>3.9071180967757253</v>
          </cell>
          <cell r="AN205">
            <v>16.134099434920937</v>
          </cell>
          <cell r="AO205">
            <v>6.0215584785602356</v>
          </cell>
          <cell r="AP205">
            <v>0.50562704781803502</v>
          </cell>
          <cell r="AQ205">
            <v>60.53734745239565</v>
          </cell>
          <cell r="AR205">
            <v>22.017759627712618</v>
          </cell>
          <cell r="AS205">
            <v>34.359656203998291</v>
          </cell>
          <cell r="AT205">
            <v>2.4821691438339899</v>
          </cell>
          <cell r="AU205">
            <v>58.92853411842917</v>
          </cell>
          <cell r="AV205">
            <v>31.302910869461986</v>
          </cell>
          <cell r="AW205">
            <v>16.570777339854693</v>
          </cell>
          <cell r="AX205">
            <v>7.6303718125267102</v>
          </cell>
          <cell r="AY205">
            <v>34.796334108932044</v>
          </cell>
          <cell r="AZ205">
            <v>24.798708390711809</v>
          </cell>
          <cell r="BA205">
            <v>22.868132389952038</v>
          </cell>
          <cell r="BB205">
            <v>0.57457619070231258</v>
          </cell>
          <cell r="BC205">
            <v>15.927252006268104</v>
          </cell>
          <cell r="BD205">
            <v>11.974167814236193</v>
          </cell>
          <cell r="BE205">
            <v>9.0783038130965377</v>
          </cell>
          <cell r="BF205">
            <v>12.364879623913765</v>
          </cell>
          <cell r="BG205">
            <v>6.0215584785602356</v>
          </cell>
          <cell r="BH205">
            <v>4.9413552400398881</v>
          </cell>
          <cell r="BI205">
            <v>6.320338097725438</v>
          </cell>
          <cell r="BJ205">
            <v>44.288332779334247</v>
          </cell>
          <cell r="BK205">
            <v>26.407521724678283</v>
          </cell>
          <cell r="BL205">
            <v>32.130300584073318</v>
          </cell>
        </row>
        <row r="206">
          <cell r="A206" t="str">
            <v>Other general purpose machinery manufacturing</v>
          </cell>
          <cell r="B206">
            <v>27.954303373989227</v>
          </cell>
          <cell r="C206">
            <v>76.958533987428183</v>
          </cell>
          <cell r="D206">
            <v>43.110250986393027</v>
          </cell>
          <cell r="E206">
            <v>157.45345575108391</v>
          </cell>
          <cell r="F206">
            <v>157.95865400483069</v>
          </cell>
          <cell r="G206">
            <v>187.26015272214471</v>
          </cell>
          <cell r="H206">
            <v>206.79448520035405</v>
          </cell>
          <cell r="I206">
            <v>126.63636227252951</v>
          </cell>
          <cell r="J206">
            <v>283.58461976986661</v>
          </cell>
          <cell r="K206">
            <v>267.58667506788487</v>
          </cell>
          <cell r="L206">
            <v>190.12294282670987</v>
          </cell>
          <cell r="M206">
            <v>294.02538368063369</v>
          </cell>
          <cell r="N206">
            <v>361.2167514289572</v>
          </cell>
          <cell r="O206">
            <v>110.97521640637892</v>
          </cell>
          <cell r="P206">
            <v>421.84054187857237</v>
          </cell>
          <cell r="Q206">
            <v>127.98355761585429</v>
          </cell>
          <cell r="R206">
            <v>43.278650404308621</v>
          </cell>
          <cell r="S206">
            <v>203.59489625995769</v>
          </cell>
          <cell r="T206">
            <v>1106.7209745413086</v>
          </cell>
          <cell r="U206">
            <v>37.047871941431509</v>
          </cell>
          <cell r="V206">
            <v>17.17674062739097</v>
          </cell>
          <cell r="W206">
            <v>408.03178960949339</v>
          </cell>
          <cell r="X206">
            <v>105.081236779333</v>
          </cell>
          <cell r="Y206">
            <v>796.19244790494622</v>
          </cell>
          <cell r="Z206">
            <v>1303.7482935025578</v>
          </cell>
          <cell r="AA206">
            <v>180.1873771696896</v>
          </cell>
          <cell r="AB206">
            <v>811.17999609943445</v>
          </cell>
          <cell r="AC206">
            <v>824.31515069685099</v>
          </cell>
          <cell r="AD206">
            <v>55.908606747978453</v>
          </cell>
          <cell r="AE206">
            <v>9.9355656570202679</v>
          </cell>
          <cell r="AF206">
            <v>4.0415860299743462</v>
          </cell>
          <cell r="AG206">
            <v>51.698621300088512</v>
          </cell>
          <cell r="AH206">
            <v>5.7255802091303236</v>
          </cell>
          <cell r="AI206">
            <v>83.526111286136484</v>
          </cell>
          <cell r="AJ206">
            <v>69.380560181226272</v>
          </cell>
          <cell r="AK206">
            <v>51.361822464257315</v>
          </cell>
          <cell r="AL206">
            <v>44.120647493886615</v>
          </cell>
          <cell r="AM206">
            <v>3.1995889403963576</v>
          </cell>
          <cell r="AN206">
            <v>25.765110941086458</v>
          </cell>
          <cell r="AO206">
            <v>11.282761000345049</v>
          </cell>
          <cell r="AP206">
            <v>4.0415860299743462</v>
          </cell>
          <cell r="AQ206">
            <v>50.014627120932538</v>
          </cell>
          <cell r="AR206">
            <v>6.3991778807927151</v>
          </cell>
          <cell r="AS206">
            <v>8.588370313695485</v>
          </cell>
          <cell r="AT206">
            <v>0</v>
          </cell>
          <cell r="AU206">
            <v>88.409694405688825</v>
          </cell>
          <cell r="AV206">
            <v>237.61157867890844</v>
          </cell>
          <cell r="AW206">
            <v>0.16839941791559776</v>
          </cell>
          <cell r="AX206">
            <v>4.7151837016367377</v>
          </cell>
          <cell r="AY206">
            <v>77.80053107700617</v>
          </cell>
          <cell r="AZ206">
            <v>44.120647493886615</v>
          </cell>
          <cell r="BA206">
            <v>48.667431777607753</v>
          </cell>
          <cell r="BB206">
            <v>74.600942136609802</v>
          </cell>
          <cell r="BC206">
            <v>15.324347030319396</v>
          </cell>
          <cell r="BD206">
            <v>6.9043761345395085</v>
          </cell>
          <cell r="BE206">
            <v>22.565522000690098</v>
          </cell>
          <cell r="BF206">
            <v>26.943906866495642</v>
          </cell>
          <cell r="BG206">
            <v>5.7255802091303236</v>
          </cell>
          <cell r="BH206">
            <v>5.3887813732991283</v>
          </cell>
          <cell r="BI206">
            <v>18.187137134884559</v>
          </cell>
          <cell r="BJ206">
            <v>16.166344119897385</v>
          </cell>
          <cell r="BK206">
            <v>62.981382300433559</v>
          </cell>
          <cell r="BL206">
            <v>133.20393957123784</v>
          </cell>
        </row>
        <row r="207">
          <cell r="A207" t="str">
            <v>Other household nonupholstered furniture</v>
          </cell>
          <cell r="B207">
            <v>0.15200151954033905</v>
          </cell>
          <cell r="C207">
            <v>0.62873355809867515</v>
          </cell>
          <cell r="D207">
            <v>0.91200911724203426</v>
          </cell>
          <cell r="E207">
            <v>0.15891067951944537</v>
          </cell>
          <cell r="F207">
            <v>0.6218243981195688</v>
          </cell>
          <cell r="G207">
            <v>1.5545609952989221</v>
          </cell>
          <cell r="H207">
            <v>3.9382211880906026</v>
          </cell>
          <cell r="I207">
            <v>0.20036563939408328</v>
          </cell>
          <cell r="J207">
            <v>0.29018471912246546</v>
          </cell>
          <cell r="K207">
            <v>0.38000379885084762</v>
          </cell>
          <cell r="L207">
            <v>0.78073507763901417</v>
          </cell>
          <cell r="M207">
            <v>1.1745571964480743</v>
          </cell>
          <cell r="N207">
            <v>2.6392991120186142</v>
          </cell>
          <cell r="O207">
            <v>0.42836791870459184</v>
          </cell>
          <cell r="P207">
            <v>0.98800987701220377</v>
          </cell>
          <cell r="Q207">
            <v>0.6356427180777815</v>
          </cell>
          <cell r="R207">
            <v>0.50436867847476141</v>
          </cell>
          <cell r="S207">
            <v>0.6356427180777815</v>
          </cell>
          <cell r="T207">
            <v>1.8723823543378129</v>
          </cell>
          <cell r="U207">
            <v>0.20036563939408328</v>
          </cell>
          <cell r="V207">
            <v>0.15891067951944537</v>
          </cell>
          <cell r="W207">
            <v>0.43527707868369819</v>
          </cell>
          <cell r="X207">
            <v>0.7254617978061636</v>
          </cell>
          <cell r="Y207">
            <v>0.28327555914335911</v>
          </cell>
          <cell r="Z207">
            <v>1.6098342751317727</v>
          </cell>
          <cell r="AA207">
            <v>0.40073127878816656</v>
          </cell>
          <cell r="AB207">
            <v>15.656156512654922</v>
          </cell>
          <cell r="AC207">
            <v>78.225509283441752</v>
          </cell>
          <cell r="AD207">
            <v>0.75309843772258889</v>
          </cell>
          <cell r="AE207">
            <v>0.32473051901799704</v>
          </cell>
          <cell r="AF207">
            <v>0.18654731943587063</v>
          </cell>
          <cell r="AG207">
            <v>0.92582743720024685</v>
          </cell>
          <cell r="AH207">
            <v>0.26254807920604017</v>
          </cell>
          <cell r="AI207">
            <v>0.13127403960302009</v>
          </cell>
          <cell r="AJ207">
            <v>0.8290991974927584</v>
          </cell>
          <cell r="AK207">
            <v>0.67709767795241937</v>
          </cell>
          <cell r="AL207">
            <v>2.4942067524573814</v>
          </cell>
          <cell r="AM207">
            <v>1.1745571964480743</v>
          </cell>
          <cell r="AN207">
            <v>4.8502303053326363</v>
          </cell>
          <cell r="AO207">
            <v>1.8101999145258558</v>
          </cell>
          <cell r="AP207">
            <v>0.15200151954033905</v>
          </cell>
          <cell r="AQ207">
            <v>18.198727384966048</v>
          </cell>
          <cell r="AR207">
            <v>6.6189752599838547</v>
          </cell>
          <cell r="AS207">
            <v>10.329194168763948</v>
          </cell>
          <cell r="AT207">
            <v>0.74618927774348254</v>
          </cell>
          <cell r="AU207">
            <v>17.715086186428604</v>
          </cell>
          <cell r="AV207">
            <v>9.410275891542808</v>
          </cell>
          <cell r="AW207">
            <v>4.9815043449356571</v>
          </cell>
          <cell r="AX207">
            <v>2.2938411130632983</v>
          </cell>
          <cell r="AY207">
            <v>10.460468208366969</v>
          </cell>
          <cell r="AZ207">
            <v>7.4549836174557198</v>
          </cell>
          <cell r="BA207">
            <v>6.8746141792107887</v>
          </cell>
          <cell r="BB207">
            <v>0.17272899947765799</v>
          </cell>
          <cell r="BC207">
            <v>4.7880478655206797</v>
          </cell>
          <cell r="BD207">
            <v>3.5996723491143929</v>
          </cell>
          <cell r="BE207">
            <v>2.7291181917469967</v>
          </cell>
          <cell r="BF207">
            <v>3.7171280687592003</v>
          </cell>
          <cell r="BG207">
            <v>1.8101999145258558</v>
          </cell>
          <cell r="BH207">
            <v>1.4854693955078588</v>
          </cell>
          <cell r="BI207">
            <v>1.900018994254238</v>
          </cell>
          <cell r="BJ207">
            <v>13.313951279737879</v>
          </cell>
          <cell r="BK207">
            <v>7.9386248159931618</v>
          </cell>
          <cell r="BL207">
            <v>9.6590056507906361</v>
          </cell>
        </row>
        <row r="208">
          <cell r="A208" t="str">
            <v>Other industrial machinery manufacturing</v>
          </cell>
          <cell r="B208">
            <v>0</v>
          </cell>
          <cell r="C208">
            <v>16.976376159845163</v>
          </cell>
          <cell r="D208">
            <v>0</v>
          </cell>
          <cell r="E208">
            <v>1.8862640177605738</v>
          </cell>
          <cell r="F208">
            <v>0</v>
          </cell>
          <cell r="G208">
            <v>99.500426936870269</v>
          </cell>
          <cell r="H208">
            <v>14.618546137644447</v>
          </cell>
          <cell r="I208">
            <v>460.71998633802014</v>
          </cell>
          <cell r="J208">
            <v>407.43302783628394</v>
          </cell>
          <cell r="K208">
            <v>98.557294927989986</v>
          </cell>
          <cell r="L208">
            <v>45.741902430693912</v>
          </cell>
          <cell r="M208">
            <v>124.49342517219787</v>
          </cell>
          <cell r="N208">
            <v>2169.6751864291</v>
          </cell>
          <cell r="O208">
            <v>118.83463311891616</v>
          </cell>
          <cell r="P208">
            <v>102.32982296351113</v>
          </cell>
          <cell r="Q208">
            <v>21.692036204246598</v>
          </cell>
          <cell r="R208">
            <v>131.09534923435987</v>
          </cell>
          <cell r="S208">
            <v>157.50304548300792</v>
          </cell>
          <cell r="T208">
            <v>1559.4687766835543</v>
          </cell>
          <cell r="U208">
            <v>561.16354528377076</v>
          </cell>
          <cell r="V208">
            <v>106.10235099903228</v>
          </cell>
          <cell r="W208">
            <v>1591.0636989810441</v>
          </cell>
          <cell r="X208">
            <v>804.49160357488472</v>
          </cell>
          <cell r="Y208">
            <v>1262.8537598907042</v>
          </cell>
          <cell r="Z208">
            <v>1558.9972106791142</v>
          </cell>
          <cell r="AA208">
            <v>1853.725963454204</v>
          </cell>
          <cell r="AB208">
            <v>400.35953776968182</v>
          </cell>
          <cell r="AC208">
            <v>386.21255763647747</v>
          </cell>
          <cell r="AD208">
            <v>1.4146980133204303</v>
          </cell>
          <cell r="AE208">
            <v>0.47156600444014346</v>
          </cell>
          <cell r="AF208">
            <v>0</v>
          </cell>
          <cell r="AG208">
            <v>2.8293960266408607</v>
          </cell>
          <cell r="AH208">
            <v>1.8862640177605738</v>
          </cell>
          <cell r="AI208">
            <v>0</v>
          </cell>
          <cell r="AJ208">
            <v>13.203848124324017</v>
          </cell>
          <cell r="AK208">
            <v>2.8293960266408607</v>
          </cell>
          <cell r="AL208">
            <v>234.83987021119145</v>
          </cell>
          <cell r="AM208">
            <v>3.7725280355211477</v>
          </cell>
          <cell r="AN208">
            <v>16.033244150964876</v>
          </cell>
          <cell r="AO208">
            <v>103.27295497239142</v>
          </cell>
          <cell r="AP208">
            <v>4.2440940399612908</v>
          </cell>
          <cell r="AQ208">
            <v>110.34644503899356</v>
          </cell>
          <cell r="AR208">
            <v>15.561678146524734</v>
          </cell>
          <cell r="AS208">
            <v>12.732282119883873</v>
          </cell>
          <cell r="AT208">
            <v>0</v>
          </cell>
          <cell r="AU208">
            <v>15.090112142084591</v>
          </cell>
          <cell r="AV208">
            <v>396.58700973416063</v>
          </cell>
          <cell r="AW208">
            <v>0</v>
          </cell>
          <cell r="AX208">
            <v>6.6019240621620083</v>
          </cell>
          <cell r="AY208">
            <v>366.40678544999145</v>
          </cell>
          <cell r="AZ208">
            <v>99.971992941310418</v>
          </cell>
          <cell r="BA208">
            <v>16.504810155405021</v>
          </cell>
          <cell r="BB208">
            <v>25.936130244207892</v>
          </cell>
          <cell r="BC208">
            <v>6.1303580577218648</v>
          </cell>
          <cell r="BD208">
            <v>2.3578300222007171</v>
          </cell>
          <cell r="BE208">
            <v>4.7156600444014343</v>
          </cell>
          <cell r="BF208">
            <v>16.504810155405021</v>
          </cell>
          <cell r="BG208">
            <v>2.8293960266408607</v>
          </cell>
          <cell r="BH208">
            <v>16.976376159845163</v>
          </cell>
          <cell r="BI208">
            <v>5.1872260488415778</v>
          </cell>
          <cell r="BJ208">
            <v>10.374452097683156</v>
          </cell>
          <cell r="BK208">
            <v>353.20293732566745</v>
          </cell>
          <cell r="BL208">
            <v>124.96499117663802</v>
          </cell>
        </row>
        <row r="209">
          <cell r="A209" t="str">
            <v>Other major household appliance manufacturing</v>
          </cell>
          <cell r="B209">
            <v>2.452005322182095E-2</v>
          </cell>
          <cell r="C209">
            <v>5.7213457517582215E-2</v>
          </cell>
          <cell r="D209">
            <v>0.25337388329214983</v>
          </cell>
          <cell r="E209">
            <v>0.4004942026230755</v>
          </cell>
          <cell r="F209">
            <v>8.1733510739403159E-2</v>
          </cell>
          <cell r="G209">
            <v>6.9636951149971491</v>
          </cell>
          <cell r="H209">
            <v>0.49040106443641895</v>
          </cell>
          <cell r="I209">
            <v>0.51492111765823989</v>
          </cell>
          <cell r="J209">
            <v>4.086675536970158E-2</v>
          </cell>
          <cell r="K209">
            <v>9.8080212887283802E-2</v>
          </cell>
          <cell r="L209">
            <v>0.13894696825698538</v>
          </cell>
          <cell r="M209">
            <v>8.990686181334348E-2</v>
          </cell>
          <cell r="N209">
            <v>3.9885953240828744</v>
          </cell>
          <cell r="O209">
            <v>1.8471773427105114</v>
          </cell>
          <cell r="P209">
            <v>3.2693404295761265E-2</v>
          </cell>
          <cell r="Q209">
            <v>0.13894696825698538</v>
          </cell>
          <cell r="R209">
            <v>3.2693404295761265E-2</v>
          </cell>
          <cell r="S209">
            <v>8.990686181334348E-2</v>
          </cell>
          <cell r="T209">
            <v>0.26154723436609012</v>
          </cell>
          <cell r="U209">
            <v>1.6346702147880632E-2</v>
          </cell>
          <cell r="V209">
            <v>8.1733510739403162E-3</v>
          </cell>
          <cell r="W209">
            <v>8.990686181334348E-2</v>
          </cell>
          <cell r="X209">
            <v>4.9040106443641901E-2</v>
          </cell>
          <cell r="Y209">
            <v>3.2693404295761265E-2</v>
          </cell>
          <cell r="Z209">
            <v>0.38414750047519486</v>
          </cell>
          <cell r="AA209">
            <v>0.13077361718304506</v>
          </cell>
          <cell r="AB209">
            <v>2.8524995248051703</v>
          </cell>
          <cell r="AC209">
            <v>2.0596844706329596</v>
          </cell>
          <cell r="AD209">
            <v>0.155293670404866</v>
          </cell>
          <cell r="AE209">
            <v>4.086675536970158E-2</v>
          </cell>
          <cell r="AF209">
            <v>8.1733510739403162E-3</v>
          </cell>
          <cell r="AG209">
            <v>0.32693404295761264</v>
          </cell>
          <cell r="AH209">
            <v>1.6346702147880632E-2</v>
          </cell>
          <cell r="AI209">
            <v>0.12260026610910474</v>
          </cell>
          <cell r="AJ209">
            <v>0.12260026610910474</v>
          </cell>
          <cell r="AK209">
            <v>3.2693404295761265E-2</v>
          </cell>
          <cell r="AL209">
            <v>4.9040106443641901E-2</v>
          </cell>
          <cell r="AM209">
            <v>8.990686181334348E-2</v>
          </cell>
          <cell r="AN209">
            <v>9.2031933092567968</v>
          </cell>
          <cell r="AO209">
            <v>0.22068047899638854</v>
          </cell>
          <cell r="AP209">
            <v>8.1733510739403162E-3</v>
          </cell>
          <cell r="AQ209">
            <v>0.85820186276373323</v>
          </cell>
          <cell r="AR209">
            <v>3.2693404295761265E-2</v>
          </cell>
          <cell r="AS209">
            <v>0.12260026610910474</v>
          </cell>
          <cell r="AT209">
            <v>0</v>
          </cell>
          <cell r="AU209">
            <v>1.4139897357916746</v>
          </cell>
          <cell r="AV209">
            <v>5.4679718684660719</v>
          </cell>
          <cell r="AW209">
            <v>2.452005322182095E-2</v>
          </cell>
          <cell r="AX209">
            <v>0.29424063866185141</v>
          </cell>
          <cell r="AY209">
            <v>0.86637521383767357</v>
          </cell>
          <cell r="AZ209">
            <v>0.21250712792244822</v>
          </cell>
          <cell r="BA209">
            <v>0.13894696825698538</v>
          </cell>
          <cell r="BB209">
            <v>0.10625356396122411</v>
          </cell>
          <cell r="BC209">
            <v>0.45770766014065772</v>
          </cell>
          <cell r="BD209">
            <v>7.3560159665462851E-2</v>
          </cell>
          <cell r="BE209">
            <v>0.53126781980612059</v>
          </cell>
          <cell r="BF209">
            <v>0.2043337768485079</v>
          </cell>
          <cell r="BG209">
            <v>5.7213457517582215E-2</v>
          </cell>
          <cell r="BH209">
            <v>0.26972058544003041</v>
          </cell>
          <cell r="BI209">
            <v>0.155293670404866</v>
          </cell>
          <cell r="BJ209">
            <v>0.22885383007032886</v>
          </cell>
          <cell r="BK209">
            <v>0.31876069188367234</v>
          </cell>
          <cell r="BL209">
            <v>0.54761452195400118</v>
          </cell>
        </row>
        <row r="210">
          <cell r="A210" t="str">
            <v>Other rubber product manufacturing</v>
          </cell>
          <cell r="B210">
            <v>0.92215371426687331</v>
          </cell>
          <cell r="C210">
            <v>0.20548861635597077</v>
          </cell>
          <cell r="D210">
            <v>2.769626430149362E-2</v>
          </cell>
          <cell r="E210">
            <v>0.16940245766047252</v>
          </cell>
          <cell r="F210">
            <v>0.15140624484816512</v>
          </cell>
          <cell r="G210">
            <v>0.88520315703718677</v>
          </cell>
          <cell r="H210">
            <v>0.44966880947211085</v>
          </cell>
          <cell r="I210">
            <v>3.4053675871412512</v>
          </cell>
          <cell r="J210">
            <v>3.0035392492678858</v>
          </cell>
          <cell r="K210">
            <v>0.76304602791350207</v>
          </cell>
          <cell r="L210">
            <v>0.36149636011155722</v>
          </cell>
          <cell r="M210">
            <v>0.96116822623149722</v>
          </cell>
          <cell r="N210">
            <v>15.995207917397133</v>
          </cell>
          <cell r="O210">
            <v>0.92933659923576983</v>
          </cell>
          <cell r="P210">
            <v>1.753636363129597</v>
          </cell>
          <cell r="Q210">
            <v>0.2816044739827035</v>
          </cell>
          <cell r="R210">
            <v>0.96295941566555865</v>
          </cell>
          <cell r="S210">
            <v>1.2903457435162162</v>
          </cell>
          <cell r="T210">
            <v>11.559037609527559</v>
          </cell>
          <cell r="U210">
            <v>4.1035848089083089</v>
          </cell>
          <cell r="V210">
            <v>0.77831948083110181</v>
          </cell>
          <cell r="W210">
            <v>11.641805573124772</v>
          </cell>
          <cell r="X210">
            <v>5.9017687533705967</v>
          </cell>
          <cell r="Y210">
            <v>9.2688146377527527</v>
          </cell>
          <cell r="Z210">
            <v>11.589356717160644</v>
          </cell>
          <cell r="AA210">
            <v>13.565629109015754</v>
          </cell>
          <cell r="AB210">
            <v>3.6208106143329468</v>
          </cell>
          <cell r="AC210">
            <v>4.2431340164271951</v>
          </cell>
          <cell r="AD210">
            <v>5.1744381739864592E-2</v>
          </cell>
          <cell r="AE210">
            <v>0.59113230850328458</v>
          </cell>
          <cell r="AF210">
            <v>0.11606053612054469</v>
          </cell>
          <cell r="AG210">
            <v>0.26570974010276327</v>
          </cell>
          <cell r="AH210">
            <v>5.6770982834398458E-2</v>
          </cell>
          <cell r="AI210">
            <v>6.4888390649213618E-2</v>
          </cell>
          <cell r="AJ210">
            <v>0.32907942789710498</v>
          </cell>
          <cell r="AK210">
            <v>0.12881106226966621</v>
          </cell>
          <cell r="AL210">
            <v>1.7356651630079007</v>
          </cell>
          <cell r="AM210">
            <v>0.15442692725671606</v>
          </cell>
          <cell r="AN210">
            <v>0.23421018418899411</v>
          </cell>
          <cell r="AO210">
            <v>0.78983615768900328</v>
          </cell>
          <cell r="AP210">
            <v>3.2842034401564822E-2</v>
          </cell>
          <cell r="AQ210">
            <v>1.8451553824884284</v>
          </cell>
          <cell r="AR210">
            <v>0.14899630359299298</v>
          </cell>
          <cell r="AS210">
            <v>0.16499713752827916</v>
          </cell>
          <cell r="AT210">
            <v>7.9132183718553205E-4</v>
          </cell>
          <cell r="AU210">
            <v>0.42119611945912383</v>
          </cell>
          <cell r="AV210">
            <v>3.714331196061031</v>
          </cell>
          <cell r="AW210">
            <v>3.6664578456262982E-2</v>
          </cell>
          <cell r="AX210">
            <v>5.1644465176749914E-2</v>
          </cell>
          <cell r="AY210">
            <v>3.0526241099668132</v>
          </cell>
          <cell r="AZ210">
            <v>0.8498723444352585</v>
          </cell>
          <cell r="BA210">
            <v>0.44893707213769396</v>
          </cell>
          <cell r="BB210">
            <v>0.26854984182750746</v>
          </cell>
          <cell r="BC210">
            <v>0.53011550660257611</v>
          </cell>
          <cell r="BD210">
            <v>0.1251033309037749</v>
          </cell>
          <cell r="BE210">
            <v>0.1172645931603804</v>
          </cell>
          <cell r="BF210">
            <v>0.1751397164714999</v>
          </cell>
          <cell r="BG210">
            <v>0.12960238410685174</v>
          </cell>
          <cell r="BH210">
            <v>0.39092170020311379</v>
          </cell>
          <cell r="BI210">
            <v>0.6332213271310394</v>
          </cell>
          <cell r="BJ210">
            <v>0.46879024237906264</v>
          </cell>
          <cell r="BK210">
            <v>2.7797285325098811</v>
          </cell>
          <cell r="BL210">
            <v>1.1708834092113554</v>
          </cell>
        </row>
        <row r="211">
          <cell r="A211" t="str">
            <v>Other support activities for mining</v>
          </cell>
          <cell r="B211">
            <v>0</v>
          </cell>
          <cell r="C211">
            <v>8.4347345132743362E-2</v>
          </cell>
          <cell r="D211">
            <v>491.49198008849555</v>
          </cell>
          <cell r="E211">
            <v>118.33932522123894</v>
          </cell>
          <cell r="F211">
            <v>400.73423672566372</v>
          </cell>
          <cell r="G211">
            <v>99.614214601769916</v>
          </cell>
          <cell r="H211">
            <v>9.2782079646017692</v>
          </cell>
          <cell r="I211">
            <v>0</v>
          </cell>
          <cell r="J211">
            <v>1.0965154867256637</v>
          </cell>
          <cell r="K211">
            <v>1.6025995575221239</v>
          </cell>
          <cell r="L211">
            <v>2.1930309734513274</v>
          </cell>
          <cell r="M211">
            <v>3.6269358407079646</v>
          </cell>
          <cell r="N211">
            <v>8.4347345132743362E-2</v>
          </cell>
          <cell r="O211">
            <v>0</v>
          </cell>
          <cell r="P211">
            <v>0</v>
          </cell>
          <cell r="Q211">
            <v>0</v>
          </cell>
          <cell r="R211">
            <v>0</v>
          </cell>
          <cell r="S211">
            <v>0.25304203539823011</v>
          </cell>
          <cell r="T211">
            <v>8.4347345132743362E-2</v>
          </cell>
          <cell r="U211">
            <v>0</v>
          </cell>
          <cell r="V211">
            <v>0</v>
          </cell>
          <cell r="W211">
            <v>0</v>
          </cell>
          <cell r="X211">
            <v>8.4347345132743362E-2</v>
          </cell>
          <cell r="Y211">
            <v>50.524059734513273</v>
          </cell>
          <cell r="Z211">
            <v>1.6025995575221239</v>
          </cell>
          <cell r="AA211">
            <v>0</v>
          </cell>
          <cell r="AB211">
            <v>6.2417035398230087</v>
          </cell>
          <cell r="AC211">
            <v>12.061670353982301</v>
          </cell>
          <cell r="AD211">
            <v>0</v>
          </cell>
          <cell r="AE211">
            <v>0</v>
          </cell>
          <cell r="AF211">
            <v>0.16869469026548672</v>
          </cell>
          <cell r="AG211">
            <v>27.075497787610619</v>
          </cell>
          <cell r="AH211">
            <v>0</v>
          </cell>
          <cell r="AI211">
            <v>176.11725663716814</v>
          </cell>
          <cell r="AJ211">
            <v>0.16869469026548672</v>
          </cell>
          <cell r="AK211">
            <v>8.4347345132743362E-2</v>
          </cell>
          <cell r="AL211">
            <v>0</v>
          </cell>
          <cell r="AM211">
            <v>0</v>
          </cell>
          <cell r="AN211">
            <v>0</v>
          </cell>
          <cell r="AO211">
            <v>0</v>
          </cell>
          <cell r="AP211">
            <v>0</v>
          </cell>
          <cell r="AQ211">
            <v>3.1208517699115044</v>
          </cell>
          <cell r="AR211">
            <v>1.6869469026548671</v>
          </cell>
          <cell r="AS211">
            <v>0</v>
          </cell>
          <cell r="AT211">
            <v>0</v>
          </cell>
          <cell r="AU211">
            <v>0</v>
          </cell>
          <cell r="AV211">
            <v>36.016316371681413</v>
          </cell>
          <cell r="AW211">
            <v>0</v>
          </cell>
          <cell r="AX211">
            <v>0</v>
          </cell>
          <cell r="AY211">
            <v>7.675608407079646</v>
          </cell>
          <cell r="AZ211">
            <v>0.25304203539823011</v>
          </cell>
          <cell r="BA211">
            <v>8.6877765486725664</v>
          </cell>
          <cell r="BB211">
            <v>0.75912610619469023</v>
          </cell>
          <cell r="BC211">
            <v>0</v>
          </cell>
          <cell r="BD211">
            <v>0</v>
          </cell>
          <cell r="BE211">
            <v>0</v>
          </cell>
          <cell r="BF211">
            <v>0</v>
          </cell>
          <cell r="BG211">
            <v>0</v>
          </cell>
          <cell r="BH211">
            <v>0</v>
          </cell>
          <cell r="BI211">
            <v>0</v>
          </cell>
          <cell r="BJ211">
            <v>0.33738938053097345</v>
          </cell>
          <cell r="BK211">
            <v>0</v>
          </cell>
          <cell r="BL211">
            <v>0.50608407079646023</v>
          </cell>
        </row>
        <row r="212">
          <cell r="A212" t="str">
            <v>Packaging machinery manufacturing</v>
          </cell>
          <cell r="B212">
            <v>10.369863630226384</v>
          </cell>
          <cell r="C212">
            <v>28.548359512129259</v>
          </cell>
          <cell r="D212">
            <v>15.992078851433458</v>
          </cell>
          <cell r="E212">
            <v>58.408569242540167</v>
          </cell>
          <cell r="F212">
            <v>58.595976416580406</v>
          </cell>
          <cell r="G212">
            <v>69.465592510914078</v>
          </cell>
          <cell r="H212">
            <v>76.712003240469869</v>
          </cell>
          <cell r="I212">
            <v>46.976731626085787</v>
          </cell>
          <cell r="J212">
            <v>105.19789369458572</v>
          </cell>
          <cell r="K212">
            <v>99.263333183311588</v>
          </cell>
          <cell r="L212">
            <v>70.527566497142089</v>
          </cell>
          <cell r="M212">
            <v>109.07097529141726</v>
          </cell>
          <cell r="N212">
            <v>133.99612943876863</v>
          </cell>
          <cell r="O212">
            <v>41.16710923083847</v>
          </cell>
          <cell r="P212">
            <v>156.48499032359692</v>
          </cell>
          <cell r="Q212">
            <v>47.476484090193082</v>
          </cell>
          <cell r="R212">
            <v>16.054547909446871</v>
          </cell>
          <cell r="S212">
            <v>75.525091138215046</v>
          </cell>
          <cell r="T212">
            <v>410.5466492641433</v>
          </cell>
          <cell r="U212">
            <v>13.743192762950628</v>
          </cell>
          <cell r="V212">
            <v>6.3718439173680181</v>
          </cell>
          <cell r="W212">
            <v>151.36252756649714</v>
          </cell>
          <cell r="X212">
            <v>38.980692200369056</v>
          </cell>
          <cell r="Y212">
            <v>295.35370628741168</v>
          </cell>
          <cell r="Z212">
            <v>483.63544713983526</v>
          </cell>
          <cell r="AA212">
            <v>66.841892074350781</v>
          </cell>
          <cell r="AB212">
            <v>300.91345245060535</v>
          </cell>
          <cell r="AC212">
            <v>305.78603897565148</v>
          </cell>
          <cell r="AD212">
            <v>20.739727260452767</v>
          </cell>
          <cell r="AE212">
            <v>3.6856744227913047</v>
          </cell>
          <cell r="AF212">
            <v>1.4992573923218866</v>
          </cell>
          <cell r="AG212">
            <v>19.178000810117467</v>
          </cell>
          <cell r="AH212">
            <v>2.1239479724560062</v>
          </cell>
          <cell r="AI212">
            <v>30.984652774652325</v>
          </cell>
          <cell r="AJ212">
            <v>25.73725190152572</v>
          </cell>
          <cell r="AK212">
            <v>19.053062694090645</v>
          </cell>
          <cell r="AL212">
            <v>16.366893199513928</v>
          </cell>
          <cell r="AM212">
            <v>1.186912102254827</v>
          </cell>
          <cell r="AN212">
            <v>9.5577658760520272</v>
          </cell>
          <cell r="AO212">
            <v>4.1854268868986004</v>
          </cell>
          <cell r="AP212">
            <v>1.4992573923218866</v>
          </cell>
          <cell r="AQ212">
            <v>18.553310229983349</v>
          </cell>
          <cell r="AR212">
            <v>2.373824204509654</v>
          </cell>
          <cell r="AS212">
            <v>3.1859219586840091</v>
          </cell>
          <cell r="AT212">
            <v>0</v>
          </cell>
          <cell r="AU212">
            <v>32.796255457041269</v>
          </cell>
          <cell r="AV212">
            <v>88.143840856924257</v>
          </cell>
          <cell r="AW212">
            <v>6.2469058013411946E-2</v>
          </cell>
          <cell r="AX212">
            <v>1.7491336243755344</v>
          </cell>
          <cell r="AY212">
            <v>28.86070480219632</v>
          </cell>
          <cell r="AZ212">
            <v>16.366893199513928</v>
          </cell>
          <cell r="BA212">
            <v>18.053557765876054</v>
          </cell>
          <cell r="BB212">
            <v>27.673792699941494</v>
          </cell>
          <cell r="BC212">
            <v>5.6846842792204875</v>
          </cell>
          <cell r="BD212">
            <v>2.5612313785498899</v>
          </cell>
          <cell r="BE212">
            <v>8.3708537737972009</v>
          </cell>
          <cell r="BF212">
            <v>9.9950492821459118</v>
          </cell>
          <cell r="BG212">
            <v>2.1239479724560062</v>
          </cell>
          <cell r="BH212">
            <v>1.9990098564291823</v>
          </cell>
          <cell r="BI212">
            <v>6.7466582654484899</v>
          </cell>
          <cell r="BJ212">
            <v>5.9970295692875464</v>
          </cell>
          <cell r="BK212">
            <v>23.363427697016068</v>
          </cell>
          <cell r="BL212">
            <v>49.413024888608852</v>
          </cell>
        </row>
        <row r="213">
          <cell r="A213" t="str">
            <v>Photographic and photocopying equipment manufacturing</v>
          </cell>
          <cell r="B213">
            <v>0.44295096990988236</v>
          </cell>
          <cell r="C213">
            <v>0</v>
          </cell>
          <cell r="D213">
            <v>4.8724606690087064</v>
          </cell>
          <cell r="E213">
            <v>1.9932793645944706</v>
          </cell>
          <cell r="F213">
            <v>2.4362303345043532</v>
          </cell>
          <cell r="G213">
            <v>120.92561478539788</v>
          </cell>
          <cell r="H213">
            <v>19.711318160989766</v>
          </cell>
          <cell r="I213">
            <v>0.44295096990988236</v>
          </cell>
          <cell r="J213">
            <v>1.7718038796395295</v>
          </cell>
          <cell r="K213">
            <v>1.5503283946845883</v>
          </cell>
          <cell r="L213">
            <v>8.4160684282877654</v>
          </cell>
          <cell r="M213">
            <v>9.3019703681075292</v>
          </cell>
          <cell r="N213">
            <v>111.8451199022453</v>
          </cell>
          <cell r="O213">
            <v>4.6509851840537646</v>
          </cell>
          <cell r="P213">
            <v>4.2080342141438827</v>
          </cell>
          <cell r="Q213">
            <v>6.6442645486482359</v>
          </cell>
          <cell r="R213">
            <v>0.66442645486482355</v>
          </cell>
          <cell r="S213">
            <v>10.187872307927295</v>
          </cell>
          <cell r="T213">
            <v>4.4295096990988236</v>
          </cell>
          <cell r="U213">
            <v>2.4362303345043532</v>
          </cell>
          <cell r="V213">
            <v>0.44295096990988236</v>
          </cell>
          <cell r="W213">
            <v>2.4362303345043532</v>
          </cell>
          <cell r="X213">
            <v>17.718038796395295</v>
          </cell>
          <cell r="Y213">
            <v>2.4362303345043532</v>
          </cell>
          <cell r="Z213">
            <v>15.281808461890941</v>
          </cell>
          <cell r="AA213">
            <v>9.3019703681075292</v>
          </cell>
          <cell r="AB213">
            <v>260.2336948220559</v>
          </cell>
          <cell r="AC213">
            <v>46.50985184053765</v>
          </cell>
          <cell r="AD213">
            <v>2.2147548495494118</v>
          </cell>
          <cell r="AE213">
            <v>1.3288529097296471</v>
          </cell>
          <cell r="AF213">
            <v>0.44295096990988236</v>
          </cell>
          <cell r="AG213">
            <v>3.7650832442339999</v>
          </cell>
          <cell r="AH213">
            <v>0.66442645486482355</v>
          </cell>
          <cell r="AI213">
            <v>3.5436077592790589</v>
          </cell>
          <cell r="AJ213">
            <v>5.0939361539636474</v>
          </cell>
          <cell r="AK213">
            <v>0.88590193981976473</v>
          </cell>
          <cell r="AL213">
            <v>21.040171070719413</v>
          </cell>
          <cell r="AM213">
            <v>7.7516419734229416</v>
          </cell>
          <cell r="AN213">
            <v>47.838704750267297</v>
          </cell>
          <cell r="AO213">
            <v>13.510004582251412</v>
          </cell>
          <cell r="AP213">
            <v>0.66442645486482355</v>
          </cell>
          <cell r="AQ213">
            <v>26.577058194592944</v>
          </cell>
          <cell r="AR213">
            <v>21.926073010539177</v>
          </cell>
          <cell r="AS213">
            <v>82.167404918283182</v>
          </cell>
          <cell r="AT213">
            <v>0.22147548495494118</v>
          </cell>
          <cell r="AU213">
            <v>44.738047960898122</v>
          </cell>
          <cell r="AV213">
            <v>17.053612341530471</v>
          </cell>
          <cell r="AW213">
            <v>31.67099434855659</v>
          </cell>
          <cell r="AX213">
            <v>30.785092408736823</v>
          </cell>
          <cell r="AY213">
            <v>151.04628073926989</v>
          </cell>
          <cell r="AZ213">
            <v>57.805101573239646</v>
          </cell>
          <cell r="BA213">
            <v>69.764777760806467</v>
          </cell>
          <cell r="BB213">
            <v>1.3288529097296471</v>
          </cell>
          <cell r="BC213">
            <v>15.281808461890941</v>
          </cell>
          <cell r="BD213">
            <v>63.34198869711318</v>
          </cell>
          <cell r="BE213">
            <v>44.959523445853058</v>
          </cell>
          <cell r="BF213">
            <v>9.0804948831525891</v>
          </cell>
          <cell r="BG213">
            <v>11.738200702611882</v>
          </cell>
          <cell r="BH213">
            <v>8.1945929433328235</v>
          </cell>
          <cell r="BI213">
            <v>1.1073774247747059</v>
          </cell>
          <cell r="BJ213">
            <v>3.322132274324118</v>
          </cell>
          <cell r="BK213">
            <v>0.88590193981976473</v>
          </cell>
          <cell r="BL213">
            <v>36.98640598747518</v>
          </cell>
        </row>
        <row r="214">
          <cell r="A214" t="str">
            <v>Plastics and rubber industry machinery manufacturing</v>
          </cell>
          <cell r="B214">
            <v>0</v>
          </cell>
          <cell r="C214">
            <v>3.9776854329139866</v>
          </cell>
          <cell r="D214">
            <v>0</v>
          </cell>
          <cell r="E214">
            <v>0.44196504810155407</v>
          </cell>
          <cell r="F214">
            <v>0</v>
          </cell>
          <cell r="G214">
            <v>23.313656287356977</v>
          </cell>
          <cell r="H214">
            <v>3.4252291227870439</v>
          </cell>
          <cell r="I214">
            <v>107.94996299880458</v>
          </cell>
          <cell r="J214">
            <v>95.464450389935678</v>
          </cell>
          <cell r="K214">
            <v>23.092673763306202</v>
          </cell>
          <cell r="L214">
            <v>10.717652416462686</v>
          </cell>
          <cell r="M214">
            <v>29.169693174702569</v>
          </cell>
          <cell r="N214">
            <v>508.37029657881254</v>
          </cell>
          <cell r="O214">
            <v>27.843798030397906</v>
          </cell>
          <cell r="P214">
            <v>23.976603859509307</v>
          </cell>
          <cell r="Q214">
            <v>5.0825980531678718</v>
          </cell>
          <cell r="R214">
            <v>30.716570843058008</v>
          </cell>
          <cell r="S214">
            <v>36.904081516479764</v>
          </cell>
          <cell r="T214">
            <v>365.39460351795981</v>
          </cell>
          <cell r="U214">
            <v>131.48460181021233</v>
          </cell>
          <cell r="V214">
            <v>24.860533955712416</v>
          </cell>
          <cell r="W214">
            <v>372.79751807366085</v>
          </cell>
          <cell r="X214">
            <v>188.4980930153128</v>
          </cell>
          <cell r="Y214">
            <v>295.89559970399046</v>
          </cell>
          <cell r="Z214">
            <v>365.28411225593442</v>
          </cell>
          <cell r="AA214">
            <v>434.34115102180226</v>
          </cell>
          <cell r="AB214">
            <v>93.807081459554851</v>
          </cell>
          <cell r="AC214">
            <v>90.492343598793198</v>
          </cell>
          <cell r="AD214">
            <v>0.33147378607616557</v>
          </cell>
          <cell r="AE214">
            <v>0.11049126202538852</v>
          </cell>
          <cell r="AF214">
            <v>0</v>
          </cell>
          <cell r="AG214">
            <v>0.66294757215233113</v>
          </cell>
          <cell r="AH214">
            <v>0.44196504810155407</v>
          </cell>
          <cell r="AI214">
            <v>0</v>
          </cell>
          <cell r="AJ214">
            <v>3.0937553367108785</v>
          </cell>
          <cell r="AK214">
            <v>0.66294757215233113</v>
          </cell>
          <cell r="AL214">
            <v>55.024648488643479</v>
          </cell>
          <cell r="AM214">
            <v>0.88393009620310814</v>
          </cell>
          <cell r="AN214">
            <v>3.7567029088632098</v>
          </cell>
          <cell r="AO214">
            <v>24.197586383560086</v>
          </cell>
          <cell r="AP214">
            <v>0.99442135822849664</v>
          </cell>
          <cell r="AQ214">
            <v>25.854955313940913</v>
          </cell>
          <cell r="AR214">
            <v>3.6462116468378212</v>
          </cell>
          <cell r="AS214">
            <v>2.9832640746854899</v>
          </cell>
          <cell r="AT214">
            <v>0</v>
          </cell>
          <cell r="AU214">
            <v>3.5357203848124326</v>
          </cell>
          <cell r="AV214">
            <v>92.923151363351749</v>
          </cell>
          <cell r="AW214">
            <v>0</v>
          </cell>
          <cell r="AX214">
            <v>1.5468776683554393</v>
          </cell>
          <cell r="AY214">
            <v>85.851710593726878</v>
          </cell>
          <cell r="AZ214">
            <v>23.424147549382365</v>
          </cell>
          <cell r="BA214">
            <v>3.867194170888598</v>
          </cell>
          <cell r="BB214">
            <v>6.0770194113963685</v>
          </cell>
          <cell r="BC214">
            <v>1.4363864063300507</v>
          </cell>
          <cell r="BD214">
            <v>0.55245631012694263</v>
          </cell>
          <cell r="BE214">
            <v>1.1049126202538853</v>
          </cell>
          <cell r="BF214">
            <v>3.867194170888598</v>
          </cell>
          <cell r="BG214">
            <v>0.66294757215233113</v>
          </cell>
          <cell r="BH214">
            <v>3.9776854329139866</v>
          </cell>
          <cell r="BI214">
            <v>1.2154038822792737</v>
          </cell>
          <cell r="BJ214">
            <v>2.4308077645585473</v>
          </cell>
          <cell r="BK214">
            <v>82.757955257015993</v>
          </cell>
          <cell r="BL214">
            <v>29.280184436727957</v>
          </cell>
        </row>
        <row r="215">
          <cell r="A215" t="str">
            <v>Plate work and fabricated structural product manufacturing</v>
          </cell>
          <cell r="B215">
            <v>1.8629721393537948</v>
          </cell>
          <cell r="C215">
            <v>0.17272589371492136</v>
          </cell>
          <cell r="D215">
            <v>0.56752793649188449</v>
          </cell>
          <cell r="E215">
            <v>1.5298579157607322</v>
          </cell>
          <cell r="F215">
            <v>1.4188198412297113</v>
          </cell>
          <cell r="G215">
            <v>25.896546493401424</v>
          </cell>
          <cell r="H215">
            <v>2.9733528846640036</v>
          </cell>
          <cell r="I215">
            <v>0.43798351620569348</v>
          </cell>
          <cell r="J215">
            <v>1.1782373464124993</v>
          </cell>
          <cell r="K215">
            <v>5.7554735298579152</v>
          </cell>
          <cell r="L215">
            <v>8.9817464731759102</v>
          </cell>
          <cell r="M215">
            <v>1.9863477777215957</v>
          </cell>
          <cell r="N215">
            <v>0.74025383020680591</v>
          </cell>
          <cell r="O215">
            <v>0.38246447894018304</v>
          </cell>
          <cell r="P215">
            <v>4.6080800930373664</v>
          </cell>
          <cell r="Q215">
            <v>0.61070940992061484</v>
          </cell>
          <cell r="R215">
            <v>0.11103807453102088</v>
          </cell>
          <cell r="S215">
            <v>0.81427921322748642</v>
          </cell>
          <cell r="T215">
            <v>8.6424634676644576</v>
          </cell>
          <cell r="U215">
            <v>0.2282449309804318</v>
          </cell>
          <cell r="V215">
            <v>9.2531728775850738E-2</v>
          </cell>
          <cell r="W215">
            <v>1.7519340648227739</v>
          </cell>
          <cell r="X215">
            <v>0.16655711179653132</v>
          </cell>
          <cell r="Y215">
            <v>1.3571320220458107</v>
          </cell>
          <cell r="Z215">
            <v>10.388228750568842</v>
          </cell>
          <cell r="AA215">
            <v>0.53051524498154423</v>
          </cell>
          <cell r="AB215">
            <v>5.4100217424280732</v>
          </cell>
          <cell r="AC215">
            <v>3.8123072255650503</v>
          </cell>
          <cell r="AD215">
            <v>0.19740102138848156</v>
          </cell>
          <cell r="AE215">
            <v>0.35778935126662281</v>
          </cell>
          <cell r="AF215">
            <v>0.2775951863275522</v>
          </cell>
          <cell r="AG215">
            <v>0.30227031400111237</v>
          </cell>
          <cell r="AH215">
            <v>4.3181473428730341E-2</v>
          </cell>
          <cell r="AI215">
            <v>1.1658997825757191</v>
          </cell>
          <cell r="AJ215">
            <v>0.40097082469535317</v>
          </cell>
          <cell r="AK215">
            <v>0.3269454416746726</v>
          </cell>
          <cell r="AL215">
            <v>6.785660110229054E-2</v>
          </cell>
          <cell r="AM215">
            <v>4.3181473428730341E-2</v>
          </cell>
          <cell r="AN215">
            <v>0.99317388886079783</v>
          </cell>
          <cell r="AO215">
            <v>0.19740102138848156</v>
          </cell>
          <cell r="AP215">
            <v>1.2337563836780098E-2</v>
          </cell>
          <cell r="AQ215">
            <v>0.74642261212519589</v>
          </cell>
          <cell r="AR215">
            <v>0.13571320220458108</v>
          </cell>
          <cell r="AS215">
            <v>0.12337563836780098</v>
          </cell>
          <cell r="AT215">
            <v>0</v>
          </cell>
          <cell r="AU215">
            <v>0.25292005865399197</v>
          </cell>
          <cell r="AV215">
            <v>6.9768923496991455</v>
          </cell>
          <cell r="AW215">
            <v>6.168781918390049E-2</v>
          </cell>
          <cell r="AX215">
            <v>3.0843909591950245E-2</v>
          </cell>
          <cell r="AY215">
            <v>1.4496637508216614</v>
          </cell>
          <cell r="AZ215">
            <v>0.33311422359306264</v>
          </cell>
          <cell r="BA215">
            <v>0.71557870253324563</v>
          </cell>
          <cell r="BB215">
            <v>2.8561460282145927</v>
          </cell>
          <cell r="BC215">
            <v>0.12954442028619104</v>
          </cell>
          <cell r="BD215">
            <v>0.11103807453102088</v>
          </cell>
          <cell r="BE215">
            <v>5.551903726551044E-2</v>
          </cell>
          <cell r="BF215">
            <v>8.6362946857460682E-2</v>
          </cell>
          <cell r="BG215">
            <v>2.4675127673560195E-2</v>
          </cell>
          <cell r="BH215">
            <v>0.96232997926884767</v>
          </cell>
          <cell r="BI215">
            <v>0.20356980330687161</v>
          </cell>
          <cell r="BJ215">
            <v>1.27076907518835</v>
          </cell>
          <cell r="BK215">
            <v>1.4496637508216614</v>
          </cell>
          <cell r="BL215">
            <v>0.58603428224705467</v>
          </cell>
        </row>
        <row r="216">
          <cell r="A216" t="str">
            <v>Polystyrene foam product manufacturing</v>
          </cell>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row>
        <row r="217">
          <cell r="A217" t="str">
            <v>Power boiler and heat exchanger manufacturing</v>
          </cell>
          <cell r="B217">
            <v>40.802143904535576</v>
          </cell>
          <cell r="C217">
            <v>3.7829802295595898</v>
          </cell>
          <cell r="D217">
            <v>12.429792182838652</v>
          </cell>
          <cell r="E217">
            <v>33.506396318956369</v>
          </cell>
          <cell r="F217">
            <v>31.07448045709663</v>
          </cell>
          <cell r="G217">
            <v>567.17682156039848</v>
          </cell>
          <cell r="H217">
            <v>65.12130252313294</v>
          </cell>
          <cell r="I217">
            <v>9.5925570106689602</v>
          </cell>
          <cell r="J217">
            <v>25.805329423067203</v>
          </cell>
          <cell r="K217">
            <v>126.05430550639633</v>
          </cell>
          <cell r="L217">
            <v>196.71497193709868</v>
          </cell>
          <cell r="M217">
            <v>43.50427263993528</v>
          </cell>
          <cell r="N217">
            <v>16.212772412398241</v>
          </cell>
          <cell r="O217">
            <v>8.3765990797390923</v>
          </cell>
          <cell r="P217">
            <v>100.92450826717905</v>
          </cell>
          <cell r="Q217">
            <v>13.37553724022855</v>
          </cell>
          <cell r="R217">
            <v>2.4319158618597365</v>
          </cell>
          <cell r="S217">
            <v>17.834049653638065</v>
          </cell>
          <cell r="T217">
            <v>189.28411791474949</v>
          </cell>
          <cell r="U217">
            <v>4.998938160489458</v>
          </cell>
          <cell r="V217">
            <v>2.0265965515497801</v>
          </cell>
          <cell r="W217">
            <v>38.370228042675841</v>
          </cell>
          <cell r="X217">
            <v>3.6478737927896043</v>
          </cell>
          <cell r="Y217">
            <v>29.723416089396778</v>
          </cell>
          <cell r="Z217">
            <v>227.51923952065533</v>
          </cell>
          <cell r="AA217">
            <v>11.61915356221874</v>
          </cell>
          <cell r="AB217">
            <v>118.48834504727715</v>
          </cell>
          <cell r="AC217">
            <v>83.495777923850952</v>
          </cell>
          <cell r="AD217">
            <v>4.3234059766395312</v>
          </cell>
          <cell r="AE217">
            <v>7.8361733326591505</v>
          </cell>
          <cell r="AF217">
            <v>6.0797896546493408</v>
          </cell>
          <cell r="AG217">
            <v>6.6202154017292818</v>
          </cell>
          <cell r="AH217">
            <v>0.94574505738989745</v>
          </cell>
          <cell r="AI217">
            <v>25.535116549527231</v>
          </cell>
          <cell r="AJ217">
            <v>8.7819183900490483</v>
          </cell>
          <cell r="AK217">
            <v>7.1606411488092236</v>
          </cell>
          <cell r="AL217">
            <v>1.4861708044698387</v>
          </cell>
          <cell r="AM217">
            <v>0.94574505738989745</v>
          </cell>
          <cell r="AN217">
            <v>21.75213631996764</v>
          </cell>
          <cell r="AO217">
            <v>4.3234059766395312</v>
          </cell>
          <cell r="AP217">
            <v>0.2702128735399707</v>
          </cell>
          <cell r="AQ217">
            <v>16.347878849168229</v>
          </cell>
          <cell r="AR217">
            <v>2.9723416089396775</v>
          </cell>
          <cell r="AS217">
            <v>2.702128735399707</v>
          </cell>
          <cell r="AT217">
            <v>0</v>
          </cell>
          <cell r="AU217">
            <v>5.539363907569399</v>
          </cell>
          <cell r="AV217">
            <v>152.80537998685344</v>
          </cell>
          <cell r="AW217">
            <v>1.3510643676998535</v>
          </cell>
          <cell r="AX217">
            <v>0.67553218384992675</v>
          </cell>
          <cell r="AY217">
            <v>31.750012640946558</v>
          </cell>
          <cell r="AZ217">
            <v>7.2957475855792087</v>
          </cell>
          <cell r="BA217">
            <v>15.672346665318301</v>
          </cell>
          <cell r="BB217">
            <v>62.554280224503216</v>
          </cell>
          <cell r="BC217">
            <v>2.8372351721696925</v>
          </cell>
          <cell r="BD217">
            <v>2.4319158618597365</v>
          </cell>
          <cell r="BE217">
            <v>1.2159579309298683</v>
          </cell>
          <cell r="BF217">
            <v>1.8914901147797949</v>
          </cell>
          <cell r="BG217">
            <v>0.5404257470799414</v>
          </cell>
          <cell r="BH217">
            <v>21.076604136117716</v>
          </cell>
          <cell r="BI217">
            <v>4.4585124134095162</v>
          </cell>
          <cell r="BJ217">
            <v>27.831925974616983</v>
          </cell>
          <cell r="BK217">
            <v>31.750012640946558</v>
          </cell>
          <cell r="BL217">
            <v>12.835111493148608</v>
          </cell>
        </row>
        <row r="218">
          <cell r="A218" t="str">
            <v>Power, distribution, and specialty transformer manufacturing</v>
          </cell>
          <cell r="B218">
            <v>5.0620354225933744</v>
          </cell>
          <cell r="C218">
            <v>1.687345140864458</v>
          </cell>
          <cell r="D218">
            <v>13.123795540056896</v>
          </cell>
          <cell r="E218">
            <v>15.561071854638891</v>
          </cell>
          <cell r="F218">
            <v>50.432871432504356</v>
          </cell>
          <cell r="G218">
            <v>3302.6968890520325</v>
          </cell>
          <cell r="H218">
            <v>53.432596127374509</v>
          </cell>
          <cell r="I218">
            <v>5.6244838028815272</v>
          </cell>
          <cell r="J218">
            <v>10.686519225474902</v>
          </cell>
          <cell r="K218">
            <v>89.429292465816275</v>
          </cell>
          <cell r="L218">
            <v>31.122143709277783</v>
          </cell>
          <cell r="M218">
            <v>59.807011103973572</v>
          </cell>
          <cell r="N218">
            <v>113.05212443791869</v>
          </cell>
          <cell r="O218">
            <v>33.934385610718543</v>
          </cell>
          <cell r="P218">
            <v>27.372487840690098</v>
          </cell>
          <cell r="Q218">
            <v>20.998072864091036</v>
          </cell>
          <cell r="R218">
            <v>2.4372763145819949</v>
          </cell>
          <cell r="S218">
            <v>10.311553638616132</v>
          </cell>
          <cell r="T218">
            <v>48.183077911351745</v>
          </cell>
          <cell r="U218">
            <v>5.0620354225933744</v>
          </cell>
          <cell r="V218">
            <v>5.4370010094521426</v>
          </cell>
          <cell r="W218">
            <v>38.621455446453155</v>
          </cell>
          <cell r="X218">
            <v>5.9994493897402954</v>
          </cell>
          <cell r="Y218">
            <v>23.622831972102414</v>
          </cell>
          <cell r="Z218">
            <v>69.36863356887217</v>
          </cell>
          <cell r="AA218">
            <v>5.0620354225933744</v>
          </cell>
          <cell r="AB218">
            <v>35.43424795815362</v>
          </cell>
          <cell r="AC218">
            <v>24.372763145819949</v>
          </cell>
          <cell r="AD218">
            <v>11.248967605763054</v>
          </cell>
          <cell r="AE218">
            <v>20.435624483802883</v>
          </cell>
          <cell r="AF218">
            <v>1.3123795540056897</v>
          </cell>
          <cell r="AG218">
            <v>5.6244838028815272</v>
          </cell>
          <cell r="AH218">
            <v>7.124346150316601</v>
          </cell>
          <cell r="AI218">
            <v>11.623933192621822</v>
          </cell>
          <cell r="AJ218">
            <v>5.8119665963109108</v>
          </cell>
          <cell r="AK218">
            <v>1.4998623474350739</v>
          </cell>
          <cell r="AL218">
            <v>4.4995870423052216</v>
          </cell>
          <cell r="AM218">
            <v>2.9997246948701477</v>
          </cell>
          <cell r="AN218">
            <v>148.67385518950169</v>
          </cell>
          <cell r="AO218">
            <v>10.686519225474902</v>
          </cell>
          <cell r="AP218">
            <v>0</v>
          </cell>
          <cell r="AQ218">
            <v>17.810865375791501</v>
          </cell>
          <cell r="AR218">
            <v>5.2495182160227589</v>
          </cell>
          <cell r="AS218">
            <v>6.3744149765990636</v>
          </cell>
          <cell r="AT218">
            <v>0</v>
          </cell>
          <cell r="AU218">
            <v>2.2497935211526108</v>
          </cell>
          <cell r="AV218">
            <v>16.123520234927042</v>
          </cell>
          <cell r="AW218">
            <v>1.687345140864458</v>
          </cell>
          <cell r="AX218">
            <v>1.1248967605763054</v>
          </cell>
          <cell r="AY218">
            <v>7.6867945306047538</v>
          </cell>
          <cell r="AZ218">
            <v>21.74800403780857</v>
          </cell>
          <cell r="BA218">
            <v>8.0617601174635212</v>
          </cell>
          <cell r="BB218">
            <v>4.1246214554464533</v>
          </cell>
          <cell r="BC218">
            <v>4.1246214554464533</v>
          </cell>
          <cell r="BD218">
            <v>5.6244838028815272</v>
          </cell>
          <cell r="BE218">
            <v>6.9368633568872164</v>
          </cell>
          <cell r="BF218">
            <v>2.4372763145819949</v>
          </cell>
          <cell r="BG218">
            <v>0.56244838028815269</v>
          </cell>
          <cell r="BH218">
            <v>0.74993117371753693</v>
          </cell>
          <cell r="BI218">
            <v>0.93741396714692116</v>
          </cell>
          <cell r="BJ218">
            <v>5.6244838028815272</v>
          </cell>
          <cell r="BK218">
            <v>4.312104248875837</v>
          </cell>
          <cell r="BL218">
            <v>26.435073873543178</v>
          </cell>
        </row>
        <row r="219">
          <cell r="A219" t="str">
            <v>Power-driven handtool manufacturing</v>
          </cell>
          <cell r="B219">
            <v>5.9718859234589017</v>
          </cell>
          <cell r="C219">
            <v>16.440673897715168</v>
          </cell>
          <cell r="D219">
            <v>9.2096554000330055</v>
          </cell>
          <cell r="E219">
            <v>33.636827339964299</v>
          </cell>
          <cell r="F219">
            <v>33.744752989183432</v>
          </cell>
          <cell r="G219">
            <v>40.004440643893368</v>
          </cell>
          <cell r="H219">
            <v>44.17756574703332</v>
          </cell>
          <cell r="I219">
            <v>27.053362737596952</v>
          </cell>
          <cell r="J219">
            <v>60.582264428342114</v>
          </cell>
          <cell r="K219">
            <v>57.164618869736117</v>
          </cell>
          <cell r="L219">
            <v>40.616019322801812</v>
          </cell>
          <cell r="M219">
            <v>62.812727845537609</v>
          </cell>
          <cell r="N219">
            <v>77.166839191682797</v>
          </cell>
          <cell r="O219">
            <v>23.707667611803714</v>
          </cell>
          <cell r="P219">
            <v>90.117917097979216</v>
          </cell>
          <cell r="Q219">
            <v>27.341164468847985</v>
          </cell>
          <cell r="R219">
            <v>9.2456306164393851</v>
          </cell>
          <cell r="S219">
            <v>43.494036635312121</v>
          </cell>
          <cell r="T219">
            <v>236.42912222272233</v>
          </cell>
          <cell r="U219">
            <v>7.914547609403364</v>
          </cell>
          <cell r="V219">
            <v>3.6694720734506507</v>
          </cell>
          <cell r="W219">
            <v>87.167949352656137</v>
          </cell>
          <cell r="X219">
            <v>22.448535037580452</v>
          </cell>
          <cell r="Y219">
            <v>170.09082316935957</v>
          </cell>
          <cell r="Z219">
            <v>278.52012541818567</v>
          </cell>
          <cell r="AA219">
            <v>38.493481554825451</v>
          </cell>
          <cell r="AB219">
            <v>173.2926174295273</v>
          </cell>
          <cell r="AC219">
            <v>176.09868430922486</v>
          </cell>
          <cell r="AD219">
            <v>11.943771846917803</v>
          </cell>
          <cell r="AE219">
            <v>2.1225377679763566</v>
          </cell>
          <cell r="AF219">
            <v>0.86340519375309421</v>
          </cell>
          <cell r="AG219">
            <v>11.04439143675833</v>
          </cell>
          <cell r="AH219">
            <v>1.2231573578168835</v>
          </cell>
          <cell r="AI219">
            <v>17.843707337563949</v>
          </cell>
          <cell r="AJ219">
            <v>14.821789159428118</v>
          </cell>
          <cell r="AK219">
            <v>10.972441003945573</v>
          </cell>
          <cell r="AL219">
            <v>9.4255066984712794</v>
          </cell>
          <cell r="AM219">
            <v>0.68352911172119968</v>
          </cell>
          <cell r="AN219">
            <v>5.5042081101759761</v>
          </cell>
          <cell r="AO219">
            <v>2.4103394992273883</v>
          </cell>
          <cell r="AP219">
            <v>0.86340519375309421</v>
          </cell>
          <cell r="AQ219">
            <v>10.684639272694541</v>
          </cell>
          <cell r="AR219">
            <v>1.3670582234423994</v>
          </cell>
          <cell r="AS219">
            <v>1.8347360367253254</v>
          </cell>
          <cell r="AT219">
            <v>0</v>
          </cell>
          <cell r="AU219">
            <v>18.886988613348937</v>
          </cell>
          <cell r="AV219">
            <v>50.76103034940067</v>
          </cell>
          <cell r="AW219">
            <v>3.5975216406378928E-2</v>
          </cell>
          <cell r="AX219">
            <v>1.0073060593786101</v>
          </cell>
          <cell r="AY219">
            <v>16.620549979747064</v>
          </cell>
          <cell r="AZ219">
            <v>9.4255066984712794</v>
          </cell>
          <cell r="BA219">
            <v>10.39683754144351</v>
          </cell>
          <cell r="BB219">
            <v>15.937020868025865</v>
          </cell>
          <cell r="BC219">
            <v>3.2737446929804825</v>
          </cell>
          <cell r="BD219">
            <v>1.4749838726615361</v>
          </cell>
          <cell r="BE219">
            <v>4.8206789984547767</v>
          </cell>
          <cell r="BF219">
            <v>5.7560346250206287</v>
          </cell>
          <cell r="BG219">
            <v>1.2231573578168835</v>
          </cell>
          <cell r="BH219">
            <v>1.1512069250041257</v>
          </cell>
          <cell r="BI219">
            <v>3.8853233718889242</v>
          </cell>
          <cell r="BJ219">
            <v>3.4536207750123769</v>
          </cell>
          <cell r="BK219">
            <v>13.454730935985719</v>
          </cell>
          <cell r="BL219">
            <v>28.456396177445733</v>
          </cell>
        </row>
        <row r="220">
          <cell r="A220" t="str">
            <v>Pump and pumping equipment manufacturing</v>
          </cell>
          <cell r="B220">
            <v>14.790764061944746</v>
          </cell>
          <cell r="C220">
            <v>37.019383669766981</v>
          </cell>
          <cell r="D220">
            <v>599.97960008972495</v>
          </cell>
          <cell r="E220">
            <v>216.35384779931434</v>
          </cell>
          <cell r="F220">
            <v>549.69668630131684</v>
          </cell>
          <cell r="G220">
            <v>257.43783089154277</v>
          </cell>
          <cell r="H220">
            <v>118.25843820703491</v>
          </cell>
          <cell r="I220">
            <v>60.413853901019905</v>
          </cell>
          <cell r="J220">
            <v>136.31179694831661</v>
          </cell>
          <cell r="K220">
            <v>129.41185670168278</v>
          </cell>
          <cell r="L220">
            <v>93.490924988996539</v>
          </cell>
          <cell r="M220">
            <v>145.99276436715556</v>
          </cell>
          <cell r="N220">
            <v>172.5269000440498</v>
          </cell>
          <cell r="O220">
            <v>53.035979498451958</v>
          </cell>
          <cell r="P220">
            <v>200.22913172708425</v>
          </cell>
          <cell r="Q220">
            <v>61.21935225516296</v>
          </cell>
          <cell r="R220">
            <v>20.754731771429416</v>
          </cell>
          <cell r="S220">
            <v>101.22758437945114</v>
          </cell>
          <cell r="T220">
            <v>576.52081706483534</v>
          </cell>
          <cell r="U220">
            <v>17.928248098958182</v>
          </cell>
          <cell r="V220">
            <v>8.3049657769193566</v>
          </cell>
          <cell r="W220">
            <v>194.02153473928442</v>
          </cell>
          <cell r="X220">
            <v>50.21747122480118</v>
          </cell>
          <cell r="Y220">
            <v>440.35596591485114</v>
          </cell>
          <cell r="Z220">
            <v>628.50289118888691</v>
          </cell>
          <cell r="AA220">
            <v>86.996924733683002</v>
          </cell>
          <cell r="AB220">
            <v>466.37167117977549</v>
          </cell>
          <cell r="AC220">
            <v>551.61158662397247</v>
          </cell>
          <cell r="AD220">
            <v>28.619864730627668</v>
          </cell>
          <cell r="AE220">
            <v>6.5886278659597357</v>
          </cell>
          <cell r="AF220">
            <v>2.3223768461651781</v>
          </cell>
          <cell r="AG220">
            <v>57.365608799532971</v>
          </cell>
          <cell r="AH220">
            <v>3.2979336494651372</v>
          </cell>
          <cell r="AI220">
            <v>249.25358321397985</v>
          </cell>
          <cell r="AJ220">
            <v>52.887196289364269</v>
          </cell>
          <cell r="AK220">
            <v>25.268888350929583</v>
          </cell>
          <cell r="AL220">
            <v>22.198925910090171</v>
          </cell>
          <cell r="AM220">
            <v>3.8991025554348226</v>
          </cell>
          <cell r="AN220">
            <v>13.210054799236113</v>
          </cell>
          <cell r="AO220">
            <v>6.0979712117933795</v>
          </cell>
          <cell r="AP220">
            <v>2.040191995500626</v>
          </cell>
          <cell r="AQ220">
            <v>38.573990915033413</v>
          </cell>
          <cell r="AR220">
            <v>9.0730298979200654</v>
          </cell>
          <cell r="AS220">
            <v>7.3301532314117868</v>
          </cell>
          <cell r="AT220">
            <v>0</v>
          </cell>
          <cell r="AU220">
            <v>46.317337271269494</v>
          </cell>
          <cell r="AV220">
            <v>202.12808629539899</v>
          </cell>
          <cell r="AW220">
            <v>0.45608463525594656</v>
          </cell>
          <cell r="AX220">
            <v>2.7356213357387946</v>
          </cell>
          <cell r="AY220">
            <v>51.078273184570698</v>
          </cell>
          <cell r="AZ220">
            <v>23.291186416182182</v>
          </cell>
          <cell r="BA220">
            <v>62.55082982877164</v>
          </cell>
          <cell r="BB220">
            <v>62.745224022624981</v>
          </cell>
          <cell r="BC220">
            <v>13.531840499936397</v>
          </cell>
          <cell r="BD220">
            <v>5.1943710879473501</v>
          </cell>
          <cell r="BE220">
            <v>14.955498247729379</v>
          </cell>
          <cell r="BF220">
            <v>18.702277099479922</v>
          </cell>
          <cell r="BG220">
            <v>7.1027757706314762</v>
          </cell>
          <cell r="BH220">
            <v>10.371751688214463</v>
          </cell>
          <cell r="BI220">
            <v>66.274401523188374</v>
          </cell>
          <cell r="BJ220">
            <v>33.519328648734238</v>
          </cell>
          <cell r="BK220">
            <v>352.16278910468458</v>
          </cell>
          <cell r="BL220">
            <v>219.40875319234055</v>
          </cell>
        </row>
        <row r="221">
          <cell r="A221" t="str">
            <v>Railroad rolling stock manufacturing</v>
          </cell>
          <cell r="B221">
            <v>0</v>
          </cell>
          <cell r="C221">
            <v>0</v>
          </cell>
          <cell r="D221">
            <v>0</v>
          </cell>
          <cell r="E221">
            <v>22.110842579369439</v>
          </cell>
          <cell r="F221">
            <v>0</v>
          </cell>
          <cell r="G221">
            <v>0</v>
          </cell>
          <cell r="H221">
            <v>0</v>
          </cell>
          <cell r="I221">
            <v>0</v>
          </cell>
          <cell r="J221">
            <v>0</v>
          </cell>
          <cell r="K221">
            <v>0</v>
          </cell>
          <cell r="L221">
            <v>0</v>
          </cell>
          <cell r="M221">
            <v>0</v>
          </cell>
          <cell r="N221">
            <v>0</v>
          </cell>
          <cell r="O221">
            <v>0</v>
          </cell>
          <cell r="P221">
            <v>3.5377348126991102</v>
          </cell>
          <cell r="Q221">
            <v>0</v>
          </cell>
          <cell r="R221">
            <v>0</v>
          </cell>
          <cell r="S221">
            <v>0</v>
          </cell>
          <cell r="T221">
            <v>0</v>
          </cell>
          <cell r="U221">
            <v>0</v>
          </cell>
          <cell r="V221">
            <v>0</v>
          </cell>
          <cell r="W221">
            <v>0</v>
          </cell>
          <cell r="X221">
            <v>0</v>
          </cell>
          <cell r="Y221">
            <v>0.88443370317477754</v>
          </cell>
          <cell r="Z221">
            <v>1.7688674063495551</v>
          </cell>
          <cell r="AA221">
            <v>0</v>
          </cell>
          <cell r="AB221">
            <v>32.724047017466766</v>
          </cell>
          <cell r="AC221">
            <v>0</v>
          </cell>
          <cell r="AD221">
            <v>0</v>
          </cell>
          <cell r="AE221">
            <v>1335.4948917939141</v>
          </cell>
          <cell r="AF221">
            <v>0</v>
          </cell>
          <cell r="AG221">
            <v>0</v>
          </cell>
          <cell r="AH221">
            <v>35.377348126991102</v>
          </cell>
          <cell r="AI221">
            <v>0</v>
          </cell>
          <cell r="AJ221">
            <v>1349.6458310447106</v>
          </cell>
          <cell r="AK221">
            <v>0</v>
          </cell>
          <cell r="AL221">
            <v>0</v>
          </cell>
          <cell r="AM221">
            <v>0</v>
          </cell>
          <cell r="AN221">
            <v>0</v>
          </cell>
          <cell r="AO221">
            <v>0</v>
          </cell>
          <cell r="AP221">
            <v>5.3066022190486652</v>
          </cell>
          <cell r="AQ221">
            <v>2813.3836097989674</v>
          </cell>
          <cell r="AR221">
            <v>10.61320443809733</v>
          </cell>
          <cell r="AS221">
            <v>191.03767988575194</v>
          </cell>
          <cell r="AT221">
            <v>0</v>
          </cell>
          <cell r="AU221">
            <v>2.6533011095243326</v>
          </cell>
          <cell r="AV221">
            <v>1806.8980555860705</v>
          </cell>
          <cell r="AW221">
            <v>0</v>
          </cell>
          <cell r="AX221">
            <v>0</v>
          </cell>
          <cell r="AY221">
            <v>0</v>
          </cell>
          <cell r="AZ221">
            <v>45.106118861913657</v>
          </cell>
          <cell r="BA221">
            <v>0</v>
          </cell>
          <cell r="BB221">
            <v>0</v>
          </cell>
          <cell r="BC221">
            <v>0</v>
          </cell>
          <cell r="BD221">
            <v>0</v>
          </cell>
          <cell r="BE221">
            <v>0</v>
          </cell>
          <cell r="BF221">
            <v>0</v>
          </cell>
          <cell r="BG221">
            <v>0</v>
          </cell>
          <cell r="BH221">
            <v>0</v>
          </cell>
          <cell r="BI221">
            <v>0</v>
          </cell>
          <cell r="BJ221">
            <v>0</v>
          </cell>
          <cell r="BK221">
            <v>0</v>
          </cell>
          <cell r="BL221">
            <v>0</v>
          </cell>
        </row>
        <row r="222">
          <cell r="A222" t="str">
            <v>Relay and industrial control manufacturing</v>
          </cell>
          <cell r="B222">
            <v>0.95475819032761311</v>
          </cell>
          <cell r="C222">
            <v>0.31825273010920435</v>
          </cell>
          <cell r="D222">
            <v>2.4752990119604785</v>
          </cell>
          <cell r="E222">
            <v>2.934997399895996</v>
          </cell>
          <cell r="F222">
            <v>9.512220488819553</v>
          </cell>
          <cell r="G222">
            <v>622.92667706708266</v>
          </cell>
          <cell r="H222">
            <v>10.078003120124805</v>
          </cell>
          <cell r="I222">
            <v>1.0608424336973479</v>
          </cell>
          <cell r="J222">
            <v>2.0156006240249611</v>
          </cell>
          <cell r="K222">
            <v>16.86739469578783</v>
          </cell>
          <cell r="L222">
            <v>5.8699947997919919</v>
          </cell>
          <cell r="M222">
            <v>11.280291211648466</v>
          </cell>
          <cell r="N222">
            <v>21.322932917316692</v>
          </cell>
          <cell r="O222">
            <v>6.4004160166406656</v>
          </cell>
          <cell r="P222">
            <v>5.1627665106604264</v>
          </cell>
          <cell r="Q222">
            <v>3.9604784191367655</v>
          </cell>
          <cell r="R222">
            <v>0.45969838793551743</v>
          </cell>
          <cell r="S222">
            <v>1.9448777951118044</v>
          </cell>
          <cell r="T222">
            <v>9.0878835153406126</v>
          </cell>
          <cell r="U222">
            <v>0.95475819032761311</v>
          </cell>
          <cell r="V222">
            <v>1.0254810192407695</v>
          </cell>
          <cell r="W222">
            <v>7.2844513780551221</v>
          </cell>
          <cell r="X222">
            <v>1.1315652626105044</v>
          </cell>
          <cell r="Y222">
            <v>4.4555382215288608</v>
          </cell>
          <cell r="Z222">
            <v>13.083723348933956</v>
          </cell>
          <cell r="AA222">
            <v>0.95475819032761311</v>
          </cell>
          <cell r="AB222">
            <v>6.6833073322932917</v>
          </cell>
          <cell r="AC222">
            <v>4.5969838793551743</v>
          </cell>
          <cell r="AD222">
            <v>2.1216848673946958</v>
          </cell>
          <cell r="AE222">
            <v>3.8543941757670304</v>
          </cell>
          <cell r="AF222">
            <v>0.24752990119604784</v>
          </cell>
          <cell r="AG222">
            <v>1.0608424336973479</v>
          </cell>
          <cell r="AH222">
            <v>1.3437337493499739</v>
          </cell>
          <cell r="AI222">
            <v>2.192407696307852</v>
          </cell>
          <cell r="AJ222">
            <v>1.096203848153926</v>
          </cell>
          <cell r="AK222">
            <v>0.2828913156526261</v>
          </cell>
          <cell r="AL222">
            <v>0.84867394695787834</v>
          </cell>
          <cell r="AM222">
            <v>0.56578263130525219</v>
          </cell>
          <cell r="AN222">
            <v>28.041601664066562</v>
          </cell>
          <cell r="AO222">
            <v>2.0156006240249611</v>
          </cell>
          <cell r="AP222">
            <v>0</v>
          </cell>
          <cell r="AQ222">
            <v>3.359334373374935</v>
          </cell>
          <cell r="AR222">
            <v>0.99011960478419136</v>
          </cell>
          <cell r="AS222">
            <v>1.2022880915236609</v>
          </cell>
          <cell r="AT222">
            <v>0</v>
          </cell>
          <cell r="AU222">
            <v>0.42433697347893917</v>
          </cell>
          <cell r="AV222">
            <v>3.0410816432657306</v>
          </cell>
          <cell r="AW222">
            <v>0.31825273010920435</v>
          </cell>
          <cell r="AX222">
            <v>0.21216848673946959</v>
          </cell>
          <cell r="AY222">
            <v>1.4498179927197088</v>
          </cell>
          <cell r="AZ222">
            <v>4.101924076963078</v>
          </cell>
          <cell r="BA222">
            <v>1.5205408216328653</v>
          </cell>
          <cell r="BB222">
            <v>0.77795111804472172</v>
          </cell>
          <cell r="BC222">
            <v>0.77795111804472172</v>
          </cell>
          <cell r="BD222">
            <v>1.0608424336973479</v>
          </cell>
          <cell r="BE222">
            <v>1.3083723348933958</v>
          </cell>
          <cell r="BF222">
            <v>0.45969838793551743</v>
          </cell>
          <cell r="BG222">
            <v>0.10608424336973479</v>
          </cell>
          <cell r="BH222">
            <v>0.14144565782631305</v>
          </cell>
          <cell r="BI222">
            <v>0.1768070722828913</v>
          </cell>
          <cell r="BJ222">
            <v>1.0608424336973479</v>
          </cell>
          <cell r="BK222">
            <v>0.81331253250129998</v>
          </cell>
          <cell r="BL222">
            <v>4.9859594383775345</v>
          </cell>
        </row>
        <row r="223">
          <cell r="A223" t="str">
            <v>Scrap</v>
          </cell>
          <cell r="B223">
            <v>-0.78044773054015204</v>
          </cell>
          <cell r="C223">
            <v>-4.6210720887245843E-2</v>
          </cell>
          <cell r="D223">
            <v>-7.9071677962620657E-2</v>
          </cell>
          <cell r="E223">
            <v>-5.4425960156089546E-2</v>
          </cell>
          <cell r="F223">
            <v>-0.11604025467241734</v>
          </cell>
          <cell r="G223">
            <v>-0.16738550010269049</v>
          </cell>
          <cell r="H223">
            <v>-2.253029369480386</v>
          </cell>
          <cell r="I223">
            <v>-2.1565003080714726E-2</v>
          </cell>
          <cell r="J223">
            <v>-2.4645717806531117E-2</v>
          </cell>
          <cell r="K223">
            <v>-3.5941671801191212E-2</v>
          </cell>
          <cell r="L223">
            <v>-0.11809406448962827</v>
          </cell>
          <cell r="M223">
            <v>-9.6529061408913541E-2</v>
          </cell>
          <cell r="N223">
            <v>-9.344834668309715E-2</v>
          </cell>
          <cell r="O223">
            <v>-1.8484288354898338E-2</v>
          </cell>
          <cell r="P223">
            <v>-0.2115424111727254</v>
          </cell>
          <cell r="Q223">
            <v>-3.799548161840214E-2</v>
          </cell>
          <cell r="R223">
            <v>-3.4914766892585748E-2</v>
          </cell>
          <cell r="S223">
            <v>-2.8753337440952969E-2</v>
          </cell>
          <cell r="T223">
            <v>-0.10474430067775724</v>
          </cell>
          <cell r="U223">
            <v>-1.9511193263503798E-2</v>
          </cell>
          <cell r="V223">
            <v>-7.1883343602382422E-3</v>
          </cell>
          <cell r="W223">
            <v>-5.7506674881905938E-2</v>
          </cell>
          <cell r="X223">
            <v>-2.4645717806531117E-2</v>
          </cell>
          <cell r="Y223">
            <v>-0.18278907373177244</v>
          </cell>
          <cell r="Z223">
            <v>-8.7286917231464367E-2</v>
          </cell>
          <cell r="AA223">
            <v>-5.1345245430273155E-2</v>
          </cell>
          <cell r="AB223">
            <v>-1.6574245224892175</v>
          </cell>
          <cell r="AC223">
            <v>-0.76401725200246462</v>
          </cell>
          <cell r="AD223">
            <v>-3.6968576709796676E-2</v>
          </cell>
          <cell r="AE223">
            <v>-1.5403573629081947E-2</v>
          </cell>
          <cell r="AF223">
            <v>-4.7237625795851307E-2</v>
          </cell>
          <cell r="AG223">
            <v>-0.17252002464571781</v>
          </cell>
          <cell r="AH223">
            <v>-0.26596837132881496</v>
          </cell>
          <cell r="AI223">
            <v>-3.6968576709796676E-2</v>
          </cell>
          <cell r="AJ223">
            <v>-6.264119942493325E-2</v>
          </cell>
          <cell r="AK223">
            <v>-1.1295953994660095E-2</v>
          </cell>
          <cell r="AL223">
            <v>-2.259190798932019E-2</v>
          </cell>
          <cell r="AM223">
            <v>-1.0269049086054631E-2</v>
          </cell>
          <cell r="AN223">
            <v>-0.30704456767303345</v>
          </cell>
          <cell r="AO223">
            <v>-1.7457383446292874E-2</v>
          </cell>
          <cell r="AP223">
            <v>-5.1345245430273155E-3</v>
          </cell>
          <cell r="AQ223">
            <v>-18.98131033066338</v>
          </cell>
          <cell r="AR223">
            <v>-6.1614294516327786E-2</v>
          </cell>
          <cell r="AS223">
            <v>-0.29061408913534609</v>
          </cell>
          <cell r="AT223">
            <v>-1.0269049086054631E-3</v>
          </cell>
          <cell r="AU223">
            <v>-0.4374614910659273</v>
          </cell>
          <cell r="AV223">
            <v>-9.5615116040254673</v>
          </cell>
          <cell r="AW223">
            <v>-0.16943930991990142</v>
          </cell>
          <cell r="AX223">
            <v>-6.0587389607722322E-2</v>
          </cell>
          <cell r="AY223">
            <v>-0.52782912302320806</v>
          </cell>
          <cell r="AZ223">
            <v>-0.17868145409735059</v>
          </cell>
          <cell r="BA223">
            <v>-0.44567673033477101</v>
          </cell>
          <cell r="BB223">
            <v>-4.004929143561306E-2</v>
          </cell>
          <cell r="BC223">
            <v>-0.12014787430683919</v>
          </cell>
          <cell r="BD223">
            <v>-0.21051550626411994</v>
          </cell>
          <cell r="BE223">
            <v>-5.3399055247484083E-2</v>
          </cell>
          <cell r="BF223">
            <v>-6.264119942493325E-2</v>
          </cell>
          <cell r="BG223">
            <v>-0.10063668104333538</v>
          </cell>
          <cell r="BH223">
            <v>-2.0538098172109262E-2</v>
          </cell>
          <cell r="BI223">
            <v>-2.3618812897925653E-2</v>
          </cell>
          <cell r="BJ223">
            <v>-3.4914766892585748E-2</v>
          </cell>
          <cell r="BK223">
            <v>-0.14582049702197578</v>
          </cell>
          <cell r="BL223">
            <v>-0.571986034093243</v>
          </cell>
        </row>
        <row r="224">
          <cell r="A224" t="str">
            <v>Search, detection, and navigation instruments manufacturing</v>
          </cell>
          <cell r="B224">
            <v>3.1797794083018585</v>
          </cell>
          <cell r="C224">
            <v>9.8369933259727809</v>
          </cell>
          <cell r="D224">
            <v>45.956897399269437</v>
          </cell>
          <cell r="E224">
            <v>8.3747786285318888</v>
          </cell>
          <cell r="F224">
            <v>47.470188313761263</v>
          </cell>
          <cell r="G224">
            <v>121.32350837628215</v>
          </cell>
          <cell r="H224">
            <v>78.504497242796248</v>
          </cell>
          <cell r="I224">
            <v>2.4605307746315104</v>
          </cell>
          <cell r="J224">
            <v>6.3595588166037169</v>
          </cell>
          <cell r="K224">
            <v>7.8523306408824878</v>
          </cell>
          <cell r="L224">
            <v>16.339078231659371</v>
          </cell>
          <cell r="M224">
            <v>25.210022531463832</v>
          </cell>
          <cell r="N224">
            <v>145.33584929825776</v>
          </cell>
          <cell r="O224">
            <v>11.032110049184347</v>
          </cell>
          <cell r="P224">
            <v>28.393221788134529</v>
          </cell>
          <cell r="Q224">
            <v>126.68766580343156</v>
          </cell>
          <cell r="R224">
            <v>5.8294161701244231</v>
          </cell>
          <cell r="S224">
            <v>18.469686854201377</v>
          </cell>
          <cell r="T224">
            <v>32.490538891830411</v>
          </cell>
          <cell r="U224">
            <v>5.5851806639030839</v>
          </cell>
          <cell r="V224">
            <v>3.479144433553484</v>
          </cell>
          <cell r="W224">
            <v>7.6012554379234647</v>
          </cell>
          <cell r="X224">
            <v>8.4053357553697694</v>
          </cell>
          <cell r="Y224">
            <v>13.710594013660369</v>
          </cell>
          <cell r="Z224">
            <v>67.961079714536282</v>
          </cell>
          <cell r="AA224">
            <v>13.516358253916053</v>
          </cell>
          <cell r="AB224">
            <v>244.54833616958138</v>
          </cell>
          <cell r="AC224">
            <v>240.16682184981192</v>
          </cell>
          <cell r="AD224">
            <v>764.04785425873501</v>
          </cell>
          <cell r="AE224">
            <v>25.438235266414868</v>
          </cell>
          <cell r="AF224">
            <v>47.751599135076468</v>
          </cell>
          <cell r="AG224">
            <v>92.121076498148042</v>
          </cell>
          <cell r="AH224">
            <v>18.802173892567509</v>
          </cell>
          <cell r="AI224">
            <v>26.542535571205008</v>
          </cell>
          <cell r="AJ224">
            <v>95.776249907193176</v>
          </cell>
          <cell r="AK224">
            <v>5.1415796253841641</v>
          </cell>
          <cell r="AL224">
            <v>75.675159076796945</v>
          </cell>
          <cell r="AM224">
            <v>72.858423833699106</v>
          </cell>
          <cell r="AN224">
            <v>5163.4185704958736</v>
          </cell>
          <cell r="AO224">
            <v>260.60024035376171</v>
          </cell>
          <cell r="AP224">
            <v>6.6249468666486218</v>
          </cell>
          <cell r="AQ224">
            <v>640.9094047029439</v>
          </cell>
          <cell r="AR224">
            <v>223.19760147871924</v>
          </cell>
          <cell r="AS224">
            <v>110.44779424630316</v>
          </cell>
          <cell r="AT224">
            <v>1.4902069380021399</v>
          </cell>
          <cell r="AU224">
            <v>106.85113913282261</v>
          </cell>
          <cell r="AV224">
            <v>498.89389839757013</v>
          </cell>
          <cell r="AW224">
            <v>40.507624636193242</v>
          </cell>
          <cell r="AX224">
            <v>105.12587976313173</v>
          </cell>
          <cell r="AY224">
            <v>267.34804918137235</v>
          </cell>
          <cell r="AZ224">
            <v>105.37394706285075</v>
          </cell>
          <cell r="BA224">
            <v>250.31192025860557</v>
          </cell>
          <cell r="BB224">
            <v>15.702951357580556</v>
          </cell>
          <cell r="BC224">
            <v>81.366323968299554</v>
          </cell>
          <cell r="BD224">
            <v>58.597168083346396</v>
          </cell>
          <cell r="BE224">
            <v>72.386830554618939</v>
          </cell>
          <cell r="BF224">
            <v>17.529920144409886</v>
          </cell>
          <cell r="BG224">
            <v>19.216927728432971</v>
          </cell>
          <cell r="BH224">
            <v>27.008999077731911</v>
          </cell>
          <cell r="BI224">
            <v>22.035372895715234</v>
          </cell>
          <cell r="BJ224">
            <v>18.799609006290879</v>
          </cell>
          <cell r="BK224">
            <v>22.999711997699134</v>
          </cell>
          <cell r="BL224">
            <v>105.53145052446457</v>
          </cell>
        </row>
        <row r="225">
          <cell r="A225" t="str">
            <v>Semiconductor machinery manufacturing</v>
          </cell>
          <cell r="B225">
            <v>0</v>
          </cell>
          <cell r="C225">
            <v>6.1458416348835883</v>
          </cell>
          <cell r="D225">
            <v>0</v>
          </cell>
          <cell r="E225">
            <v>0.68287129276484315</v>
          </cell>
          <cell r="F225">
            <v>0</v>
          </cell>
          <cell r="G225">
            <v>36.021460693345475</v>
          </cell>
          <cell r="H225">
            <v>5.2922525189275342</v>
          </cell>
          <cell r="I225">
            <v>166.79131325781293</v>
          </cell>
          <cell r="J225">
            <v>147.50019923720612</v>
          </cell>
          <cell r="K225">
            <v>35.680025046963053</v>
          </cell>
          <cell r="L225">
            <v>16.559628849547448</v>
          </cell>
          <cell r="M225">
            <v>45.06950532247965</v>
          </cell>
          <cell r="N225">
            <v>785.47270450276085</v>
          </cell>
          <cell r="O225">
            <v>43.020891444185118</v>
          </cell>
          <cell r="P225">
            <v>37.045767632492741</v>
          </cell>
          <cell r="Q225">
            <v>7.8530198667956963</v>
          </cell>
          <cell r="R225">
            <v>47.459554847156596</v>
          </cell>
          <cell r="S225">
            <v>57.019752945864404</v>
          </cell>
          <cell r="T225">
            <v>564.56384129333412</v>
          </cell>
          <cell r="U225">
            <v>203.15420959754084</v>
          </cell>
          <cell r="V225">
            <v>38.411510218022428</v>
          </cell>
          <cell r="W225">
            <v>576.00193544714523</v>
          </cell>
          <cell r="X225">
            <v>291.24460636420559</v>
          </cell>
          <cell r="Y225">
            <v>457.1823305060625</v>
          </cell>
          <cell r="Z225">
            <v>564.39312347014288</v>
          </cell>
          <cell r="AA225">
            <v>671.09176296464966</v>
          </cell>
          <cell r="AB225">
            <v>144.93943188933795</v>
          </cell>
          <cell r="AC225">
            <v>139.81789719360162</v>
          </cell>
          <cell r="AD225">
            <v>0.51215346957363239</v>
          </cell>
          <cell r="AE225">
            <v>0.17071782319121079</v>
          </cell>
          <cell r="AF225">
            <v>0</v>
          </cell>
          <cell r="AG225">
            <v>1.0243069391472648</v>
          </cell>
          <cell r="AH225">
            <v>0.68287129276484315</v>
          </cell>
          <cell r="AI225">
            <v>0</v>
          </cell>
          <cell r="AJ225">
            <v>4.7800990493539022</v>
          </cell>
          <cell r="AK225">
            <v>1.0243069391472648</v>
          </cell>
          <cell r="AL225">
            <v>85.01747594922297</v>
          </cell>
          <cell r="AM225">
            <v>1.3657425855296863</v>
          </cell>
          <cell r="AN225">
            <v>5.8044059885011672</v>
          </cell>
          <cell r="AO225">
            <v>37.387203278875162</v>
          </cell>
          <cell r="AP225">
            <v>1.5364604087208971</v>
          </cell>
          <cell r="AQ225">
            <v>39.947970626743327</v>
          </cell>
          <cell r="AR225">
            <v>5.6336881653099562</v>
          </cell>
          <cell r="AS225">
            <v>4.6093812261626912</v>
          </cell>
          <cell r="AT225">
            <v>0</v>
          </cell>
          <cell r="AU225">
            <v>5.4629703421187452</v>
          </cell>
          <cell r="AV225">
            <v>143.57368930380827</v>
          </cell>
          <cell r="AW225">
            <v>0</v>
          </cell>
          <cell r="AX225">
            <v>2.3900495246769511</v>
          </cell>
          <cell r="AY225">
            <v>132.64774861957079</v>
          </cell>
          <cell r="AZ225">
            <v>36.192178516536686</v>
          </cell>
          <cell r="BA225">
            <v>5.9751238116923773</v>
          </cell>
          <cell r="BB225">
            <v>9.3894802755165934</v>
          </cell>
          <cell r="BC225">
            <v>2.2193317014857401</v>
          </cell>
          <cell r="BD225">
            <v>0.85358911595605391</v>
          </cell>
          <cell r="BE225">
            <v>1.7071782319121078</v>
          </cell>
          <cell r="BF225">
            <v>5.9751238116923773</v>
          </cell>
          <cell r="BG225">
            <v>1.0243069391472648</v>
          </cell>
          <cell r="BH225">
            <v>6.1458416348835883</v>
          </cell>
          <cell r="BI225">
            <v>1.8778960551033186</v>
          </cell>
          <cell r="BJ225">
            <v>3.7557921102066372</v>
          </cell>
          <cell r="BK225">
            <v>127.86764957021688</v>
          </cell>
          <cell r="BL225">
            <v>45.240223145670861</v>
          </cell>
        </row>
        <row r="226">
          <cell r="A226" t="str">
            <v>Ship building and repairing</v>
          </cell>
          <cell r="B226">
            <v>0</v>
          </cell>
          <cell r="C226">
            <v>85.939932885906046</v>
          </cell>
          <cell r="D226">
            <v>540.51694630872487</v>
          </cell>
          <cell r="E226">
            <v>4.5231543624161077</v>
          </cell>
          <cell r="F226">
            <v>973.98590604026845</v>
          </cell>
          <cell r="G226">
            <v>72.370469798657723</v>
          </cell>
          <cell r="H226">
            <v>27.892785234899328</v>
          </cell>
          <cell r="I226">
            <v>0</v>
          </cell>
          <cell r="J226">
            <v>0</v>
          </cell>
          <cell r="K226">
            <v>0</v>
          </cell>
          <cell r="L226">
            <v>0</v>
          </cell>
          <cell r="M226">
            <v>0</v>
          </cell>
          <cell r="N226">
            <v>0</v>
          </cell>
          <cell r="O226">
            <v>0</v>
          </cell>
          <cell r="P226">
            <v>0.75385906040268458</v>
          </cell>
          <cell r="Q226">
            <v>6.7847315436241615</v>
          </cell>
          <cell r="R226">
            <v>0</v>
          </cell>
          <cell r="S226">
            <v>0</v>
          </cell>
          <cell r="T226">
            <v>0</v>
          </cell>
          <cell r="U226">
            <v>0</v>
          </cell>
          <cell r="V226">
            <v>0</v>
          </cell>
          <cell r="W226">
            <v>0</v>
          </cell>
          <cell r="X226">
            <v>0</v>
          </cell>
          <cell r="Y226">
            <v>0</v>
          </cell>
          <cell r="Z226">
            <v>0</v>
          </cell>
          <cell r="AA226">
            <v>0</v>
          </cell>
          <cell r="AB226">
            <v>14.323322147651007</v>
          </cell>
          <cell r="AC226">
            <v>1.5077181208053692</v>
          </cell>
          <cell r="AD226">
            <v>0</v>
          </cell>
          <cell r="AE226">
            <v>0</v>
          </cell>
          <cell r="AF226">
            <v>1310.9609060402686</v>
          </cell>
          <cell r="AG226">
            <v>0</v>
          </cell>
          <cell r="AH226">
            <v>0</v>
          </cell>
          <cell r="AI226">
            <v>41.462248322147651</v>
          </cell>
          <cell r="AJ226">
            <v>262.34295302013425</v>
          </cell>
          <cell r="AK226">
            <v>0</v>
          </cell>
          <cell r="AL226">
            <v>0</v>
          </cell>
          <cell r="AM226">
            <v>0.75385906040268458</v>
          </cell>
          <cell r="AN226">
            <v>0</v>
          </cell>
          <cell r="AO226">
            <v>0</v>
          </cell>
          <cell r="AP226">
            <v>0.75385906040268458</v>
          </cell>
          <cell r="AQ226">
            <v>197.51107382550336</v>
          </cell>
          <cell r="AR226">
            <v>2.2615771812080538</v>
          </cell>
          <cell r="AS226">
            <v>5.2770134228187917</v>
          </cell>
          <cell r="AT226">
            <v>0</v>
          </cell>
          <cell r="AU226">
            <v>3.0154362416107383</v>
          </cell>
          <cell r="AV226">
            <v>80.662919463087249</v>
          </cell>
          <cell r="AW226">
            <v>0</v>
          </cell>
          <cell r="AX226">
            <v>0</v>
          </cell>
          <cell r="AY226">
            <v>16.584899328859059</v>
          </cell>
          <cell r="AZ226">
            <v>13.569463087248323</v>
          </cell>
          <cell r="BA226">
            <v>2.2615771812080538</v>
          </cell>
          <cell r="BB226">
            <v>0</v>
          </cell>
          <cell r="BC226">
            <v>0.75385906040268458</v>
          </cell>
          <cell r="BD226">
            <v>0</v>
          </cell>
          <cell r="BE226">
            <v>0</v>
          </cell>
          <cell r="BF226">
            <v>0</v>
          </cell>
          <cell r="BG226">
            <v>0</v>
          </cell>
          <cell r="BH226">
            <v>19.600335570469799</v>
          </cell>
          <cell r="BI226">
            <v>14.323322147651007</v>
          </cell>
          <cell r="BJ226">
            <v>3.7692953020134228</v>
          </cell>
          <cell r="BK226">
            <v>0</v>
          </cell>
          <cell r="BL226">
            <v>9.8001677852348994</v>
          </cell>
        </row>
        <row r="227">
          <cell r="A227" t="str">
            <v>Showcase, partition, shelving, and locker manufacturing</v>
          </cell>
          <cell r="B227">
            <v>3.4751647376630648</v>
          </cell>
          <cell r="C227">
            <v>13.571826558227375</v>
          </cell>
          <cell r="D227">
            <v>19.720382166181654</v>
          </cell>
          <cell r="E227">
            <v>3.5886076557836604</v>
          </cell>
          <cell r="F227">
            <v>13.555668364786964</v>
          </cell>
          <cell r="G227">
            <v>36.270674678969485</v>
          </cell>
          <cell r="H227">
            <v>85.211889429765947</v>
          </cell>
          <cell r="I227">
            <v>4.3658925599666061</v>
          </cell>
          <cell r="J227">
            <v>6.3809751150418581</v>
          </cell>
          <cell r="K227">
            <v>8.804916445462208</v>
          </cell>
          <cell r="L227">
            <v>17.787143998524812</v>
          </cell>
          <cell r="M227">
            <v>25.531238336657399</v>
          </cell>
          <cell r="N227">
            <v>56.973461395476029</v>
          </cell>
          <cell r="O227">
            <v>9.274953566446035</v>
          </cell>
          <cell r="P227">
            <v>21.789258462302463</v>
          </cell>
          <cell r="Q227">
            <v>13.767435628949478</v>
          </cell>
          <cell r="R227">
            <v>10.884356737219216</v>
          </cell>
          <cell r="S227">
            <v>13.789127493236276</v>
          </cell>
          <cell r="T227">
            <v>41.283304866402709</v>
          </cell>
          <cell r="U227">
            <v>4.343543366458996</v>
          </cell>
          <cell r="V227">
            <v>3.435449947334452</v>
          </cell>
          <cell r="W227">
            <v>9.5698193495107571</v>
          </cell>
          <cell r="X227">
            <v>15.656310973628816</v>
          </cell>
          <cell r="Y227">
            <v>6.2510989664009617</v>
          </cell>
          <cell r="Z227">
            <v>35.809658586203547</v>
          </cell>
          <cell r="AA227">
            <v>8.6949746835677377</v>
          </cell>
          <cell r="AB227">
            <v>338.07156296336808</v>
          </cell>
          <cell r="AC227">
            <v>1686.690146073686</v>
          </cell>
          <cell r="AD227">
            <v>16.255352403910663</v>
          </cell>
          <cell r="AE227">
            <v>7.0382438088960875</v>
          </cell>
          <cell r="AF227">
            <v>4.0509246081365999</v>
          </cell>
          <cell r="AG227">
            <v>19.989994401775629</v>
          </cell>
          <cell r="AH227">
            <v>5.6642717542346546</v>
          </cell>
          <cell r="AI227">
            <v>2.9540704475779633</v>
          </cell>
          <cell r="AJ227">
            <v>17.91536992468637</v>
          </cell>
          <cell r="AK227">
            <v>14.630830661058804</v>
          </cell>
          <cell r="AL227">
            <v>53.774099893474144</v>
          </cell>
          <cell r="AM227">
            <v>25.3241796321016</v>
          </cell>
          <cell r="AN227">
            <v>104.66079462775222</v>
          </cell>
          <cell r="AO227">
            <v>39.042972898710985</v>
          </cell>
          <cell r="AP227">
            <v>3.2779659714194485</v>
          </cell>
          <cell r="AQ227">
            <v>392.38406221679054</v>
          </cell>
          <cell r="AR227">
            <v>142.69773205343768</v>
          </cell>
          <cell r="AS227">
            <v>222.67649717086385</v>
          </cell>
          <cell r="AT227">
            <v>16.085379172800231</v>
          </cell>
          <cell r="AU227">
            <v>381.90576715601429</v>
          </cell>
          <cell r="AV227">
            <v>203.59794336127464</v>
          </cell>
          <cell r="AW227">
            <v>107.39137314025409</v>
          </cell>
          <cell r="AX227">
            <v>49.450933732860321</v>
          </cell>
          <cell r="AY227">
            <v>225.64765817818295</v>
          </cell>
          <cell r="AZ227">
            <v>160.74034880988168</v>
          </cell>
          <cell r="BA227">
            <v>148.27025275383852</v>
          </cell>
          <cell r="BB227">
            <v>4.0278108303471454</v>
          </cell>
          <cell r="BC227">
            <v>103.22832027243852</v>
          </cell>
          <cell r="BD227">
            <v>77.608892565131285</v>
          </cell>
          <cell r="BE227">
            <v>58.836700900543704</v>
          </cell>
          <cell r="BF227">
            <v>80.138221081003621</v>
          </cell>
          <cell r="BG227">
            <v>39.02456768052825</v>
          </cell>
          <cell r="BH227">
            <v>32.124363008002696</v>
          </cell>
          <cell r="BI227">
            <v>40.979833276509609</v>
          </cell>
          <cell r="BJ227">
            <v>287.14027709713582</v>
          </cell>
          <cell r="BK227">
            <v>171.28503412195994</v>
          </cell>
          <cell r="BL227">
            <v>208.27874334611346</v>
          </cell>
        </row>
        <row r="228">
          <cell r="A228" t="str">
            <v>Sign manufacturing</v>
          </cell>
          <cell r="B228">
            <v>473.35302845461439</v>
          </cell>
          <cell r="C228">
            <v>41.838125226680731</v>
          </cell>
          <cell r="D228">
            <v>14.216838669260444</v>
          </cell>
          <cell r="E228">
            <v>79.885093474892017</v>
          </cell>
          <cell r="F228">
            <v>77.71871805862375</v>
          </cell>
          <cell r="G228">
            <v>81.374476573576445</v>
          </cell>
          <cell r="H228">
            <v>176.01800257179596</v>
          </cell>
          <cell r="I228">
            <v>20.851363381581983</v>
          </cell>
          <cell r="J228">
            <v>14.35223713277721</v>
          </cell>
          <cell r="K228">
            <v>22.205348016749646</v>
          </cell>
          <cell r="L228">
            <v>14.081440205743677</v>
          </cell>
          <cell r="M228">
            <v>26.673497312802926</v>
          </cell>
          <cell r="N228">
            <v>76.770928814006396</v>
          </cell>
          <cell r="O228">
            <v>31.547841999406508</v>
          </cell>
          <cell r="P228">
            <v>516.54513831646273</v>
          </cell>
          <cell r="Q228">
            <v>63.23108246232978</v>
          </cell>
          <cell r="R228">
            <v>2.8433677338520886</v>
          </cell>
          <cell r="S228">
            <v>71.896584127402818</v>
          </cell>
          <cell r="T228">
            <v>87.196610504797391</v>
          </cell>
          <cell r="U228">
            <v>2.7079692703353224</v>
          </cell>
          <cell r="V228">
            <v>1.7601800257179596</v>
          </cell>
          <cell r="W228">
            <v>11.238072471891588</v>
          </cell>
          <cell r="X228">
            <v>13.539846351676612</v>
          </cell>
          <cell r="Y228">
            <v>23.559332651917305</v>
          </cell>
          <cell r="Z228">
            <v>104.52761383494345</v>
          </cell>
          <cell r="AA228">
            <v>14.081440205743677</v>
          </cell>
          <cell r="AB228">
            <v>357.7227406112961</v>
          </cell>
          <cell r="AC228">
            <v>730.20391374591975</v>
          </cell>
          <cell r="AD228">
            <v>21.257558772132281</v>
          </cell>
          <cell r="AE228">
            <v>301.66777671535493</v>
          </cell>
          <cell r="AF228">
            <v>59.575323947377093</v>
          </cell>
          <cell r="AG228">
            <v>125.78517260707574</v>
          </cell>
          <cell r="AH228">
            <v>22.069949553232878</v>
          </cell>
          <cell r="AI228">
            <v>33.308022025124465</v>
          </cell>
          <cell r="AJ228">
            <v>119.42144482178773</v>
          </cell>
          <cell r="AK228">
            <v>55.513370041874111</v>
          </cell>
          <cell r="AL228">
            <v>10.561080154307758</v>
          </cell>
          <cell r="AM228">
            <v>65.126660951564503</v>
          </cell>
          <cell r="AN228">
            <v>60.11691780144416</v>
          </cell>
          <cell r="AO228">
            <v>18.278792574763425</v>
          </cell>
          <cell r="AP228">
            <v>0.94778924461736291</v>
          </cell>
          <cell r="AQ228">
            <v>533.46994625605851</v>
          </cell>
          <cell r="AR228">
            <v>18.143394111246661</v>
          </cell>
          <cell r="AS228">
            <v>36.963780540077153</v>
          </cell>
          <cell r="AT228">
            <v>0.40619539055029841</v>
          </cell>
          <cell r="AU228">
            <v>159.63478848626727</v>
          </cell>
          <cell r="AV228">
            <v>419.87063536549175</v>
          </cell>
          <cell r="AW228">
            <v>18.820386428830492</v>
          </cell>
          <cell r="AX228">
            <v>1.7601800257179596</v>
          </cell>
          <cell r="AY228">
            <v>193.34900590194204</v>
          </cell>
          <cell r="AZ228">
            <v>61.470902436611823</v>
          </cell>
          <cell r="BA228">
            <v>168.57108707837384</v>
          </cell>
          <cell r="BB228">
            <v>40.61953905502984</v>
          </cell>
          <cell r="BC228">
            <v>249.13317287084968</v>
          </cell>
          <cell r="BD228">
            <v>55.377971578357347</v>
          </cell>
          <cell r="BE228">
            <v>42.515117544264562</v>
          </cell>
          <cell r="BF228">
            <v>28.027481947970589</v>
          </cell>
          <cell r="BG228">
            <v>55.919565432424413</v>
          </cell>
          <cell r="BH228">
            <v>137.02324507896731</v>
          </cell>
          <cell r="BI228">
            <v>305.59433215734117</v>
          </cell>
          <cell r="BJ228">
            <v>201.74371063998151</v>
          </cell>
          <cell r="BK228">
            <v>102.76743380922549</v>
          </cell>
          <cell r="BL228">
            <v>132.55509578291404</v>
          </cell>
        </row>
        <row r="229">
          <cell r="A229" t="str">
            <v>Small electrical appliance manufacturing</v>
          </cell>
          <cell r="B229">
            <v>0.14198821516821897</v>
          </cell>
          <cell r="C229">
            <v>0.33130583539251096</v>
          </cell>
          <cell r="D229">
            <v>1.4672115567382626</v>
          </cell>
          <cell r="E229">
            <v>2.3191408477475766</v>
          </cell>
          <cell r="F229">
            <v>0.47329405056072993</v>
          </cell>
          <cell r="G229">
            <v>40.324653107774189</v>
          </cell>
          <cell r="H229">
            <v>2.8397643033643796</v>
          </cell>
          <cell r="I229">
            <v>2.9817525185325984</v>
          </cell>
          <cell r="J229">
            <v>0.23664702528036496</v>
          </cell>
          <cell r="K229">
            <v>0.56795286067287587</v>
          </cell>
          <cell r="L229">
            <v>0.80459988595324083</v>
          </cell>
          <cell r="M229">
            <v>0.5206234556168029</v>
          </cell>
          <cell r="N229">
            <v>23.096749667363621</v>
          </cell>
          <cell r="O229">
            <v>10.696445542672496</v>
          </cell>
          <cell r="P229">
            <v>0.18931762022429197</v>
          </cell>
          <cell r="Q229">
            <v>0.80459988595324083</v>
          </cell>
          <cell r="R229">
            <v>0.18931762022429197</v>
          </cell>
          <cell r="S229">
            <v>0.5206234556168029</v>
          </cell>
          <cell r="T229">
            <v>1.5145409617943357</v>
          </cell>
          <cell r="U229">
            <v>9.4658810112145983E-2</v>
          </cell>
          <cell r="V229">
            <v>4.7329405056072991E-2</v>
          </cell>
          <cell r="W229">
            <v>0.5206234556168029</v>
          </cell>
          <cell r="X229">
            <v>0.28397643033643793</v>
          </cell>
          <cell r="Y229">
            <v>0.18931762022429197</v>
          </cell>
          <cell r="Z229">
            <v>2.2244820376354304</v>
          </cell>
          <cell r="AA229">
            <v>0.75727048089716786</v>
          </cell>
          <cell r="AB229">
            <v>16.517962364569474</v>
          </cell>
          <cell r="AC229">
            <v>11.927010074130393</v>
          </cell>
          <cell r="AD229">
            <v>0.89925869606538689</v>
          </cell>
          <cell r="AE229">
            <v>0.23664702528036496</v>
          </cell>
          <cell r="AF229">
            <v>4.7329405056072991E-2</v>
          </cell>
          <cell r="AG229">
            <v>1.8931762022429197</v>
          </cell>
          <cell r="AH229">
            <v>9.4658810112145983E-2</v>
          </cell>
          <cell r="AI229">
            <v>0.70994107584109489</v>
          </cell>
          <cell r="AJ229">
            <v>0.70994107584109489</v>
          </cell>
          <cell r="AK229">
            <v>0.18931762022429197</v>
          </cell>
          <cell r="AL229">
            <v>0.28397643033643793</v>
          </cell>
          <cell r="AM229">
            <v>0.5206234556168029</v>
          </cell>
          <cell r="AN229">
            <v>53.29291009313819</v>
          </cell>
          <cell r="AO229">
            <v>1.2778939365139708</v>
          </cell>
          <cell r="AP229">
            <v>4.7329405056072991E-2</v>
          </cell>
          <cell r="AQ229">
            <v>4.9695875308876643</v>
          </cell>
          <cell r="AR229">
            <v>0.18931762022429197</v>
          </cell>
          <cell r="AS229">
            <v>0.70994107584109489</v>
          </cell>
          <cell r="AT229">
            <v>0</v>
          </cell>
          <cell r="AU229">
            <v>8.1879870747006276</v>
          </cell>
          <cell r="AV229">
            <v>31.663371982512832</v>
          </cell>
          <cell r="AW229">
            <v>0.14198821516821897</v>
          </cell>
          <cell r="AX229">
            <v>1.7038585820186276</v>
          </cell>
          <cell r="AY229">
            <v>5.0169169359437369</v>
          </cell>
          <cell r="AZ229">
            <v>1.2305645314578977</v>
          </cell>
          <cell r="BA229">
            <v>0.80459988595324083</v>
          </cell>
          <cell r="BB229">
            <v>0.61528226572894884</v>
          </cell>
          <cell r="BC229">
            <v>2.6504466831400877</v>
          </cell>
          <cell r="BD229">
            <v>0.4259646455046569</v>
          </cell>
          <cell r="BE229">
            <v>3.0764113286447445</v>
          </cell>
          <cell r="BF229">
            <v>1.1832351264018248</v>
          </cell>
          <cell r="BG229">
            <v>0.33130583539251096</v>
          </cell>
          <cell r="BH229">
            <v>1.5618703668504088</v>
          </cell>
          <cell r="BI229">
            <v>0.89925869606538689</v>
          </cell>
          <cell r="BJ229">
            <v>1.3252233415700438</v>
          </cell>
          <cell r="BK229">
            <v>1.8458467971868466</v>
          </cell>
          <cell r="BL229">
            <v>3.1710701387568903</v>
          </cell>
        </row>
        <row r="230">
          <cell r="A230" t="str">
            <v>Special tool, die, jig, and fixture manufacturing</v>
          </cell>
          <cell r="B230">
            <v>8.0742068093180137</v>
          </cell>
          <cell r="C230">
            <v>1.88398158884087</v>
          </cell>
          <cell r="D230">
            <v>11.573029760022488</v>
          </cell>
          <cell r="E230">
            <v>15.879273391658762</v>
          </cell>
          <cell r="F230">
            <v>20.454657250272302</v>
          </cell>
          <cell r="G230">
            <v>16.417553845613295</v>
          </cell>
          <cell r="H230">
            <v>64.862794701521381</v>
          </cell>
          <cell r="I230">
            <v>5.6519447665226101</v>
          </cell>
          <cell r="J230">
            <v>42.524155862408207</v>
          </cell>
          <cell r="K230">
            <v>803.65271775411964</v>
          </cell>
          <cell r="L230">
            <v>1182.3330171111345</v>
          </cell>
          <cell r="M230">
            <v>932.30174624925337</v>
          </cell>
          <cell r="N230">
            <v>198.62548750922315</v>
          </cell>
          <cell r="O230">
            <v>173.59544640033729</v>
          </cell>
          <cell r="P230">
            <v>1516.8743192438776</v>
          </cell>
          <cell r="Q230">
            <v>306.28157830012998</v>
          </cell>
          <cell r="R230">
            <v>52.213204033589825</v>
          </cell>
          <cell r="S230">
            <v>167.13608095288291</v>
          </cell>
          <cell r="T230">
            <v>30.412845648431187</v>
          </cell>
          <cell r="U230">
            <v>5.6519447665226101</v>
          </cell>
          <cell r="V230">
            <v>3.7679631776817399</v>
          </cell>
          <cell r="W230">
            <v>32.565967464249326</v>
          </cell>
          <cell r="X230">
            <v>1.88398158884087</v>
          </cell>
          <cell r="Y230">
            <v>6.7285056744316787</v>
          </cell>
          <cell r="Z230">
            <v>36.333930641931062</v>
          </cell>
          <cell r="AA230">
            <v>200.50946909806402</v>
          </cell>
          <cell r="AB230">
            <v>783.19806050384739</v>
          </cell>
          <cell r="AC230">
            <v>32.83510769122659</v>
          </cell>
          <cell r="AD230">
            <v>6.7285056744316787</v>
          </cell>
          <cell r="AE230">
            <v>33.642528372158395</v>
          </cell>
          <cell r="AF230">
            <v>0.26914022697726714</v>
          </cell>
          <cell r="AG230">
            <v>6.190225220477144</v>
          </cell>
          <cell r="AH230">
            <v>3.7679631776817399</v>
          </cell>
          <cell r="AI230">
            <v>0.26914022697726714</v>
          </cell>
          <cell r="AJ230">
            <v>6.4593654474544113</v>
          </cell>
          <cell r="AK230">
            <v>0</v>
          </cell>
          <cell r="AL230">
            <v>2.4222620427954045</v>
          </cell>
          <cell r="AM230">
            <v>0</v>
          </cell>
          <cell r="AN230">
            <v>6.4593654474544113</v>
          </cell>
          <cell r="AO230">
            <v>0</v>
          </cell>
          <cell r="AP230">
            <v>1.88398158884087</v>
          </cell>
          <cell r="AQ230">
            <v>301.70619444151646</v>
          </cell>
          <cell r="AR230">
            <v>0.26914022697726714</v>
          </cell>
          <cell r="AS230">
            <v>67.823337198271318</v>
          </cell>
          <cell r="AT230">
            <v>0</v>
          </cell>
          <cell r="AU230">
            <v>2.1531218158181371</v>
          </cell>
          <cell r="AV230">
            <v>26.644882470749447</v>
          </cell>
          <cell r="AW230">
            <v>0</v>
          </cell>
          <cell r="AX230">
            <v>0.53828045395453428</v>
          </cell>
          <cell r="AY230">
            <v>37.410491549840131</v>
          </cell>
          <cell r="AZ230">
            <v>4.3062436316362742</v>
          </cell>
          <cell r="BA230">
            <v>6.4593654474544113</v>
          </cell>
          <cell r="BB230">
            <v>0.26914022697726714</v>
          </cell>
          <cell r="BC230">
            <v>0.26914022697726714</v>
          </cell>
          <cell r="BD230">
            <v>0</v>
          </cell>
          <cell r="BE230">
            <v>0</v>
          </cell>
          <cell r="BF230">
            <v>0</v>
          </cell>
          <cell r="BG230">
            <v>0</v>
          </cell>
          <cell r="BH230">
            <v>5.1136643125680754</v>
          </cell>
          <cell r="BI230">
            <v>0</v>
          </cell>
          <cell r="BJ230">
            <v>0</v>
          </cell>
          <cell r="BK230">
            <v>0.26914022697726714</v>
          </cell>
          <cell r="BL230">
            <v>146.6814237026106</v>
          </cell>
        </row>
        <row r="231">
          <cell r="A231" t="str">
            <v>Sporting and athletic goods manufacturing</v>
          </cell>
          <cell r="B231">
            <v>98.843351247980479</v>
          </cell>
          <cell r="C231">
            <v>8.7364403706023932</v>
          </cell>
          <cell r="D231">
            <v>2.9686933298163471</v>
          </cell>
          <cell r="E231">
            <v>16.681229186587096</v>
          </cell>
          <cell r="F231">
            <v>16.2288568696627</v>
          </cell>
          <cell r="G231">
            <v>16.992235154472617</v>
          </cell>
          <cell r="H231">
            <v>36.755250750107159</v>
          </cell>
          <cell r="I231">
            <v>4.3540835503973092</v>
          </cell>
          <cell r="J231">
            <v>2.9969665996241219</v>
          </cell>
          <cell r="K231">
            <v>4.636816248475057</v>
          </cell>
          <cell r="L231">
            <v>2.9404200600085724</v>
          </cell>
          <cell r="M231">
            <v>5.569834152131623</v>
          </cell>
          <cell r="N231">
            <v>16.030943981008274</v>
          </cell>
          <cell r="O231">
            <v>6.5876718652115134</v>
          </cell>
          <cell r="P231">
            <v>107.86252431666063</v>
          </cell>
          <cell r="Q231">
            <v>13.203617000230802</v>
          </cell>
          <cell r="R231">
            <v>0.59373866596326941</v>
          </cell>
          <cell r="S231">
            <v>15.013106267928386</v>
          </cell>
          <cell r="T231">
            <v>18.207985756206931</v>
          </cell>
          <cell r="U231">
            <v>0.56546539615549474</v>
          </cell>
          <cell r="V231">
            <v>0.36755250750107155</v>
          </cell>
          <cell r="W231">
            <v>2.3466813940453033</v>
          </cell>
          <cell r="X231">
            <v>2.8273269807774737</v>
          </cell>
          <cell r="Y231">
            <v>4.9195489465528039</v>
          </cell>
          <cell r="Z231">
            <v>21.826964291602096</v>
          </cell>
          <cell r="AA231">
            <v>2.9404200600085724</v>
          </cell>
          <cell r="AB231">
            <v>74.697978832140848</v>
          </cell>
          <cell r="AC231">
            <v>152.47774407332915</v>
          </cell>
          <cell r="AD231">
            <v>4.4389033598206336</v>
          </cell>
          <cell r="AE231">
            <v>62.992845131722113</v>
          </cell>
          <cell r="AF231">
            <v>12.440238715420884</v>
          </cell>
          <cell r="AG231">
            <v>26.265867651422731</v>
          </cell>
          <cell r="AH231">
            <v>4.6085429786672822</v>
          </cell>
          <cell r="AI231">
            <v>6.9552243727125855</v>
          </cell>
          <cell r="AJ231">
            <v>24.937023970457318</v>
          </cell>
          <cell r="AK231">
            <v>11.592040621187643</v>
          </cell>
          <cell r="AL231">
            <v>2.2053150450064294</v>
          </cell>
          <cell r="AM231">
            <v>13.599442777539648</v>
          </cell>
          <cell r="AN231">
            <v>12.553331794651983</v>
          </cell>
          <cell r="AO231">
            <v>3.8168914240495893</v>
          </cell>
          <cell r="AP231">
            <v>0.19791288865442316</v>
          </cell>
          <cell r="AQ231">
            <v>111.39668304263246</v>
          </cell>
          <cell r="AR231">
            <v>3.7886181542418145</v>
          </cell>
          <cell r="AS231">
            <v>7.7186026575225029</v>
          </cell>
          <cell r="AT231">
            <v>8.4819809423324205E-2</v>
          </cell>
          <cell r="AU231">
            <v>33.334185103366416</v>
          </cell>
          <cell r="AV231">
            <v>87.675409673909456</v>
          </cell>
          <cell r="AW231">
            <v>3.9299845032806884</v>
          </cell>
          <cell r="AX231">
            <v>0.36755250750107155</v>
          </cell>
          <cell r="AY231">
            <v>40.374229285502324</v>
          </cell>
          <cell r="AZ231">
            <v>12.836064492729729</v>
          </cell>
          <cell r="BA231">
            <v>35.200220910679548</v>
          </cell>
          <cell r="BB231">
            <v>8.4819809423324202</v>
          </cell>
          <cell r="BC231">
            <v>52.022816446305512</v>
          </cell>
          <cell r="BD231">
            <v>11.563767351379868</v>
          </cell>
          <cell r="BE231">
            <v>8.8778067196412671</v>
          </cell>
          <cell r="BF231">
            <v>5.85256685020937</v>
          </cell>
          <cell r="BG231">
            <v>11.676860430610967</v>
          </cell>
          <cell r="BH231">
            <v>28.612549045468032</v>
          </cell>
          <cell r="BI231">
            <v>63.812769956147577</v>
          </cell>
          <cell r="BJ231">
            <v>42.127172013584357</v>
          </cell>
          <cell r="BK231">
            <v>21.459411784101025</v>
          </cell>
          <cell r="BL231">
            <v>27.679531141811466</v>
          </cell>
        </row>
        <row r="232">
          <cell r="A232" t="str">
            <v>Storage battery manufacturing</v>
          </cell>
          <cell r="B232">
            <v>0.16935943736932141</v>
          </cell>
          <cell r="C232">
            <v>0.39517202052841666</v>
          </cell>
          <cell r="D232">
            <v>1.7500475194829879</v>
          </cell>
          <cell r="E232">
            <v>2.7662041436989164</v>
          </cell>
          <cell r="F232">
            <v>0.56453145789773806</v>
          </cell>
          <cell r="G232">
            <v>48.098080212887282</v>
          </cell>
          <cell r="H232">
            <v>3.3871887473864284</v>
          </cell>
          <cell r="I232">
            <v>3.5565481847557496</v>
          </cell>
          <cell r="J232">
            <v>0.28226572894886903</v>
          </cell>
          <cell r="K232">
            <v>0.67743774947728563</v>
          </cell>
          <cell r="L232">
            <v>0.95970347842615467</v>
          </cell>
          <cell r="M232">
            <v>0.62098460368751185</v>
          </cell>
          <cell r="N232">
            <v>27.549135145409618</v>
          </cell>
          <cell r="O232">
            <v>12.75841094848888</v>
          </cell>
          <cell r="P232">
            <v>0.22581258315909522</v>
          </cell>
          <cell r="Q232">
            <v>0.95970347842615467</v>
          </cell>
          <cell r="R232">
            <v>0.22581258315909522</v>
          </cell>
          <cell r="S232">
            <v>0.62098460368751185</v>
          </cell>
          <cell r="T232">
            <v>1.8065006652727618</v>
          </cell>
          <cell r="U232">
            <v>0.11290629157954761</v>
          </cell>
          <cell r="V232">
            <v>5.6453145789773805E-2</v>
          </cell>
          <cell r="W232">
            <v>0.62098460368751185</v>
          </cell>
          <cell r="X232">
            <v>0.33871887473864282</v>
          </cell>
          <cell r="Y232">
            <v>0.22581258315909522</v>
          </cell>
          <cell r="Z232">
            <v>2.6532978521193686</v>
          </cell>
          <cell r="AA232">
            <v>0.90325033263638088</v>
          </cell>
          <cell r="AB232">
            <v>19.70214788063106</v>
          </cell>
          <cell r="AC232">
            <v>14.226192739022999</v>
          </cell>
          <cell r="AD232">
            <v>1.0726097700057022</v>
          </cell>
          <cell r="AE232">
            <v>0.28226572894886903</v>
          </cell>
          <cell r="AF232">
            <v>5.6453145789773805E-2</v>
          </cell>
          <cell r="AG232">
            <v>2.2581258315909523</v>
          </cell>
          <cell r="AH232">
            <v>0.11290629157954761</v>
          </cell>
          <cell r="AI232">
            <v>0.8467971868466071</v>
          </cell>
          <cell r="AJ232">
            <v>0.8467971868466071</v>
          </cell>
          <cell r="AK232">
            <v>0.22581258315909522</v>
          </cell>
          <cell r="AL232">
            <v>0.33871887473864282</v>
          </cell>
          <cell r="AM232">
            <v>0.62098460368751185</v>
          </cell>
          <cell r="AN232">
            <v>63.566242159285302</v>
          </cell>
          <cell r="AO232">
            <v>1.5242349363238927</v>
          </cell>
          <cell r="AP232">
            <v>5.6453145789773805E-2</v>
          </cell>
          <cell r="AQ232">
            <v>5.9275803079262497</v>
          </cell>
          <cell r="AR232">
            <v>0.22581258315909522</v>
          </cell>
          <cell r="AS232">
            <v>0.8467971868466071</v>
          </cell>
          <cell r="AT232">
            <v>0</v>
          </cell>
          <cell r="AU232">
            <v>9.7663942216308683</v>
          </cell>
          <cell r="AV232">
            <v>37.767154533358678</v>
          </cell>
          <cell r="AW232">
            <v>0.16935943736932141</v>
          </cell>
          <cell r="AX232">
            <v>2.0323132484318571</v>
          </cell>
          <cell r="AY232">
            <v>5.9840334537160231</v>
          </cell>
          <cell r="AZ232">
            <v>1.4677817905341188</v>
          </cell>
          <cell r="BA232">
            <v>0.95970347842615467</v>
          </cell>
          <cell r="BB232">
            <v>0.73389089526705942</v>
          </cell>
          <cell r="BC232">
            <v>3.1613761642273333</v>
          </cell>
          <cell r="BD232">
            <v>0.50807831210796428</v>
          </cell>
          <cell r="BE232">
            <v>3.6694544763352974</v>
          </cell>
          <cell r="BF232">
            <v>1.4113286447443452</v>
          </cell>
          <cell r="BG232">
            <v>0.39517202052841666</v>
          </cell>
          <cell r="BH232">
            <v>1.8629538110625357</v>
          </cell>
          <cell r="BI232">
            <v>1.0726097700057022</v>
          </cell>
          <cell r="BJ232">
            <v>1.5806880821136666</v>
          </cell>
          <cell r="BK232">
            <v>2.2016726858011784</v>
          </cell>
          <cell r="BL232">
            <v>3.7823607679148448</v>
          </cell>
        </row>
        <row r="233">
          <cell r="A233" t="str">
            <v>Surgical and medical instrument manufacturing</v>
          </cell>
          <cell r="B233">
            <v>1.4750905544719979</v>
          </cell>
          <cell r="C233">
            <v>2.9501811089439958</v>
          </cell>
          <cell r="D233">
            <v>0</v>
          </cell>
          <cell r="E233">
            <v>0</v>
          </cell>
          <cell r="F233">
            <v>0</v>
          </cell>
          <cell r="G233">
            <v>1.4750905544719979</v>
          </cell>
          <cell r="H233">
            <v>20.651267762607969</v>
          </cell>
          <cell r="I233">
            <v>0.49169685149066594</v>
          </cell>
          <cell r="J233">
            <v>24.093145723042632</v>
          </cell>
          <cell r="K233">
            <v>10.81733073279465</v>
          </cell>
          <cell r="L233">
            <v>2.4584842574533297</v>
          </cell>
          <cell r="M233">
            <v>1.4750905544719979</v>
          </cell>
          <cell r="N233">
            <v>400.73293396489277</v>
          </cell>
          <cell r="O233">
            <v>0</v>
          </cell>
          <cell r="P233">
            <v>1.4750905544719979</v>
          </cell>
          <cell r="Q233">
            <v>1.9667874059626638</v>
          </cell>
          <cell r="R233">
            <v>0.49169685149066594</v>
          </cell>
          <cell r="S233">
            <v>173.56898857620507</v>
          </cell>
          <cell r="T233">
            <v>5.9003622178879915</v>
          </cell>
          <cell r="U233">
            <v>0</v>
          </cell>
          <cell r="V233">
            <v>0</v>
          </cell>
          <cell r="W233">
            <v>68.345862357202563</v>
          </cell>
          <cell r="X233">
            <v>0.98339370298133189</v>
          </cell>
          <cell r="Y233">
            <v>0</v>
          </cell>
          <cell r="Z233">
            <v>166.19353580384509</v>
          </cell>
          <cell r="AA233">
            <v>0.49169685149066594</v>
          </cell>
          <cell r="AB233">
            <v>324.51992198383954</v>
          </cell>
          <cell r="AC233">
            <v>73.754527723599892</v>
          </cell>
          <cell r="AD233">
            <v>1.4750905544719979</v>
          </cell>
          <cell r="AE233">
            <v>0</v>
          </cell>
          <cell r="AF233">
            <v>0</v>
          </cell>
          <cell r="AG233">
            <v>7.3754527723599894</v>
          </cell>
          <cell r="AH233">
            <v>2.9501811089439958</v>
          </cell>
          <cell r="AI233">
            <v>0</v>
          </cell>
          <cell r="AJ233">
            <v>2.9501811089439958</v>
          </cell>
          <cell r="AK233">
            <v>0</v>
          </cell>
          <cell r="AL233">
            <v>0</v>
          </cell>
          <cell r="AM233">
            <v>2.4584842574533297</v>
          </cell>
          <cell r="AN233">
            <v>10.81733073279465</v>
          </cell>
          <cell r="AO233">
            <v>7.3754527723599894</v>
          </cell>
          <cell r="AP233">
            <v>0.49169685149066594</v>
          </cell>
          <cell r="AQ233">
            <v>28.026720534967957</v>
          </cell>
          <cell r="AR233">
            <v>2.9501811089439958</v>
          </cell>
          <cell r="AS233">
            <v>19.667874059626637</v>
          </cell>
          <cell r="AT233">
            <v>0</v>
          </cell>
          <cell r="AU233">
            <v>94.405795486207865</v>
          </cell>
          <cell r="AV233">
            <v>558.07592644190584</v>
          </cell>
          <cell r="AW233">
            <v>0</v>
          </cell>
          <cell r="AX233">
            <v>5.408665366397325</v>
          </cell>
          <cell r="AY233">
            <v>523.65714683755925</v>
          </cell>
          <cell r="AZ233">
            <v>233.06430760657565</v>
          </cell>
          <cell r="BA233">
            <v>162.75165784341041</v>
          </cell>
          <cell r="BB233">
            <v>5.9003622178879915</v>
          </cell>
          <cell r="BC233">
            <v>267.97478406241294</v>
          </cell>
          <cell r="BD233">
            <v>4252.68606854277</v>
          </cell>
          <cell r="BE233">
            <v>8941.0155475062693</v>
          </cell>
          <cell r="BF233">
            <v>459.73655614377265</v>
          </cell>
          <cell r="BG233">
            <v>28.518417386458626</v>
          </cell>
          <cell r="BH233">
            <v>0</v>
          </cell>
          <cell r="BI233">
            <v>1.4750905544719979</v>
          </cell>
          <cell r="BJ233">
            <v>0</v>
          </cell>
          <cell r="BK233">
            <v>37.368960713290612</v>
          </cell>
          <cell r="BL233">
            <v>22.126358317079969</v>
          </cell>
        </row>
        <row r="234">
          <cell r="A234" t="str">
            <v>Surgical appliance and supplies manufacturing</v>
          </cell>
          <cell r="B234">
            <v>0.4548063527444971</v>
          </cell>
          <cell r="C234">
            <v>0.9096127054889942</v>
          </cell>
          <cell r="D234">
            <v>0</v>
          </cell>
          <cell r="E234">
            <v>0</v>
          </cell>
          <cell r="F234">
            <v>0</v>
          </cell>
          <cell r="G234">
            <v>0.4548063527444971</v>
          </cell>
          <cell r="H234">
            <v>6.3672889384229592</v>
          </cell>
          <cell r="I234">
            <v>0.15160211758149902</v>
          </cell>
          <cell r="J234">
            <v>7.4285037614934524</v>
          </cell>
          <cell r="K234">
            <v>3.3352465867929784</v>
          </cell>
          <cell r="L234">
            <v>0.75801058790749509</v>
          </cell>
          <cell r="M234">
            <v>0.4548063527444971</v>
          </cell>
          <cell r="N234">
            <v>123.55572582892171</v>
          </cell>
          <cell r="O234">
            <v>0</v>
          </cell>
          <cell r="P234">
            <v>0.4548063527444971</v>
          </cell>
          <cell r="Q234">
            <v>0.6064084703259961</v>
          </cell>
          <cell r="R234">
            <v>0.15160211758149902</v>
          </cell>
          <cell r="S234">
            <v>53.515547506269158</v>
          </cell>
          <cell r="T234">
            <v>1.8192254109779884</v>
          </cell>
          <cell r="U234">
            <v>0</v>
          </cell>
          <cell r="V234">
            <v>0</v>
          </cell>
          <cell r="W234">
            <v>21.072694343828363</v>
          </cell>
          <cell r="X234">
            <v>0.30320423516299805</v>
          </cell>
          <cell r="Y234">
            <v>0</v>
          </cell>
          <cell r="Z234">
            <v>51.241515742546667</v>
          </cell>
          <cell r="AA234">
            <v>0.15160211758149902</v>
          </cell>
          <cell r="AB234">
            <v>100.05739760378935</v>
          </cell>
          <cell r="AC234">
            <v>22.740317637224855</v>
          </cell>
          <cell r="AD234">
            <v>0.4548063527444971</v>
          </cell>
          <cell r="AE234">
            <v>0</v>
          </cell>
          <cell r="AF234">
            <v>0</v>
          </cell>
          <cell r="AG234">
            <v>2.2740317637224852</v>
          </cell>
          <cell r="AH234">
            <v>0.9096127054889942</v>
          </cell>
          <cell r="AI234">
            <v>0</v>
          </cell>
          <cell r="AJ234">
            <v>0.9096127054889942</v>
          </cell>
          <cell r="AK234">
            <v>0</v>
          </cell>
          <cell r="AL234">
            <v>0</v>
          </cell>
          <cell r="AM234">
            <v>0.75801058790749509</v>
          </cell>
          <cell r="AN234">
            <v>3.3352465867929784</v>
          </cell>
          <cell r="AO234">
            <v>2.2740317637224852</v>
          </cell>
          <cell r="AP234">
            <v>0.15160211758149902</v>
          </cell>
          <cell r="AQ234">
            <v>8.6413207021454443</v>
          </cell>
          <cell r="AR234">
            <v>0.9096127054889942</v>
          </cell>
          <cell r="AS234">
            <v>6.0640847032599607</v>
          </cell>
          <cell r="AT234">
            <v>0</v>
          </cell>
          <cell r="AU234">
            <v>29.107606575647814</v>
          </cell>
          <cell r="AV234">
            <v>172.0684034550014</v>
          </cell>
          <cell r="AW234">
            <v>0</v>
          </cell>
          <cell r="AX234">
            <v>1.6676232933964892</v>
          </cell>
          <cell r="AY234">
            <v>161.45625522429646</v>
          </cell>
          <cell r="AZ234">
            <v>71.859403733630543</v>
          </cell>
          <cell r="BA234">
            <v>50.180300919476174</v>
          </cell>
          <cell r="BB234">
            <v>1.8192254109779884</v>
          </cell>
          <cell r="BC234">
            <v>82.623154081916965</v>
          </cell>
          <cell r="BD234">
            <v>1311.2067149623851</v>
          </cell>
          <cell r="BE234">
            <v>2756.7329061019782</v>
          </cell>
          <cell r="BF234">
            <v>141.74797993870158</v>
          </cell>
          <cell r="BG234">
            <v>8.7929228197269431</v>
          </cell>
          <cell r="BH234">
            <v>0</v>
          </cell>
          <cell r="BI234">
            <v>0.4548063527444971</v>
          </cell>
          <cell r="BJ234">
            <v>0</v>
          </cell>
          <cell r="BK234">
            <v>11.521760936193926</v>
          </cell>
          <cell r="BL234">
            <v>6.8220952911674564</v>
          </cell>
        </row>
        <row r="235">
          <cell r="A235" t="str">
            <v>Switchgear and switchboard apparatus manufacturing</v>
          </cell>
          <cell r="B235">
            <v>3.8025144535193172</v>
          </cell>
          <cell r="C235">
            <v>1.2675048178397725</v>
          </cell>
          <cell r="D235">
            <v>9.8583708054204529</v>
          </cell>
          <cell r="E235">
            <v>11.689211097855679</v>
          </cell>
          <cell r="F235">
            <v>37.884310666544309</v>
          </cell>
          <cell r="G235">
            <v>2480.9294301183813</v>
          </cell>
          <cell r="H235">
            <v>40.137652564926128</v>
          </cell>
          <cell r="I235">
            <v>4.2250160594659079</v>
          </cell>
          <cell r="J235">
            <v>8.0275305129852246</v>
          </cell>
          <cell r="K235">
            <v>67.177755345507933</v>
          </cell>
          <cell r="L235">
            <v>23.378422195711359</v>
          </cell>
          <cell r="M235">
            <v>44.926004098987491</v>
          </cell>
          <cell r="N235">
            <v>84.92282279526475</v>
          </cell>
          <cell r="O235">
            <v>25.490930225444313</v>
          </cell>
          <cell r="P235">
            <v>20.561744822734084</v>
          </cell>
          <cell r="Q235">
            <v>15.773393288672724</v>
          </cell>
          <cell r="R235">
            <v>1.8308402924352269</v>
          </cell>
          <cell r="S235">
            <v>7.745862775687498</v>
          </cell>
          <cell r="T235">
            <v>36.194304242757944</v>
          </cell>
          <cell r="U235">
            <v>3.8025144535193172</v>
          </cell>
          <cell r="V235">
            <v>4.0841821908170441</v>
          </cell>
          <cell r="W235">
            <v>29.011776941665904</v>
          </cell>
          <cell r="X235">
            <v>4.5066837967636353</v>
          </cell>
          <cell r="Y235">
            <v>17.745067449756814</v>
          </cell>
          <cell r="Z235">
            <v>52.108531400079535</v>
          </cell>
          <cell r="AA235">
            <v>3.8025144535193172</v>
          </cell>
          <cell r="AB235">
            <v>26.617601174635222</v>
          </cell>
          <cell r="AC235">
            <v>18.308402924352269</v>
          </cell>
          <cell r="AD235">
            <v>8.4500321189318157</v>
          </cell>
          <cell r="AE235">
            <v>15.350891682726132</v>
          </cell>
          <cell r="AF235">
            <v>0.98583708054204522</v>
          </cell>
          <cell r="AG235">
            <v>4.2250160594659079</v>
          </cell>
          <cell r="AH235">
            <v>5.3516870086568167</v>
          </cell>
          <cell r="AI235">
            <v>8.7316998562295431</v>
          </cell>
          <cell r="AJ235">
            <v>4.3658499281147716</v>
          </cell>
          <cell r="AK235">
            <v>1.1266709491909088</v>
          </cell>
          <cell r="AL235">
            <v>3.3800128475727265</v>
          </cell>
          <cell r="AM235">
            <v>2.2533418983818176</v>
          </cell>
          <cell r="AN235">
            <v>111.68125783854883</v>
          </cell>
          <cell r="AO235">
            <v>8.0275305129852246</v>
          </cell>
          <cell r="AP235">
            <v>0</v>
          </cell>
          <cell r="AQ235">
            <v>13.379217521642042</v>
          </cell>
          <cell r="AR235">
            <v>3.9433483221681809</v>
          </cell>
          <cell r="AS235">
            <v>4.7883515340613627</v>
          </cell>
          <cell r="AT235">
            <v>0</v>
          </cell>
          <cell r="AU235">
            <v>1.6900064237863632</v>
          </cell>
          <cell r="AV235">
            <v>12.11171270380227</v>
          </cell>
          <cell r="AW235">
            <v>1.2675048178397725</v>
          </cell>
          <cell r="AX235">
            <v>0.84500321189318162</v>
          </cell>
          <cell r="AY235">
            <v>5.7741886146034078</v>
          </cell>
          <cell r="AZ235">
            <v>16.336728763268177</v>
          </cell>
          <cell r="BA235">
            <v>6.0558563519011352</v>
          </cell>
          <cell r="BB235">
            <v>3.098345110274999</v>
          </cell>
          <cell r="BC235">
            <v>3.098345110274999</v>
          </cell>
          <cell r="BD235">
            <v>4.2250160594659079</v>
          </cell>
          <cell r="BE235">
            <v>5.210853140007953</v>
          </cell>
          <cell r="BF235">
            <v>1.8308402924352269</v>
          </cell>
          <cell r="BG235">
            <v>0.42250160594659081</v>
          </cell>
          <cell r="BH235">
            <v>0.56333547459545441</v>
          </cell>
          <cell r="BI235">
            <v>0.70416934324431801</v>
          </cell>
          <cell r="BJ235">
            <v>4.2250160594659079</v>
          </cell>
          <cell r="BK235">
            <v>3.2391789789238628</v>
          </cell>
          <cell r="BL235">
            <v>19.857575479489768</v>
          </cell>
        </row>
        <row r="236">
          <cell r="A236" t="str">
            <v>Telephone apparatus manufacturing</v>
          </cell>
          <cell r="B236">
            <v>3.5263965941093915</v>
          </cell>
          <cell r="C236">
            <v>8.5860090987011279</v>
          </cell>
          <cell r="D236">
            <v>41.856794356167995</v>
          </cell>
          <cell r="E236">
            <v>8.1260443255564248</v>
          </cell>
          <cell r="F236">
            <v>50.749446636965594</v>
          </cell>
          <cell r="G236">
            <v>132.46985466567455</v>
          </cell>
          <cell r="H236">
            <v>79.11394098088897</v>
          </cell>
          <cell r="I236">
            <v>2.6064670478199852</v>
          </cell>
          <cell r="J236">
            <v>7.0527931882187831</v>
          </cell>
          <cell r="K236">
            <v>8.5860090987011279</v>
          </cell>
          <cell r="L236">
            <v>17.325339788450488</v>
          </cell>
          <cell r="M236">
            <v>25.451384114006913</v>
          </cell>
          <cell r="N236">
            <v>153.47491263928265</v>
          </cell>
          <cell r="O236">
            <v>12.112405692810519</v>
          </cell>
          <cell r="P236">
            <v>30.204353436502181</v>
          </cell>
          <cell r="Q236">
            <v>39.556970490444485</v>
          </cell>
          <cell r="R236">
            <v>4.7529693224952672</v>
          </cell>
          <cell r="S236">
            <v>20.238450018366944</v>
          </cell>
          <cell r="T236">
            <v>26.677956842392788</v>
          </cell>
          <cell r="U236">
            <v>6.1328636419293767</v>
          </cell>
          <cell r="V236">
            <v>2.146502274675282</v>
          </cell>
          <cell r="W236">
            <v>7.5127579613634872</v>
          </cell>
          <cell r="X236">
            <v>9.1992954628940655</v>
          </cell>
          <cell r="Y236">
            <v>13.798943194341097</v>
          </cell>
          <cell r="Z236">
            <v>74.207650067345455</v>
          </cell>
          <cell r="AA236">
            <v>13.338978421196394</v>
          </cell>
          <cell r="AB236">
            <v>254.82048432216561</v>
          </cell>
          <cell r="AC236">
            <v>255.2804490953103</v>
          </cell>
          <cell r="AD236">
            <v>200.54464109109063</v>
          </cell>
          <cell r="AE236">
            <v>28.211172752875132</v>
          </cell>
          <cell r="AF236">
            <v>42.930045493505638</v>
          </cell>
          <cell r="AG236">
            <v>98.739104635062972</v>
          </cell>
          <cell r="AH236">
            <v>20.851736382559881</v>
          </cell>
          <cell r="AI236">
            <v>28.82445911706807</v>
          </cell>
          <cell r="AJ236">
            <v>45.383190950277388</v>
          </cell>
          <cell r="AK236">
            <v>5.2129340956399703</v>
          </cell>
          <cell r="AL236">
            <v>82.640337574998355</v>
          </cell>
          <cell r="AM236">
            <v>80.800478482419535</v>
          </cell>
          <cell r="AN236">
            <v>5710.0026938183464</v>
          </cell>
          <cell r="AO236">
            <v>287.78462639753599</v>
          </cell>
          <cell r="AP236">
            <v>3.3730750030611572</v>
          </cell>
          <cell r="AQ236">
            <v>415.65483333176354</v>
          </cell>
          <cell r="AR236">
            <v>239.33500362629394</v>
          </cell>
          <cell r="AS236">
            <v>97.359210315628857</v>
          </cell>
          <cell r="AT236">
            <v>0.61328636419293769</v>
          </cell>
          <cell r="AU236">
            <v>112.38472623835584</v>
          </cell>
          <cell r="AV236">
            <v>217.25669451534819</v>
          </cell>
          <cell r="AW236">
            <v>44.923226177132683</v>
          </cell>
          <cell r="AX236">
            <v>106.55850577852293</v>
          </cell>
          <cell r="AY236">
            <v>285.79144571390896</v>
          </cell>
          <cell r="AZ236">
            <v>86.780020533300686</v>
          </cell>
          <cell r="BA236">
            <v>235.96192862323278</v>
          </cell>
          <cell r="BB236">
            <v>16.558731833209318</v>
          </cell>
          <cell r="BC236">
            <v>87.239985306445391</v>
          </cell>
          <cell r="BD236">
            <v>57.342275052039675</v>
          </cell>
          <cell r="BE236">
            <v>79.7272273450819</v>
          </cell>
          <cell r="BF236">
            <v>19.318520472077537</v>
          </cell>
          <cell r="BG236">
            <v>21.311701155704586</v>
          </cell>
          <cell r="BH236">
            <v>28.0578511618269</v>
          </cell>
          <cell r="BI236">
            <v>23.764846612476337</v>
          </cell>
          <cell r="BJ236">
            <v>19.931806836270475</v>
          </cell>
          <cell r="BK236">
            <v>23.611525021428101</v>
          </cell>
          <cell r="BL236">
            <v>113.61129896674171</v>
          </cell>
        </row>
        <row r="237">
          <cell r="A237" t="str">
            <v>Totalizing fluid meter and counting device manufacturing</v>
          </cell>
          <cell r="B237">
            <v>443.58385760319163</v>
          </cell>
          <cell r="C237">
            <v>7.3690348319779035</v>
          </cell>
          <cell r="D237">
            <v>8.8108025164953201</v>
          </cell>
          <cell r="E237">
            <v>11.133650452662268</v>
          </cell>
          <cell r="F237">
            <v>9.8520791775356766</v>
          </cell>
          <cell r="G237">
            <v>152.42688353536903</v>
          </cell>
          <cell r="H237">
            <v>28.995550099739145</v>
          </cell>
          <cell r="I237">
            <v>2.7233389596440079</v>
          </cell>
          <cell r="J237">
            <v>4.2452048488568357</v>
          </cell>
          <cell r="K237">
            <v>12.735614546570508</v>
          </cell>
          <cell r="L237">
            <v>20.82553322080712</v>
          </cell>
          <cell r="M237">
            <v>43.893816173085774</v>
          </cell>
          <cell r="N237">
            <v>217.38652754334817</v>
          </cell>
          <cell r="O237">
            <v>10.252570201012736</v>
          </cell>
          <cell r="P237">
            <v>9.6117845634494401</v>
          </cell>
          <cell r="Q237">
            <v>28.514960871566672</v>
          </cell>
          <cell r="R237">
            <v>7.5292312413687279</v>
          </cell>
          <cell r="S237">
            <v>25.311032683750192</v>
          </cell>
          <cell r="T237">
            <v>15.378855301519103</v>
          </cell>
          <cell r="U237">
            <v>2.3228479361669478</v>
          </cell>
          <cell r="V237">
            <v>2.0024551173853</v>
          </cell>
          <cell r="W237">
            <v>9.5316863587540279</v>
          </cell>
          <cell r="X237">
            <v>3.2840263925118918</v>
          </cell>
          <cell r="Y237">
            <v>8.7307043117999079</v>
          </cell>
          <cell r="Z237">
            <v>226.59782108332055</v>
          </cell>
          <cell r="AA237">
            <v>4.5655976676384835</v>
          </cell>
          <cell r="AB237">
            <v>41.971459260395889</v>
          </cell>
          <cell r="AC237">
            <v>26.592603958876783</v>
          </cell>
          <cell r="AD237">
            <v>10.653061224489795</v>
          </cell>
          <cell r="AE237">
            <v>0.56068743286788403</v>
          </cell>
          <cell r="AF237">
            <v>3.764615620684364</v>
          </cell>
          <cell r="AG237">
            <v>2.8835353690348318</v>
          </cell>
          <cell r="AH237">
            <v>1.281571275126592</v>
          </cell>
          <cell r="AI237">
            <v>2.8835353690348318</v>
          </cell>
          <cell r="AJ237">
            <v>5.0461868958109557</v>
          </cell>
          <cell r="AK237">
            <v>0.88108025164953196</v>
          </cell>
          <cell r="AL237">
            <v>1.0412766610403559</v>
          </cell>
          <cell r="AM237">
            <v>2.2427497314715361</v>
          </cell>
          <cell r="AN237">
            <v>5.4466779192880157</v>
          </cell>
          <cell r="AO237">
            <v>1.281571275126592</v>
          </cell>
          <cell r="AP237">
            <v>1.60196409390824</v>
          </cell>
          <cell r="AQ237">
            <v>3.60441921129354</v>
          </cell>
          <cell r="AR237">
            <v>0.96117845634494392</v>
          </cell>
          <cell r="AS237">
            <v>2.0825533220807118</v>
          </cell>
          <cell r="AT237">
            <v>0</v>
          </cell>
          <cell r="AU237">
            <v>16.340033757864049</v>
          </cell>
          <cell r="AV237">
            <v>6.7282491944146079</v>
          </cell>
          <cell r="AW237">
            <v>0</v>
          </cell>
          <cell r="AX237">
            <v>30.91790701242903</v>
          </cell>
          <cell r="AY237">
            <v>359.0001534448366</v>
          </cell>
          <cell r="AZ237">
            <v>20.024551173852998</v>
          </cell>
          <cell r="BA237">
            <v>4.8859904864201322</v>
          </cell>
          <cell r="BB237">
            <v>2.0024551173853</v>
          </cell>
          <cell r="BC237">
            <v>103.32668405708148</v>
          </cell>
          <cell r="BD237">
            <v>45.736074881080249</v>
          </cell>
          <cell r="BE237">
            <v>6.9685438085008435</v>
          </cell>
          <cell r="BF237">
            <v>0.40049102347706</v>
          </cell>
          <cell r="BG237">
            <v>0.56068743286788403</v>
          </cell>
          <cell r="BH237">
            <v>1.7621605032990639</v>
          </cell>
          <cell r="BI237">
            <v>2.9636335737302439</v>
          </cell>
          <cell r="BJ237">
            <v>0.64078563756329598</v>
          </cell>
          <cell r="BK237">
            <v>2.1626515267761239</v>
          </cell>
          <cell r="BL237">
            <v>26.512505754181372</v>
          </cell>
        </row>
        <row r="238">
          <cell r="A238" t="str">
            <v>Travel trailer and camper manufacturing</v>
          </cell>
          <cell r="B238">
            <v>50.026838998977873</v>
          </cell>
          <cell r="C238">
            <v>4.4217085957334561</v>
          </cell>
          <cell r="D238">
            <v>1.5025223383560289</v>
          </cell>
          <cell r="E238">
            <v>8.4427445679053044</v>
          </cell>
          <cell r="F238">
            <v>8.2137887830129568</v>
          </cell>
          <cell r="G238">
            <v>8.6001516700187928</v>
          </cell>
          <cell r="H238">
            <v>18.602657522503215</v>
          </cell>
          <cell r="I238">
            <v>2.2036994295888421</v>
          </cell>
          <cell r="J238">
            <v>1.5168320749118005</v>
          </cell>
          <cell r="K238">
            <v>2.3467967951465591</v>
          </cell>
          <cell r="L238">
            <v>1.4882126018002571</v>
          </cell>
          <cell r="M238">
            <v>2.8190181014870257</v>
          </cell>
          <cell r="N238">
            <v>8.1136206271225557</v>
          </cell>
          <cell r="O238">
            <v>3.3341686174948069</v>
          </cell>
          <cell r="P238">
            <v>54.591644960269043</v>
          </cell>
          <cell r="Q238">
            <v>6.6826469715453856</v>
          </cell>
          <cell r="R238">
            <v>0.30050446767120575</v>
          </cell>
          <cell r="S238">
            <v>7.5984701111147741</v>
          </cell>
          <cell r="T238">
            <v>9.2154703419169763</v>
          </cell>
          <cell r="U238">
            <v>0.28619473111543403</v>
          </cell>
          <cell r="V238">
            <v>0.18602657522503213</v>
          </cell>
          <cell r="W238">
            <v>1.1877081341290514</v>
          </cell>
          <cell r="X238">
            <v>1.4309736555771704</v>
          </cell>
          <cell r="Y238">
            <v>2.4898941607042762</v>
          </cell>
          <cell r="Z238">
            <v>11.047116621055755</v>
          </cell>
          <cell r="AA238">
            <v>1.4882126018002571</v>
          </cell>
          <cell r="AB238">
            <v>37.806323980348836</v>
          </cell>
          <cell r="AC238">
            <v>77.172409245276796</v>
          </cell>
          <cell r="AD238">
            <v>2.2466286392561572</v>
          </cell>
          <cell r="AE238">
            <v>31.882093046259353</v>
          </cell>
          <cell r="AF238">
            <v>6.2962840845395496</v>
          </cell>
          <cell r="AG238">
            <v>13.293745260311912</v>
          </cell>
          <cell r="AH238">
            <v>2.3324870585907878</v>
          </cell>
          <cell r="AI238">
            <v>3.5201951927198389</v>
          </cell>
          <cell r="AJ238">
            <v>12.621187642190643</v>
          </cell>
          <cell r="AK238">
            <v>5.8669919878663981</v>
          </cell>
          <cell r="AL238">
            <v>1.1161594513501929</v>
          </cell>
          <cell r="AM238">
            <v>6.8829832833261895</v>
          </cell>
          <cell r="AN238">
            <v>6.353523030762636</v>
          </cell>
          <cell r="AO238">
            <v>1.9318144350291799</v>
          </cell>
          <cell r="AP238">
            <v>0.10016815589040193</v>
          </cell>
          <cell r="AQ238">
            <v>56.38036202974051</v>
          </cell>
          <cell r="AR238">
            <v>1.9175046984734081</v>
          </cell>
          <cell r="AS238">
            <v>3.9065580797256749</v>
          </cell>
          <cell r="AT238">
            <v>4.2929209667315109E-2</v>
          </cell>
          <cell r="AU238">
            <v>16.871179399254839</v>
          </cell>
          <cell r="AV238">
            <v>44.374493059448049</v>
          </cell>
          <cell r="AW238">
            <v>1.9890533812522666</v>
          </cell>
          <cell r="AX238">
            <v>0.18602657522503213</v>
          </cell>
          <cell r="AY238">
            <v>20.434303801641992</v>
          </cell>
          <cell r="AZ238">
            <v>6.4966203963203535</v>
          </cell>
          <cell r="BA238">
            <v>17.815622011935769</v>
          </cell>
          <cell r="BB238">
            <v>4.2929209667315105</v>
          </cell>
          <cell r="BC238">
            <v>26.329915262619934</v>
          </cell>
          <cell r="BD238">
            <v>5.8526822513106262</v>
          </cell>
          <cell r="BE238">
            <v>4.4932572785123144</v>
          </cell>
          <cell r="BF238">
            <v>2.9621154670447427</v>
          </cell>
          <cell r="BG238">
            <v>5.9099211975337136</v>
          </cell>
          <cell r="BH238">
            <v>14.481453394440964</v>
          </cell>
          <cell r="BI238">
            <v>32.297075406376734</v>
          </cell>
          <cell r="BJ238">
            <v>21.321507468099838</v>
          </cell>
          <cell r="BK238">
            <v>10.861090045830723</v>
          </cell>
          <cell r="BL238">
            <v>14.009232088100497</v>
          </cell>
        </row>
        <row r="239">
          <cell r="A239" t="str">
            <v>Truck trailer manufacturing</v>
          </cell>
          <cell r="B239">
            <v>176.08831565935853</v>
          </cell>
          <cell r="C239">
            <v>41.637791945872095</v>
          </cell>
          <cell r="D239">
            <v>19.539522477392492</v>
          </cell>
          <cell r="E239">
            <v>59.31640752065578</v>
          </cell>
          <cell r="F239">
            <v>118.16758831565936</v>
          </cell>
          <cell r="G239">
            <v>61.409927786090691</v>
          </cell>
          <cell r="H239">
            <v>594.32714202068826</v>
          </cell>
          <cell r="I239">
            <v>6.9784008847830332</v>
          </cell>
          <cell r="J239">
            <v>42.568245397176497</v>
          </cell>
          <cell r="K239">
            <v>9.7697612386962458</v>
          </cell>
          <cell r="L239">
            <v>63.038221325873394</v>
          </cell>
          <cell r="M239">
            <v>22.098269468479604</v>
          </cell>
          <cell r="N239">
            <v>2.5587469910871121</v>
          </cell>
          <cell r="O239">
            <v>1.3956801769566065</v>
          </cell>
          <cell r="P239">
            <v>26.285309999349423</v>
          </cell>
          <cell r="Q239">
            <v>5.3501073450003256</v>
          </cell>
          <cell r="R239">
            <v>2.5587469910871121</v>
          </cell>
          <cell r="S239">
            <v>3.2565870795654153</v>
          </cell>
          <cell r="T239">
            <v>43.498698848480906</v>
          </cell>
          <cell r="U239">
            <v>0.69784008847830326</v>
          </cell>
          <cell r="V239">
            <v>1.1630668141305054</v>
          </cell>
          <cell r="W239">
            <v>5.3501073450003256</v>
          </cell>
          <cell r="X239">
            <v>3.0239737167393144</v>
          </cell>
          <cell r="Y239">
            <v>25.354856548045021</v>
          </cell>
          <cell r="Z239">
            <v>9.7697612386962458</v>
          </cell>
          <cell r="AA239">
            <v>3.4892004423915166</v>
          </cell>
          <cell r="AB239">
            <v>349.15265760197775</v>
          </cell>
          <cell r="AC239">
            <v>237.96347017110142</v>
          </cell>
          <cell r="AD239">
            <v>13.258961681087762</v>
          </cell>
          <cell r="AE239">
            <v>6.7457875219569319</v>
          </cell>
          <cell r="AF239">
            <v>7.443627610435235</v>
          </cell>
          <cell r="AG239">
            <v>3284.9659098301995</v>
          </cell>
          <cell r="AH239">
            <v>316.12156008067137</v>
          </cell>
          <cell r="AI239">
            <v>3.0239737167393144</v>
          </cell>
          <cell r="AJ239">
            <v>233.31120291457941</v>
          </cell>
          <cell r="AK239">
            <v>9.5371478758701453</v>
          </cell>
          <cell r="AL239">
            <v>1.8609069026088088</v>
          </cell>
          <cell r="AM239">
            <v>0.23261336282610109</v>
          </cell>
          <cell r="AN239">
            <v>17.911228937609785</v>
          </cell>
          <cell r="AO239">
            <v>1.1630668141305054</v>
          </cell>
          <cell r="AP239">
            <v>2.791360353913213</v>
          </cell>
          <cell r="AQ239">
            <v>418.23882636132976</v>
          </cell>
          <cell r="AR239">
            <v>3.7218138052176175</v>
          </cell>
          <cell r="AS239">
            <v>25.820083273697222</v>
          </cell>
          <cell r="AT239">
            <v>0</v>
          </cell>
          <cell r="AU239">
            <v>16.282935397827078</v>
          </cell>
          <cell r="AV239">
            <v>1016.985622275714</v>
          </cell>
          <cell r="AW239">
            <v>20.935202654349098</v>
          </cell>
          <cell r="AX239">
            <v>3.0239737167393144</v>
          </cell>
          <cell r="AY239">
            <v>16.515548760653179</v>
          </cell>
          <cell r="AZ239">
            <v>9.5371478758701453</v>
          </cell>
          <cell r="BA239">
            <v>86.532170971309611</v>
          </cell>
          <cell r="BB239">
            <v>273.08808795784267</v>
          </cell>
          <cell r="BC239">
            <v>3.4892004423915166</v>
          </cell>
          <cell r="BD239">
            <v>3.4892004423915166</v>
          </cell>
          <cell r="BE239">
            <v>0.93045345130440438</v>
          </cell>
          <cell r="BF239">
            <v>2.0935202654349099</v>
          </cell>
          <cell r="BG239">
            <v>19.074295751740291</v>
          </cell>
          <cell r="BH239">
            <v>50.244486370437834</v>
          </cell>
          <cell r="BI239">
            <v>1.6282935397827076</v>
          </cell>
          <cell r="BJ239">
            <v>0.46522672565220219</v>
          </cell>
          <cell r="BK239">
            <v>6.9784008847830332</v>
          </cell>
          <cell r="BL239">
            <v>44.661765662611408</v>
          </cell>
        </row>
        <row r="240">
          <cell r="A240" t="str">
            <v>Turbine and turbine generator set units manufacturing</v>
          </cell>
          <cell r="B240">
            <v>32.018962338688439</v>
          </cell>
          <cell r="C240">
            <v>6.8612062154332367</v>
          </cell>
          <cell r="D240">
            <v>17.153015538583094</v>
          </cell>
          <cell r="E240">
            <v>20.583618646299712</v>
          </cell>
          <cell r="F240">
            <v>10.863576507769292</v>
          </cell>
          <cell r="G240">
            <v>3809.1129839346854</v>
          </cell>
          <cell r="H240">
            <v>10.863576507769292</v>
          </cell>
          <cell r="I240">
            <v>2.2870687384777457</v>
          </cell>
          <cell r="J240">
            <v>8.5765077692915472</v>
          </cell>
          <cell r="K240">
            <v>29.731893600210693</v>
          </cell>
          <cell r="L240">
            <v>9.7200421385304185</v>
          </cell>
          <cell r="M240">
            <v>137.22412430866476</v>
          </cell>
          <cell r="N240">
            <v>8.0047405846721098</v>
          </cell>
          <cell r="O240">
            <v>16.00948116934422</v>
          </cell>
          <cell r="P240">
            <v>30.875427969449568</v>
          </cell>
          <cell r="Q240">
            <v>11.435343692388729</v>
          </cell>
          <cell r="R240">
            <v>2.8588359230971823</v>
          </cell>
          <cell r="S240">
            <v>2.8588359230971823</v>
          </cell>
          <cell r="T240">
            <v>48.028443508032659</v>
          </cell>
          <cell r="U240">
            <v>1.7153015538583092</v>
          </cell>
          <cell r="V240">
            <v>0.57176718461943643</v>
          </cell>
          <cell r="W240">
            <v>33.162496707927311</v>
          </cell>
          <cell r="X240">
            <v>0.57176718461943643</v>
          </cell>
          <cell r="Y240">
            <v>70.327363708190674</v>
          </cell>
          <cell r="Z240">
            <v>86.908612062154333</v>
          </cell>
          <cell r="AA240">
            <v>6.8612062154332367</v>
          </cell>
          <cell r="AB240">
            <v>25.157756123255204</v>
          </cell>
          <cell r="AC240">
            <v>16.00948116934422</v>
          </cell>
          <cell r="AD240">
            <v>1.7153015538583092</v>
          </cell>
          <cell r="AE240">
            <v>20.583618646299712</v>
          </cell>
          <cell r="AF240">
            <v>1.1435343692388729</v>
          </cell>
          <cell r="AG240">
            <v>18.296549907821966</v>
          </cell>
          <cell r="AH240">
            <v>13.722412430866473</v>
          </cell>
          <cell r="AI240">
            <v>92.054516723729265</v>
          </cell>
          <cell r="AJ240">
            <v>3.4306031077166184</v>
          </cell>
          <cell r="AK240">
            <v>3.4306031077166184</v>
          </cell>
          <cell r="AL240">
            <v>0.57176718461943643</v>
          </cell>
          <cell r="AM240">
            <v>0</v>
          </cell>
          <cell r="AN240">
            <v>44.597840400316045</v>
          </cell>
          <cell r="AO240">
            <v>0</v>
          </cell>
          <cell r="AP240">
            <v>1.1435343692388729</v>
          </cell>
          <cell r="AQ240">
            <v>116.0687384777456</v>
          </cell>
          <cell r="AR240">
            <v>2.2870687384777457</v>
          </cell>
          <cell r="AS240">
            <v>31.447195154069004</v>
          </cell>
          <cell r="AT240">
            <v>0</v>
          </cell>
          <cell r="AU240">
            <v>8.0047405846721098</v>
          </cell>
          <cell r="AV240">
            <v>48.600210692652098</v>
          </cell>
          <cell r="AW240">
            <v>0.57176718461943643</v>
          </cell>
          <cell r="AX240">
            <v>0.57176718461943643</v>
          </cell>
          <cell r="AY240">
            <v>1.7153015538583092</v>
          </cell>
          <cell r="AZ240">
            <v>14.294179615485911</v>
          </cell>
          <cell r="BA240">
            <v>2.2870687384777457</v>
          </cell>
          <cell r="BB240">
            <v>36.593099815643932</v>
          </cell>
          <cell r="BC240">
            <v>1.7153015538583092</v>
          </cell>
          <cell r="BD240">
            <v>1.7153015538583092</v>
          </cell>
          <cell r="BE240">
            <v>6.2894390308138011</v>
          </cell>
          <cell r="BF240">
            <v>0.57176718461943643</v>
          </cell>
          <cell r="BG240">
            <v>0.57176718461943643</v>
          </cell>
          <cell r="BH240">
            <v>2.2870687384777457</v>
          </cell>
          <cell r="BI240">
            <v>1.7153015538583092</v>
          </cell>
          <cell r="BJ240">
            <v>1.1435343692388729</v>
          </cell>
          <cell r="BK240">
            <v>3.4306031077166184</v>
          </cell>
          <cell r="BL240">
            <v>16.00948116934422</v>
          </cell>
        </row>
        <row r="241">
          <cell r="A241" t="str">
            <v>Upholstered household furniture manufacturing</v>
          </cell>
          <cell r="B241">
            <v>0.30974880098770124</v>
          </cell>
          <cell r="C241">
            <v>1.2812336768127641</v>
          </cell>
          <cell r="D241">
            <v>1.8584928059262074</v>
          </cell>
          <cell r="E241">
            <v>0.32382829194168766</v>
          </cell>
          <cell r="F241">
            <v>1.2671541858587778</v>
          </cell>
          <cell r="G241">
            <v>3.1678854646469445</v>
          </cell>
          <cell r="H241">
            <v>8.0253098437722592</v>
          </cell>
          <cell r="I241">
            <v>0.40830523766560617</v>
          </cell>
          <cell r="J241">
            <v>0.59133862006742965</v>
          </cell>
          <cell r="K241">
            <v>0.77437200246925308</v>
          </cell>
          <cell r="L241">
            <v>1.5909824778004653</v>
          </cell>
          <cell r="M241">
            <v>2.3935134621776912</v>
          </cell>
          <cell r="N241">
            <v>5.3783655444228122</v>
          </cell>
          <cell r="O241">
            <v>0.87292843914715801</v>
          </cell>
          <cell r="P241">
            <v>2.0133672064200581</v>
          </cell>
          <cell r="Q241">
            <v>1.2953131677667507</v>
          </cell>
          <cell r="R241">
            <v>1.0278028396410086</v>
          </cell>
          <cell r="S241">
            <v>1.2953131677667507</v>
          </cell>
          <cell r="T241">
            <v>3.8155420485303195</v>
          </cell>
          <cell r="U241">
            <v>0.40830523766560617</v>
          </cell>
          <cell r="V241">
            <v>0.32382829194168766</v>
          </cell>
          <cell r="W241">
            <v>0.88700793010114443</v>
          </cell>
          <cell r="X241">
            <v>1.478346550168574</v>
          </cell>
          <cell r="Y241">
            <v>0.57725912911344324</v>
          </cell>
          <cell r="Z241">
            <v>3.2805213922788359</v>
          </cell>
          <cell r="AA241">
            <v>0.81661047533121234</v>
          </cell>
          <cell r="AB241">
            <v>31.904126501733227</v>
          </cell>
          <cell r="AC241">
            <v>159.40799658103424</v>
          </cell>
          <cell r="AD241">
            <v>1.5346645139845196</v>
          </cell>
          <cell r="AE241">
            <v>0.66173607483736174</v>
          </cell>
          <cell r="AF241">
            <v>0.38014625575763333</v>
          </cell>
          <cell r="AG241">
            <v>1.8866517878341802</v>
          </cell>
          <cell r="AH241">
            <v>0.53502065625148398</v>
          </cell>
          <cell r="AI241">
            <v>0.26751032812574199</v>
          </cell>
          <cell r="AJ241">
            <v>1.6895389144783703</v>
          </cell>
          <cell r="AK241">
            <v>1.3797901134906692</v>
          </cell>
          <cell r="AL241">
            <v>5.0826962343890978</v>
          </cell>
          <cell r="AM241">
            <v>2.3935134621776912</v>
          </cell>
          <cell r="AN241">
            <v>9.8838026496984668</v>
          </cell>
          <cell r="AO241">
            <v>3.6888266299444421</v>
          </cell>
          <cell r="AP241">
            <v>0.30974880098770124</v>
          </cell>
          <cell r="AQ241">
            <v>37.085379172800231</v>
          </cell>
          <cell r="AR241">
            <v>13.48815233391899</v>
          </cell>
          <cell r="AS241">
            <v>21.048838976209698</v>
          </cell>
          <cell r="AT241">
            <v>1.5205850230305333</v>
          </cell>
          <cell r="AU241">
            <v>36.099814806021179</v>
          </cell>
          <cell r="AV241">
            <v>19.176266679329505</v>
          </cell>
          <cell r="AW241">
            <v>10.151312977824208</v>
          </cell>
          <cell r="AX241">
            <v>4.6743909967234911</v>
          </cell>
          <cell r="AY241">
            <v>21.316349304335439</v>
          </cell>
          <cell r="AZ241">
            <v>15.191770739351346</v>
          </cell>
          <cell r="BA241">
            <v>14.009093499216487</v>
          </cell>
          <cell r="BB241">
            <v>0.3519872738496605</v>
          </cell>
          <cell r="BC241">
            <v>9.7570872311125889</v>
          </cell>
          <cell r="BD241">
            <v>7.3354147870269246</v>
          </cell>
          <cell r="BE241">
            <v>5.5613989268246353</v>
          </cell>
          <cell r="BF241">
            <v>7.5747661332446938</v>
          </cell>
          <cell r="BG241">
            <v>3.6888266299444421</v>
          </cell>
          <cell r="BH241">
            <v>3.0270905551070801</v>
          </cell>
          <cell r="BI241">
            <v>3.8718600123462652</v>
          </cell>
          <cell r="BJ241">
            <v>27.131179068331829</v>
          </cell>
          <cell r="BK241">
            <v>16.177335106130396</v>
          </cell>
          <cell r="BL241">
            <v>19.683128353673013</v>
          </cell>
        </row>
        <row r="242">
          <cell r="A242" t="str">
            <v>Urethane and other foam product (except polystyrene) manufacturing</v>
          </cell>
          <cell r="B242">
            <v>1.3255959642586304</v>
          </cell>
          <cell r="C242">
            <v>0.11716508951828283</v>
          </cell>
          <cell r="D242">
            <v>3.9813379933397078E-2</v>
          </cell>
          <cell r="E242">
            <v>0.22371327772099311</v>
          </cell>
          <cell r="F242">
            <v>0.21764647696923736</v>
          </cell>
          <cell r="G242">
            <v>0.22788420323782518</v>
          </cell>
          <cell r="H242">
            <v>0.49292756108015429</v>
          </cell>
          <cell r="I242">
            <v>5.8392957235649044E-2</v>
          </cell>
          <cell r="J242">
            <v>4.0192554980381809E-2</v>
          </cell>
          <cell r="K242">
            <v>6.2184707705496389E-2</v>
          </cell>
          <cell r="L242">
            <v>3.9434204886412347E-2</v>
          </cell>
          <cell r="M242">
            <v>7.4697484255992611E-2</v>
          </cell>
          <cell r="N242">
            <v>0.21499225164034422</v>
          </cell>
          <cell r="O242">
            <v>8.8347785947443039E-2</v>
          </cell>
          <cell r="P242">
            <v>1.4465528042467606</v>
          </cell>
          <cell r="Q242">
            <v>0.17707474694187081</v>
          </cell>
          <cell r="R242">
            <v>7.9626759866794159E-3</v>
          </cell>
          <cell r="S242">
            <v>0.20134194994889379</v>
          </cell>
          <cell r="T242">
            <v>0.24418873025816873</v>
          </cell>
          <cell r="U242">
            <v>7.5835009396946814E-3</v>
          </cell>
          <cell r="V242">
            <v>4.9292756108015433E-3</v>
          </cell>
          <cell r="W242">
            <v>3.1471528899732926E-2</v>
          </cell>
          <cell r="X242">
            <v>3.7917504698473409E-2</v>
          </cell>
          <cell r="Y242">
            <v>6.5976458175343727E-2</v>
          </cell>
          <cell r="Z242">
            <v>0.29272313627221469</v>
          </cell>
          <cell r="AA242">
            <v>3.9434204886412347E-2</v>
          </cell>
          <cell r="AB242">
            <v>1.0017804741336673</v>
          </cell>
          <cell r="AC242">
            <v>2.0448910283886708</v>
          </cell>
          <cell r="AD242">
            <v>5.9530482376603251E-2</v>
          </cell>
          <cell r="AE242">
            <v>0.84480200468198752</v>
          </cell>
          <cell r="AF242">
            <v>0.16683702067328299</v>
          </cell>
          <cell r="AG242">
            <v>0.35225361864881793</v>
          </cell>
          <cell r="AH242">
            <v>6.1805532658511651E-2</v>
          </cell>
          <cell r="AI242">
            <v>9.3277061558244584E-2</v>
          </cell>
          <cell r="AJ242">
            <v>0.33443239144053544</v>
          </cell>
          <cell r="AK242">
            <v>0.15546176926374097</v>
          </cell>
          <cell r="AL242">
            <v>2.9575653664809257E-2</v>
          </cell>
          <cell r="AM242">
            <v>0.1823831975996571</v>
          </cell>
          <cell r="AN242">
            <v>0.16835372086122194</v>
          </cell>
          <cell r="AO242">
            <v>5.1188631342939099E-2</v>
          </cell>
          <cell r="AP242">
            <v>2.6542253288931385E-3</v>
          </cell>
          <cell r="AQ242">
            <v>1.4939496851198522</v>
          </cell>
          <cell r="AR242">
            <v>5.0809456295954368E-2</v>
          </cell>
          <cell r="AS242">
            <v>0.10351478782683241</v>
          </cell>
          <cell r="AT242">
            <v>1.1375251409542022E-3</v>
          </cell>
          <cell r="AU242">
            <v>0.44704738039500147</v>
          </cell>
          <cell r="AV242">
            <v>1.1758218206996605</v>
          </cell>
          <cell r="AW242">
            <v>5.2705331530878037E-2</v>
          </cell>
          <cell r="AX242">
            <v>4.9292756108015433E-3</v>
          </cell>
          <cell r="AY242">
            <v>0.54146196709420025</v>
          </cell>
          <cell r="AZ242">
            <v>0.17214547133106928</v>
          </cell>
          <cell r="BA242">
            <v>0.47207293349599394</v>
          </cell>
          <cell r="BB242">
            <v>0.11375251409542023</v>
          </cell>
          <cell r="BC242">
            <v>0.69768208645191065</v>
          </cell>
          <cell r="BD242">
            <v>0.15508259421675624</v>
          </cell>
          <cell r="BE242">
            <v>0.1190609647532065</v>
          </cell>
          <cell r="BF242">
            <v>7.8489234725839949E-2</v>
          </cell>
          <cell r="BG242">
            <v>0.15659929440469517</v>
          </cell>
          <cell r="BH242">
            <v>0.38372514754855086</v>
          </cell>
          <cell r="BI242">
            <v>0.8557980810445448</v>
          </cell>
          <cell r="BJ242">
            <v>0.56497082000725374</v>
          </cell>
          <cell r="BK242">
            <v>0.28779386066141316</v>
          </cell>
          <cell r="BL242">
            <v>0.37121237099805465</v>
          </cell>
        </row>
        <row r="243">
          <cell r="A243" t="str">
            <v>Used and secondhand goods</v>
          </cell>
          <cell r="B243">
            <v>-2020.8208028111037</v>
          </cell>
          <cell r="C243">
            <v>-157.55588307289088</v>
          </cell>
          <cell r="D243">
            <v>-169.36982941127977</v>
          </cell>
          <cell r="E243">
            <v>-134.18503894858108</v>
          </cell>
          <cell r="F243">
            <v>-318.2786024702886</v>
          </cell>
          <cell r="G243">
            <v>-256.51916868188397</v>
          </cell>
          <cell r="H243">
            <v>-5111.6686456518755</v>
          </cell>
          <cell r="I243">
            <v>-27.902998616308288</v>
          </cell>
          <cell r="J243">
            <v>-43.502434182219673</v>
          </cell>
          <cell r="K243">
            <v>-61.876778397986421</v>
          </cell>
          <cell r="L243">
            <v>-322.91938496270501</v>
          </cell>
          <cell r="M243">
            <v>-169.86133811014182</v>
          </cell>
          <cell r="N243">
            <v>-23.12150102316334</v>
          </cell>
          <cell r="O243">
            <v>-22.942577200081288</v>
          </cell>
          <cell r="P243">
            <v>-352.40357044662863</v>
          </cell>
          <cell r="Q243">
            <v>-169.85952568681154</v>
          </cell>
          <cell r="R243">
            <v>-61.301654315337032</v>
          </cell>
          <cell r="S243">
            <v>-40.331630297629573</v>
          </cell>
          <cell r="T243">
            <v>-153.75762813016854</v>
          </cell>
          <cell r="U243">
            <v>-5.8849622797607761</v>
          </cell>
          <cell r="V243">
            <v>-9.6559312332779363</v>
          </cell>
          <cell r="W243">
            <v>-35.898823402779229</v>
          </cell>
          <cell r="X243">
            <v>-8.1038636995401099</v>
          </cell>
          <cell r="Y243">
            <v>-316.89563022060292</v>
          </cell>
          <cell r="Z243">
            <v>-37.771364864635125</v>
          </cell>
          <cell r="AA243">
            <v>-30.580967130481241</v>
          </cell>
          <cell r="AB243">
            <v>-3545.1873963391322</v>
          </cell>
          <cell r="AC243">
            <v>-1672.8865199392528</v>
          </cell>
          <cell r="AD243">
            <v>-857.23307393236632</v>
          </cell>
          <cell r="AE243">
            <v>-23.168026283961407</v>
          </cell>
          <cell r="AF243">
            <v>-59.285555557485097</v>
          </cell>
          <cell r="AG243">
            <v>-503.52363730680446</v>
          </cell>
          <cell r="AH243">
            <v>-426.4397462883955</v>
          </cell>
          <cell r="AI243">
            <v>-67.899259051144483</v>
          </cell>
          <cell r="AJ243">
            <v>-243.89970455792516</v>
          </cell>
          <cell r="AK243">
            <v>-26.863416937956618</v>
          </cell>
          <cell r="AL243">
            <v>-11.708602798524002</v>
          </cell>
          <cell r="AM243">
            <v>-12.343216210194095</v>
          </cell>
          <cell r="AN243">
            <v>-390.07082945210732</v>
          </cell>
          <cell r="AO243">
            <v>-10.34012836288187</v>
          </cell>
          <cell r="AP243">
            <v>-15.298730537430947</v>
          </cell>
          <cell r="AQ243">
            <v>-23251.653270845738</v>
          </cell>
          <cell r="AR243">
            <v>-83.44871699354357</v>
          </cell>
          <cell r="AS243">
            <v>-507.44729266621499</v>
          </cell>
          <cell r="AT243">
            <v>-3.6635201382011164</v>
          </cell>
          <cell r="AU243">
            <v>-645.43137523567964</v>
          </cell>
          <cell r="AV243">
            <v>-14239.281236938181</v>
          </cell>
          <cell r="AW243">
            <v>-282.54515556018191</v>
          </cell>
          <cell r="AX243">
            <v>-82.292893366462309</v>
          </cell>
          <cell r="AY243">
            <v>-906.80668050921008</v>
          </cell>
          <cell r="AZ243">
            <v>-318.49252968701609</v>
          </cell>
          <cell r="BA243">
            <v>-1079.5378409666193</v>
          </cell>
          <cell r="BB243">
            <v>-120.26816484958142</v>
          </cell>
          <cell r="BC243">
            <v>-187.85029621421648</v>
          </cell>
          <cell r="BD243">
            <v>-324.48356702787066</v>
          </cell>
          <cell r="BE243">
            <v>-63.950704807621101</v>
          </cell>
          <cell r="BF243">
            <v>-100.83563154808661</v>
          </cell>
          <cell r="BG243">
            <v>-224.42823030509851</v>
          </cell>
          <cell r="BH243">
            <v>-54.679854302042088</v>
          </cell>
          <cell r="BI243">
            <v>-33.549127606649428</v>
          </cell>
          <cell r="BJ243">
            <v>-43.432186885635566</v>
          </cell>
          <cell r="BK243">
            <v>-218.85932961684316</v>
          </cell>
          <cell r="BL243">
            <v>-1020.9165952523647</v>
          </cell>
        </row>
        <row r="244">
          <cell r="A244" t="str">
            <v>Valve and fittings other than plumbing</v>
          </cell>
          <cell r="B244">
            <v>37.488496738635789</v>
          </cell>
          <cell r="C244">
            <v>3.4757546645092785</v>
          </cell>
          <cell r="D244">
            <v>11.420336754816201</v>
          </cell>
          <cell r="E244">
            <v>30.785255599939326</v>
          </cell>
          <cell r="F244">
            <v>28.550841887040502</v>
          </cell>
          <cell r="G244">
            <v>521.11493148606974</v>
          </cell>
          <cell r="H244">
            <v>59.832633867624011</v>
          </cell>
          <cell r="I244">
            <v>8.8135207564342419</v>
          </cell>
          <cell r="J244">
            <v>23.709612175759723</v>
          </cell>
          <cell r="K244">
            <v>115.81711078525561</v>
          </cell>
          <cell r="L244">
            <v>180.73924255448247</v>
          </cell>
          <cell r="M244">
            <v>39.971178641856703</v>
          </cell>
          <cell r="N244">
            <v>14.896091419325479</v>
          </cell>
          <cell r="O244">
            <v>7.6963138999848315</v>
          </cell>
          <cell r="P244">
            <v>92.728169085301104</v>
          </cell>
          <cell r="Q244">
            <v>12.28927542094352</v>
          </cell>
          <cell r="R244">
            <v>2.2344137128988217</v>
          </cell>
          <cell r="S244">
            <v>16.385700561258027</v>
          </cell>
          <cell r="T244">
            <v>173.91186732062496</v>
          </cell>
          <cell r="U244">
            <v>4.5929615209586894</v>
          </cell>
          <cell r="V244">
            <v>1.8620114274156849</v>
          </cell>
          <cell r="W244">
            <v>35.254083025736968</v>
          </cell>
          <cell r="X244">
            <v>3.351620569348233</v>
          </cell>
          <cell r="Y244">
            <v>27.309500935430044</v>
          </cell>
          <cell r="Z244">
            <v>209.04181625120088</v>
          </cell>
          <cell r="AA244">
            <v>10.675532183849928</v>
          </cell>
          <cell r="AB244">
            <v>108.86560145623704</v>
          </cell>
          <cell r="AC244">
            <v>76.714870809526218</v>
          </cell>
          <cell r="AD244">
            <v>3.9722910451534612</v>
          </cell>
          <cell r="AE244">
            <v>7.1997775193406488</v>
          </cell>
          <cell r="AF244">
            <v>5.5860342822470548</v>
          </cell>
          <cell r="AG244">
            <v>6.0825706628912375</v>
          </cell>
          <cell r="AH244">
            <v>0.86893866612731963</v>
          </cell>
          <cell r="AI244">
            <v>23.46134398543763</v>
          </cell>
          <cell r="AJ244">
            <v>8.0687161854679683</v>
          </cell>
          <cell r="AK244">
            <v>6.5791070435354202</v>
          </cell>
          <cell r="AL244">
            <v>1.3654750467715022</v>
          </cell>
          <cell r="AM244">
            <v>0.86893866612731963</v>
          </cell>
          <cell r="AN244">
            <v>19.985589320928351</v>
          </cell>
          <cell r="AO244">
            <v>3.9722910451534612</v>
          </cell>
          <cell r="AP244">
            <v>0.24826819032209133</v>
          </cell>
          <cell r="AQ244">
            <v>15.020225514486524</v>
          </cell>
          <cell r="AR244">
            <v>2.7309500935430044</v>
          </cell>
          <cell r="AS244">
            <v>2.4826819032209131</v>
          </cell>
          <cell r="AT244">
            <v>0</v>
          </cell>
          <cell r="AU244">
            <v>5.0894979016028721</v>
          </cell>
          <cell r="AV244">
            <v>140.39566162714266</v>
          </cell>
          <cell r="AW244">
            <v>1.2413409516104565</v>
          </cell>
          <cell r="AX244">
            <v>0.62067047580522827</v>
          </cell>
          <cell r="AY244">
            <v>29.171512362845732</v>
          </cell>
          <cell r="AZ244">
            <v>6.7032411386964661</v>
          </cell>
          <cell r="BA244">
            <v>14.399555038681298</v>
          </cell>
          <cell r="BB244">
            <v>57.474086059564144</v>
          </cell>
          <cell r="BC244">
            <v>2.606815998381959</v>
          </cell>
          <cell r="BD244">
            <v>2.2344137128988217</v>
          </cell>
          <cell r="BE244">
            <v>1.1172068564494109</v>
          </cell>
          <cell r="BF244">
            <v>1.7378773322546393</v>
          </cell>
          <cell r="BG244">
            <v>0.49653638064418265</v>
          </cell>
          <cell r="BH244">
            <v>19.364918845123125</v>
          </cell>
          <cell r="BI244">
            <v>4.0964251403145067</v>
          </cell>
          <cell r="BJ244">
            <v>25.571623603175407</v>
          </cell>
          <cell r="BK244">
            <v>29.171512362845732</v>
          </cell>
          <cell r="BL244">
            <v>11.792739040299338</v>
          </cell>
        </row>
        <row r="245">
          <cell r="A245" t="str">
            <v>Vending, commercial laundry, and other commercial and service industry machinery manufacturing</v>
          </cell>
          <cell r="B245">
            <v>14.211206671286462</v>
          </cell>
          <cell r="C245">
            <v>4.2571502165889239</v>
          </cell>
          <cell r="D245">
            <v>8.2478257542479181</v>
          </cell>
          <cell r="E245">
            <v>19.643360599390192</v>
          </cell>
          <cell r="F245">
            <v>25.176538225888677</v>
          </cell>
          <cell r="G245">
            <v>413.66349210069461</v>
          </cell>
          <cell r="H245">
            <v>74.914775589859389</v>
          </cell>
          <cell r="I245">
            <v>15.55066799652945</v>
          </cell>
          <cell r="J245">
            <v>16.10257263753455</v>
          </cell>
          <cell r="K245">
            <v>8.5903991109010445</v>
          </cell>
          <cell r="L245">
            <v>8.013198828126729</v>
          </cell>
          <cell r="M245">
            <v>22.43775606648153</v>
          </cell>
          <cell r="N245">
            <v>69.388689403360445</v>
          </cell>
          <cell r="O245">
            <v>6.9714568363755482</v>
          </cell>
          <cell r="P245">
            <v>8.017162660775103</v>
          </cell>
          <cell r="Q245">
            <v>5.4901165768349278</v>
          </cell>
          <cell r="R245">
            <v>5.4514445407972083</v>
          </cell>
          <cell r="S245">
            <v>39.487821701679543</v>
          </cell>
          <cell r="T245">
            <v>447.94322256700281</v>
          </cell>
          <cell r="U245">
            <v>17.832258582242915</v>
          </cell>
          <cell r="V245">
            <v>4.1168783517856342</v>
          </cell>
          <cell r="W245">
            <v>47.671649277660386</v>
          </cell>
          <cell r="X245">
            <v>24.649721081721424</v>
          </cell>
          <cell r="Y245">
            <v>62.19596183091312</v>
          </cell>
          <cell r="Z245">
            <v>111.53277685217478</v>
          </cell>
          <cell r="AA245">
            <v>62.105683568702197</v>
          </cell>
          <cell r="AB245">
            <v>604.36900524340012</v>
          </cell>
          <cell r="AC245">
            <v>1166.8270595792092</v>
          </cell>
          <cell r="AD245">
            <v>16.775799239633127</v>
          </cell>
          <cell r="AE245">
            <v>16.058168895297161</v>
          </cell>
          <cell r="AF245">
            <v>1.8983567521295679</v>
          </cell>
          <cell r="AG245">
            <v>8.6689746515177752</v>
          </cell>
          <cell r="AH245">
            <v>4.7471437839942929</v>
          </cell>
          <cell r="AI245">
            <v>18.78259199112053</v>
          </cell>
          <cell r="AJ245">
            <v>155.74735590301108</v>
          </cell>
          <cell r="AK245">
            <v>6.9126457239613979</v>
          </cell>
          <cell r="AL245">
            <v>16.616299829451684</v>
          </cell>
          <cell r="AM245">
            <v>18.991724766350327</v>
          </cell>
          <cell r="AN245">
            <v>10.012083859916446</v>
          </cell>
          <cell r="AO245">
            <v>8.9859021528056395</v>
          </cell>
          <cell r="AP245">
            <v>1.2471983984984565</v>
          </cell>
          <cell r="AQ245">
            <v>104.49933036343256</v>
          </cell>
          <cell r="AR245">
            <v>33.811705074062338</v>
          </cell>
          <cell r="AS245">
            <v>29.528701427752107</v>
          </cell>
          <cell r="AT245">
            <v>1.8299317484915425E-3</v>
          </cell>
          <cell r="AU245">
            <v>40.714121548128844</v>
          </cell>
          <cell r="AV245">
            <v>381.09777292083311</v>
          </cell>
          <cell r="AW245">
            <v>3.4600033167683177</v>
          </cell>
          <cell r="AX245">
            <v>4.5526301989561002</v>
          </cell>
          <cell r="AY245">
            <v>53.051341915070225</v>
          </cell>
          <cell r="AZ245">
            <v>20.136004241497734</v>
          </cell>
          <cell r="BA245">
            <v>233.10800216313689</v>
          </cell>
          <cell r="BB245">
            <v>207.58238358587889</v>
          </cell>
          <cell r="BC245">
            <v>51.405422172233081</v>
          </cell>
          <cell r="BD245">
            <v>15.935477820719386</v>
          </cell>
          <cell r="BE245">
            <v>34.63676681026211</v>
          </cell>
          <cell r="BF245">
            <v>47.125205473196274</v>
          </cell>
          <cell r="BG245">
            <v>34.980326094288706</v>
          </cell>
          <cell r="BH245">
            <v>62.722708718019028</v>
          </cell>
          <cell r="BI245">
            <v>451.34721064721987</v>
          </cell>
          <cell r="BJ245">
            <v>200.08646964580291</v>
          </cell>
          <cell r="BK245">
            <v>2523.2226211400712</v>
          </cell>
          <cell r="BL245">
            <v>1218.6637972824494</v>
          </cell>
        </row>
        <row r="246">
          <cell r="A246" t="str">
            <v>Watch, clock, and other measuring and controlling device manufacturing</v>
          </cell>
          <cell r="B246">
            <v>765.74014798894348</v>
          </cell>
          <cell r="C246">
            <v>14.131481714073646</v>
          </cell>
          <cell r="D246">
            <v>15.9944735618704</v>
          </cell>
          <cell r="E246">
            <v>22.110209493879758</v>
          </cell>
          <cell r="F246">
            <v>19.908692639287999</v>
          </cell>
          <cell r="G246">
            <v>266.40423509751713</v>
          </cell>
          <cell r="H246">
            <v>53.833594230070837</v>
          </cell>
          <cell r="I246">
            <v>7.033319179907755</v>
          </cell>
          <cell r="J246">
            <v>12.552963281946866</v>
          </cell>
          <cell r="K246">
            <v>26.904715490559084</v>
          </cell>
          <cell r="L246">
            <v>39.432092966507618</v>
          </cell>
          <cell r="M246">
            <v>81.143153493945292</v>
          </cell>
          <cell r="N246">
            <v>381.67377334927619</v>
          </cell>
          <cell r="O246">
            <v>19.73315738500358</v>
          </cell>
          <cell r="P246">
            <v>24.360402018151465</v>
          </cell>
          <cell r="Q246">
            <v>51.551181042165645</v>
          </cell>
          <cell r="R246">
            <v>13.786745806698056</v>
          </cell>
          <cell r="S246">
            <v>47.418445208850201</v>
          </cell>
          <cell r="T246">
            <v>46.939017773351267</v>
          </cell>
          <cell r="U246">
            <v>4.6903342487652893</v>
          </cell>
          <cell r="V246">
            <v>3.7711828131451623</v>
          </cell>
          <cell r="W246">
            <v>23.967578019006098</v>
          </cell>
          <cell r="X246">
            <v>7.6030610701402708</v>
          </cell>
          <cell r="Y246">
            <v>29.74387018471522</v>
          </cell>
          <cell r="Z246">
            <v>414.94534228830372</v>
          </cell>
          <cell r="AA246">
            <v>11.198925105073181</v>
          </cell>
          <cell r="AB246">
            <v>87.363741527238346</v>
          </cell>
          <cell r="AC246">
            <v>61.075968184329497</v>
          </cell>
          <cell r="AD246">
            <v>19.408560516785137</v>
          </cell>
          <cell r="AE246">
            <v>1.1504610945171367</v>
          </cell>
          <cell r="AF246">
            <v>6.5688533480135041</v>
          </cell>
          <cell r="AG246">
            <v>5.9277479514106037</v>
          </cell>
          <cell r="AH246">
            <v>2.3164185153325674</v>
          </cell>
          <cell r="AI246">
            <v>6.5146780562758089</v>
          </cell>
          <cell r="AJ246">
            <v>9.9846012661094719</v>
          </cell>
          <cell r="AK246">
            <v>2.4671101672946509</v>
          </cell>
          <cell r="AL246">
            <v>2.6099299554949202</v>
          </cell>
          <cell r="AM246">
            <v>3.9279616650751632</v>
          </cell>
          <cell r="AN246">
            <v>9.8711750176308932</v>
          </cell>
          <cell r="AO246">
            <v>2.4188983749122066</v>
          </cell>
          <cell r="AP246">
            <v>2.8380723137953057</v>
          </cell>
          <cell r="AQ246">
            <v>7.1402871265804162</v>
          </cell>
          <cell r="AR246">
            <v>1.7761320151280766</v>
          </cell>
          <cell r="AS246">
            <v>3.7509819236816804</v>
          </cell>
          <cell r="AT246">
            <v>0</v>
          </cell>
          <cell r="AU246">
            <v>29.81848477205196</v>
          </cell>
          <cell r="AV246">
            <v>15.988664688280982</v>
          </cell>
          <cell r="AW246">
            <v>3.1054502902920925E-3</v>
          </cell>
          <cell r="AX246">
            <v>53.423303689914277</v>
          </cell>
          <cell r="AY246">
            <v>620.7443697143359</v>
          </cell>
          <cell r="AZ246">
            <v>35.357896811410221</v>
          </cell>
          <cell r="BA246">
            <v>9.3262767297207141</v>
          </cell>
          <cell r="BB246">
            <v>4.830141362134766</v>
          </cell>
          <cell r="BC246">
            <v>178.53102316684163</v>
          </cell>
          <cell r="BD246">
            <v>79.026433481849807</v>
          </cell>
          <cell r="BE246">
            <v>12.437535893602226</v>
          </cell>
          <cell r="BF246">
            <v>1.1877574231538086</v>
          </cell>
          <cell r="BG246">
            <v>1.0728248372598346</v>
          </cell>
          <cell r="BH246">
            <v>3.139270066800472</v>
          </cell>
          <cell r="BI246">
            <v>5.4479404189838929</v>
          </cell>
          <cell r="BJ246">
            <v>1.4035398305993589</v>
          </cell>
          <cell r="BK246">
            <v>4.8922194427874413</v>
          </cell>
          <cell r="BL246">
            <v>48.19302311762933</v>
          </cell>
        </row>
        <row r="247">
          <cell r="A247" t="str">
            <v>Wired telecommunications carriers</v>
          </cell>
          <cell r="B247">
            <v>1.6706948355923104</v>
          </cell>
          <cell r="C247">
            <v>4.0677787301377988</v>
          </cell>
          <cell r="D247">
            <v>19.830421309421769</v>
          </cell>
          <cell r="E247">
            <v>3.8498620124518452</v>
          </cell>
          <cell r="F247">
            <v>24.043477851350204</v>
          </cell>
          <cell r="G247">
            <v>62.760014693554609</v>
          </cell>
          <cell r="H247">
            <v>37.481675441984002</v>
          </cell>
          <cell r="I247">
            <v>1.2348614002204032</v>
          </cell>
          <cell r="J247">
            <v>3.3413896711846207</v>
          </cell>
          <cell r="K247">
            <v>4.0677787301377988</v>
          </cell>
          <cell r="L247">
            <v>8.208196366170915</v>
          </cell>
          <cell r="M247">
            <v>12.058058378622761</v>
          </cell>
          <cell r="N247">
            <v>72.711544801213151</v>
          </cell>
          <cell r="O247">
            <v>5.7384735657301089</v>
          </cell>
          <cell r="P247">
            <v>14.309864461377614</v>
          </cell>
          <cell r="Q247">
            <v>18.740837720992001</v>
          </cell>
          <cell r="R247">
            <v>2.2518060827548529</v>
          </cell>
          <cell r="S247">
            <v>9.5883355781819546</v>
          </cell>
          <cell r="T247">
            <v>12.639169625785303</v>
          </cell>
          <cell r="U247">
            <v>2.9055562358127136</v>
          </cell>
          <cell r="V247">
            <v>1.0169446825344497</v>
          </cell>
          <cell r="W247">
            <v>3.5593063888705738</v>
          </cell>
          <cell r="X247">
            <v>4.3583343537190702</v>
          </cell>
          <cell r="Y247">
            <v>6.5375015305786057</v>
          </cell>
          <cell r="Z247">
            <v>35.157230453333831</v>
          </cell>
          <cell r="AA247">
            <v>6.3195848128926517</v>
          </cell>
          <cell r="AB247">
            <v>120.72586159801824</v>
          </cell>
          <cell r="AC247">
            <v>120.94377831570419</v>
          </cell>
          <cell r="AD247">
            <v>95.011688911075737</v>
          </cell>
          <cell r="AE247">
            <v>13.365558684738483</v>
          </cell>
          <cell r="AF247">
            <v>20.338893650688995</v>
          </cell>
          <cell r="AG247">
            <v>46.779455396584687</v>
          </cell>
          <cell r="AH247">
            <v>9.878891201763226</v>
          </cell>
          <cell r="AI247">
            <v>13.656114308319754</v>
          </cell>
          <cell r="AJ247">
            <v>21.50111614501408</v>
          </cell>
          <cell r="AK247">
            <v>2.4697228004408065</v>
          </cell>
          <cell r="AL247">
            <v>39.152370277576317</v>
          </cell>
          <cell r="AM247">
            <v>38.280703406832501</v>
          </cell>
          <cell r="AN247">
            <v>2705.2181333534268</v>
          </cell>
          <cell r="AO247">
            <v>136.34322636551158</v>
          </cell>
          <cell r="AP247">
            <v>1.5980559296969925</v>
          </cell>
          <cell r="AQ247">
            <v>196.92407388220667</v>
          </cell>
          <cell r="AR247">
            <v>113.38933210259114</v>
          </cell>
          <cell r="AS247">
            <v>46.125705243526824</v>
          </cell>
          <cell r="AT247">
            <v>0.29055562358127135</v>
          </cell>
          <cell r="AU247">
            <v>53.244318021267972</v>
          </cell>
          <cell r="AV247">
            <v>102.92932965366538</v>
          </cell>
          <cell r="AW247">
            <v>21.283199427328125</v>
          </cell>
          <cell r="AX247">
            <v>50.484039597245896</v>
          </cell>
          <cell r="AY247">
            <v>135.39892058887244</v>
          </cell>
          <cell r="AZ247">
            <v>41.113620736749894</v>
          </cell>
          <cell r="BA247">
            <v>111.79127617289416</v>
          </cell>
          <cell r="BB247">
            <v>7.8450018366943262</v>
          </cell>
          <cell r="BC247">
            <v>41.331537454435846</v>
          </cell>
          <cell r="BD247">
            <v>27.16695080484887</v>
          </cell>
          <cell r="BE247">
            <v>37.772231065565272</v>
          </cell>
          <cell r="BF247">
            <v>9.1525021428100484</v>
          </cell>
          <cell r="BG247">
            <v>10.09680791944918</v>
          </cell>
          <cell r="BH247">
            <v>13.292919778843164</v>
          </cell>
          <cell r="BI247">
            <v>11.259030413774266</v>
          </cell>
          <cell r="BJ247">
            <v>9.443057766391318</v>
          </cell>
          <cell r="BK247">
            <v>11.186391507878946</v>
          </cell>
          <cell r="BL247">
            <v>53.825429268430518</v>
          </cell>
        </row>
        <row r="248">
          <cell r="A248" t="str">
            <v>Wiring device manufacturing</v>
          </cell>
          <cell r="B248">
            <v>3.2503326363809162E-2</v>
          </cell>
          <cell r="C248">
            <v>7.5841094848888055E-2</v>
          </cell>
          <cell r="D248">
            <v>0.33586770575936137</v>
          </cell>
          <cell r="E248">
            <v>0.53088766394221631</v>
          </cell>
          <cell r="F248">
            <v>0.10834442121269722</v>
          </cell>
          <cell r="G248">
            <v>9.2309446873218022</v>
          </cell>
          <cell r="H248">
            <v>0.6500665272761833</v>
          </cell>
          <cell r="I248">
            <v>0.68256985363999245</v>
          </cell>
          <cell r="J248">
            <v>5.4172210606348609E-2</v>
          </cell>
          <cell r="K248">
            <v>0.13001330545523665</v>
          </cell>
          <cell r="L248">
            <v>0.18418551606158526</v>
          </cell>
          <cell r="M248">
            <v>0.11917886333396693</v>
          </cell>
          <cell r="N248">
            <v>5.2872077551796242</v>
          </cell>
          <cell r="O248">
            <v>2.448583919406957</v>
          </cell>
          <cell r="P248">
            <v>4.3337768485078886E-2</v>
          </cell>
          <cell r="Q248">
            <v>0.18418551606158526</v>
          </cell>
          <cell r="R248">
            <v>4.3337768485078886E-2</v>
          </cell>
          <cell r="S248">
            <v>0.11917886333396693</v>
          </cell>
          <cell r="T248">
            <v>0.34670214788063108</v>
          </cell>
          <cell r="U248">
            <v>2.1668884242539443E-2</v>
          </cell>
          <cell r="V248">
            <v>1.0834442121269721E-2</v>
          </cell>
          <cell r="W248">
            <v>0.11917886333396693</v>
          </cell>
          <cell r="X248">
            <v>6.5006652727618325E-2</v>
          </cell>
          <cell r="Y248">
            <v>4.3337768485078886E-2</v>
          </cell>
          <cell r="Z248">
            <v>0.50921877969967688</v>
          </cell>
          <cell r="AA248">
            <v>0.17335107394031554</v>
          </cell>
          <cell r="AB248">
            <v>3.7812203003231328</v>
          </cell>
          <cell r="AC248">
            <v>2.7302794145599698</v>
          </cell>
          <cell r="AD248">
            <v>0.20585440030412472</v>
          </cell>
          <cell r="AE248">
            <v>5.4172210606348609E-2</v>
          </cell>
          <cell r="AF248">
            <v>1.0834442121269721E-2</v>
          </cell>
          <cell r="AG248">
            <v>0.43337768485078887</v>
          </cell>
          <cell r="AH248">
            <v>2.1668884242539443E-2</v>
          </cell>
          <cell r="AI248">
            <v>0.16251663181904583</v>
          </cell>
          <cell r="AJ248">
            <v>0.16251663181904583</v>
          </cell>
          <cell r="AK248">
            <v>4.3337768485078886E-2</v>
          </cell>
          <cell r="AL248">
            <v>6.5006652727618325E-2</v>
          </cell>
          <cell r="AM248">
            <v>0.11917886333396693</v>
          </cell>
          <cell r="AN248">
            <v>12.199581828549706</v>
          </cell>
          <cell r="AO248">
            <v>0.2925299372742825</v>
          </cell>
          <cell r="AP248">
            <v>1.0834442121269721E-2</v>
          </cell>
          <cell r="AQ248">
            <v>1.1376164227333208</v>
          </cell>
          <cell r="AR248">
            <v>4.3337768485078886E-2</v>
          </cell>
          <cell r="AS248">
            <v>0.16251663181904583</v>
          </cell>
          <cell r="AT248">
            <v>0</v>
          </cell>
          <cell r="AU248">
            <v>1.8743584869796619</v>
          </cell>
          <cell r="AV248">
            <v>7.2482417791294438</v>
          </cell>
          <cell r="AW248">
            <v>3.2503326363809162E-2</v>
          </cell>
          <cell r="AX248">
            <v>0.39003991636570995</v>
          </cell>
          <cell r="AY248">
            <v>1.1484508648545904</v>
          </cell>
          <cell r="AZ248">
            <v>0.28169549515301273</v>
          </cell>
          <cell r="BA248">
            <v>0.18418551606158526</v>
          </cell>
          <cell r="BB248">
            <v>0.14084774757650637</v>
          </cell>
          <cell r="BC248">
            <v>0.60672875879110444</v>
          </cell>
          <cell r="BD248">
            <v>9.7509979091427487E-2</v>
          </cell>
          <cell r="BE248">
            <v>0.70423873788253188</v>
          </cell>
          <cell r="BF248">
            <v>0.27086105303174302</v>
          </cell>
          <cell r="BG248">
            <v>7.5841094848888055E-2</v>
          </cell>
          <cell r="BH248">
            <v>0.3575365900019008</v>
          </cell>
          <cell r="BI248">
            <v>0.20585440030412472</v>
          </cell>
          <cell r="BJ248">
            <v>0.30336437939555222</v>
          </cell>
          <cell r="BK248">
            <v>0.42254324272951915</v>
          </cell>
          <cell r="BL248">
            <v>0.72590762212507132</v>
          </cell>
        </row>
        <row r="249">
          <cell r="A249" t="str">
            <v>Wood kitchen cabinet and countertop manufacturing</v>
          </cell>
          <cell r="B249">
            <v>0.50928344175886797</v>
          </cell>
          <cell r="C249">
            <v>2.1065815090934992</v>
          </cell>
          <cell r="D249">
            <v>3.0557006505532076</v>
          </cell>
          <cell r="E249">
            <v>0.53243268911154384</v>
          </cell>
          <cell r="F249">
            <v>2.0834322617408234</v>
          </cell>
          <cell r="G249">
            <v>5.2085806543520592</v>
          </cell>
          <cell r="H249">
            <v>13.195070991025215</v>
          </cell>
          <cell r="I249">
            <v>0.67132817322759863</v>
          </cell>
          <cell r="J249">
            <v>0.97226838881238431</v>
          </cell>
          <cell r="K249">
            <v>1.27320860439717</v>
          </cell>
          <cell r="L249">
            <v>2.6158649508523673</v>
          </cell>
          <cell r="M249">
            <v>3.9353720499548888</v>
          </cell>
          <cell r="N249">
            <v>8.8430124887221613</v>
          </cell>
          <cell r="O249">
            <v>1.4352533358659008</v>
          </cell>
          <cell r="P249">
            <v>3.3103423714326419</v>
          </cell>
          <cell r="Q249">
            <v>2.1297307564461754</v>
          </cell>
          <cell r="R249">
            <v>1.6898950567453346</v>
          </cell>
          <cell r="S249">
            <v>2.1297307564461754</v>
          </cell>
          <cell r="T249">
            <v>6.273446032575146</v>
          </cell>
          <cell r="U249">
            <v>0.67132817322759863</v>
          </cell>
          <cell r="V249">
            <v>0.53243268911154384</v>
          </cell>
          <cell r="W249">
            <v>1.4584025832185765</v>
          </cell>
          <cell r="X249">
            <v>2.4306709720309607</v>
          </cell>
          <cell r="Y249">
            <v>0.94911914145970844</v>
          </cell>
          <cell r="Z249">
            <v>5.3937746331734653</v>
          </cell>
          <cell r="AA249">
            <v>1.3426563464551973</v>
          </cell>
          <cell r="AB249">
            <v>52.456194501163402</v>
          </cell>
          <cell r="AC249">
            <v>262.09577852699562</v>
          </cell>
          <cell r="AD249">
            <v>2.5232679614416642</v>
          </cell>
          <cell r="AE249">
            <v>1.0880146255757634</v>
          </cell>
          <cell r="AF249">
            <v>0.62502967852224711</v>
          </cell>
          <cell r="AG249">
            <v>3.1019991452585596</v>
          </cell>
          <cell r="AH249">
            <v>0.87967139940168104</v>
          </cell>
          <cell r="AI249">
            <v>0.43983569970084052</v>
          </cell>
          <cell r="AJ249">
            <v>2.777909682321098</v>
          </cell>
          <cell r="AK249">
            <v>2.2686262405622299</v>
          </cell>
          <cell r="AL249">
            <v>8.3568782943159707</v>
          </cell>
          <cell r="AM249">
            <v>3.9353720499548888</v>
          </cell>
          <cell r="AN249">
            <v>16.250771641578424</v>
          </cell>
          <cell r="AO249">
            <v>6.0651028064010637</v>
          </cell>
          <cell r="AP249">
            <v>0.50928344175886797</v>
          </cell>
          <cell r="AQ249">
            <v>60.975117526948104</v>
          </cell>
          <cell r="AR249">
            <v>22.176978963863434</v>
          </cell>
          <cell r="AS249">
            <v>34.608124792250344</v>
          </cell>
          <cell r="AT249">
            <v>2.5001187140889884</v>
          </cell>
          <cell r="AU249">
            <v>59.354670212260793</v>
          </cell>
          <cell r="AV249">
            <v>31.529274894344464</v>
          </cell>
          <cell r="AW249">
            <v>16.690607341279264</v>
          </cell>
          <cell r="AX249">
            <v>7.6855501210883714</v>
          </cell>
          <cell r="AY249">
            <v>35.047960491951187</v>
          </cell>
          <cell r="AZ249">
            <v>24.978037893537206</v>
          </cell>
          <cell r="BA249">
            <v>23.033501115912436</v>
          </cell>
          <cell r="BB249">
            <v>0.57873118381689537</v>
          </cell>
          <cell r="BC249">
            <v>16.042428415404341</v>
          </cell>
          <cell r="BD249">
            <v>12.060757870744101</v>
          </cell>
          <cell r="BE249">
            <v>9.1439527043069475</v>
          </cell>
          <cell r="BF249">
            <v>12.454295075739589</v>
          </cell>
          <cell r="BG249">
            <v>6.0651028064010637</v>
          </cell>
          <cell r="BH249">
            <v>4.9770881808253007</v>
          </cell>
          <cell r="BI249">
            <v>6.3660430219858499</v>
          </cell>
          <cell r="BJ249">
            <v>44.608599648606301</v>
          </cell>
          <cell r="BK249">
            <v>26.598485208224513</v>
          </cell>
          <cell r="BL249">
            <v>32.362647799040793</v>
          </cell>
        </row>
        <row r="250">
          <cell r="A250" t="str">
            <v>Wholesale trade</v>
          </cell>
          <cell r="B250">
            <v>7015.2463071596439</v>
          </cell>
          <cell r="C250">
            <v>988.74664237107106</v>
          </cell>
          <cell r="D250">
            <v>1347.2068404843988</v>
          </cell>
          <cell r="E250">
            <v>985.23339091857974</v>
          </cell>
          <cell r="F250">
            <v>1442.5679470037592</v>
          </cell>
          <cell r="G250">
            <v>6275.9691240428301</v>
          </cell>
          <cell r="H250">
            <v>3659.5892176374414</v>
          </cell>
          <cell r="I250">
            <v>313.28328423891958</v>
          </cell>
          <cell r="J250">
            <v>676.57183082932465</v>
          </cell>
          <cell r="K250">
            <v>932.61175412686089</v>
          </cell>
          <cell r="L250">
            <v>1141.4683687277548</v>
          </cell>
          <cell r="M250">
            <v>1092.9680275529286</v>
          </cell>
          <cell r="N250">
            <v>2326.7101873050779</v>
          </cell>
          <cell r="O250">
            <v>391.00793367846575</v>
          </cell>
          <cell r="P250">
            <v>1914.4252203264007</v>
          </cell>
          <cell r="Q250">
            <v>623.18751495910624</v>
          </cell>
          <cell r="R250">
            <v>144.6597156096519</v>
          </cell>
          <cell r="S250">
            <v>645.94407321135407</v>
          </cell>
          <cell r="T250">
            <v>2366.902613941088</v>
          </cell>
          <cell r="U250">
            <v>227.14134456233711</v>
          </cell>
          <cell r="V250">
            <v>70.940022765849093</v>
          </cell>
          <cell r="W250">
            <v>969.88703222550021</v>
          </cell>
          <cell r="X250">
            <v>413.56147998320853</v>
          </cell>
          <cell r="Y250">
            <v>1326.5943795565013</v>
          </cell>
          <cell r="Z250">
            <v>2576.6173177305691</v>
          </cell>
          <cell r="AA250">
            <v>863.77551624643206</v>
          </cell>
          <cell r="AB250">
            <v>4983.3858580727283</v>
          </cell>
          <cell r="AC250">
            <v>5476.34462083787</v>
          </cell>
          <cell r="AD250">
            <v>877.93060269962916</v>
          </cell>
          <cell r="AE250">
            <v>495.46595777239486</v>
          </cell>
          <cell r="AF250">
            <v>193.75077241133656</v>
          </cell>
          <cell r="AG250">
            <v>2295.0165594534114</v>
          </cell>
          <cell r="AH250">
            <v>301.35160729836144</v>
          </cell>
          <cell r="AI250">
            <v>648.0976990122939</v>
          </cell>
          <cell r="AJ250">
            <v>714.98438517749014</v>
          </cell>
          <cell r="AK250">
            <v>173.41793137557374</v>
          </cell>
          <cell r="AL250">
            <v>549.72025695602008</v>
          </cell>
          <cell r="AM250">
            <v>246.64416639569708</v>
          </cell>
          <cell r="AN250">
            <v>6112.5519490068145</v>
          </cell>
          <cell r="AO250">
            <v>873.3296591263437</v>
          </cell>
          <cell r="AP250">
            <v>29.649413495737981</v>
          </cell>
          <cell r="AQ250">
            <v>6663.3510642146639</v>
          </cell>
          <cell r="AR250">
            <v>641.72508946520179</v>
          </cell>
          <cell r="AS250">
            <v>941.73854148701321</v>
          </cell>
          <cell r="AT250">
            <v>14.570686193316558</v>
          </cell>
          <cell r="AU250">
            <v>1189.5181436743858</v>
          </cell>
          <cell r="AV250">
            <v>5785.565890076512</v>
          </cell>
          <cell r="AW250">
            <v>322.50049761657249</v>
          </cell>
          <cell r="AX250">
            <v>693.63778640715475</v>
          </cell>
          <cell r="AY250">
            <v>2791.4879638883654</v>
          </cell>
          <cell r="AZ250">
            <v>916.79328880537491</v>
          </cell>
          <cell r="BA250">
            <v>1981.1630002105128</v>
          </cell>
          <cell r="BB250">
            <v>652.04992810259671</v>
          </cell>
          <cell r="BC250">
            <v>1306.5257902113638</v>
          </cell>
          <cell r="BD250">
            <v>5142.4603457721769</v>
          </cell>
          <cell r="BE250">
            <v>7622.8176973809414</v>
          </cell>
          <cell r="BF250">
            <v>464.72429230282563</v>
          </cell>
          <cell r="BG250">
            <v>268.81667168597005</v>
          </cell>
          <cell r="BH250">
            <v>384.79791567351185</v>
          </cell>
          <cell r="BI250">
            <v>954.133198408309</v>
          </cell>
          <cell r="BJ250">
            <v>771.87226555204006</v>
          </cell>
          <cell r="BK250">
            <v>2983.2542924044301</v>
          </cell>
          <cell r="BL250">
            <v>2288.711263519242</v>
          </cell>
        </row>
        <row r="251">
          <cell r="A251" t="str">
            <v>Air transportation</v>
          </cell>
          <cell r="B251">
            <v>85.672503919889365</v>
          </cell>
          <cell r="C251">
            <v>13.951017117319722</v>
          </cell>
          <cell r="D251">
            <v>20.846718869502443</v>
          </cell>
          <cell r="E251">
            <v>18.650916023977377</v>
          </cell>
          <cell r="F251">
            <v>25.212482071115971</v>
          </cell>
          <cell r="G251">
            <v>75.408676752653321</v>
          </cell>
          <cell r="H251">
            <v>84.829121643026681</v>
          </cell>
          <cell r="I251">
            <v>7.8809125885784264</v>
          </cell>
          <cell r="J251">
            <v>15.769636458401958</v>
          </cell>
          <cell r="K251">
            <v>19.131949150582052</v>
          </cell>
          <cell r="L251">
            <v>22.96157720490659</v>
          </cell>
          <cell r="M251">
            <v>24.835225984996015</v>
          </cell>
          <cell r="N251">
            <v>49.805583841734055</v>
          </cell>
          <cell r="O251">
            <v>9.7653901025488192</v>
          </cell>
          <cell r="P251">
            <v>49.010303931122188</v>
          </cell>
          <cell r="Q251">
            <v>16.644725992831969</v>
          </cell>
          <cell r="R251">
            <v>4.0477667931127943</v>
          </cell>
          <cell r="S251">
            <v>14.831554916757948</v>
          </cell>
          <cell r="T251">
            <v>54.570119368077826</v>
          </cell>
          <cell r="U251">
            <v>4.5246873129746854</v>
          </cell>
          <cell r="V251">
            <v>1.7287125882378074</v>
          </cell>
          <cell r="W251">
            <v>22.516460265262879</v>
          </cell>
          <cell r="X251">
            <v>9.7559647137812728</v>
          </cell>
          <cell r="Y251">
            <v>35.332748157117734</v>
          </cell>
          <cell r="Z251">
            <v>65.787275653916055</v>
          </cell>
          <cell r="AA251">
            <v>17.81839080583914</v>
          </cell>
          <cell r="AB251">
            <v>124.91684565278781</v>
          </cell>
          <cell r="AC251">
            <v>217.75005160085357</v>
          </cell>
          <cell r="AD251">
            <v>29.188222897673217</v>
          </cell>
          <cell r="AE251">
            <v>17.734460090453428</v>
          </cell>
          <cell r="AF251">
            <v>6.2960502756814094</v>
          </cell>
          <cell r="AG251">
            <v>40.917694134095576</v>
          </cell>
          <cell r="AH251">
            <v>6.773776255651029</v>
          </cell>
          <cell r="AI251">
            <v>10.28808749074056</v>
          </cell>
          <cell r="AJ251">
            <v>20.733441557765182</v>
          </cell>
          <cell r="AK251">
            <v>5.6234585204464924</v>
          </cell>
          <cell r="AL251">
            <v>16.530138670422069</v>
          </cell>
          <cell r="AM251">
            <v>6.6692490039594672</v>
          </cell>
          <cell r="AN251">
            <v>74.111871135341929</v>
          </cell>
          <cell r="AO251">
            <v>21.968015623816488</v>
          </cell>
          <cell r="AP251">
            <v>0.95573080026651847</v>
          </cell>
          <cell r="AQ251">
            <v>228.14149757127214</v>
          </cell>
          <cell r="AR251">
            <v>20.687749832917973</v>
          </cell>
          <cell r="AS251">
            <v>35.935154279140853</v>
          </cell>
          <cell r="AT251">
            <v>1.2696464170003992</v>
          </cell>
          <cell r="AU251">
            <v>49.255197127699951</v>
          </cell>
          <cell r="AV251">
            <v>163.60574088431036</v>
          </cell>
          <cell r="AW251">
            <v>13.884156505535822</v>
          </cell>
          <cell r="AX251">
            <v>20.887627851077301</v>
          </cell>
          <cell r="AY251">
            <v>68.832505541781387</v>
          </cell>
          <cell r="AZ251">
            <v>29.726886139751048</v>
          </cell>
          <cell r="BA251">
            <v>45.840282187492164</v>
          </cell>
          <cell r="BB251">
            <v>10.27625089969986</v>
          </cell>
          <cell r="BC251">
            <v>29.397813584737783</v>
          </cell>
          <cell r="BD251">
            <v>41.945398101437291</v>
          </cell>
          <cell r="BE251">
            <v>51.193756294357122</v>
          </cell>
          <cell r="BF251">
            <v>10.845490154146956</v>
          </cell>
          <cell r="BG251">
            <v>8.2415817666215379</v>
          </cell>
          <cell r="BH251">
            <v>10.320392941656584</v>
          </cell>
          <cell r="BI251">
            <v>19.040975756991781</v>
          </cell>
          <cell r="BJ251">
            <v>32.562714984295695</v>
          </cell>
          <cell r="BK251">
            <v>35.691716252278283</v>
          </cell>
          <cell r="BL251">
            <v>45.05993097460793</v>
          </cell>
        </row>
        <row r="252">
          <cell r="A252" t="str">
            <v>Rail transportation</v>
          </cell>
          <cell r="B252">
            <v>66.989121709111231</v>
          </cell>
          <cell r="C252">
            <v>10.908591915463557</v>
          </cell>
          <cell r="D252">
            <v>16.300485262932984</v>
          </cell>
          <cell r="E252">
            <v>14.583541117053496</v>
          </cell>
          <cell r="F252">
            <v>19.714166771991248</v>
          </cell>
          <cell r="G252">
            <v>58.963620692470158</v>
          </cell>
          <cell r="H252">
            <v>66.329663476807298</v>
          </cell>
          <cell r="I252">
            <v>6.1622502952500229</v>
          </cell>
          <cell r="J252">
            <v>12.330608394592266</v>
          </cell>
          <cell r="K252">
            <v>14.959670974240431</v>
          </cell>
          <cell r="L252">
            <v>17.954137204288543</v>
          </cell>
          <cell r="M252">
            <v>19.419182352109875</v>
          </cell>
          <cell r="N252">
            <v>38.944027139525382</v>
          </cell>
          <cell r="O252">
            <v>7.6357626564562517</v>
          </cell>
          <cell r="P252">
            <v>38.322181152922653</v>
          </cell>
          <cell r="Q252">
            <v>13.01485919439517</v>
          </cell>
          <cell r="R252">
            <v>3.165033469868987</v>
          </cell>
          <cell r="S252">
            <v>11.597102827566667</v>
          </cell>
          <cell r="T252">
            <v>42.669517065208872</v>
          </cell>
          <cell r="U252">
            <v>3.5379475938739913</v>
          </cell>
          <cell r="V252">
            <v>1.351716509672952</v>
          </cell>
          <cell r="W252">
            <v>17.606090964476735</v>
          </cell>
          <cell r="X252">
            <v>7.6283927479510067</v>
          </cell>
          <cell r="Y252">
            <v>27.627414378220877</v>
          </cell>
          <cell r="Z252">
            <v>51.440446048033799</v>
          </cell>
          <cell r="AA252">
            <v>13.932572245921678</v>
          </cell>
          <cell r="AB252">
            <v>97.675092872010367</v>
          </cell>
          <cell r="AC252">
            <v>170.26331718394425</v>
          </cell>
          <cell r="AD252">
            <v>22.822881632982899</v>
          </cell>
          <cell r="AE252">
            <v>13.866945065077708</v>
          </cell>
          <cell r="AF252">
            <v>4.9230133229056889</v>
          </cell>
          <cell r="AG252">
            <v>31.994400385078123</v>
          </cell>
          <cell r="AH252">
            <v>5.2965572530062284</v>
          </cell>
          <cell r="AI252">
            <v>8.0444706707259535</v>
          </cell>
          <cell r="AJ252">
            <v>16.211911364941813</v>
          </cell>
          <cell r="AK252">
            <v>4.3970997696598557</v>
          </cell>
          <cell r="AL252">
            <v>12.925260971674657</v>
          </cell>
          <cell r="AM252">
            <v>5.2148252098756513</v>
          </cell>
          <cell r="AN252">
            <v>57.949621271928386</v>
          </cell>
          <cell r="AO252">
            <v>17.177250634667804</v>
          </cell>
          <cell r="AP252">
            <v>0.74730589128184266</v>
          </cell>
          <cell r="AQ252">
            <v>178.38860601053142</v>
          </cell>
          <cell r="AR252">
            <v>16.176184050146031</v>
          </cell>
          <cell r="AS252">
            <v>28.098448317701099</v>
          </cell>
          <cell r="AT252">
            <v>0.99276307408392783</v>
          </cell>
          <cell r="AU252">
            <v>38.513668262563122</v>
          </cell>
          <cell r="AV252">
            <v>127.92674880445512</v>
          </cell>
          <cell r="AW252">
            <v>10.856312205458517</v>
          </cell>
          <cell r="AX252">
            <v>16.332472850785869</v>
          </cell>
          <cell r="AY252">
            <v>53.821574954703642</v>
          </cell>
          <cell r="AZ252">
            <v>23.244073682155619</v>
          </cell>
          <cell r="BA252">
            <v>35.843474885587092</v>
          </cell>
          <cell r="BB252">
            <v>8.0352153927596657</v>
          </cell>
          <cell r="BC252">
            <v>22.986764972472933</v>
          </cell>
          <cell r="BD252">
            <v>32.797983600219887</v>
          </cell>
          <cell r="BE252">
            <v>40.029468198525571</v>
          </cell>
          <cell r="BF252">
            <v>8.4803154651634944</v>
          </cell>
          <cell r="BG252">
            <v>6.4442650649741289</v>
          </cell>
          <cell r="BH252">
            <v>8.0697309781088773</v>
          </cell>
          <cell r="BI252">
            <v>14.888536976088488</v>
          </cell>
          <cell r="BJ252">
            <v>25.461467535743079</v>
          </cell>
          <cell r="BK252">
            <v>27.908099035679744</v>
          </cell>
          <cell r="BL252">
            <v>35.233301959806425</v>
          </cell>
        </row>
        <row r="253">
          <cell r="A253" t="str">
            <v>Water transportation</v>
          </cell>
          <cell r="B253">
            <v>0.96805089175016246</v>
          </cell>
          <cell r="C253">
            <v>0.15763861149513811</v>
          </cell>
          <cell r="D253">
            <v>0.23555614541810668</v>
          </cell>
          <cell r="E253">
            <v>0.21074481383025284</v>
          </cell>
          <cell r="F253">
            <v>0.28488680306345732</v>
          </cell>
          <cell r="G253">
            <v>0.85207544353280584</v>
          </cell>
          <cell r="H253">
            <v>0.95852114850877601</v>
          </cell>
          <cell r="I253">
            <v>8.904985975794831E-2</v>
          </cell>
          <cell r="J253">
            <v>0.17818798258081309</v>
          </cell>
          <cell r="K253">
            <v>0.21618021639075766</v>
          </cell>
          <cell r="L253">
            <v>0.2594528497729558</v>
          </cell>
          <cell r="M253">
            <v>0.28062402242933349</v>
          </cell>
          <cell r="N253">
            <v>0.56277495866366167</v>
          </cell>
          <cell r="O253">
            <v>0.11034339098925218</v>
          </cell>
          <cell r="P253">
            <v>0.55378874498443142</v>
          </cell>
          <cell r="Q253">
            <v>0.18807599991900531</v>
          </cell>
          <cell r="R253">
            <v>4.5737477888280163E-2</v>
          </cell>
          <cell r="S253">
            <v>0.16758819114980733</v>
          </cell>
          <cell r="T253">
            <v>0.61661151828336525</v>
          </cell>
          <cell r="U253">
            <v>5.1126410316098138E-2</v>
          </cell>
          <cell r="V253">
            <v>1.9533475573308558E-2</v>
          </cell>
          <cell r="W253">
            <v>0.25442327983347884</v>
          </cell>
          <cell r="X253">
            <v>0.11023688942125731</v>
          </cell>
          <cell r="Y253">
            <v>0.3992400921708219</v>
          </cell>
          <cell r="Z253">
            <v>0.74335904693690469</v>
          </cell>
          <cell r="AA253">
            <v>0.20133774921852138</v>
          </cell>
          <cell r="AB253">
            <v>1.411489781387433</v>
          </cell>
          <cell r="AC253">
            <v>2.4604525604616221</v>
          </cell>
          <cell r="AD253">
            <v>0.32981042822229623</v>
          </cell>
          <cell r="AE253">
            <v>0.20038937955314609</v>
          </cell>
          <cell r="AF253">
            <v>7.1141811024648685E-2</v>
          </cell>
          <cell r="AG253">
            <v>0.46234682637396129</v>
          </cell>
          <cell r="AH253">
            <v>7.6539844696621798E-2</v>
          </cell>
          <cell r="AI253">
            <v>0.11624957616656001</v>
          </cell>
          <cell r="AJ253">
            <v>0.23427617579395682</v>
          </cell>
          <cell r="AK253">
            <v>6.3541904185836065E-2</v>
          </cell>
          <cell r="AL253">
            <v>0.18678122791437365</v>
          </cell>
          <cell r="AM253">
            <v>7.535874580745161E-2</v>
          </cell>
          <cell r="AN253">
            <v>0.837422272715728</v>
          </cell>
          <cell r="AO253">
            <v>0.24822616524086422</v>
          </cell>
          <cell r="AP253">
            <v>1.0799218082107553E-2</v>
          </cell>
          <cell r="AQ253">
            <v>2.5778700290539223</v>
          </cell>
          <cell r="AR253">
            <v>0.2337598851177172</v>
          </cell>
          <cell r="AS253">
            <v>0.40604694100724126</v>
          </cell>
          <cell r="AT253">
            <v>1.4346287197744624E-2</v>
          </cell>
          <cell r="AU253">
            <v>0.55655589974802211</v>
          </cell>
          <cell r="AV253">
            <v>1.8486524393707386</v>
          </cell>
          <cell r="AW253">
            <v>0.15688312435633697</v>
          </cell>
          <cell r="AX253">
            <v>0.23601839379748363</v>
          </cell>
          <cell r="AY253">
            <v>0.77776842420091974</v>
          </cell>
          <cell r="AZ253">
            <v>0.33589701852826043</v>
          </cell>
          <cell r="BA253">
            <v>0.51796929025414873</v>
          </cell>
          <cell r="BB253">
            <v>0.11611582937513969</v>
          </cell>
          <cell r="BC253">
            <v>0.33217868457330824</v>
          </cell>
          <cell r="BD253">
            <v>0.47395930058121233</v>
          </cell>
          <cell r="BE253">
            <v>0.57846052310008045</v>
          </cell>
          <cell r="BF253">
            <v>0.12254791134629328</v>
          </cell>
          <cell r="BG253">
            <v>9.3125217701938282E-2</v>
          </cell>
          <cell r="BH253">
            <v>0.11661460951024388</v>
          </cell>
          <cell r="BI253">
            <v>0.2151522684405851</v>
          </cell>
          <cell r="BJ253">
            <v>0.36794028230842596</v>
          </cell>
          <cell r="BK253">
            <v>0.40329622883930266</v>
          </cell>
          <cell r="BL253">
            <v>0.50915176242494831</v>
          </cell>
        </row>
        <row r="254">
          <cell r="A254" t="str">
            <v>Truck transportation</v>
          </cell>
          <cell r="B254">
            <v>777.60301297984711</v>
          </cell>
          <cell r="C254">
            <v>126.62584199366127</v>
          </cell>
          <cell r="D254">
            <v>189.21439974285119</v>
          </cell>
          <cell r="E254">
            <v>169.28428412271444</v>
          </cell>
          <cell r="F254">
            <v>228.84007267410649</v>
          </cell>
          <cell r="G254">
            <v>684.44380127511852</v>
          </cell>
          <cell r="H254">
            <v>769.94808789214949</v>
          </cell>
          <cell r="I254">
            <v>71.530784014901286</v>
          </cell>
          <cell r="J254">
            <v>143.13246680774779</v>
          </cell>
          <cell r="K254">
            <v>173.65036181948258</v>
          </cell>
          <cell r="L254">
            <v>208.40982579428965</v>
          </cell>
          <cell r="M254">
            <v>225.41592308340259</v>
          </cell>
          <cell r="N254">
            <v>452.05836512923059</v>
          </cell>
          <cell r="O254">
            <v>88.635167868633303</v>
          </cell>
          <cell r="P254">
            <v>444.84003922116096</v>
          </cell>
          <cell r="Q254">
            <v>151.07518153493967</v>
          </cell>
          <cell r="R254">
            <v>36.739391405059173</v>
          </cell>
          <cell r="S254">
            <v>134.6180076776019</v>
          </cell>
          <cell r="T254">
            <v>495.30347891975117</v>
          </cell>
          <cell r="U254">
            <v>41.068141193244436</v>
          </cell>
          <cell r="V254">
            <v>15.690589812186319</v>
          </cell>
          <cell r="W254">
            <v>204.36973991423909</v>
          </cell>
          <cell r="X254">
            <v>88.549618709115293</v>
          </cell>
          <cell r="Y254">
            <v>320.69625803774886</v>
          </cell>
          <cell r="Z254">
            <v>597.11554376951767</v>
          </cell>
          <cell r="AA254">
            <v>161.72790268893093</v>
          </cell>
          <cell r="AB254">
            <v>1133.8026917291454</v>
          </cell>
          <cell r="AC254">
            <v>1976.3995267334726</v>
          </cell>
          <cell r="AD254">
            <v>264.92572331002981</v>
          </cell>
          <cell r="AE254">
            <v>160.96610894905712</v>
          </cell>
          <cell r="AF254">
            <v>57.145845402399466</v>
          </cell>
          <cell r="AG254">
            <v>371.38779406532404</v>
          </cell>
          <cell r="AH254">
            <v>61.481905916639732</v>
          </cell>
          <cell r="AI254">
            <v>93.379409548725448</v>
          </cell>
          <cell r="AJ254">
            <v>188.18624280942572</v>
          </cell>
          <cell r="AK254">
            <v>51.041093569009256</v>
          </cell>
          <cell r="AL254">
            <v>150.03513434268589</v>
          </cell>
          <cell r="AM254">
            <v>60.533168548932295</v>
          </cell>
          <cell r="AN254">
            <v>672.67339759678725</v>
          </cell>
          <cell r="AO254">
            <v>199.39180433247822</v>
          </cell>
          <cell r="AP254">
            <v>8.6746519114209271</v>
          </cell>
          <cell r="AQ254">
            <v>2070.7170653380472</v>
          </cell>
          <cell r="AR254">
            <v>187.77152371889164</v>
          </cell>
          <cell r="AS254">
            <v>326.16397281308332</v>
          </cell>
          <cell r="AT254">
            <v>11.523894296374998</v>
          </cell>
          <cell r="AU254">
            <v>447.06280240426116</v>
          </cell>
          <cell r="AV254">
            <v>1484.9608827985353</v>
          </cell>
          <cell r="AW254">
            <v>126.01898435796694</v>
          </cell>
          <cell r="AX254">
            <v>189.58570845772536</v>
          </cell>
          <cell r="AY254">
            <v>624.75544954645875</v>
          </cell>
          <cell r="AZ254">
            <v>269.81487841646731</v>
          </cell>
          <cell r="BA254">
            <v>416.06746521814921</v>
          </cell>
          <cell r="BB254">
            <v>93.271975209403877</v>
          </cell>
          <cell r="BC254">
            <v>266.82806469491942</v>
          </cell>
          <cell r="BD254">
            <v>380.71570751353511</v>
          </cell>
          <cell r="BE254">
            <v>464.65805618885793</v>
          </cell>
          <cell r="BF254">
            <v>98.438652254099182</v>
          </cell>
          <cell r="BG254">
            <v>74.804383206043624</v>
          </cell>
          <cell r="BH254">
            <v>93.672628665928571</v>
          </cell>
          <cell r="BI254">
            <v>172.82464549604066</v>
          </cell>
          <cell r="BJ254">
            <v>295.55416410228162</v>
          </cell>
          <cell r="BK254">
            <v>323.95441741898384</v>
          </cell>
          <cell r="BL254">
            <v>408.98463903054682</v>
          </cell>
        </row>
        <row r="255">
          <cell r="A255" t="str">
            <v>Motor vehicle and parts dealers</v>
          </cell>
          <cell r="B255">
            <v>349.46202051237788</v>
          </cell>
          <cell r="C255">
            <v>40.524819376576502</v>
          </cell>
          <cell r="D255">
            <v>51.609559860854532</v>
          </cell>
          <cell r="E255">
            <v>61.358998949882192</v>
          </cell>
          <cell r="F255">
            <v>98.879372114296331</v>
          </cell>
          <cell r="G255">
            <v>139.77438155400506</v>
          </cell>
          <cell r="H255">
            <v>381.88952979579909</v>
          </cell>
          <cell r="I255">
            <v>21.923842887129336</v>
          </cell>
          <cell r="J255">
            <v>28.709408681684746</v>
          </cell>
          <cell r="K255">
            <v>32.33189076947712</v>
          </cell>
          <cell r="L255">
            <v>43.120544158652891</v>
          </cell>
          <cell r="M255">
            <v>51.457620974362513</v>
          </cell>
          <cell r="N255">
            <v>145.68705002365886</v>
          </cell>
          <cell r="O255">
            <v>32.460170327406566</v>
          </cell>
          <cell r="P255">
            <v>331.77374991090352</v>
          </cell>
          <cell r="Q255">
            <v>57.466024007207146</v>
          </cell>
          <cell r="R255">
            <v>9.7824997140260344</v>
          </cell>
          <cell r="S255">
            <v>63.21089264442643</v>
          </cell>
          <cell r="T255">
            <v>131.24030029344883</v>
          </cell>
          <cell r="U255">
            <v>6.5838486636655595</v>
          </cell>
          <cell r="V255">
            <v>3.9059037245957486</v>
          </cell>
          <cell r="W255">
            <v>36.662586959900317</v>
          </cell>
          <cell r="X255">
            <v>25.900402397918516</v>
          </cell>
          <cell r="Y255">
            <v>77.758097884321003</v>
          </cell>
          <cell r="Z255">
            <v>157.74583480777878</v>
          </cell>
          <cell r="AA255">
            <v>29.013227758832315</v>
          </cell>
          <cell r="AB255">
            <v>589.84814097269623</v>
          </cell>
          <cell r="AC255">
            <v>911.80052289379887</v>
          </cell>
          <cell r="AD255">
            <v>26.918190899990307</v>
          </cell>
          <cell r="AE255">
            <v>173.48373958404446</v>
          </cell>
          <cell r="AF255">
            <v>71.408747891936017</v>
          </cell>
          <cell r="AG255">
            <v>123.77188785057355</v>
          </cell>
          <cell r="AH255">
            <v>35.174529495898319</v>
          </cell>
          <cell r="AI255">
            <v>30.271812592616943</v>
          </cell>
          <cell r="AJ255">
            <v>99.982601590165231</v>
          </cell>
          <cell r="AK255">
            <v>40.184590018733502</v>
          </cell>
          <cell r="AL255">
            <v>75.011798130686628</v>
          </cell>
          <cell r="AM255">
            <v>51.891810686714827</v>
          </cell>
          <cell r="AN255">
            <v>291.18098919183842</v>
          </cell>
          <cell r="AO255">
            <v>117.11466453305276</v>
          </cell>
          <cell r="AP255">
            <v>3.3883371049031159</v>
          </cell>
          <cell r="AQ255">
            <v>1521.941112496057</v>
          </cell>
          <cell r="AR255">
            <v>84.118753281766743</v>
          </cell>
          <cell r="AS255">
            <v>162.30405853745918</v>
          </cell>
          <cell r="AT255">
            <v>2.8542327217459018</v>
          </cell>
          <cell r="AU255">
            <v>227.3319157685645</v>
          </cell>
          <cell r="AV255">
            <v>929.32675854844399</v>
          </cell>
          <cell r="AW255">
            <v>62.917503264802527</v>
          </cell>
          <cell r="AX255">
            <v>104.937330903937</v>
          </cell>
          <cell r="AY255">
            <v>330.10417168542864</v>
          </cell>
          <cell r="AZ255">
            <v>133.77846515808881</v>
          </cell>
          <cell r="BA255">
            <v>248.73855695377759</v>
          </cell>
          <cell r="BB255">
            <v>36.282752298747241</v>
          </cell>
          <cell r="BC255">
            <v>197.5193704606973</v>
          </cell>
          <cell r="BD255">
            <v>102.39824058199281</v>
          </cell>
          <cell r="BE255">
            <v>74.400864315875779</v>
          </cell>
          <cell r="BF255">
            <v>39.347773877803775</v>
          </cell>
          <cell r="BG255">
            <v>57.531613232811779</v>
          </cell>
          <cell r="BH255">
            <v>92.262492981938493</v>
          </cell>
          <cell r="BI255">
            <v>185.6994498005385</v>
          </cell>
          <cell r="BJ255">
            <v>168.48825371359754</v>
          </cell>
          <cell r="BK255">
            <v>105.02348114933827</v>
          </cell>
          <cell r="BL255">
            <v>192.70013272647219</v>
          </cell>
        </row>
        <row r="256">
          <cell r="A256" t="str">
            <v>Food and beverage stores</v>
          </cell>
          <cell r="B256">
            <v>16.788386950340502</v>
          </cell>
          <cell r="C256">
            <v>1.9468391666399274</v>
          </cell>
          <cell r="D256">
            <v>2.4793574420774518</v>
          </cell>
          <cell r="E256">
            <v>2.9477269539786004</v>
          </cell>
          <cell r="F256">
            <v>4.7502305344300417</v>
          </cell>
          <cell r="G256">
            <v>6.7148538769180988</v>
          </cell>
          <cell r="H256">
            <v>18.346225976417305</v>
          </cell>
          <cell r="I256">
            <v>1.0532359347317424</v>
          </cell>
          <cell r="J256">
            <v>1.3792190102858879</v>
          </cell>
          <cell r="K256">
            <v>1.5532454493288728</v>
          </cell>
          <cell r="L256">
            <v>2.0715395045885057</v>
          </cell>
          <cell r="M256">
            <v>2.4720581973254987</v>
          </cell>
          <cell r="N256">
            <v>6.9989023867735769</v>
          </cell>
          <cell r="O256">
            <v>1.5594080842646538</v>
          </cell>
          <cell r="P256">
            <v>15.938630713870261</v>
          </cell>
          <cell r="Q256">
            <v>2.7607058590115909</v>
          </cell>
          <cell r="R256">
            <v>0.46995776622554974</v>
          </cell>
          <cell r="S256">
            <v>3.03669315376569</v>
          </cell>
          <cell r="T256">
            <v>6.3048709601542061</v>
          </cell>
          <cell r="U256">
            <v>0.31629245096802905</v>
          </cell>
          <cell r="V256">
            <v>0.1876422022145523</v>
          </cell>
          <cell r="W256">
            <v>1.7612949629858654</v>
          </cell>
          <cell r="X256">
            <v>1.2442724877176792</v>
          </cell>
          <cell r="Y256">
            <v>3.7355505296124045</v>
          </cell>
          <cell r="Z256">
            <v>7.5782143955860262</v>
          </cell>
          <cell r="AA256">
            <v>1.3938146800029296</v>
          </cell>
          <cell r="AB256">
            <v>28.336695409903264</v>
          </cell>
          <cell r="AC256">
            <v>43.803501099833262</v>
          </cell>
          <cell r="AD256">
            <v>1.2931677215440498</v>
          </cell>
          <cell r="AE256">
            <v>8.334273765883756</v>
          </cell>
          <cell r="AF256">
            <v>3.4305235501454754</v>
          </cell>
          <cell r="AG256">
            <v>5.9460834792946464</v>
          </cell>
          <cell r="AH256">
            <v>1.68980769672048</v>
          </cell>
          <cell r="AI256">
            <v>1.4542779291091597</v>
          </cell>
          <cell r="AJ256">
            <v>4.8032304092340405</v>
          </cell>
          <cell r="AK256">
            <v>1.9304943229199731</v>
          </cell>
          <cell r="AL256">
            <v>3.6036164702887654</v>
          </cell>
          <cell r="AM256">
            <v>2.4929169587157642</v>
          </cell>
          <cell r="AN256">
            <v>13.98852760013259</v>
          </cell>
          <cell r="AO256">
            <v>5.6262660613517728</v>
          </cell>
          <cell r="AP256">
            <v>0.16277795896648842</v>
          </cell>
          <cell r="AQ256">
            <v>73.115059183693177</v>
          </cell>
          <cell r="AR256">
            <v>4.0411206282271932</v>
          </cell>
          <cell r="AS256">
            <v>7.7971944829440138</v>
          </cell>
          <cell r="AT256">
            <v>0.13711923060691084</v>
          </cell>
          <cell r="AU256">
            <v>10.921175819017771</v>
          </cell>
          <cell r="AV256">
            <v>44.645473070125277</v>
          </cell>
          <cell r="AW256">
            <v>3.0225985336263554</v>
          </cell>
          <cell r="AX256">
            <v>5.0412588874985307</v>
          </cell>
          <cell r="AY256">
            <v>15.858423069983703</v>
          </cell>
          <cell r="AZ256">
            <v>6.4268060815412387</v>
          </cell>
          <cell r="BA256">
            <v>11.949565041393152</v>
          </cell>
          <cell r="BB256">
            <v>1.7430474542601972</v>
          </cell>
          <cell r="BC256">
            <v>9.488961394488328</v>
          </cell>
          <cell r="BD256">
            <v>4.9192793065295772</v>
          </cell>
          <cell r="BE256">
            <v>3.5742668051404491</v>
          </cell>
          <cell r="BF256">
            <v>1.8902931211996239</v>
          </cell>
          <cell r="BG256">
            <v>2.7638568088561817</v>
          </cell>
          <cell r="BH256">
            <v>4.4323512778665313</v>
          </cell>
          <cell r="BI256">
            <v>8.9211245764154423</v>
          </cell>
          <cell r="BJ256">
            <v>8.0942873156392992</v>
          </cell>
          <cell r="BK256">
            <v>5.0453976023538463</v>
          </cell>
          <cell r="BL256">
            <v>9.2574420214553772</v>
          </cell>
        </row>
        <row r="257">
          <cell r="A257" t="str">
            <v>General merchandise stores</v>
          </cell>
          <cell r="B257">
            <v>77.811022111134477</v>
          </cell>
          <cell r="C257">
            <v>9.0232340897509253</v>
          </cell>
          <cell r="D257">
            <v>11.491356335635425</v>
          </cell>
          <cell r="E257">
            <v>13.662161104105595</v>
          </cell>
          <cell r="F257">
            <v>22.016426845583606</v>
          </cell>
          <cell r="G257">
            <v>31.122087252064091</v>
          </cell>
          <cell r="H257">
            <v>85.031313569879529</v>
          </cell>
          <cell r="I257">
            <v>4.8815508510774945</v>
          </cell>
          <cell r="J257">
            <v>6.3924212149086541</v>
          </cell>
          <cell r="K257">
            <v>7.1990010927938881</v>
          </cell>
          <cell r="L257">
            <v>9.6011967482293201</v>
          </cell>
          <cell r="M257">
            <v>11.45752570637552</v>
          </cell>
          <cell r="N257">
            <v>32.438598775558084</v>
          </cell>
          <cell r="O257">
            <v>7.2275637489126288</v>
          </cell>
          <cell r="P257">
            <v>73.872561465651245</v>
          </cell>
          <cell r="Q257">
            <v>12.79535343528239</v>
          </cell>
          <cell r="R257">
            <v>2.1781660291272917</v>
          </cell>
          <cell r="S257">
            <v>14.074502739978863</v>
          </cell>
          <cell r="T257">
            <v>29.221893392114033</v>
          </cell>
          <cell r="U257">
            <v>1.4659561379337318</v>
          </cell>
          <cell r="V257">
            <v>0.86968638432546763</v>
          </cell>
          <cell r="W257">
            <v>8.1632715349310754</v>
          </cell>
          <cell r="X257">
            <v>5.7669694140635093</v>
          </cell>
          <cell r="Y257">
            <v>17.313575492196744</v>
          </cell>
          <cell r="Z257">
            <v>35.123601191828747</v>
          </cell>
          <cell r="AA257">
            <v>6.4600694042456599</v>
          </cell>
          <cell r="AB257">
            <v>131.33526404999532</v>
          </cell>
          <cell r="AC257">
            <v>203.02100509752071</v>
          </cell>
          <cell r="AD257">
            <v>5.9935896445625252</v>
          </cell>
          <cell r="AE257">
            <v>38.627794450751331</v>
          </cell>
          <cell r="AF257">
            <v>15.899832699991657</v>
          </cell>
          <cell r="AG257">
            <v>27.558980767515802</v>
          </cell>
          <cell r="AH257">
            <v>7.831941474902429</v>
          </cell>
          <cell r="AI257">
            <v>6.7403052140963773</v>
          </cell>
          <cell r="AJ257">
            <v>22.262071316518181</v>
          </cell>
          <cell r="AK257">
            <v>8.9474788072536651</v>
          </cell>
          <cell r="AL257">
            <v>16.702085893010729</v>
          </cell>
          <cell r="AM257">
            <v>11.554202149952244</v>
          </cell>
          <cell r="AN257">
            <v>64.834199593788597</v>
          </cell>
          <cell r="AO257">
            <v>26.076687069336884</v>
          </cell>
          <cell r="AP257">
            <v>0.7544452842201067</v>
          </cell>
          <cell r="AQ257">
            <v>338.8745746466052</v>
          </cell>
          <cell r="AR257">
            <v>18.729835539701465</v>
          </cell>
          <cell r="AS257">
            <v>36.138532791255876</v>
          </cell>
          <cell r="AT257">
            <v>0.63552189475831034</v>
          </cell>
          <cell r="AU257">
            <v>50.617599871078959</v>
          </cell>
          <cell r="AV257">
            <v>206.92338713047823</v>
          </cell>
          <cell r="AW257">
            <v>14.009176821380855</v>
          </cell>
          <cell r="AX257">
            <v>23.365288632160429</v>
          </cell>
          <cell r="AY257">
            <v>73.500814092279413</v>
          </cell>
          <cell r="AZ257">
            <v>29.787039790897623</v>
          </cell>
          <cell r="BA257">
            <v>55.383990874443349</v>
          </cell>
          <cell r="BB257">
            <v>8.0786977572878751</v>
          </cell>
          <cell r="BC257">
            <v>43.979554859096076</v>
          </cell>
          <cell r="BD257">
            <v>22.799936171560294</v>
          </cell>
          <cell r="BE257">
            <v>16.566055704371092</v>
          </cell>
          <cell r="BF257">
            <v>8.7611537835805091</v>
          </cell>
          <cell r="BG257">
            <v>12.809957496336841</v>
          </cell>
          <cell r="BH257">
            <v>20.543116161579352</v>
          </cell>
          <cell r="BI257">
            <v>41.347737797857235</v>
          </cell>
          <cell r="BJ257">
            <v>37.515502302519344</v>
          </cell>
          <cell r="BK257">
            <v>23.384470798622946</v>
          </cell>
          <cell r="BL257">
            <v>42.906506024356325</v>
          </cell>
        </row>
        <row r="258">
          <cell r="A258" t="str">
            <v>Other retail</v>
          </cell>
          <cell r="B258">
            <v>700.84353236549441</v>
          </cell>
          <cell r="C258">
            <v>81.272229579372933</v>
          </cell>
          <cell r="D258">
            <v>103.50259574324352</v>
          </cell>
          <cell r="E258">
            <v>123.05502470166981</v>
          </cell>
          <cell r="F258">
            <v>198.30185932382614</v>
          </cell>
          <cell r="G258">
            <v>280.31650237380109</v>
          </cell>
          <cell r="H258">
            <v>765.87666563327048</v>
          </cell>
          <cell r="I258">
            <v>43.968106947683637</v>
          </cell>
          <cell r="J258">
            <v>57.576509639289554</v>
          </cell>
          <cell r="K258">
            <v>64.841371035720499</v>
          </cell>
          <cell r="L258">
            <v>86.477936690697291</v>
          </cell>
          <cell r="M258">
            <v>103.19788341497214</v>
          </cell>
          <cell r="N258">
            <v>292.17431584921843</v>
          </cell>
          <cell r="O258">
            <v>65.098634753184697</v>
          </cell>
          <cell r="P258">
            <v>665.36983473277849</v>
          </cell>
          <cell r="Q258">
            <v>115.24769185836271</v>
          </cell>
          <cell r="R258">
            <v>19.618731800640994</v>
          </cell>
          <cell r="S258">
            <v>126.76898399414689</v>
          </cell>
          <cell r="T258">
            <v>263.20146467278556</v>
          </cell>
          <cell r="U258">
            <v>13.203860457390604</v>
          </cell>
          <cell r="V258">
            <v>7.8332614211170526</v>
          </cell>
          <cell r="W258">
            <v>73.526550647650552</v>
          </cell>
          <cell r="X258">
            <v>51.943068032487346</v>
          </cell>
          <cell r="Y258">
            <v>155.94329796230079</v>
          </cell>
          <cell r="Z258">
            <v>316.35812074952383</v>
          </cell>
          <cell r="AA258">
            <v>58.18581658176052</v>
          </cell>
          <cell r="AB258">
            <v>1182.9361430246815</v>
          </cell>
          <cell r="AC258">
            <v>1828.6092959133466</v>
          </cell>
          <cell r="AD258">
            <v>53.984235447324387</v>
          </cell>
          <cell r="AE258">
            <v>347.92037395019508</v>
          </cell>
          <cell r="AF258">
            <v>143.20972287919585</v>
          </cell>
          <cell r="AG258">
            <v>248.22361801021319</v>
          </cell>
          <cell r="AH258">
            <v>70.542262260875603</v>
          </cell>
          <cell r="AI258">
            <v>60.709899282930671</v>
          </cell>
          <cell r="AJ258">
            <v>200.51437798821217</v>
          </cell>
          <cell r="AK258">
            <v>80.589902084626814</v>
          </cell>
          <cell r="AL258">
            <v>150.43561384415372</v>
          </cell>
          <cell r="AM258">
            <v>104.06864771512583</v>
          </cell>
          <cell r="AN258">
            <v>583.96134928676372</v>
          </cell>
          <cell r="AO258">
            <v>234.87260521987784</v>
          </cell>
          <cell r="AP258">
            <v>6.7952853416334573</v>
          </cell>
          <cell r="AQ258">
            <v>3052.2417966052667</v>
          </cell>
          <cell r="AR258">
            <v>168.69954595276764</v>
          </cell>
          <cell r="AS258">
            <v>325.49960518133003</v>
          </cell>
          <cell r="AT258">
            <v>5.7241428981857672</v>
          </cell>
          <cell r="AU258">
            <v>455.91249839698253</v>
          </cell>
          <cell r="AV258">
            <v>1863.758033642448</v>
          </cell>
          <cell r="AW258">
            <v>126.18059373396166</v>
          </cell>
          <cell r="AX258">
            <v>210.45105147589857</v>
          </cell>
          <cell r="AY258">
            <v>662.02150778329576</v>
          </cell>
          <cell r="AZ258">
            <v>268.29173578966436</v>
          </cell>
          <cell r="BA258">
            <v>498.84336110512061</v>
          </cell>
          <cell r="BB258">
            <v>72.764795006087368</v>
          </cell>
          <cell r="BC258">
            <v>396.12365630267567</v>
          </cell>
          <cell r="BD258">
            <v>205.35892436114855</v>
          </cell>
          <cell r="BE258">
            <v>149.21039053609354</v>
          </cell>
          <cell r="BF258">
            <v>78.911673419635491</v>
          </cell>
          <cell r="BG258">
            <v>115.37923057175557</v>
          </cell>
          <cell r="BH258">
            <v>185.03175650247263</v>
          </cell>
          <cell r="BI258">
            <v>372.41889166015523</v>
          </cell>
          <cell r="BJ258">
            <v>337.90196348546789</v>
          </cell>
          <cell r="BK258">
            <v>210.62382516447465</v>
          </cell>
          <cell r="BL258">
            <v>386.45871018918587</v>
          </cell>
        </row>
      </sheetData>
      <sheetData sheetId="12">
        <row r="4">
          <cell r="D4" t="str">
            <v>110C</v>
          </cell>
          <cell r="E4" t="str">
            <v>113F</v>
          </cell>
          <cell r="F4">
            <v>2110</v>
          </cell>
          <cell r="G4">
            <v>2120</v>
          </cell>
          <cell r="H4">
            <v>2130</v>
          </cell>
          <cell r="I4">
            <v>2200</v>
          </cell>
          <cell r="J4">
            <v>2300</v>
          </cell>
          <cell r="K4">
            <v>3210</v>
          </cell>
          <cell r="L4">
            <v>3270</v>
          </cell>
          <cell r="M4">
            <v>3310</v>
          </cell>
          <cell r="N4">
            <v>3320</v>
          </cell>
          <cell r="O4">
            <v>3330</v>
          </cell>
          <cell r="P4">
            <v>3340</v>
          </cell>
          <cell r="Q4">
            <v>3350</v>
          </cell>
          <cell r="R4" t="str">
            <v>336M</v>
          </cell>
          <cell r="S4" t="str">
            <v>336O</v>
          </cell>
          <cell r="T4">
            <v>3370</v>
          </cell>
          <cell r="U4" t="str">
            <v>338A</v>
          </cell>
          <cell r="V4" t="str">
            <v>311A</v>
          </cell>
          <cell r="W4" t="str">
            <v>313T</v>
          </cell>
          <cell r="X4" t="str">
            <v>315A</v>
          </cell>
          <cell r="Y4">
            <v>3220</v>
          </cell>
          <cell r="Z4">
            <v>3230</v>
          </cell>
          <cell r="AA4">
            <v>3240</v>
          </cell>
          <cell r="AB4">
            <v>3250</v>
          </cell>
          <cell r="AC4">
            <v>3260</v>
          </cell>
          <cell r="AD4">
            <v>4200</v>
          </cell>
          <cell r="AE4" t="str">
            <v>44RT</v>
          </cell>
          <cell r="AF4">
            <v>4810</v>
          </cell>
          <cell r="AG4">
            <v>4820</v>
          </cell>
          <cell r="AH4">
            <v>4830</v>
          </cell>
          <cell r="AI4">
            <v>4840</v>
          </cell>
          <cell r="AJ4">
            <v>4850</v>
          </cell>
          <cell r="AK4">
            <v>4860</v>
          </cell>
          <cell r="AL4" t="str">
            <v>487S</v>
          </cell>
          <cell r="AM4">
            <v>4930</v>
          </cell>
          <cell r="AN4">
            <v>5110</v>
          </cell>
          <cell r="AO4">
            <v>5120</v>
          </cell>
          <cell r="AP4">
            <v>5130</v>
          </cell>
          <cell r="AQ4">
            <v>5140</v>
          </cell>
          <cell r="AR4">
            <v>5210</v>
          </cell>
          <cell r="AS4">
            <v>5220</v>
          </cell>
          <cell r="AT4">
            <v>5230</v>
          </cell>
          <cell r="AU4">
            <v>5240</v>
          </cell>
          <cell r="AV4">
            <v>5250</v>
          </cell>
          <cell r="AW4">
            <v>5310</v>
          </cell>
          <cell r="AX4">
            <v>5320</v>
          </cell>
          <cell r="AY4">
            <v>5411</v>
          </cell>
          <cell r="AZ4">
            <v>5415</v>
          </cell>
          <cell r="BA4">
            <v>5412</v>
          </cell>
          <cell r="BB4">
            <v>5500</v>
          </cell>
          <cell r="BC4">
            <v>5610</v>
          </cell>
          <cell r="BD4">
            <v>5620</v>
          </cell>
          <cell r="BE4">
            <v>6100</v>
          </cell>
          <cell r="BF4">
            <v>6210</v>
          </cell>
          <cell r="BG4" t="str">
            <v>622H</v>
          </cell>
          <cell r="BH4">
            <v>6230</v>
          </cell>
          <cell r="BI4">
            <v>6240</v>
          </cell>
          <cell r="BJ4" t="str">
            <v>711A</v>
          </cell>
          <cell r="BK4">
            <v>7130</v>
          </cell>
          <cell r="BL4">
            <v>7210</v>
          </cell>
          <cell r="BM4">
            <v>7220</v>
          </cell>
          <cell r="BN4">
            <v>8100</v>
          </cell>
        </row>
        <row r="5">
          <cell r="C5" t="str">
            <v>Commercial structures, including farm structures</v>
          </cell>
          <cell r="D5">
            <v>0</v>
          </cell>
          <cell r="E5">
            <v>182</v>
          </cell>
          <cell r="F5">
            <v>352</v>
          </cell>
          <cell r="G5">
            <v>105</v>
          </cell>
          <cell r="H5">
            <v>111</v>
          </cell>
          <cell r="I5">
            <v>706</v>
          </cell>
          <cell r="J5">
            <v>1093</v>
          </cell>
          <cell r="K5">
            <v>56</v>
          </cell>
          <cell r="L5">
            <v>70</v>
          </cell>
          <cell r="M5">
            <v>168</v>
          </cell>
          <cell r="N5">
            <v>164</v>
          </cell>
          <cell r="O5">
            <v>302</v>
          </cell>
          <cell r="P5">
            <v>555</v>
          </cell>
          <cell r="Q5">
            <v>217</v>
          </cell>
          <cell r="R5">
            <v>101</v>
          </cell>
          <cell r="S5">
            <v>87</v>
          </cell>
          <cell r="T5">
            <v>37</v>
          </cell>
          <cell r="U5">
            <v>81</v>
          </cell>
          <cell r="V5">
            <v>283</v>
          </cell>
          <cell r="W5">
            <v>90</v>
          </cell>
          <cell r="X5">
            <v>98</v>
          </cell>
          <cell r="Y5">
            <v>52</v>
          </cell>
          <cell r="Z5">
            <v>36</v>
          </cell>
          <cell r="AA5">
            <v>167</v>
          </cell>
          <cell r="AB5">
            <v>489</v>
          </cell>
          <cell r="AC5">
            <v>49</v>
          </cell>
          <cell r="AD5">
            <v>4839</v>
          </cell>
          <cell r="AE5">
            <v>20315</v>
          </cell>
          <cell r="AF5">
            <v>518</v>
          </cell>
          <cell r="AG5">
            <v>19</v>
          </cell>
          <cell r="AH5">
            <v>11</v>
          </cell>
          <cell r="AI5">
            <v>156</v>
          </cell>
          <cell r="AJ5">
            <v>204</v>
          </cell>
          <cell r="AK5">
            <v>335</v>
          </cell>
          <cell r="AL5">
            <v>543</v>
          </cell>
          <cell r="AM5">
            <v>559</v>
          </cell>
          <cell r="AN5">
            <v>504</v>
          </cell>
          <cell r="AO5">
            <v>256</v>
          </cell>
          <cell r="AP5">
            <v>2538</v>
          </cell>
          <cell r="AQ5">
            <v>245</v>
          </cell>
          <cell r="AR5">
            <v>183</v>
          </cell>
          <cell r="AS5">
            <v>6896</v>
          </cell>
          <cell r="AT5">
            <v>1783</v>
          </cell>
          <cell r="AU5">
            <v>2860</v>
          </cell>
          <cell r="AV5">
            <v>840</v>
          </cell>
          <cell r="AW5">
            <v>13620</v>
          </cell>
          <cell r="AX5">
            <v>478</v>
          </cell>
          <cell r="AY5">
            <v>543</v>
          </cell>
          <cell r="AZ5">
            <v>498</v>
          </cell>
          <cell r="BA5">
            <v>1651</v>
          </cell>
          <cell r="BB5">
            <v>6077</v>
          </cell>
          <cell r="BC5">
            <v>960</v>
          </cell>
          <cell r="BD5">
            <v>266</v>
          </cell>
          <cell r="BE5">
            <v>293</v>
          </cell>
          <cell r="BF5">
            <v>1571</v>
          </cell>
          <cell r="BG5">
            <v>121</v>
          </cell>
          <cell r="BH5">
            <v>401</v>
          </cell>
          <cell r="BI5">
            <v>380</v>
          </cell>
          <cell r="BJ5">
            <v>272</v>
          </cell>
          <cell r="BK5">
            <v>355</v>
          </cell>
          <cell r="BL5">
            <v>50</v>
          </cell>
          <cell r="BM5">
            <v>3249</v>
          </cell>
          <cell r="BN5">
            <v>2247</v>
          </cell>
        </row>
        <row r="6">
          <cell r="C6" t="str">
            <v>Drilling oil and gas wells</v>
          </cell>
          <cell r="D6">
            <v>0</v>
          </cell>
          <cell r="E6">
            <v>0</v>
          </cell>
          <cell r="F6">
            <v>43669.702844677486</v>
          </cell>
          <cell r="G6">
            <v>1438.3023790425138</v>
          </cell>
          <cell r="H6">
            <v>1431.0928433079648</v>
          </cell>
          <cell r="I6">
            <v>16.478938821826151</v>
          </cell>
          <cell r="J6">
            <v>15.449005145462017</v>
          </cell>
          <cell r="K6">
            <v>0</v>
          </cell>
          <cell r="L6">
            <v>0.51496683818206723</v>
          </cell>
          <cell r="M6">
            <v>2.0598673527282689</v>
          </cell>
          <cell r="N6">
            <v>0</v>
          </cell>
          <cell r="O6">
            <v>0</v>
          </cell>
          <cell r="P6">
            <v>0</v>
          </cell>
          <cell r="Q6">
            <v>0</v>
          </cell>
          <cell r="R6">
            <v>0</v>
          </cell>
          <cell r="S6">
            <v>0</v>
          </cell>
          <cell r="T6">
            <v>0</v>
          </cell>
          <cell r="U6">
            <v>0</v>
          </cell>
          <cell r="V6">
            <v>0</v>
          </cell>
          <cell r="W6">
            <v>0</v>
          </cell>
          <cell r="X6">
            <v>0</v>
          </cell>
          <cell r="Y6">
            <v>0</v>
          </cell>
          <cell r="Z6">
            <v>0</v>
          </cell>
          <cell r="AA6">
            <v>4.1197347054565379</v>
          </cell>
          <cell r="AB6">
            <v>0.51496683818206723</v>
          </cell>
          <cell r="AC6">
            <v>0</v>
          </cell>
          <cell r="AD6">
            <v>0</v>
          </cell>
          <cell r="AE6">
            <v>0</v>
          </cell>
          <cell r="AF6">
            <v>0</v>
          </cell>
          <cell r="AG6">
            <v>0</v>
          </cell>
          <cell r="AH6">
            <v>0</v>
          </cell>
          <cell r="AI6">
            <v>0</v>
          </cell>
          <cell r="AJ6">
            <v>0</v>
          </cell>
          <cell r="AK6">
            <v>133.37641108915543</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12.874170954551682</v>
          </cell>
          <cell r="BB6">
            <v>0</v>
          </cell>
          <cell r="BC6">
            <v>0</v>
          </cell>
          <cell r="BD6">
            <v>0</v>
          </cell>
          <cell r="BE6">
            <v>0</v>
          </cell>
          <cell r="BF6">
            <v>0</v>
          </cell>
          <cell r="BG6">
            <v>0</v>
          </cell>
          <cell r="BH6">
            <v>0</v>
          </cell>
          <cell r="BI6">
            <v>0</v>
          </cell>
          <cell r="BJ6">
            <v>0</v>
          </cell>
          <cell r="BK6">
            <v>0</v>
          </cell>
          <cell r="BL6">
            <v>0</v>
          </cell>
          <cell r="BM6">
            <v>0</v>
          </cell>
          <cell r="BN6">
            <v>0</v>
          </cell>
        </row>
        <row r="7">
          <cell r="C7" t="str">
            <v>Other support activities for mining</v>
          </cell>
          <cell r="D7">
            <v>0</v>
          </cell>
          <cell r="E7">
            <v>0</v>
          </cell>
          <cell r="F7">
            <v>41131.297155322522</v>
          </cell>
          <cell r="G7">
            <v>1354.6976209574864</v>
          </cell>
          <cell r="H7">
            <v>1347.9071566920354</v>
          </cell>
          <cell r="I7">
            <v>15.52106117817385</v>
          </cell>
          <cell r="J7">
            <v>14.550994854537985</v>
          </cell>
          <cell r="K7">
            <v>0</v>
          </cell>
          <cell r="L7">
            <v>0.48503316181793282</v>
          </cell>
          <cell r="M7">
            <v>1.9401326472717313</v>
          </cell>
          <cell r="N7">
            <v>0</v>
          </cell>
          <cell r="O7">
            <v>0</v>
          </cell>
          <cell r="P7">
            <v>0</v>
          </cell>
          <cell r="Q7">
            <v>0</v>
          </cell>
          <cell r="R7">
            <v>0</v>
          </cell>
          <cell r="S7">
            <v>0</v>
          </cell>
          <cell r="T7">
            <v>0</v>
          </cell>
          <cell r="U7">
            <v>0</v>
          </cell>
          <cell r="V7">
            <v>0</v>
          </cell>
          <cell r="W7">
            <v>0</v>
          </cell>
          <cell r="X7">
            <v>0</v>
          </cell>
          <cell r="Y7">
            <v>0</v>
          </cell>
          <cell r="Z7">
            <v>0</v>
          </cell>
          <cell r="AA7">
            <v>3.8802652945434626</v>
          </cell>
          <cell r="AB7">
            <v>0.48503316181793282</v>
          </cell>
          <cell r="AC7">
            <v>0</v>
          </cell>
          <cell r="AD7">
            <v>0</v>
          </cell>
          <cell r="AE7">
            <v>0</v>
          </cell>
          <cell r="AF7">
            <v>0</v>
          </cell>
          <cell r="AG7">
            <v>0</v>
          </cell>
          <cell r="AH7">
            <v>0</v>
          </cell>
          <cell r="AI7">
            <v>0</v>
          </cell>
          <cell r="AJ7">
            <v>0</v>
          </cell>
          <cell r="AK7">
            <v>125.6235889108446</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12.12582904544832</v>
          </cell>
          <cell r="BB7">
            <v>0</v>
          </cell>
          <cell r="BC7">
            <v>0</v>
          </cell>
          <cell r="BD7">
            <v>0</v>
          </cell>
          <cell r="BE7">
            <v>0</v>
          </cell>
          <cell r="BF7">
            <v>0</v>
          </cell>
          <cell r="BG7">
            <v>0</v>
          </cell>
          <cell r="BH7">
            <v>0</v>
          </cell>
          <cell r="BI7">
            <v>0</v>
          </cell>
          <cell r="BJ7">
            <v>0</v>
          </cell>
          <cell r="BK7">
            <v>0</v>
          </cell>
          <cell r="BL7">
            <v>0</v>
          </cell>
          <cell r="BM7">
            <v>0</v>
          </cell>
          <cell r="BN7">
            <v>0</v>
          </cell>
        </row>
        <row r="8">
          <cell r="C8" t="str">
            <v>Educational and vocational structures</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2</v>
          </cell>
          <cell r="AF8">
            <v>0</v>
          </cell>
          <cell r="AG8">
            <v>0</v>
          </cell>
          <cell r="AH8">
            <v>0</v>
          </cell>
          <cell r="AI8">
            <v>0</v>
          </cell>
          <cell r="AJ8">
            <v>0</v>
          </cell>
          <cell r="AK8">
            <v>0</v>
          </cell>
          <cell r="AL8">
            <v>0</v>
          </cell>
          <cell r="AM8">
            <v>0</v>
          </cell>
          <cell r="AN8">
            <v>0</v>
          </cell>
          <cell r="AO8">
            <v>0</v>
          </cell>
          <cell r="AP8">
            <v>0</v>
          </cell>
          <cell r="AQ8">
            <v>32</v>
          </cell>
          <cell r="AR8">
            <v>0</v>
          </cell>
          <cell r="AS8">
            <v>0</v>
          </cell>
          <cell r="AT8">
            <v>0</v>
          </cell>
          <cell r="AU8">
            <v>0</v>
          </cell>
          <cell r="AV8">
            <v>0</v>
          </cell>
          <cell r="AW8">
            <v>0</v>
          </cell>
          <cell r="AX8">
            <v>0</v>
          </cell>
          <cell r="AY8">
            <v>0</v>
          </cell>
          <cell r="AZ8">
            <v>0</v>
          </cell>
          <cell r="BA8">
            <v>43</v>
          </cell>
          <cell r="BB8">
            <v>1</v>
          </cell>
          <cell r="BC8">
            <v>0</v>
          </cell>
          <cell r="BD8">
            <v>0</v>
          </cell>
          <cell r="BE8">
            <v>5854</v>
          </cell>
          <cell r="BF8">
            <v>1</v>
          </cell>
          <cell r="BG8">
            <v>2</v>
          </cell>
          <cell r="BH8">
            <v>13</v>
          </cell>
          <cell r="BI8">
            <v>109</v>
          </cell>
          <cell r="BJ8">
            <v>293</v>
          </cell>
          <cell r="BK8">
            <v>1</v>
          </cell>
          <cell r="BL8">
            <v>1</v>
          </cell>
          <cell r="BM8">
            <v>0</v>
          </cell>
          <cell r="BN8">
            <v>384</v>
          </cell>
        </row>
        <row r="9">
          <cell r="C9" t="str">
            <v>Health care structures</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1</v>
          </cell>
          <cell r="V9">
            <v>0</v>
          </cell>
          <cell r="W9">
            <v>0</v>
          </cell>
          <cell r="X9">
            <v>0</v>
          </cell>
          <cell r="Y9">
            <v>0</v>
          </cell>
          <cell r="Z9">
            <v>0</v>
          </cell>
          <cell r="AA9">
            <v>0</v>
          </cell>
          <cell r="AB9">
            <v>0</v>
          </cell>
          <cell r="AC9">
            <v>0</v>
          </cell>
          <cell r="AD9">
            <v>0</v>
          </cell>
          <cell r="AE9">
            <v>3</v>
          </cell>
          <cell r="AF9">
            <v>0</v>
          </cell>
          <cell r="AG9">
            <v>0</v>
          </cell>
          <cell r="AH9">
            <v>0</v>
          </cell>
          <cell r="AI9">
            <v>0</v>
          </cell>
          <cell r="AJ9">
            <v>0</v>
          </cell>
          <cell r="AK9">
            <v>0</v>
          </cell>
          <cell r="AL9">
            <v>0</v>
          </cell>
          <cell r="AM9">
            <v>0</v>
          </cell>
          <cell r="AN9">
            <v>0</v>
          </cell>
          <cell r="AO9">
            <v>0</v>
          </cell>
          <cell r="AP9">
            <v>0</v>
          </cell>
          <cell r="AQ9">
            <v>0</v>
          </cell>
          <cell r="AR9">
            <v>0</v>
          </cell>
          <cell r="AS9">
            <v>793</v>
          </cell>
          <cell r="AT9">
            <v>1</v>
          </cell>
          <cell r="AU9">
            <v>359</v>
          </cell>
          <cell r="AV9">
            <v>74</v>
          </cell>
          <cell r="AW9">
            <v>2277</v>
          </cell>
          <cell r="AX9">
            <v>0</v>
          </cell>
          <cell r="AY9">
            <v>0</v>
          </cell>
          <cell r="AZ9">
            <v>0</v>
          </cell>
          <cell r="BA9">
            <v>88</v>
          </cell>
          <cell r="BB9">
            <v>29</v>
          </cell>
          <cell r="BC9">
            <v>20</v>
          </cell>
          <cell r="BD9">
            <v>0</v>
          </cell>
          <cell r="BE9">
            <v>34</v>
          </cell>
          <cell r="BF9">
            <v>2422</v>
          </cell>
          <cell r="BG9">
            <v>10546</v>
          </cell>
          <cell r="BH9">
            <v>626</v>
          </cell>
          <cell r="BI9">
            <v>159</v>
          </cell>
          <cell r="BJ9">
            <v>0</v>
          </cell>
          <cell r="BK9">
            <v>0</v>
          </cell>
          <cell r="BL9">
            <v>2</v>
          </cell>
          <cell r="BM9">
            <v>0</v>
          </cell>
          <cell r="BN9">
            <v>73</v>
          </cell>
        </row>
        <row r="10">
          <cell r="C10" t="str">
            <v>Highways and streets</v>
          </cell>
          <cell r="D10">
            <v>0</v>
          </cell>
          <cell r="E10">
            <v>74</v>
          </cell>
          <cell r="F10">
            <v>16</v>
          </cell>
          <cell r="G10">
            <v>19</v>
          </cell>
          <cell r="H10">
            <v>4</v>
          </cell>
          <cell r="I10">
            <v>40</v>
          </cell>
          <cell r="J10">
            <v>5</v>
          </cell>
          <cell r="K10">
            <v>2</v>
          </cell>
          <cell r="L10">
            <v>1</v>
          </cell>
          <cell r="M10">
            <v>5</v>
          </cell>
          <cell r="N10">
            <v>2</v>
          </cell>
          <cell r="O10">
            <v>2</v>
          </cell>
          <cell r="P10">
            <v>5</v>
          </cell>
          <cell r="Q10">
            <v>1</v>
          </cell>
          <cell r="R10">
            <v>1</v>
          </cell>
          <cell r="S10">
            <v>1</v>
          </cell>
          <cell r="T10">
            <v>0</v>
          </cell>
          <cell r="U10">
            <v>1</v>
          </cell>
          <cell r="V10">
            <v>6</v>
          </cell>
          <cell r="W10">
            <v>0</v>
          </cell>
          <cell r="X10">
            <v>0</v>
          </cell>
          <cell r="Y10">
            <v>4</v>
          </cell>
          <cell r="Z10">
            <v>0</v>
          </cell>
          <cell r="AA10">
            <v>7</v>
          </cell>
          <cell r="AB10">
            <v>14</v>
          </cell>
          <cell r="AC10">
            <v>1</v>
          </cell>
          <cell r="AD10">
            <v>10</v>
          </cell>
          <cell r="AE10">
            <v>23</v>
          </cell>
          <cell r="AF10">
            <v>36</v>
          </cell>
          <cell r="AG10">
            <v>6</v>
          </cell>
          <cell r="AH10">
            <v>1</v>
          </cell>
          <cell r="AI10">
            <v>3</v>
          </cell>
          <cell r="AJ10">
            <v>46</v>
          </cell>
          <cell r="AK10">
            <v>6</v>
          </cell>
          <cell r="AL10">
            <v>20</v>
          </cell>
          <cell r="AM10">
            <v>2</v>
          </cell>
          <cell r="AN10">
            <v>1</v>
          </cell>
          <cell r="AO10">
            <v>1</v>
          </cell>
          <cell r="AP10">
            <v>35</v>
          </cell>
          <cell r="AQ10">
            <v>0</v>
          </cell>
          <cell r="AR10">
            <v>0</v>
          </cell>
          <cell r="AS10">
            <v>1</v>
          </cell>
          <cell r="AT10">
            <v>0</v>
          </cell>
          <cell r="AU10">
            <v>2</v>
          </cell>
          <cell r="AV10">
            <v>0</v>
          </cell>
          <cell r="AW10">
            <v>67</v>
          </cell>
          <cell r="AX10">
            <v>1</v>
          </cell>
          <cell r="AY10">
            <v>0</v>
          </cell>
          <cell r="AZ10">
            <v>0</v>
          </cell>
          <cell r="BA10">
            <v>27</v>
          </cell>
          <cell r="BB10">
            <v>1</v>
          </cell>
          <cell r="BC10">
            <v>12</v>
          </cell>
          <cell r="BD10">
            <v>142</v>
          </cell>
          <cell r="BE10">
            <v>18</v>
          </cell>
          <cell r="BF10">
            <v>0</v>
          </cell>
          <cell r="BG10">
            <v>4</v>
          </cell>
          <cell r="BH10">
            <v>5</v>
          </cell>
          <cell r="BI10">
            <v>2</v>
          </cell>
          <cell r="BJ10">
            <v>58</v>
          </cell>
          <cell r="BK10">
            <v>7</v>
          </cell>
          <cell r="BL10">
            <v>5</v>
          </cell>
          <cell r="BM10">
            <v>1</v>
          </cell>
          <cell r="BN10">
            <v>23</v>
          </cell>
        </row>
        <row r="11">
          <cell r="C11" t="str">
            <v>Manufacturing structures</v>
          </cell>
          <cell r="D11">
            <v>0</v>
          </cell>
          <cell r="E11">
            <v>12</v>
          </cell>
          <cell r="F11">
            <v>2434</v>
          </cell>
          <cell r="G11">
            <v>592</v>
          </cell>
          <cell r="H11">
            <v>33</v>
          </cell>
          <cell r="I11">
            <v>227</v>
          </cell>
          <cell r="J11">
            <v>336</v>
          </cell>
          <cell r="K11">
            <v>593</v>
          </cell>
          <cell r="L11">
            <v>905</v>
          </cell>
          <cell r="M11">
            <v>1783</v>
          </cell>
          <cell r="N11">
            <v>1452</v>
          </cell>
          <cell r="O11">
            <v>1601</v>
          </cell>
          <cell r="P11">
            <v>3429</v>
          </cell>
          <cell r="Q11">
            <v>566</v>
          </cell>
          <cell r="R11">
            <v>1388</v>
          </cell>
          <cell r="S11">
            <v>1464</v>
          </cell>
          <cell r="T11">
            <v>282</v>
          </cell>
          <cell r="U11">
            <v>842</v>
          </cell>
          <cell r="V11">
            <v>3326</v>
          </cell>
          <cell r="W11">
            <v>632</v>
          </cell>
          <cell r="X11">
            <v>234</v>
          </cell>
          <cell r="Y11">
            <v>1122</v>
          </cell>
          <cell r="Z11">
            <v>533</v>
          </cell>
          <cell r="AA11">
            <v>1445</v>
          </cell>
          <cell r="AB11">
            <v>3690</v>
          </cell>
          <cell r="AC11">
            <v>851</v>
          </cell>
          <cell r="AD11">
            <v>546</v>
          </cell>
          <cell r="AE11">
            <v>248</v>
          </cell>
          <cell r="AF11">
            <v>0</v>
          </cell>
          <cell r="AG11">
            <v>6</v>
          </cell>
          <cell r="AH11">
            <v>30</v>
          </cell>
          <cell r="AI11">
            <v>450</v>
          </cell>
          <cell r="AJ11">
            <v>16</v>
          </cell>
          <cell r="AK11">
            <v>0</v>
          </cell>
          <cell r="AL11">
            <v>11</v>
          </cell>
          <cell r="AM11">
            <v>54</v>
          </cell>
          <cell r="AN11">
            <v>531</v>
          </cell>
          <cell r="AO11">
            <v>144</v>
          </cell>
          <cell r="AP11">
            <v>787</v>
          </cell>
          <cell r="AQ11">
            <v>5</v>
          </cell>
          <cell r="AR11">
            <v>6</v>
          </cell>
          <cell r="AS11">
            <v>498</v>
          </cell>
          <cell r="AT11">
            <v>130</v>
          </cell>
          <cell r="AU11">
            <v>644</v>
          </cell>
          <cell r="AV11">
            <v>0</v>
          </cell>
          <cell r="AW11">
            <v>2964</v>
          </cell>
          <cell r="AX11">
            <v>37</v>
          </cell>
          <cell r="AY11">
            <v>0</v>
          </cell>
          <cell r="AZ11">
            <v>26</v>
          </cell>
          <cell r="BA11">
            <v>548</v>
          </cell>
          <cell r="BB11">
            <v>929</v>
          </cell>
          <cell r="BC11">
            <v>5</v>
          </cell>
          <cell r="BD11">
            <v>99</v>
          </cell>
          <cell r="BE11">
            <v>0</v>
          </cell>
          <cell r="BF11">
            <v>9</v>
          </cell>
          <cell r="BG11">
            <v>2</v>
          </cell>
          <cell r="BH11">
            <v>3</v>
          </cell>
          <cell r="BI11">
            <v>13</v>
          </cell>
          <cell r="BJ11">
            <v>11</v>
          </cell>
          <cell r="BK11">
            <v>13</v>
          </cell>
          <cell r="BL11">
            <v>0</v>
          </cell>
          <cell r="BM11">
            <v>48</v>
          </cell>
          <cell r="BN11">
            <v>152</v>
          </cell>
        </row>
        <row r="12">
          <cell r="C12" t="str">
            <v>Other nonresidential structures</v>
          </cell>
          <cell r="D12">
            <v>6149</v>
          </cell>
          <cell r="E12">
            <v>121</v>
          </cell>
          <cell r="F12">
            <v>36</v>
          </cell>
          <cell r="G12">
            <v>55</v>
          </cell>
          <cell r="H12">
            <v>3</v>
          </cell>
          <cell r="I12">
            <v>775</v>
          </cell>
          <cell r="J12">
            <v>255</v>
          </cell>
          <cell r="K12">
            <v>0</v>
          </cell>
          <cell r="L12">
            <v>0</v>
          </cell>
          <cell r="M12">
            <v>3</v>
          </cell>
          <cell r="N12">
            <v>1</v>
          </cell>
          <cell r="O12">
            <v>1</v>
          </cell>
          <cell r="P12">
            <v>1</v>
          </cell>
          <cell r="Q12">
            <v>0</v>
          </cell>
          <cell r="R12">
            <v>1</v>
          </cell>
          <cell r="S12">
            <v>20</v>
          </cell>
          <cell r="T12">
            <v>0</v>
          </cell>
          <cell r="U12">
            <v>0</v>
          </cell>
          <cell r="V12">
            <v>8</v>
          </cell>
          <cell r="W12">
            <v>0</v>
          </cell>
          <cell r="X12">
            <v>0</v>
          </cell>
          <cell r="Y12">
            <v>1</v>
          </cell>
          <cell r="Z12">
            <v>0</v>
          </cell>
          <cell r="AA12">
            <v>5</v>
          </cell>
          <cell r="AB12">
            <v>9</v>
          </cell>
          <cell r="AC12">
            <v>1</v>
          </cell>
          <cell r="AD12">
            <v>7</v>
          </cell>
          <cell r="AE12">
            <v>534</v>
          </cell>
          <cell r="AF12">
            <v>800</v>
          </cell>
          <cell r="AG12">
            <v>6434</v>
          </cell>
          <cell r="AH12">
            <v>118</v>
          </cell>
          <cell r="AI12">
            <v>27</v>
          </cell>
          <cell r="AJ12">
            <v>359</v>
          </cell>
          <cell r="AK12">
            <v>24</v>
          </cell>
          <cell r="AL12">
            <v>560</v>
          </cell>
          <cell r="AM12">
            <v>3</v>
          </cell>
          <cell r="AN12">
            <v>0</v>
          </cell>
          <cell r="AO12">
            <v>568</v>
          </cell>
          <cell r="AP12">
            <v>1097</v>
          </cell>
          <cell r="AQ12">
            <v>0</v>
          </cell>
          <cell r="AR12">
            <v>0</v>
          </cell>
          <cell r="AS12">
            <v>4</v>
          </cell>
          <cell r="AT12">
            <v>416</v>
          </cell>
          <cell r="AU12">
            <v>13</v>
          </cell>
          <cell r="AV12">
            <v>0</v>
          </cell>
          <cell r="AW12">
            <v>7261</v>
          </cell>
          <cell r="AX12">
            <v>6</v>
          </cell>
          <cell r="AY12">
            <v>2</v>
          </cell>
          <cell r="AZ12">
            <v>3</v>
          </cell>
          <cell r="BA12">
            <v>14</v>
          </cell>
          <cell r="BB12">
            <v>9</v>
          </cell>
          <cell r="BC12">
            <v>176</v>
          </cell>
          <cell r="BD12">
            <v>1019</v>
          </cell>
          <cell r="BE12">
            <v>353</v>
          </cell>
          <cell r="BF12">
            <v>10</v>
          </cell>
          <cell r="BG12">
            <v>12</v>
          </cell>
          <cell r="BH12">
            <v>77</v>
          </cell>
          <cell r="BI12">
            <v>301</v>
          </cell>
          <cell r="BJ12">
            <v>1280</v>
          </cell>
          <cell r="BK12">
            <v>2829</v>
          </cell>
          <cell r="BL12">
            <v>7507</v>
          </cell>
          <cell r="BM12">
            <v>434</v>
          </cell>
          <cell r="BN12">
            <v>6719</v>
          </cell>
        </row>
        <row r="13">
          <cell r="C13" t="str">
            <v>Power and communication structures</v>
          </cell>
          <cell r="D13">
            <v>55</v>
          </cell>
          <cell r="E13">
            <v>4</v>
          </cell>
          <cell r="F13">
            <v>530</v>
          </cell>
          <cell r="G13">
            <v>34</v>
          </cell>
          <cell r="H13">
            <v>27</v>
          </cell>
          <cell r="I13">
            <v>23845</v>
          </cell>
          <cell r="J13">
            <v>96</v>
          </cell>
          <cell r="K13">
            <v>0</v>
          </cell>
          <cell r="L13">
            <v>1</v>
          </cell>
          <cell r="M13">
            <v>0</v>
          </cell>
          <cell r="N13">
            <v>0</v>
          </cell>
          <cell r="O13">
            <v>1</v>
          </cell>
          <cell r="P13">
            <v>5</v>
          </cell>
          <cell r="Q13">
            <v>0</v>
          </cell>
          <cell r="R13">
            <v>0</v>
          </cell>
          <cell r="S13">
            <v>1</v>
          </cell>
          <cell r="T13">
            <v>0</v>
          </cell>
          <cell r="U13">
            <v>0</v>
          </cell>
          <cell r="V13">
            <v>0</v>
          </cell>
          <cell r="W13">
            <v>0</v>
          </cell>
          <cell r="X13">
            <v>0</v>
          </cell>
          <cell r="Y13">
            <v>0</v>
          </cell>
          <cell r="Z13">
            <v>0</v>
          </cell>
          <cell r="AA13">
            <v>59</v>
          </cell>
          <cell r="AB13">
            <v>4</v>
          </cell>
          <cell r="AC13">
            <v>0</v>
          </cell>
          <cell r="AD13">
            <v>14</v>
          </cell>
          <cell r="AE13">
            <v>5</v>
          </cell>
          <cell r="AF13">
            <v>0</v>
          </cell>
          <cell r="AG13">
            <v>20</v>
          </cell>
          <cell r="AH13">
            <v>0</v>
          </cell>
          <cell r="AI13">
            <v>1</v>
          </cell>
          <cell r="AJ13">
            <v>0</v>
          </cell>
          <cell r="AK13">
            <v>2030</v>
          </cell>
          <cell r="AL13">
            <v>9</v>
          </cell>
          <cell r="AM13">
            <v>2</v>
          </cell>
          <cell r="AN13">
            <v>3</v>
          </cell>
          <cell r="AO13">
            <v>0</v>
          </cell>
          <cell r="AP13">
            <v>11911</v>
          </cell>
          <cell r="AQ13">
            <v>21</v>
          </cell>
          <cell r="AR13">
            <v>0</v>
          </cell>
          <cell r="AS13">
            <v>7</v>
          </cell>
          <cell r="AT13">
            <v>0</v>
          </cell>
          <cell r="AU13">
            <v>1</v>
          </cell>
          <cell r="AV13">
            <v>0</v>
          </cell>
          <cell r="AW13">
            <v>28</v>
          </cell>
          <cell r="AX13">
            <v>0</v>
          </cell>
          <cell r="AY13">
            <v>0</v>
          </cell>
          <cell r="AZ13">
            <v>6</v>
          </cell>
          <cell r="BA13">
            <v>10</v>
          </cell>
          <cell r="BB13">
            <v>37</v>
          </cell>
          <cell r="BC13">
            <v>1</v>
          </cell>
          <cell r="BD13">
            <v>31</v>
          </cell>
          <cell r="BE13">
            <v>14</v>
          </cell>
          <cell r="BF13">
            <v>6</v>
          </cell>
          <cell r="BG13">
            <v>20</v>
          </cell>
          <cell r="BH13">
            <v>5</v>
          </cell>
          <cell r="BI13">
            <v>4</v>
          </cell>
          <cell r="BJ13">
            <v>1</v>
          </cell>
          <cell r="BK13">
            <v>1</v>
          </cell>
          <cell r="BL13">
            <v>0</v>
          </cell>
          <cell r="BM13">
            <v>0</v>
          </cell>
          <cell r="BN13">
            <v>11</v>
          </cell>
        </row>
        <row r="14">
          <cell r="C14" t="str">
            <v>Periodical Publishers</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132.24063639376865</v>
          </cell>
          <cell r="AO14">
            <v>5.3377527345044751</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50.008617832283726</v>
          </cell>
          <cell r="BK14">
            <v>0</v>
          </cell>
          <cell r="BL14">
            <v>0</v>
          </cell>
          <cell r="BM14">
            <v>0</v>
          </cell>
          <cell r="BN14">
            <v>0</v>
          </cell>
        </row>
        <row r="15">
          <cell r="C15" t="str">
            <v>Book publishers</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5912.7593636062311</v>
          </cell>
          <cell r="AO15">
            <v>238.66224726549552</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2235.9913821677164</v>
          </cell>
          <cell r="BK15">
            <v>0</v>
          </cell>
          <cell r="BL15">
            <v>0</v>
          </cell>
          <cell r="BM15">
            <v>0</v>
          </cell>
          <cell r="BN15">
            <v>0</v>
          </cell>
        </row>
        <row r="16">
          <cell r="C16" t="str">
            <v>Software publishers</v>
          </cell>
          <cell r="D16">
            <v>20.122916785165806</v>
          </cell>
          <cell r="E16">
            <v>65.585802855355212</v>
          </cell>
          <cell r="F16">
            <v>526.92230248563794</v>
          </cell>
          <cell r="G16">
            <v>61.114043569762813</v>
          </cell>
          <cell r="H16">
            <v>139.36983106762983</v>
          </cell>
          <cell r="I16">
            <v>1054.5898981855412</v>
          </cell>
          <cell r="J16">
            <v>496.3652807007565</v>
          </cell>
          <cell r="K16">
            <v>89.435185711848021</v>
          </cell>
          <cell r="L16">
            <v>105.83163642568682</v>
          </cell>
          <cell r="M16">
            <v>81.982253569194015</v>
          </cell>
          <cell r="N16">
            <v>262.34321142142085</v>
          </cell>
          <cell r="O16">
            <v>485.18588248677554</v>
          </cell>
          <cell r="P16">
            <v>1314.6972299641659</v>
          </cell>
          <cell r="Q16">
            <v>196.01211535180025</v>
          </cell>
          <cell r="R16">
            <v>503.81821284341055</v>
          </cell>
          <cell r="S16">
            <v>465.80825891587511</v>
          </cell>
          <cell r="T16">
            <v>139.36983106762983</v>
          </cell>
          <cell r="U16">
            <v>307.06080427734486</v>
          </cell>
          <cell r="V16">
            <v>653.62214891075598</v>
          </cell>
          <cell r="W16">
            <v>64.095216426824422</v>
          </cell>
          <cell r="X16">
            <v>32.047608213412211</v>
          </cell>
          <cell r="Y16">
            <v>294.39081963483306</v>
          </cell>
          <cell r="Z16">
            <v>312.27785677720266</v>
          </cell>
          <cell r="AA16">
            <v>389.7883510608043</v>
          </cell>
          <cell r="AB16">
            <v>777.34082247881236</v>
          </cell>
          <cell r="AC16">
            <v>271.28672999260567</v>
          </cell>
          <cell r="AD16">
            <v>2750.8772538535923</v>
          </cell>
          <cell r="AE16">
            <v>4372.6352880951026</v>
          </cell>
          <cell r="AF16">
            <v>194.52152892326944</v>
          </cell>
          <cell r="AG16">
            <v>65.585802855355212</v>
          </cell>
          <cell r="AH16">
            <v>58.132870712701212</v>
          </cell>
          <cell r="AI16">
            <v>218.37091177976225</v>
          </cell>
          <cell r="AJ16">
            <v>27.575848927819806</v>
          </cell>
          <cell r="AK16">
            <v>138.62453785336444</v>
          </cell>
          <cell r="AL16">
            <v>418.85478641715491</v>
          </cell>
          <cell r="AM16">
            <v>51.425231784312615</v>
          </cell>
          <cell r="AN16">
            <v>1166.3838803253514</v>
          </cell>
          <cell r="AO16">
            <v>196.01211535180025</v>
          </cell>
          <cell r="AP16">
            <v>3575.1715488311247</v>
          </cell>
          <cell r="AQ16">
            <v>1556.1722313861555</v>
          </cell>
          <cell r="AR16">
            <v>59.623457141232016</v>
          </cell>
          <cell r="AS16">
            <v>4447.909902735908</v>
          </cell>
          <cell r="AT16">
            <v>2110.6703827996134</v>
          </cell>
          <cell r="AU16">
            <v>5737.2671634150502</v>
          </cell>
          <cell r="AV16">
            <v>8.1982253569194015</v>
          </cell>
          <cell r="AW16">
            <v>637.22569819691716</v>
          </cell>
          <cell r="AX16">
            <v>307.06080427734486</v>
          </cell>
          <cell r="AY16">
            <v>524.68642284284169</v>
          </cell>
          <cell r="AZ16">
            <v>2019.7446106592345</v>
          </cell>
          <cell r="BA16">
            <v>2793.3589670667197</v>
          </cell>
          <cell r="BB16">
            <v>819.82253569194017</v>
          </cell>
          <cell r="BC16">
            <v>2094.2739320857745</v>
          </cell>
          <cell r="BD16">
            <v>69.312268926682222</v>
          </cell>
          <cell r="BE16">
            <v>497.11057391502192</v>
          </cell>
          <cell r="BF16">
            <v>666.29213355326772</v>
          </cell>
          <cell r="BG16">
            <v>1321.4048688925545</v>
          </cell>
          <cell r="BH16">
            <v>95.397531425971223</v>
          </cell>
          <cell r="BI16">
            <v>126.69984642511803</v>
          </cell>
          <cell r="BJ16">
            <v>81.982253569194015</v>
          </cell>
          <cell r="BK16">
            <v>126.69984642511803</v>
          </cell>
          <cell r="BL16">
            <v>225.82384392241624</v>
          </cell>
          <cell r="BM16">
            <v>137.13395142483364</v>
          </cell>
          <cell r="BN16">
            <v>756.47261247938116</v>
          </cell>
        </row>
        <row r="17">
          <cell r="C17" t="str">
            <v>Noncomparable imports</v>
          </cell>
          <cell r="D17">
            <v>1.8425146464933735</v>
          </cell>
          <cell r="E17">
            <v>6.0052329219043283</v>
          </cell>
          <cell r="F17">
            <v>48.246587224845001</v>
          </cell>
          <cell r="G17">
            <v>5.5957852226835785</v>
          </cell>
          <cell r="H17">
            <v>12.761119959046699</v>
          </cell>
          <cell r="I17">
            <v>96.561415732893465</v>
          </cell>
          <cell r="J17">
            <v>45.448694613503214</v>
          </cell>
          <cell r="K17">
            <v>8.1889539844149937</v>
          </cell>
          <cell r="L17">
            <v>9.6902622148910762</v>
          </cell>
          <cell r="M17">
            <v>7.5065411523804109</v>
          </cell>
          <cell r="N17">
            <v>24.020931687617313</v>
          </cell>
          <cell r="O17">
            <v>44.425075365451342</v>
          </cell>
          <cell r="P17">
            <v>120.3776235709004</v>
          </cell>
          <cell r="Q17">
            <v>17.947457482509527</v>
          </cell>
          <cell r="R17">
            <v>46.131107445537793</v>
          </cell>
          <cell r="S17">
            <v>42.650802002161427</v>
          </cell>
          <cell r="T17">
            <v>12.761119959046699</v>
          </cell>
          <cell r="U17">
            <v>28.11540867982481</v>
          </cell>
          <cell r="V17">
            <v>59.847605369432912</v>
          </cell>
          <cell r="W17">
            <v>5.8687503554974123</v>
          </cell>
          <cell r="X17">
            <v>2.9343751777487062</v>
          </cell>
          <cell r="Y17">
            <v>26.955306865366019</v>
          </cell>
          <cell r="Z17">
            <v>28.593097662249018</v>
          </cell>
          <cell r="AA17">
            <v>35.69019111540868</v>
          </cell>
          <cell r="AB17">
            <v>71.175658381206986</v>
          </cell>
          <cell r="AC17">
            <v>24.839827086058815</v>
          </cell>
          <cell r="AD17">
            <v>251.87857630396451</v>
          </cell>
          <cell r="AE17">
            <v>400.37160855468971</v>
          </cell>
          <cell r="AF17">
            <v>17.810974916102609</v>
          </cell>
          <cell r="AG17">
            <v>6.0052329219043283</v>
          </cell>
          <cell r="AH17">
            <v>5.3228200898697455</v>
          </cell>
          <cell r="AI17">
            <v>19.994695978613276</v>
          </cell>
          <cell r="AJ17">
            <v>2.5249274785279563</v>
          </cell>
          <cell r="AK17">
            <v>12.692878675843239</v>
          </cell>
          <cell r="AL17">
            <v>38.351601160343549</v>
          </cell>
          <cell r="AM17">
            <v>4.7086485410386212</v>
          </cell>
          <cell r="AN17">
            <v>106.7976082134122</v>
          </cell>
          <cell r="AO17">
            <v>17.947457482509527</v>
          </cell>
          <cell r="AP17">
            <v>327.35343552698936</v>
          </cell>
          <cell r="AQ17">
            <v>142.48779932882087</v>
          </cell>
          <cell r="AR17">
            <v>5.4593026562766624</v>
          </cell>
          <cell r="AS17">
            <v>407.26397815823901</v>
          </cell>
          <cell r="AT17">
            <v>193.25931403219386</v>
          </cell>
          <cell r="AU17">
            <v>525.32139810022181</v>
          </cell>
          <cell r="AV17">
            <v>0.75065411523804104</v>
          </cell>
          <cell r="AW17">
            <v>58.346297138956828</v>
          </cell>
          <cell r="AX17">
            <v>28.11540867982481</v>
          </cell>
          <cell r="AY17">
            <v>48.041863375234627</v>
          </cell>
          <cell r="AZ17">
            <v>184.93387748137192</v>
          </cell>
          <cell r="BA17">
            <v>255.76832944656164</v>
          </cell>
          <cell r="BB17">
            <v>75.065411523804102</v>
          </cell>
          <cell r="BC17">
            <v>191.75800580171776</v>
          </cell>
          <cell r="BD17">
            <v>6.3464393379216197</v>
          </cell>
          <cell r="BE17">
            <v>45.51693589670667</v>
          </cell>
          <cell r="BF17">
            <v>61.007707183891704</v>
          </cell>
          <cell r="BG17">
            <v>120.99179511973152</v>
          </cell>
          <cell r="BH17">
            <v>8.7348842500426596</v>
          </cell>
          <cell r="BI17">
            <v>11.601018144587908</v>
          </cell>
          <cell r="BJ17">
            <v>7.5065411523804109</v>
          </cell>
          <cell r="BK17">
            <v>11.601018144587908</v>
          </cell>
          <cell r="BL17">
            <v>20.677108810647859</v>
          </cell>
          <cell r="BM17">
            <v>12.556396109436323</v>
          </cell>
          <cell r="BN17">
            <v>69.264902451510153</v>
          </cell>
        </row>
        <row r="18">
          <cell r="C18" t="str">
            <v>Custom computer programming services</v>
          </cell>
          <cell r="D18">
            <v>20</v>
          </cell>
          <cell r="E18">
            <v>21</v>
          </cell>
          <cell r="F18">
            <v>309</v>
          </cell>
          <cell r="G18">
            <v>49</v>
          </cell>
          <cell r="H18">
            <v>145</v>
          </cell>
          <cell r="I18">
            <v>1416</v>
          </cell>
          <cell r="J18">
            <v>596</v>
          </cell>
          <cell r="K18">
            <v>67</v>
          </cell>
          <cell r="L18">
            <v>103</v>
          </cell>
          <cell r="M18">
            <v>149</v>
          </cell>
          <cell r="N18">
            <v>459</v>
          </cell>
          <cell r="O18">
            <v>1466</v>
          </cell>
          <cell r="P18">
            <v>12302</v>
          </cell>
          <cell r="Q18">
            <v>365</v>
          </cell>
          <cell r="R18">
            <v>450</v>
          </cell>
          <cell r="S18">
            <v>1595</v>
          </cell>
          <cell r="T18">
            <v>97</v>
          </cell>
          <cell r="U18">
            <v>494</v>
          </cell>
          <cell r="V18">
            <v>458</v>
          </cell>
          <cell r="W18">
            <v>60</v>
          </cell>
          <cell r="X18">
            <v>54</v>
          </cell>
          <cell r="Y18">
            <v>279</v>
          </cell>
          <cell r="Z18">
            <v>426</v>
          </cell>
          <cell r="AA18">
            <v>180</v>
          </cell>
          <cell r="AB18">
            <v>1210</v>
          </cell>
          <cell r="AC18">
            <v>348</v>
          </cell>
          <cell r="AD18">
            <v>13531</v>
          </cell>
          <cell r="AE18">
            <v>4028</v>
          </cell>
          <cell r="AF18">
            <v>301</v>
          </cell>
          <cell r="AG18">
            <v>67</v>
          </cell>
          <cell r="AH18">
            <v>28</v>
          </cell>
          <cell r="AI18">
            <v>258</v>
          </cell>
          <cell r="AJ18">
            <v>30</v>
          </cell>
          <cell r="AK18">
            <v>121</v>
          </cell>
          <cell r="AL18">
            <v>530</v>
          </cell>
          <cell r="AM18">
            <v>102</v>
          </cell>
          <cell r="AN18">
            <v>11497</v>
          </cell>
          <cell r="AO18">
            <v>345</v>
          </cell>
          <cell r="AP18">
            <v>6892</v>
          </cell>
          <cell r="AQ18">
            <v>10160</v>
          </cell>
          <cell r="AR18">
            <v>191</v>
          </cell>
          <cell r="AS18">
            <v>7427</v>
          </cell>
          <cell r="AT18">
            <v>4522</v>
          </cell>
          <cell r="AU18">
            <v>10097</v>
          </cell>
          <cell r="AV18">
            <v>44</v>
          </cell>
          <cell r="AW18">
            <v>692</v>
          </cell>
          <cell r="AX18">
            <v>390</v>
          </cell>
          <cell r="AY18">
            <v>685</v>
          </cell>
          <cell r="AZ18">
            <v>2487</v>
          </cell>
          <cell r="BA18">
            <v>23151</v>
          </cell>
          <cell r="BB18">
            <v>13165</v>
          </cell>
          <cell r="BC18">
            <v>10195</v>
          </cell>
          <cell r="BD18">
            <v>90</v>
          </cell>
          <cell r="BE18">
            <v>3392</v>
          </cell>
          <cell r="BF18">
            <v>510</v>
          </cell>
          <cell r="BG18">
            <v>1745</v>
          </cell>
          <cell r="BH18">
            <v>60</v>
          </cell>
          <cell r="BI18">
            <v>126</v>
          </cell>
          <cell r="BJ18">
            <v>72</v>
          </cell>
          <cell r="BK18">
            <v>52</v>
          </cell>
          <cell r="BL18">
            <v>97</v>
          </cell>
          <cell r="BM18">
            <v>58</v>
          </cell>
          <cell r="BN18">
            <v>1101</v>
          </cell>
        </row>
        <row r="19">
          <cell r="C19" t="str">
            <v>Scientific research and development services</v>
          </cell>
          <cell r="D19">
            <v>0</v>
          </cell>
          <cell r="E19">
            <v>0</v>
          </cell>
          <cell r="F19">
            <v>656</v>
          </cell>
          <cell r="G19">
            <v>118</v>
          </cell>
          <cell r="H19">
            <v>87</v>
          </cell>
          <cell r="I19">
            <v>221</v>
          </cell>
          <cell r="J19">
            <v>617</v>
          </cell>
          <cell r="K19">
            <v>160</v>
          </cell>
          <cell r="L19">
            <v>849</v>
          </cell>
          <cell r="M19">
            <v>705</v>
          </cell>
          <cell r="N19">
            <v>1663</v>
          </cell>
          <cell r="O19">
            <v>7639</v>
          </cell>
          <cell r="P19">
            <v>43200</v>
          </cell>
          <cell r="Q19">
            <v>3010</v>
          </cell>
          <cell r="R19">
            <v>17765</v>
          </cell>
          <cell r="S19">
            <v>9802</v>
          </cell>
          <cell r="T19">
            <v>362</v>
          </cell>
          <cell r="U19">
            <v>5555</v>
          </cell>
          <cell r="V19">
            <v>2663</v>
          </cell>
          <cell r="W19">
            <v>276</v>
          </cell>
          <cell r="X19">
            <v>276</v>
          </cell>
          <cell r="Y19">
            <v>1804</v>
          </cell>
          <cell r="Z19">
            <v>795</v>
          </cell>
          <cell r="AA19">
            <v>1880</v>
          </cell>
          <cell r="AB19">
            <v>37525</v>
          </cell>
          <cell r="AC19">
            <v>1941</v>
          </cell>
          <cell r="AD19">
            <v>1615</v>
          </cell>
          <cell r="AE19">
            <v>1192</v>
          </cell>
          <cell r="AF19">
            <v>130</v>
          </cell>
          <cell r="AG19">
            <v>88</v>
          </cell>
          <cell r="AH19">
            <v>23</v>
          </cell>
          <cell r="AI19">
            <v>60</v>
          </cell>
          <cell r="AJ19">
            <v>18</v>
          </cell>
          <cell r="AK19">
            <v>39</v>
          </cell>
          <cell r="AL19">
            <v>60</v>
          </cell>
          <cell r="AM19">
            <v>13</v>
          </cell>
          <cell r="AN19">
            <v>3457</v>
          </cell>
          <cell r="AO19">
            <v>72</v>
          </cell>
          <cell r="AP19">
            <v>3163</v>
          </cell>
          <cell r="AQ19">
            <v>2457</v>
          </cell>
          <cell r="AR19">
            <v>13</v>
          </cell>
          <cell r="AS19">
            <v>423</v>
          </cell>
          <cell r="AT19">
            <v>255</v>
          </cell>
          <cell r="AU19">
            <v>517</v>
          </cell>
          <cell r="AV19">
            <v>4</v>
          </cell>
          <cell r="AW19">
            <v>47</v>
          </cell>
          <cell r="AX19">
            <v>18</v>
          </cell>
          <cell r="AY19">
            <v>0</v>
          </cell>
          <cell r="AZ19">
            <v>6408</v>
          </cell>
          <cell r="BA19">
            <v>15727</v>
          </cell>
          <cell r="BB19">
            <v>208</v>
          </cell>
          <cell r="BC19">
            <v>0</v>
          </cell>
          <cell r="BD19">
            <v>68</v>
          </cell>
          <cell r="BE19">
            <v>1430</v>
          </cell>
          <cell r="BF19">
            <v>1007</v>
          </cell>
          <cell r="BG19">
            <v>1186</v>
          </cell>
          <cell r="BH19">
            <v>168</v>
          </cell>
          <cell r="BI19">
            <v>40</v>
          </cell>
          <cell r="BJ19">
            <v>56</v>
          </cell>
          <cell r="BK19">
            <v>88</v>
          </cell>
          <cell r="BL19">
            <v>175</v>
          </cell>
          <cell r="BM19">
            <v>160</v>
          </cell>
          <cell r="BN19">
            <v>2603</v>
          </cell>
        </row>
        <row r="20">
          <cell r="C20" t="str">
            <v>Motion picture and video industries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17439.27003005509</v>
          </cell>
          <cell r="AP20">
            <v>4633.3397665625516</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876.88134734085816</v>
          </cell>
          <cell r="BK20">
            <v>0</v>
          </cell>
          <cell r="BL20">
            <v>0</v>
          </cell>
          <cell r="BM20">
            <v>0</v>
          </cell>
          <cell r="BN20">
            <v>0</v>
          </cell>
        </row>
        <row r="21">
          <cell r="C21" t="str">
            <v>Sound recording industries</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2561.3810692004254</v>
          </cell>
          <cell r="AP21">
            <v>624.22311359526554</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1978.7952622503794</v>
          </cell>
          <cell r="BK21">
            <v>0</v>
          </cell>
          <cell r="BL21">
            <v>0</v>
          </cell>
          <cell r="BM21">
            <v>0</v>
          </cell>
          <cell r="BN21">
            <v>0</v>
          </cell>
        </row>
        <row r="22">
          <cell r="C22" t="str">
            <v>Radio and television broadcasting</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2243.530297550551</v>
          </cell>
          <cell r="AP22">
            <v>4076.9893473614993</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151.20236725300018</v>
          </cell>
          <cell r="BK22">
            <v>0</v>
          </cell>
          <cell r="BL22">
            <v>0</v>
          </cell>
          <cell r="BM22">
            <v>0</v>
          </cell>
          <cell r="BN22">
            <v>0</v>
          </cell>
        </row>
        <row r="23">
          <cell r="C23" t="str">
            <v>Cable and other subscription programming</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3410.9922735492355</v>
          </cell>
          <cell r="AP23">
            <v>6198.5252342594113</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229.88328127568633</v>
          </cell>
          <cell r="BK23">
            <v>0</v>
          </cell>
          <cell r="BL23">
            <v>0</v>
          </cell>
          <cell r="BM23">
            <v>0</v>
          </cell>
          <cell r="BN23">
            <v>0</v>
          </cell>
        </row>
        <row r="24">
          <cell r="C24" t="str">
            <v>Photographic services</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237.39704495441686</v>
          </cell>
          <cell r="AO24">
            <v>0</v>
          </cell>
          <cell r="AP24">
            <v>0</v>
          </cell>
          <cell r="AQ24">
            <v>0</v>
          </cell>
          <cell r="AR24">
            <v>0</v>
          </cell>
          <cell r="AS24">
            <v>0</v>
          </cell>
          <cell r="AT24">
            <v>0</v>
          </cell>
          <cell r="AU24">
            <v>0</v>
          </cell>
          <cell r="AV24">
            <v>0</v>
          </cell>
          <cell r="AW24">
            <v>0</v>
          </cell>
          <cell r="AX24">
            <v>0</v>
          </cell>
          <cell r="AY24">
            <v>0</v>
          </cell>
          <cell r="AZ24">
            <v>0</v>
          </cell>
          <cell r="BA24">
            <v>516.11442942470921</v>
          </cell>
          <cell r="BB24">
            <v>0</v>
          </cell>
          <cell r="BC24">
            <v>0</v>
          </cell>
          <cell r="BD24">
            <v>0</v>
          </cell>
          <cell r="BE24">
            <v>0</v>
          </cell>
          <cell r="BF24">
            <v>0</v>
          </cell>
          <cell r="BG24">
            <v>0</v>
          </cell>
          <cell r="BH24">
            <v>0</v>
          </cell>
          <cell r="BI24">
            <v>0</v>
          </cell>
          <cell r="BJ24">
            <v>470.89594467148697</v>
          </cell>
          <cell r="BK24">
            <v>0</v>
          </cell>
          <cell r="BL24">
            <v>0</v>
          </cell>
          <cell r="BM24">
            <v>0</v>
          </cell>
          <cell r="BN24">
            <v>0</v>
          </cell>
        </row>
        <row r="25">
          <cell r="C25" t="str">
            <v>Performing arts companies</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186.66299905690033</v>
          </cell>
          <cell r="AO25">
            <v>1438.8263296446985</v>
          </cell>
          <cell r="AP25">
            <v>105.92253822127239</v>
          </cell>
          <cell r="AQ25">
            <v>0</v>
          </cell>
          <cell r="AR25">
            <v>0</v>
          </cell>
          <cell r="AS25">
            <v>0</v>
          </cell>
          <cell r="AT25">
            <v>0</v>
          </cell>
          <cell r="AU25">
            <v>0</v>
          </cell>
          <cell r="AV25">
            <v>0</v>
          </cell>
          <cell r="AW25">
            <v>0</v>
          </cell>
          <cell r="AX25">
            <v>0</v>
          </cell>
          <cell r="AY25">
            <v>0</v>
          </cell>
          <cell r="AZ25">
            <v>0</v>
          </cell>
          <cell r="BA25">
            <v>405.81578120088017</v>
          </cell>
          <cell r="BB25">
            <v>0</v>
          </cell>
          <cell r="BC25">
            <v>0</v>
          </cell>
          <cell r="BD25">
            <v>0</v>
          </cell>
          <cell r="BE25">
            <v>0</v>
          </cell>
          <cell r="BF25">
            <v>0</v>
          </cell>
          <cell r="BG25">
            <v>0</v>
          </cell>
          <cell r="BH25">
            <v>0</v>
          </cell>
          <cell r="BI25">
            <v>0</v>
          </cell>
          <cell r="BJ25">
            <v>1591.4986661177372</v>
          </cell>
          <cell r="BK25">
            <v>0</v>
          </cell>
          <cell r="BL25">
            <v>0</v>
          </cell>
          <cell r="BM25">
            <v>0</v>
          </cell>
          <cell r="BN25">
            <v>0</v>
          </cell>
        </row>
        <row r="26">
          <cell r="C26" t="str">
            <v>Independent artists, writers, and performers</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76.579691920779638</v>
          </cell>
          <cell r="AO26">
            <v>0</v>
          </cell>
          <cell r="AP26">
            <v>0</v>
          </cell>
          <cell r="AQ26">
            <v>0</v>
          </cell>
          <cell r="AR26">
            <v>0</v>
          </cell>
          <cell r="AS26">
            <v>0</v>
          </cell>
          <cell r="AT26">
            <v>0</v>
          </cell>
          <cell r="AU26">
            <v>0</v>
          </cell>
          <cell r="AV26">
            <v>0</v>
          </cell>
          <cell r="AW26">
            <v>0</v>
          </cell>
          <cell r="AX26">
            <v>0</v>
          </cell>
          <cell r="AY26">
            <v>0</v>
          </cell>
          <cell r="AZ26">
            <v>0</v>
          </cell>
          <cell r="BA26">
            <v>166.48852562087396</v>
          </cell>
          <cell r="BB26">
            <v>0</v>
          </cell>
          <cell r="BC26">
            <v>0</v>
          </cell>
          <cell r="BD26">
            <v>0</v>
          </cell>
          <cell r="BE26">
            <v>0</v>
          </cell>
          <cell r="BF26">
            <v>0</v>
          </cell>
          <cell r="BG26">
            <v>0</v>
          </cell>
          <cell r="BH26">
            <v>0</v>
          </cell>
          <cell r="BI26">
            <v>0</v>
          </cell>
          <cell r="BJ26">
            <v>151.90191763596354</v>
          </cell>
          <cell r="BK26">
            <v>0</v>
          </cell>
          <cell r="BL26">
            <v>0</v>
          </cell>
          <cell r="BM26">
            <v>0</v>
          </cell>
          <cell r="BN26">
            <v>0</v>
          </cell>
        </row>
        <row r="27">
          <cell r="C27" t="str">
            <v>Directory, mailing list, and other publishers</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108.36026406790317</v>
          </cell>
          <cell r="AO27">
            <v>0</v>
          </cell>
          <cell r="AP27">
            <v>0</v>
          </cell>
          <cell r="AQ27">
            <v>0</v>
          </cell>
          <cell r="AR27">
            <v>0</v>
          </cell>
          <cell r="AS27">
            <v>0</v>
          </cell>
          <cell r="AT27">
            <v>0</v>
          </cell>
          <cell r="AU27">
            <v>0</v>
          </cell>
          <cell r="AV27">
            <v>0</v>
          </cell>
          <cell r="AW27">
            <v>0</v>
          </cell>
          <cell r="AX27">
            <v>0</v>
          </cell>
          <cell r="AY27">
            <v>0</v>
          </cell>
          <cell r="AZ27">
            <v>0</v>
          </cell>
          <cell r="BA27">
            <v>235.5812637535366</v>
          </cell>
          <cell r="BB27">
            <v>0</v>
          </cell>
          <cell r="BC27">
            <v>0</v>
          </cell>
          <cell r="BD27">
            <v>0</v>
          </cell>
          <cell r="BE27">
            <v>0</v>
          </cell>
          <cell r="BF27">
            <v>0</v>
          </cell>
          <cell r="BG27">
            <v>0</v>
          </cell>
          <cell r="BH27">
            <v>0</v>
          </cell>
          <cell r="BI27">
            <v>0</v>
          </cell>
          <cell r="BJ27">
            <v>214.94121345488838</v>
          </cell>
          <cell r="BK27">
            <v>0</v>
          </cell>
          <cell r="BL27">
            <v>0</v>
          </cell>
          <cell r="BM27">
            <v>0</v>
          </cell>
          <cell r="BN27">
            <v>0</v>
          </cell>
        </row>
        <row r="28">
          <cell r="C28" t="str">
            <v>Wholesale trade</v>
          </cell>
          <cell r="D28">
            <v>3.6577697514362097</v>
          </cell>
          <cell r="E28">
            <v>11.921619930606907</v>
          </cell>
          <cell r="F28">
            <v>95.779378306125935</v>
          </cell>
          <cell r="G28">
            <v>11.108782208065527</v>
          </cell>
          <cell r="H28">
            <v>25.333442352539677</v>
          </cell>
          <cell r="I28">
            <v>191.69422956600877</v>
          </cell>
          <cell r="J28">
            <v>90.224987202093175</v>
          </cell>
          <cell r="K28">
            <v>16.2567544508276</v>
          </cell>
          <cell r="L28">
            <v>19.237159433479327</v>
          </cell>
          <cell r="M28">
            <v>14.902024913258632</v>
          </cell>
          <cell r="N28">
            <v>47.686479722427627</v>
          </cell>
          <cell r="O28">
            <v>88.192892895739732</v>
          </cell>
          <cell r="P28">
            <v>238.97429042716573</v>
          </cell>
          <cell r="Q28">
            <v>35.629386838063823</v>
          </cell>
          <cell r="R28">
            <v>91.579716739662146</v>
          </cell>
          <cell r="S28">
            <v>84.670596098060415</v>
          </cell>
          <cell r="T28">
            <v>25.333442352539677</v>
          </cell>
          <cell r="U28">
            <v>55.814856947841427</v>
          </cell>
          <cell r="V28">
            <v>118.80978044479838</v>
          </cell>
          <cell r="W28">
            <v>11.650674023093114</v>
          </cell>
          <cell r="X28">
            <v>5.8253370115465568</v>
          </cell>
          <cell r="Y28">
            <v>53.511816733974179</v>
          </cell>
          <cell r="Z28">
            <v>56.763167624139705</v>
          </cell>
          <cell r="AA28">
            <v>70.852354814856952</v>
          </cell>
          <cell r="AB28">
            <v>141.29829076844322</v>
          </cell>
          <cell r="AC28">
            <v>49.312155167510383</v>
          </cell>
          <cell r="AD28">
            <v>500.03067231670559</v>
          </cell>
          <cell r="AE28">
            <v>794.81981969171272</v>
          </cell>
          <cell r="AF28">
            <v>35.358440930550032</v>
          </cell>
          <cell r="AG28">
            <v>11.921619930606907</v>
          </cell>
          <cell r="AH28">
            <v>10.566890393037939</v>
          </cell>
          <cell r="AI28">
            <v>39.693575450770723</v>
          </cell>
          <cell r="AJ28">
            <v>5.0124992890051763</v>
          </cell>
          <cell r="AK28">
            <v>25.197969398782778</v>
          </cell>
          <cell r="AL28">
            <v>76.13580001137592</v>
          </cell>
          <cell r="AM28">
            <v>9.3476338092258704</v>
          </cell>
          <cell r="AN28">
            <v>212.01517262954329</v>
          </cell>
          <cell r="AO28">
            <v>35.629386838063823</v>
          </cell>
          <cell r="AP28">
            <v>649.86375917183329</v>
          </cell>
          <cell r="AQ28">
            <v>282.86752744440025</v>
          </cell>
          <cell r="AR28">
            <v>10.837836300551732</v>
          </cell>
          <cell r="AS28">
            <v>808.50258802115934</v>
          </cell>
          <cell r="AT28">
            <v>383.65940503953135</v>
          </cell>
          <cell r="AU28">
            <v>1042.8707980205904</v>
          </cell>
          <cell r="AV28">
            <v>1.4902024913258634</v>
          </cell>
          <cell r="AW28">
            <v>115.82937546214664</v>
          </cell>
          <cell r="AX28">
            <v>55.814856947841427</v>
          </cell>
          <cell r="AY28">
            <v>95.372959444855255</v>
          </cell>
          <cell r="AZ28">
            <v>367.13170468118994</v>
          </cell>
          <cell r="BA28">
            <v>507.75263068084871</v>
          </cell>
          <cell r="BB28">
            <v>149.02024913258634</v>
          </cell>
          <cell r="BC28">
            <v>380.6790000568796</v>
          </cell>
          <cell r="BD28">
            <v>12.598984699391389</v>
          </cell>
          <cell r="BE28">
            <v>90.360460155850078</v>
          </cell>
          <cell r="BF28">
            <v>121.11282065866561</v>
          </cell>
          <cell r="BG28">
            <v>240.1935470109778</v>
          </cell>
          <cell r="BH28">
            <v>17.340538080882773</v>
          </cell>
          <cell r="BI28">
            <v>23.030402138672432</v>
          </cell>
          <cell r="BJ28">
            <v>14.902024913258632</v>
          </cell>
          <cell r="BK28">
            <v>23.030402138672432</v>
          </cell>
          <cell r="BL28">
            <v>41.048304988339687</v>
          </cell>
          <cell r="BM28">
            <v>24.927023491268987</v>
          </cell>
          <cell r="BN28">
            <v>137.50504806325011</v>
          </cell>
        </row>
        <row r="29">
          <cell r="C29" t="str">
            <v>General merchandise stores</v>
          </cell>
          <cell r="D29">
            <v>7.717137819236676E-2</v>
          </cell>
          <cell r="E29">
            <v>0.25152152892326946</v>
          </cell>
          <cell r="F29">
            <v>2.0207468289630852</v>
          </cell>
          <cell r="G29">
            <v>0.23437233376941016</v>
          </cell>
          <cell r="H29">
            <v>0.53448324896194754</v>
          </cell>
          <cell r="I29">
            <v>4.04435185711848</v>
          </cell>
          <cell r="J29">
            <v>1.90356066207838</v>
          </cell>
          <cell r="K29">
            <v>0.34298390307718557</v>
          </cell>
          <cell r="L29">
            <v>0.40586428530800295</v>
          </cell>
          <cell r="M29">
            <v>0.31440191115408678</v>
          </cell>
          <cell r="N29">
            <v>1.0060861156930778</v>
          </cell>
          <cell r="O29">
            <v>1.8606876741937317</v>
          </cell>
          <cell r="P29">
            <v>5.0418633752346285</v>
          </cell>
          <cell r="Q29">
            <v>0.75170638757749841</v>
          </cell>
          <cell r="R29">
            <v>1.9321426540014788</v>
          </cell>
          <cell r="S29">
            <v>1.7863744951936749</v>
          </cell>
          <cell r="T29">
            <v>0.53448324896194754</v>
          </cell>
          <cell r="U29">
            <v>1.1775780672316705</v>
          </cell>
          <cell r="V29">
            <v>2.5066406916557646</v>
          </cell>
          <cell r="W29">
            <v>0.24580513053864966</v>
          </cell>
          <cell r="X29">
            <v>0.12290256526932483</v>
          </cell>
          <cell r="Y29">
            <v>1.1289886809624026</v>
          </cell>
          <cell r="Z29">
            <v>1.1975854615778396</v>
          </cell>
          <cell r="AA29">
            <v>1.4948381775780673</v>
          </cell>
          <cell r="AB29">
            <v>2.9811017575792049</v>
          </cell>
          <cell r="AC29">
            <v>1.0403845060007963</v>
          </cell>
          <cell r="AD29">
            <v>10.549613218815766</v>
          </cell>
          <cell r="AE29">
            <v>16.769054661282066</v>
          </cell>
          <cell r="AF29">
            <v>0.74598998919287862</v>
          </cell>
          <cell r="AG29">
            <v>0.25152152892326946</v>
          </cell>
          <cell r="AH29">
            <v>0.22293953700017063</v>
          </cell>
          <cell r="AI29">
            <v>0.83745236334679485</v>
          </cell>
          <cell r="AJ29">
            <v>0.10575337011546555</v>
          </cell>
          <cell r="AK29">
            <v>0.53162504976963765</v>
          </cell>
          <cell r="AL29">
            <v>1.6063079460781524</v>
          </cell>
          <cell r="AM29">
            <v>0.19721574426938171</v>
          </cell>
          <cell r="AN29">
            <v>4.4730817359649624</v>
          </cell>
          <cell r="AO29">
            <v>0.75170638757749841</v>
          </cell>
          <cell r="AP29">
            <v>13.710781525510495</v>
          </cell>
          <cell r="AQ29">
            <v>5.967919913543029</v>
          </cell>
          <cell r="AR29">
            <v>0.2286559353847904</v>
          </cell>
          <cell r="AS29">
            <v>17.057732779705365</v>
          </cell>
          <cell r="AT29">
            <v>8.0944201126215791</v>
          </cell>
          <cell r="AU29">
            <v>22.002417382401454</v>
          </cell>
          <cell r="AV29">
            <v>3.1440191115408682E-2</v>
          </cell>
          <cell r="AW29">
            <v>2.4437603094249472</v>
          </cell>
          <cell r="AX29">
            <v>1.1775780672316705</v>
          </cell>
          <cell r="AY29">
            <v>2.0121722313861556</v>
          </cell>
          <cell r="AZ29">
            <v>7.7457198111597743</v>
          </cell>
          <cell r="BA29">
            <v>10.71253057277743</v>
          </cell>
          <cell r="BB29">
            <v>3.1440191115408678</v>
          </cell>
          <cell r="BC29">
            <v>8.0315397303907616</v>
          </cell>
          <cell r="BD29">
            <v>0.26581252488481882</v>
          </cell>
          <cell r="BE29">
            <v>1.9064188612706898</v>
          </cell>
          <cell r="BF29">
            <v>2.5552300779250325</v>
          </cell>
          <cell r="BG29">
            <v>5.0675871679654172</v>
          </cell>
          <cell r="BH29">
            <v>0.36584949661566463</v>
          </cell>
          <cell r="BI29">
            <v>0.48589386269267959</v>
          </cell>
          <cell r="BJ29">
            <v>0.31440191115408678</v>
          </cell>
          <cell r="BK29">
            <v>0.48589386269267959</v>
          </cell>
          <cell r="BL29">
            <v>0.86603435526989359</v>
          </cell>
          <cell r="BM29">
            <v>0.52590865138501786</v>
          </cell>
          <cell r="BN29">
            <v>2.9010721801945283</v>
          </cell>
        </row>
        <row r="30">
          <cell r="C30" t="str">
            <v>Other retail</v>
          </cell>
          <cell r="D30">
            <v>0.96867356805642457</v>
          </cell>
          <cell r="E30">
            <v>3.1571582958876059</v>
          </cell>
          <cell r="F30">
            <v>25.364896763551563</v>
          </cell>
          <cell r="G30">
            <v>2.9418975029861785</v>
          </cell>
          <cell r="H30">
            <v>6.7089613787611633</v>
          </cell>
          <cell r="I30">
            <v>50.765670325920027</v>
          </cell>
          <cell r="J30">
            <v>23.893948012058473</v>
          </cell>
          <cell r="K30">
            <v>4.3052158580285536</v>
          </cell>
          <cell r="L30">
            <v>5.0945054320004557</v>
          </cell>
          <cell r="M30">
            <v>3.9464478698595076</v>
          </cell>
          <cell r="N30">
            <v>12.628633183550424</v>
          </cell>
          <cell r="O30">
            <v>23.355796029804903</v>
          </cell>
          <cell r="P30">
            <v>63.286673113019738</v>
          </cell>
          <cell r="Q30">
            <v>9.4355980888459143</v>
          </cell>
          <cell r="R30">
            <v>24.252716000227519</v>
          </cell>
          <cell r="S30">
            <v>22.422999260565383</v>
          </cell>
          <cell r="T30">
            <v>6.7089613787611633</v>
          </cell>
          <cell r="U30">
            <v>14.781241112564702</v>
          </cell>
          <cell r="V30">
            <v>31.463952562425348</v>
          </cell>
          <cell r="W30">
            <v>3.085404698253797</v>
          </cell>
          <cell r="X30">
            <v>1.5427023491268985</v>
          </cell>
          <cell r="Y30">
            <v>14.171335532677324</v>
          </cell>
          <cell r="Z30">
            <v>15.032378704283033</v>
          </cell>
          <cell r="AA30">
            <v>18.763565781241113</v>
          </cell>
          <cell r="AB30">
            <v>37.419501166031516</v>
          </cell>
          <cell r="AC30">
            <v>13.059154769353279</v>
          </cell>
          <cell r="AD30">
            <v>132.42126443319492</v>
          </cell>
          <cell r="AE30">
            <v>210.48917865877937</v>
          </cell>
          <cell r="AF30">
            <v>9.3638444912121042</v>
          </cell>
          <cell r="AG30">
            <v>3.1571582958876059</v>
          </cell>
          <cell r="AH30">
            <v>2.7983903077185599</v>
          </cell>
          <cell r="AI30">
            <v>10.511902053353053</v>
          </cell>
          <cell r="AJ30">
            <v>1.3274415562254707</v>
          </cell>
          <cell r="AK30">
            <v>6.6730845799442582</v>
          </cell>
          <cell r="AL30">
            <v>20.162760935100394</v>
          </cell>
          <cell r="AM30">
            <v>2.4754991183664186</v>
          </cell>
          <cell r="AN30">
            <v>56.147190148455721</v>
          </cell>
          <cell r="AO30">
            <v>9.4355980888459143</v>
          </cell>
          <cell r="AP30">
            <v>172.10100392469144</v>
          </cell>
          <cell r="AQ30">
            <v>74.910755929696833</v>
          </cell>
          <cell r="AR30">
            <v>2.8701439053523692</v>
          </cell>
          <cell r="AS30">
            <v>214.11273533928673</v>
          </cell>
          <cell r="AT30">
            <v>101.60309424947387</v>
          </cell>
          <cell r="AU30">
            <v>276.17959729253175</v>
          </cell>
          <cell r="AV30">
            <v>0.39464478698595074</v>
          </cell>
          <cell r="AW30">
            <v>30.674662988453445</v>
          </cell>
          <cell r="AX30">
            <v>14.781241112564702</v>
          </cell>
          <cell r="AY30">
            <v>25.257266367100847</v>
          </cell>
          <cell r="AZ30">
            <v>97.226124793811508</v>
          </cell>
          <cell r="BA30">
            <v>134.46624196575848</v>
          </cell>
          <cell r="BB30">
            <v>39.464478698595073</v>
          </cell>
          <cell r="BC30">
            <v>100.81380467550197</v>
          </cell>
          <cell r="BD30">
            <v>3.3365422899721291</v>
          </cell>
          <cell r="BE30">
            <v>23.929824810875377</v>
          </cell>
          <cell r="BF30">
            <v>32.073858142312723</v>
          </cell>
          <cell r="BG30">
            <v>63.609564302371879</v>
          </cell>
          <cell r="BH30">
            <v>4.5922302485637907</v>
          </cell>
          <cell r="BI30">
            <v>6.0990557988737848</v>
          </cell>
          <cell r="BJ30">
            <v>3.9464478698595076</v>
          </cell>
          <cell r="BK30">
            <v>6.0990557988737848</v>
          </cell>
          <cell r="BL30">
            <v>10.870670041522098</v>
          </cell>
          <cell r="BM30">
            <v>6.6013309823104489</v>
          </cell>
          <cell r="BN30">
            <v>36.414950799158184</v>
          </cell>
        </row>
        <row r="31">
          <cell r="C31" t="str">
            <v>Air transportation</v>
          </cell>
          <cell r="D31">
            <v>8.7921619930606904E-2</v>
          </cell>
          <cell r="E31">
            <v>0.28655935384790399</v>
          </cell>
          <cell r="F31">
            <v>2.3022438996644103</v>
          </cell>
          <cell r="G31">
            <v>0.26702121608554691</v>
          </cell>
          <cell r="H31">
            <v>0.6089386269267959</v>
          </cell>
          <cell r="I31">
            <v>4.6077441556225471</v>
          </cell>
          <cell r="J31">
            <v>2.1687332916216371</v>
          </cell>
          <cell r="K31">
            <v>0.39076275524714177</v>
          </cell>
          <cell r="L31">
            <v>0.46240259370911779</v>
          </cell>
          <cell r="M31">
            <v>0.35819919230987995</v>
          </cell>
          <cell r="N31">
            <v>1.1462374153916159</v>
          </cell>
          <cell r="O31">
            <v>2.1198879472157444</v>
          </cell>
          <cell r="P31">
            <v>5.7442125021329842</v>
          </cell>
          <cell r="Q31">
            <v>0.85642170524998573</v>
          </cell>
          <cell r="R31">
            <v>2.2012968545588989</v>
          </cell>
          <cell r="S31">
            <v>2.0352226835788634</v>
          </cell>
          <cell r="T31">
            <v>0.6089386269267959</v>
          </cell>
          <cell r="U31">
            <v>1.3416187930151868</v>
          </cell>
          <cell r="V31">
            <v>2.8558244695978612</v>
          </cell>
          <cell r="W31">
            <v>0.28004664126045159</v>
          </cell>
          <cell r="X31">
            <v>0.14002332063022579</v>
          </cell>
          <cell r="Y31">
            <v>1.2862607360218417</v>
          </cell>
          <cell r="Z31">
            <v>1.3644132870712702</v>
          </cell>
          <cell r="AA31">
            <v>1.703074341618793</v>
          </cell>
          <cell r="AB31">
            <v>3.3963796143564076</v>
          </cell>
          <cell r="AC31">
            <v>1.18531369091633</v>
          </cell>
          <cell r="AD31">
            <v>12.019211080143336</v>
          </cell>
          <cell r="AE31">
            <v>19.105042375291507</v>
          </cell>
          <cell r="AF31">
            <v>0.84990899266253339</v>
          </cell>
          <cell r="AG31">
            <v>0.28655935384790399</v>
          </cell>
          <cell r="AH31">
            <v>0.25399579091064217</v>
          </cell>
          <cell r="AI31">
            <v>0.95411239406177117</v>
          </cell>
          <cell r="AJ31">
            <v>0.12048518286786872</v>
          </cell>
          <cell r="AK31">
            <v>0.60568227063306979</v>
          </cell>
          <cell r="AL31">
            <v>1.830072237074114</v>
          </cell>
          <cell r="AM31">
            <v>0.22468858426710653</v>
          </cell>
          <cell r="AN31">
            <v>5.0961975996814743</v>
          </cell>
          <cell r="AO31">
            <v>0.85642170524998573</v>
          </cell>
          <cell r="AP31">
            <v>15.620741141004492</v>
          </cell>
          <cell r="AQ31">
            <v>6.7992719413002671</v>
          </cell>
          <cell r="AR31">
            <v>0.26050850349809451</v>
          </cell>
          <cell r="AS31">
            <v>19.433934360957853</v>
          </cell>
          <cell r="AT31">
            <v>9.2220010238325454</v>
          </cell>
          <cell r="AU31">
            <v>25.067430749104147</v>
          </cell>
          <cell r="AV31">
            <v>3.5819919230987998E-2</v>
          </cell>
          <cell r="AW31">
            <v>2.7841846311358851</v>
          </cell>
          <cell r="AX31">
            <v>1.3416187930151868</v>
          </cell>
          <cell r="AY31">
            <v>2.2924748307832319</v>
          </cell>
          <cell r="AZ31">
            <v>8.8247255559979525</v>
          </cell>
          <cell r="BA31">
            <v>12.204823388885728</v>
          </cell>
          <cell r="BB31">
            <v>3.5819919230987995</v>
          </cell>
          <cell r="BC31">
            <v>9.1503611853705706</v>
          </cell>
          <cell r="BD31">
            <v>0.30284113531653489</v>
          </cell>
          <cell r="BE31">
            <v>2.1719896479153631</v>
          </cell>
          <cell r="BF31">
            <v>2.9111825265912064</v>
          </cell>
          <cell r="BG31">
            <v>5.7735197087765195</v>
          </cell>
          <cell r="BH31">
            <v>0.41681360559695124</v>
          </cell>
          <cell r="BI31">
            <v>0.55358056993345084</v>
          </cell>
          <cell r="BJ31">
            <v>0.35819919230987995</v>
          </cell>
          <cell r="BK31">
            <v>0.55358056993345084</v>
          </cell>
          <cell r="BL31">
            <v>0.98667595699903299</v>
          </cell>
          <cell r="BM31">
            <v>0.59916955804561745</v>
          </cell>
          <cell r="BN31">
            <v>3.3052016381320741</v>
          </cell>
        </row>
        <row r="32">
          <cell r="C32" t="str">
            <v>Truck transportation</v>
          </cell>
          <cell r="D32">
            <v>0.24303225072521473</v>
          </cell>
          <cell r="E32">
            <v>0.79210511347477397</v>
          </cell>
          <cell r="F32">
            <v>6.3638444912121042</v>
          </cell>
          <cell r="G32">
            <v>0.7380979466469485</v>
          </cell>
          <cell r="H32">
            <v>1.6832233661338947</v>
          </cell>
          <cell r="I32">
            <v>12.736690176895513</v>
          </cell>
          <cell r="J32">
            <v>5.9947955178886305</v>
          </cell>
          <cell r="K32">
            <v>1.0801433365565098</v>
          </cell>
          <cell r="L32">
            <v>1.2781696149252035</v>
          </cell>
          <cell r="M32">
            <v>0.99013139184346743</v>
          </cell>
          <cell r="N32">
            <v>3.1684204538990959</v>
          </cell>
          <cell r="O32">
            <v>5.8597776008190667</v>
          </cell>
          <cell r="P32">
            <v>15.878107047380697</v>
          </cell>
          <cell r="Q32">
            <v>2.3673141459530176</v>
          </cell>
          <cell r="R32">
            <v>6.084807462601673</v>
          </cell>
          <cell r="S32">
            <v>5.625746544565156</v>
          </cell>
          <cell r="T32">
            <v>1.6832233661338947</v>
          </cell>
          <cell r="U32">
            <v>3.708492122177351</v>
          </cell>
          <cell r="V32">
            <v>7.8940475513338271</v>
          </cell>
          <cell r="W32">
            <v>0.77410272453216544</v>
          </cell>
          <cell r="X32">
            <v>0.38705136226608272</v>
          </cell>
          <cell r="Y32">
            <v>3.5554718161651788</v>
          </cell>
          <cell r="Z32">
            <v>3.7715004834764807</v>
          </cell>
          <cell r="AA32">
            <v>4.7076247084921228</v>
          </cell>
          <cell r="AB32">
            <v>9.3882458335703323</v>
          </cell>
          <cell r="AC32">
            <v>3.2764347875547468</v>
          </cell>
          <cell r="AD32">
            <v>33.223408793583985</v>
          </cell>
          <cell r="AE32">
            <v>52.810007963142034</v>
          </cell>
          <cell r="AF32">
            <v>2.3493117570104092</v>
          </cell>
          <cell r="AG32">
            <v>0.79210511347477397</v>
          </cell>
          <cell r="AH32">
            <v>0.70209316876173145</v>
          </cell>
          <cell r="AI32">
            <v>2.6373499800921452</v>
          </cell>
          <cell r="AJ32">
            <v>0.33304419543825725</v>
          </cell>
          <cell r="AK32">
            <v>1.6742221716625905</v>
          </cell>
          <cell r="AL32">
            <v>5.0586712928729884</v>
          </cell>
          <cell r="AM32">
            <v>0.62108241851999324</v>
          </cell>
          <cell r="AN32">
            <v>14.086869347591151</v>
          </cell>
          <cell r="AO32">
            <v>2.3673141459530176</v>
          </cell>
          <cell r="AP32">
            <v>43.178729878846482</v>
          </cell>
          <cell r="AQ32">
            <v>18.794494056083273</v>
          </cell>
          <cell r="AR32">
            <v>0.72009555770433997</v>
          </cell>
          <cell r="AS32">
            <v>53.719128604743759</v>
          </cell>
          <cell r="AT32">
            <v>25.491382742733634</v>
          </cell>
          <cell r="AU32">
            <v>69.291195040100121</v>
          </cell>
          <cell r="AV32">
            <v>9.9013139184346746E-2</v>
          </cell>
          <cell r="AW32">
            <v>7.6960212729651332</v>
          </cell>
          <cell r="AX32">
            <v>3.708492122177351</v>
          </cell>
          <cell r="AY32">
            <v>6.3368409077981918</v>
          </cell>
          <cell r="AZ32">
            <v>24.393237017234515</v>
          </cell>
          <cell r="BA32">
            <v>33.736476878448329</v>
          </cell>
          <cell r="BB32">
            <v>9.9013139184346741</v>
          </cell>
          <cell r="BC32">
            <v>25.29335646436494</v>
          </cell>
          <cell r="BD32">
            <v>0.83711108583129523</v>
          </cell>
          <cell r="BE32">
            <v>6.003796712359935</v>
          </cell>
          <cell r="BF32">
            <v>8.0470678573459988</v>
          </cell>
          <cell r="BG32">
            <v>15.959117797622435</v>
          </cell>
          <cell r="BH32">
            <v>1.152152892326944</v>
          </cell>
          <cell r="BI32">
            <v>1.5302030601217225</v>
          </cell>
          <cell r="BJ32">
            <v>0.99013139184346743</v>
          </cell>
          <cell r="BK32">
            <v>1.5302030601217225</v>
          </cell>
          <cell r="BL32">
            <v>2.7273619248051877</v>
          </cell>
          <cell r="BM32">
            <v>1.6562197827199818</v>
          </cell>
          <cell r="BN32">
            <v>9.1362123883738136</v>
          </cell>
        </row>
        <row r="37">
          <cell r="D37" t="str">
            <v>110C</v>
          </cell>
          <cell r="E37" t="str">
            <v>113F</v>
          </cell>
          <cell r="F37">
            <v>2110</v>
          </cell>
          <cell r="G37">
            <v>2120</v>
          </cell>
          <cell r="H37">
            <v>2130</v>
          </cell>
          <cell r="I37">
            <v>2200</v>
          </cell>
          <cell r="J37">
            <v>2300</v>
          </cell>
          <cell r="K37">
            <v>3210</v>
          </cell>
          <cell r="L37">
            <v>3270</v>
          </cell>
          <cell r="M37">
            <v>3310</v>
          </cell>
          <cell r="N37">
            <v>3320</v>
          </cell>
          <cell r="O37">
            <v>3330</v>
          </cell>
          <cell r="P37">
            <v>3340</v>
          </cell>
          <cell r="Q37">
            <v>3350</v>
          </cell>
          <cell r="R37" t="str">
            <v>336M</v>
          </cell>
          <cell r="S37" t="str">
            <v>336O</v>
          </cell>
          <cell r="T37">
            <v>3370</v>
          </cell>
          <cell r="U37" t="str">
            <v>338A</v>
          </cell>
          <cell r="V37" t="str">
            <v>311A</v>
          </cell>
          <cell r="W37" t="str">
            <v>313T</v>
          </cell>
          <cell r="X37" t="str">
            <v>315A</v>
          </cell>
          <cell r="Y37">
            <v>3220</v>
          </cell>
          <cell r="Z37">
            <v>3230</v>
          </cell>
          <cell r="AA37">
            <v>3240</v>
          </cell>
          <cell r="AB37">
            <v>3250</v>
          </cell>
          <cell r="AC37">
            <v>3260</v>
          </cell>
          <cell r="AD37">
            <v>4200</v>
          </cell>
          <cell r="AE37" t="str">
            <v>44RT</v>
          </cell>
          <cell r="AF37">
            <v>4810</v>
          </cell>
          <cell r="AG37">
            <v>4820</v>
          </cell>
          <cell r="AH37">
            <v>4830</v>
          </cell>
          <cell r="AI37">
            <v>4840</v>
          </cell>
          <cell r="AJ37">
            <v>4850</v>
          </cell>
          <cell r="AK37">
            <v>4860</v>
          </cell>
          <cell r="AL37" t="str">
            <v>487S</v>
          </cell>
          <cell r="AM37">
            <v>4930</v>
          </cell>
          <cell r="AN37">
            <v>5110</v>
          </cell>
          <cell r="AO37">
            <v>5120</v>
          </cell>
          <cell r="AP37">
            <v>5130</v>
          </cell>
          <cell r="AQ37">
            <v>5140</v>
          </cell>
          <cell r="AR37">
            <v>5210</v>
          </cell>
          <cell r="AS37">
            <v>5220</v>
          </cell>
          <cell r="AT37">
            <v>5230</v>
          </cell>
          <cell r="AU37">
            <v>5240</v>
          </cell>
          <cell r="AV37">
            <v>5250</v>
          </cell>
          <cell r="AW37">
            <v>5310</v>
          </cell>
          <cell r="AX37">
            <v>5320</v>
          </cell>
          <cell r="AY37">
            <v>5411</v>
          </cell>
          <cell r="AZ37">
            <v>5415</v>
          </cell>
          <cell r="BA37">
            <v>5412</v>
          </cell>
          <cell r="BB37">
            <v>5500</v>
          </cell>
          <cell r="BC37">
            <v>5610</v>
          </cell>
          <cell r="BD37">
            <v>5620</v>
          </cell>
          <cell r="BE37">
            <v>6100</v>
          </cell>
          <cell r="BF37">
            <v>6210</v>
          </cell>
          <cell r="BG37" t="str">
            <v>622H</v>
          </cell>
          <cell r="BH37">
            <v>6230</v>
          </cell>
          <cell r="BI37">
            <v>6240</v>
          </cell>
          <cell r="BJ37" t="str">
            <v>711A</v>
          </cell>
          <cell r="BK37">
            <v>7130</v>
          </cell>
          <cell r="BL37">
            <v>7210</v>
          </cell>
          <cell r="BM37">
            <v>7220</v>
          </cell>
          <cell r="BN37">
            <v>8100</v>
          </cell>
        </row>
        <row r="38">
          <cell r="C38" t="str">
            <v>Commercial structures, including farm structures</v>
          </cell>
          <cell r="D38">
            <v>0</v>
          </cell>
          <cell r="E38">
            <v>208</v>
          </cell>
          <cell r="F38">
            <v>379</v>
          </cell>
          <cell r="G38">
            <v>115</v>
          </cell>
          <cell r="H38">
            <v>127</v>
          </cell>
          <cell r="I38">
            <v>773</v>
          </cell>
          <cell r="J38">
            <v>1133</v>
          </cell>
          <cell r="K38">
            <v>56</v>
          </cell>
          <cell r="L38">
            <v>71</v>
          </cell>
          <cell r="M38">
            <v>162</v>
          </cell>
          <cell r="N38">
            <v>169</v>
          </cell>
          <cell r="O38">
            <v>303</v>
          </cell>
          <cell r="P38">
            <v>605</v>
          </cell>
          <cell r="Q38">
            <v>212</v>
          </cell>
          <cell r="R38">
            <v>105</v>
          </cell>
          <cell r="S38">
            <v>109</v>
          </cell>
          <cell r="T38">
            <v>40</v>
          </cell>
          <cell r="U38">
            <v>87</v>
          </cell>
          <cell r="V38">
            <v>303</v>
          </cell>
          <cell r="W38">
            <v>87</v>
          </cell>
          <cell r="X38">
            <v>97</v>
          </cell>
          <cell r="Y38">
            <v>53</v>
          </cell>
          <cell r="Z38">
            <v>37</v>
          </cell>
          <cell r="AA38">
            <v>174</v>
          </cell>
          <cell r="AB38">
            <v>488</v>
          </cell>
          <cell r="AC38">
            <v>53</v>
          </cell>
          <cell r="AD38">
            <v>5404</v>
          </cell>
          <cell r="AE38">
            <v>22812</v>
          </cell>
          <cell r="AF38">
            <v>526</v>
          </cell>
          <cell r="AG38">
            <v>21</v>
          </cell>
          <cell r="AH38">
            <v>19</v>
          </cell>
          <cell r="AI38">
            <v>173</v>
          </cell>
          <cell r="AJ38">
            <v>201</v>
          </cell>
          <cell r="AK38">
            <v>384</v>
          </cell>
          <cell r="AL38">
            <v>591</v>
          </cell>
          <cell r="AM38">
            <v>670</v>
          </cell>
          <cell r="AN38">
            <v>738</v>
          </cell>
          <cell r="AO38">
            <v>281</v>
          </cell>
          <cell r="AP38">
            <v>2607</v>
          </cell>
          <cell r="AQ38">
            <v>373</v>
          </cell>
          <cell r="AR38">
            <v>193</v>
          </cell>
          <cell r="AS38">
            <v>7775</v>
          </cell>
          <cell r="AT38">
            <v>2030</v>
          </cell>
          <cell r="AU38">
            <v>3070</v>
          </cell>
          <cell r="AV38">
            <v>1001</v>
          </cell>
          <cell r="AW38">
            <v>15589</v>
          </cell>
          <cell r="AX38">
            <v>561</v>
          </cell>
          <cell r="AY38">
            <v>615</v>
          </cell>
          <cell r="AZ38">
            <v>601</v>
          </cell>
          <cell r="BA38">
            <v>1954</v>
          </cell>
          <cell r="BB38">
            <v>6190</v>
          </cell>
          <cell r="BC38">
            <v>1113</v>
          </cell>
          <cell r="BD38">
            <v>289</v>
          </cell>
          <cell r="BE38">
            <v>518</v>
          </cell>
          <cell r="BF38">
            <v>1521</v>
          </cell>
          <cell r="BG38">
            <v>139</v>
          </cell>
          <cell r="BH38">
            <v>401</v>
          </cell>
          <cell r="BI38">
            <v>466</v>
          </cell>
          <cell r="BJ38">
            <v>309</v>
          </cell>
          <cell r="BK38">
            <v>356</v>
          </cell>
          <cell r="BL38">
            <v>67</v>
          </cell>
          <cell r="BM38">
            <v>3656</v>
          </cell>
          <cell r="BN38">
            <v>2561</v>
          </cell>
        </row>
        <row r="39">
          <cell r="C39" t="str">
            <v>Drilling oil and gas wells</v>
          </cell>
          <cell r="D39">
            <v>0</v>
          </cell>
          <cell r="E39">
            <v>0</v>
          </cell>
          <cell r="F39">
            <v>47608.169223093937</v>
          </cell>
          <cell r="G39">
            <v>1968.7182223700431</v>
          </cell>
          <cell r="H39">
            <v>1360.0274196388395</v>
          </cell>
          <cell r="I39">
            <v>50.981716980024657</v>
          </cell>
          <cell r="J39">
            <v>21.113640365464757</v>
          </cell>
          <cell r="K39">
            <v>0</v>
          </cell>
          <cell r="L39">
            <v>0.51496683818206723</v>
          </cell>
          <cell r="M39">
            <v>3.0898010290924036</v>
          </cell>
          <cell r="N39">
            <v>0</v>
          </cell>
          <cell r="O39">
            <v>0</v>
          </cell>
          <cell r="P39">
            <v>0</v>
          </cell>
          <cell r="Q39">
            <v>0</v>
          </cell>
          <cell r="R39">
            <v>0</v>
          </cell>
          <cell r="S39">
            <v>0</v>
          </cell>
          <cell r="T39">
            <v>0</v>
          </cell>
          <cell r="U39">
            <v>0</v>
          </cell>
          <cell r="V39">
            <v>0</v>
          </cell>
          <cell r="W39">
            <v>0</v>
          </cell>
          <cell r="X39">
            <v>0</v>
          </cell>
          <cell r="Y39">
            <v>0</v>
          </cell>
          <cell r="Z39">
            <v>0</v>
          </cell>
          <cell r="AA39">
            <v>4.1197347054565379</v>
          </cell>
          <cell r="AB39">
            <v>0.51496683818206723</v>
          </cell>
          <cell r="AC39">
            <v>0</v>
          </cell>
          <cell r="AD39">
            <v>0</v>
          </cell>
          <cell r="AE39">
            <v>0</v>
          </cell>
          <cell r="AF39">
            <v>0</v>
          </cell>
          <cell r="AG39">
            <v>0</v>
          </cell>
          <cell r="AH39">
            <v>0</v>
          </cell>
          <cell r="AI39">
            <v>0</v>
          </cell>
          <cell r="AJ39">
            <v>0</v>
          </cell>
          <cell r="AK39">
            <v>359.44685305108294</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10.299336763641344</v>
          </cell>
          <cell r="BB39">
            <v>0</v>
          </cell>
          <cell r="BC39">
            <v>0</v>
          </cell>
          <cell r="BD39">
            <v>0</v>
          </cell>
          <cell r="BE39">
            <v>0</v>
          </cell>
          <cell r="BF39">
            <v>0</v>
          </cell>
          <cell r="BG39">
            <v>0</v>
          </cell>
          <cell r="BH39">
            <v>0</v>
          </cell>
          <cell r="BI39">
            <v>0</v>
          </cell>
          <cell r="BJ39">
            <v>0</v>
          </cell>
          <cell r="BK39">
            <v>0</v>
          </cell>
          <cell r="BL39">
            <v>0</v>
          </cell>
          <cell r="BM39">
            <v>0</v>
          </cell>
          <cell r="BN39">
            <v>0</v>
          </cell>
        </row>
        <row r="40">
          <cell r="C40" t="str">
            <v>Other support activities for mining</v>
          </cell>
          <cell r="D40">
            <v>0</v>
          </cell>
          <cell r="E40">
            <v>0</v>
          </cell>
          <cell r="F40">
            <v>44840.83077690607</v>
          </cell>
          <cell r="G40">
            <v>1854.2817776299571</v>
          </cell>
          <cell r="H40">
            <v>1280.9725803611607</v>
          </cell>
          <cell r="I40">
            <v>48.01828301997535</v>
          </cell>
          <cell r="J40">
            <v>19.886359634535246</v>
          </cell>
          <cell r="K40">
            <v>0</v>
          </cell>
          <cell r="L40">
            <v>0.48503316181793282</v>
          </cell>
          <cell r="M40">
            <v>2.9101989709075968</v>
          </cell>
          <cell r="N40">
            <v>0</v>
          </cell>
          <cell r="O40">
            <v>0</v>
          </cell>
          <cell r="P40">
            <v>0</v>
          </cell>
          <cell r="Q40">
            <v>0</v>
          </cell>
          <cell r="R40">
            <v>0</v>
          </cell>
          <cell r="S40">
            <v>0</v>
          </cell>
          <cell r="T40">
            <v>0</v>
          </cell>
          <cell r="U40">
            <v>0</v>
          </cell>
          <cell r="V40">
            <v>0</v>
          </cell>
          <cell r="W40">
            <v>0</v>
          </cell>
          <cell r="X40">
            <v>0</v>
          </cell>
          <cell r="Y40">
            <v>0</v>
          </cell>
          <cell r="Z40">
            <v>0</v>
          </cell>
          <cell r="AA40">
            <v>3.8802652945434626</v>
          </cell>
          <cell r="AB40">
            <v>0.48503316181793282</v>
          </cell>
          <cell r="AC40">
            <v>0</v>
          </cell>
          <cell r="AD40">
            <v>0</v>
          </cell>
          <cell r="AE40">
            <v>0</v>
          </cell>
          <cell r="AF40">
            <v>0</v>
          </cell>
          <cell r="AG40">
            <v>0</v>
          </cell>
          <cell r="AH40">
            <v>0</v>
          </cell>
          <cell r="AI40">
            <v>0</v>
          </cell>
          <cell r="AJ40">
            <v>0</v>
          </cell>
          <cell r="AK40">
            <v>338.55314694891712</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9.7006632363586558</v>
          </cell>
          <cell r="BB40">
            <v>0</v>
          </cell>
          <cell r="BC40">
            <v>0</v>
          </cell>
          <cell r="BD40">
            <v>0</v>
          </cell>
          <cell r="BE40">
            <v>0</v>
          </cell>
          <cell r="BF40">
            <v>0</v>
          </cell>
          <cell r="BG40">
            <v>0</v>
          </cell>
          <cell r="BH40">
            <v>0</v>
          </cell>
          <cell r="BI40">
            <v>0</v>
          </cell>
          <cell r="BJ40">
            <v>0</v>
          </cell>
          <cell r="BK40">
            <v>0</v>
          </cell>
          <cell r="BL40">
            <v>0</v>
          </cell>
          <cell r="BM40">
            <v>0</v>
          </cell>
          <cell r="BN40">
            <v>0</v>
          </cell>
        </row>
        <row r="41">
          <cell r="C41" t="str">
            <v>Educational and vocational structures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3</v>
          </cell>
          <cell r="AF41">
            <v>2</v>
          </cell>
          <cell r="AG41">
            <v>0</v>
          </cell>
          <cell r="AH41">
            <v>0</v>
          </cell>
          <cell r="AI41">
            <v>0</v>
          </cell>
          <cell r="AJ41">
            <v>3</v>
          </cell>
          <cell r="AK41">
            <v>0</v>
          </cell>
          <cell r="AL41">
            <v>0</v>
          </cell>
          <cell r="AM41">
            <v>0</v>
          </cell>
          <cell r="AN41">
            <v>0</v>
          </cell>
          <cell r="AO41">
            <v>0</v>
          </cell>
          <cell r="AP41">
            <v>0</v>
          </cell>
          <cell r="AQ41">
            <v>69</v>
          </cell>
          <cell r="AR41">
            <v>0</v>
          </cell>
          <cell r="AS41">
            <v>0</v>
          </cell>
          <cell r="AT41">
            <v>0</v>
          </cell>
          <cell r="AU41">
            <v>0</v>
          </cell>
          <cell r="AV41">
            <v>0</v>
          </cell>
          <cell r="AW41">
            <v>1</v>
          </cell>
          <cell r="AX41">
            <v>0</v>
          </cell>
          <cell r="AY41">
            <v>0</v>
          </cell>
          <cell r="AZ41">
            <v>0</v>
          </cell>
          <cell r="BA41">
            <v>62</v>
          </cell>
          <cell r="BB41">
            <v>3</v>
          </cell>
          <cell r="BC41">
            <v>0</v>
          </cell>
          <cell r="BD41">
            <v>1</v>
          </cell>
          <cell r="BE41">
            <v>7810</v>
          </cell>
          <cell r="BF41">
            <v>1</v>
          </cell>
          <cell r="BG41">
            <v>5</v>
          </cell>
          <cell r="BH41">
            <v>33</v>
          </cell>
          <cell r="BI41">
            <v>187</v>
          </cell>
          <cell r="BJ41">
            <v>493</v>
          </cell>
          <cell r="BK41">
            <v>6</v>
          </cell>
          <cell r="BL41">
            <v>2</v>
          </cell>
          <cell r="BM41">
            <v>0</v>
          </cell>
          <cell r="BN41">
            <v>470</v>
          </cell>
        </row>
        <row r="42">
          <cell r="C42" t="str">
            <v>Health care structures</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1</v>
          </cell>
          <cell r="V42">
            <v>0</v>
          </cell>
          <cell r="W42">
            <v>0</v>
          </cell>
          <cell r="X42">
            <v>0</v>
          </cell>
          <cell r="Y42">
            <v>0</v>
          </cell>
          <cell r="Z42">
            <v>0</v>
          </cell>
          <cell r="AA42">
            <v>0</v>
          </cell>
          <cell r="AB42">
            <v>0</v>
          </cell>
          <cell r="AC42">
            <v>0</v>
          </cell>
          <cell r="AD42">
            <v>1</v>
          </cell>
          <cell r="AE42">
            <v>3</v>
          </cell>
          <cell r="AF42">
            <v>0</v>
          </cell>
          <cell r="AG42">
            <v>0</v>
          </cell>
          <cell r="AH42">
            <v>0</v>
          </cell>
          <cell r="AI42">
            <v>0</v>
          </cell>
          <cell r="AJ42">
            <v>0</v>
          </cell>
          <cell r="AK42">
            <v>0</v>
          </cell>
          <cell r="AL42">
            <v>0</v>
          </cell>
          <cell r="AM42">
            <v>0</v>
          </cell>
          <cell r="AN42">
            <v>0</v>
          </cell>
          <cell r="AO42">
            <v>0</v>
          </cell>
          <cell r="AP42">
            <v>0</v>
          </cell>
          <cell r="AQ42">
            <v>0</v>
          </cell>
          <cell r="AR42">
            <v>0</v>
          </cell>
          <cell r="AS42">
            <v>692</v>
          </cell>
          <cell r="AT42">
            <v>1</v>
          </cell>
          <cell r="AU42">
            <v>302</v>
          </cell>
          <cell r="AV42">
            <v>68</v>
          </cell>
          <cell r="AW42">
            <v>2029</v>
          </cell>
          <cell r="AX42">
            <v>0</v>
          </cell>
          <cell r="AY42">
            <v>0</v>
          </cell>
          <cell r="AZ42">
            <v>0</v>
          </cell>
          <cell r="BA42">
            <v>139</v>
          </cell>
          <cell r="BB42">
            <v>49</v>
          </cell>
          <cell r="BC42">
            <v>46</v>
          </cell>
          <cell r="BD42">
            <v>0</v>
          </cell>
          <cell r="BE42">
            <v>48</v>
          </cell>
          <cell r="BF42">
            <v>2751</v>
          </cell>
          <cell r="BG42">
            <v>11997</v>
          </cell>
          <cell r="BH42">
            <v>852</v>
          </cell>
          <cell r="BI42">
            <v>165</v>
          </cell>
          <cell r="BJ42">
            <v>0</v>
          </cell>
          <cell r="BK42">
            <v>0</v>
          </cell>
          <cell r="BL42">
            <v>3</v>
          </cell>
          <cell r="BM42">
            <v>0</v>
          </cell>
          <cell r="BN42">
            <v>76</v>
          </cell>
        </row>
        <row r="43">
          <cell r="C43" t="str">
            <v>Highways and streets</v>
          </cell>
          <cell r="D43">
            <v>0</v>
          </cell>
          <cell r="E43">
            <v>78</v>
          </cell>
          <cell r="F43">
            <v>17</v>
          </cell>
          <cell r="G43">
            <v>24</v>
          </cell>
          <cell r="H43">
            <v>4</v>
          </cell>
          <cell r="I43">
            <v>47</v>
          </cell>
          <cell r="J43">
            <v>5</v>
          </cell>
          <cell r="K43">
            <v>3</v>
          </cell>
          <cell r="L43">
            <v>2</v>
          </cell>
          <cell r="M43">
            <v>6</v>
          </cell>
          <cell r="N43">
            <v>2</v>
          </cell>
          <cell r="O43">
            <v>3</v>
          </cell>
          <cell r="P43">
            <v>5</v>
          </cell>
          <cell r="Q43">
            <v>2</v>
          </cell>
          <cell r="R43">
            <v>1</v>
          </cell>
          <cell r="S43">
            <v>2</v>
          </cell>
          <cell r="T43">
            <v>0</v>
          </cell>
          <cell r="U43">
            <v>1</v>
          </cell>
          <cell r="V43">
            <v>7</v>
          </cell>
          <cell r="W43">
            <v>0</v>
          </cell>
          <cell r="X43">
            <v>0</v>
          </cell>
          <cell r="Y43">
            <v>4</v>
          </cell>
          <cell r="Z43">
            <v>0</v>
          </cell>
          <cell r="AA43">
            <v>7</v>
          </cell>
          <cell r="AB43">
            <v>14</v>
          </cell>
          <cell r="AC43">
            <v>1</v>
          </cell>
          <cell r="AD43">
            <v>14</v>
          </cell>
          <cell r="AE43">
            <v>26</v>
          </cell>
          <cell r="AF43">
            <v>37</v>
          </cell>
          <cell r="AG43">
            <v>7</v>
          </cell>
          <cell r="AH43">
            <v>1</v>
          </cell>
          <cell r="AI43">
            <v>3</v>
          </cell>
          <cell r="AJ43">
            <v>48</v>
          </cell>
          <cell r="AK43">
            <v>9</v>
          </cell>
          <cell r="AL43">
            <v>21</v>
          </cell>
          <cell r="AM43">
            <v>2</v>
          </cell>
          <cell r="AN43">
            <v>1</v>
          </cell>
          <cell r="AO43">
            <v>1</v>
          </cell>
          <cell r="AP43">
            <v>38</v>
          </cell>
          <cell r="AQ43">
            <v>1</v>
          </cell>
          <cell r="AR43">
            <v>0</v>
          </cell>
          <cell r="AS43">
            <v>2</v>
          </cell>
          <cell r="AT43">
            <v>0</v>
          </cell>
          <cell r="AU43">
            <v>3</v>
          </cell>
          <cell r="AV43">
            <v>0</v>
          </cell>
          <cell r="AW43">
            <v>70</v>
          </cell>
          <cell r="AX43">
            <v>1</v>
          </cell>
          <cell r="AY43">
            <v>0</v>
          </cell>
          <cell r="AZ43">
            <v>0</v>
          </cell>
          <cell r="BA43">
            <v>37</v>
          </cell>
          <cell r="BB43">
            <v>1</v>
          </cell>
          <cell r="BC43">
            <v>14</v>
          </cell>
          <cell r="BD43">
            <v>147</v>
          </cell>
          <cell r="BE43">
            <v>22</v>
          </cell>
          <cell r="BF43">
            <v>0</v>
          </cell>
          <cell r="BG43">
            <v>7</v>
          </cell>
          <cell r="BH43">
            <v>6</v>
          </cell>
          <cell r="BI43">
            <v>3</v>
          </cell>
          <cell r="BJ43">
            <v>61</v>
          </cell>
          <cell r="BK43">
            <v>9</v>
          </cell>
          <cell r="BL43">
            <v>6</v>
          </cell>
          <cell r="BM43">
            <v>1</v>
          </cell>
          <cell r="BN43">
            <v>34</v>
          </cell>
        </row>
        <row r="44">
          <cell r="C44" t="str">
            <v>Manufacturing structures</v>
          </cell>
          <cell r="D44">
            <v>0</v>
          </cell>
          <cell r="E44">
            <v>67</v>
          </cell>
          <cell r="F44">
            <v>2399</v>
          </cell>
          <cell r="G44">
            <v>932</v>
          </cell>
          <cell r="H44">
            <v>154</v>
          </cell>
          <cell r="I44">
            <v>216</v>
          </cell>
          <cell r="J44">
            <v>341</v>
          </cell>
          <cell r="K44">
            <v>611</v>
          </cell>
          <cell r="L44">
            <v>959</v>
          </cell>
          <cell r="M44">
            <v>1886</v>
          </cell>
          <cell r="N44">
            <v>1599</v>
          </cell>
          <cell r="O44">
            <v>1743</v>
          </cell>
          <cell r="P44">
            <v>3641</v>
          </cell>
          <cell r="Q44">
            <v>613</v>
          </cell>
          <cell r="R44">
            <v>1633</v>
          </cell>
          <cell r="S44">
            <v>1593</v>
          </cell>
          <cell r="T44">
            <v>291</v>
          </cell>
          <cell r="U44">
            <v>939</v>
          </cell>
          <cell r="V44">
            <v>3776</v>
          </cell>
          <cell r="W44">
            <v>618</v>
          </cell>
          <cell r="X44">
            <v>225</v>
          </cell>
          <cell r="Y44">
            <v>1151</v>
          </cell>
          <cell r="Z44">
            <v>539</v>
          </cell>
          <cell r="AA44">
            <v>1873</v>
          </cell>
          <cell r="AB44">
            <v>4110</v>
          </cell>
          <cell r="AC44">
            <v>931</v>
          </cell>
          <cell r="AD44">
            <v>1106</v>
          </cell>
          <cell r="AE44">
            <v>245</v>
          </cell>
          <cell r="AF44">
            <v>0</v>
          </cell>
          <cell r="AG44">
            <v>9</v>
          </cell>
          <cell r="AH44">
            <v>33</v>
          </cell>
          <cell r="AI44">
            <v>477</v>
          </cell>
          <cell r="AJ44">
            <v>16</v>
          </cell>
          <cell r="AK44">
            <v>3</v>
          </cell>
          <cell r="AL44">
            <v>42</v>
          </cell>
          <cell r="AM44">
            <v>76</v>
          </cell>
          <cell r="AN44">
            <v>541</v>
          </cell>
          <cell r="AO44">
            <v>143</v>
          </cell>
          <cell r="AP44">
            <v>741</v>
          </cell>
          <cell r="AQ44">
            <v>37</v>
          </cell>
          <cell r="AR44">
            <v>7</v>
          </cell>
          <cell r="AS44">
            <v>486</v>
          </cell>
          <cell r="AT44">
            <v>126</v>
          </cell>
          <cell r="AU44">
            <v>621</v>
          </cell>
          <cell r="AV44">
            <v>0</v>
          </cell>
          <cell r="AW44">
            <v>4006</v>
          </cell>
          <cell r="AX44">
            <v>55</v>
          </cell>
          <cell r="AY44">
            <v>0</v>
          </cell>
          <cell r="AZ44">
            <v>64</v>
          </cell>
          <cell r="BA44">
            <v>972</v>
          </cell>
          <cell r="BB44">
            <v>912</v>
          </cell>
          <cell r="BC44">
            <v>21</v>
          </cell>
          <cell r="BD44">
            <v>108</v>
          </cell>
          <cell r="BE44">
            <v>0</v>
          </cell>
          <cell r="BF44">
            <v>29</v>
          </cell>
          <cell r="BG44">
            <v>3</v>
          </cell>
          <cell r="BH44">
            <v>5</v>
          </cell>
          <cell r="BI44">
            <v>28</v>
          </cell>
          <cell r="BJ44">
            <v>11</v>
          </cell>
          <cell r="BK44">
            <v>16</v>
          </cell>
          <cell r="BL44">
            <v>1</v>
          </cell>
          <cell r="BM44">
            <v>61</v>
          </cell>
          <cell r="BN44">
            <v>226</v>
          </cell>
        </row>
        <row r="45">
          <cell r="C45" t="str">
            <v>Other nonresidential structures</v>
          </cell>
          <cell r="D45">
            <v>6145</v>
          </cell>
          <cell r="E45">
            <v>116</v>
          </cell>
          <cell r="F45">
            <v>40</v>
          </cell>
          <cell r="G45">
            <v>56</v>
          </cell>
          <cell r="H45">
            <v>6</v>
          </cell>
          <cell r="I45">
            <v>990</v>
          </cell>
          <cell r="J45">
            <v>243</v>
          </cell>
          <cell r="K45">
            <v>0</v>
          </cell>
          <cell r="L45">
            <v>0</v>
          </cell>
          <cell r="M45">
            <v>3</v>
          </cell>
          <cell r="N45">
            <v>1</v>
          </cell>
          <cell r="O45">
            <v>2</v>
          </cell>
          <cell r="P45">
            <v>1</v>
          </cell>
          <cell r="Q45">
            <v>1</v>
          </cell>
          <cell r="R45">
            <v>2</v>
          </cell>
          <cell r="S45">
            <v>24</v>
          </cell>
          <cell r="T45">
            <v>0</v>
          </cell>
          <cell r="U45">
            <v>1</v>
          </cell>
          <cell r="V45">
            <v>10</v>
          </cell>
          <cell r="W45">
            <v>0</v>
          </cell>
          <cell r="X45">
            <v>0</v>
          </cell>
          <cell r="Y45">
            <v>2</v>
          </cell>
          <cell r="Z45">
            <v>0</v>
          </cell>
          <cell r="AA45">
            <v>6</v>
          </cell>
          <cell r="AB45">
            <v>12</v>
          </cell>
          <cell r="AC45">
            <v>2</v>
          </cell>
          <cell r="AD45">
            <v>7</v>
          </cell>
          <cell r="AE45">
            <v>513</v>
          </cell>
          <cell r="AF45">
            <v>770</v>
          </cell>
          <cell r="AG45">
            <v>7528</v>
          </cell>
          <cell r="AH45">
            <v>110</v>
          </cell>
          <cell r="AI45">
            <v>37</v>
          </cell>
          <cell r="AJ45">
            <v>358</v>
          </cell>
          <cell r="AK45">
            <v>25</v>
          </cell>
          <cell r="AL45">
            <v>627</v>
          </cell>
          <cell r="AM45">
            <v>4</v>
          </cell>
          <cell r="AN45">
            <v>0</v>
          </cell>
          <cell r="AO45">
            <v>518</v>
          </cell>
          <cell r="AP45">
            <v>1003</v>
          </cell>
          <cell r="AQ45">
            <v>0</v>
          </cell>
          <cell r="AR45">
            <v>0</v>
          </cell>
          <cell r="AS45">
            <v>5</v>
          </cell>
          <cell r="AT45">
            <v>437</v>
          </cell>
          <cell r="AU45">
            <v>20</v>
          </cell>
          <cell r="AV45">
            <v>0</v>
          </cell>
          <cell r="AW45">
            <v>7497</v>
          </cell>
          <cell r="AX45">
            <v>9</v>
          </cell>
          <cell r="AY45">
            <v>2</v>
          </cell>
          <cell r="AZ45">
            <v>6</v>
          </cell>
          <cell r="BA45">
            <v>36</v>
          </cell>
          <cell r="BB45">
            <v>29</v>
          </cell>
          <cell r="BC45">
            <v>205</v>
          </cell>
          <cell r="BD45">
            <v>1090</v>
          </cell>
          <cell r="BE45">
            <v>330</v>
          </cell>
          <cell r="BF45">
            <v>22</v>
          </cell>
          <cell r="BG45">
            <v>12</v>
          </cell>
          <cell r="BH45">
            <v>143</v>
          </cell>
          <cell r="BI45">
            <v>289</v>
          </cell>
          <cell r="BJ45">
            <v>1305</v>
          </cell>
          <cell r="BK45">
            <v>3127</v>
          </cell>
          <cell r="BL45">
            <v>8399</v>
          </cell>
          <cell r="BM45">
            <v>403</v>
          </cell>
          <cell r="BN45">
            <v>6821</v>
          </cell>
        </row>
        <row r="46">
          <cell r="C46" t="str">
            <v>Power and communication structures</v>
          </cell>
          <cell r="D46">
            <v>147</v>
          </cell>
          <cell r="E46">
            <v>5</v>
          </cell>
          <cell r="F46">
            <v>1342</v>
          </cell>
          <cell r="G46">
            <v>89</v>
          </cell>
          <cell r="H46">
            <v>86</v>
          </cell>
          <cell r="I46">
            <v>33141</v>
          </cell>
          <cell r="J46">
            <v>509</v>
          </cell>
          <cell r="K46">
            <v>0</v>
          </cell>
          <cell r="L46">
            <v>2</v>
          </cell>
          <cell r="M46">
            <v>0</v>
          </cell>
          <cell r="N46">
            <v>0</v>
          </cell>
          <cell r="O46">
            <v>2</v>
          </cell>
          <cell r="P46">
            <v>41</v>
          </cell>
          <cell r="Q46">
            <v>0</v>
          </cell>
          <cell r="R46">
            <v>0</v>
          </cell>
          <cell r="S46">
            <v>1</v>
          </cell>
          <cell r="T46">
            <v>0</v>
          </cell>
          <cell r="U46">
            <v>0</v>
          </cell>
          <cell r="V46">
            <v>1</v>
          </cell>
          <cell r="W46">
            <v>0</v>
          </cell>
          <cell r="X46">
            <v>0</v>
          </cell>
          <cell r="Y46">
            <v>2</v>
          </cell>
          <cell r="Z46">
            <v>0</v>
          </cell>
          <cell r="AA46">
            <v>109</v>
          </cell>
          <cell r="AB46">
            <v>5</v>
          </cell>
          <cell r="AC46">
            <v>0</v>
          </cell>
          <cell r="AD46">
            <v>34</v>
          </cell>
          <cell r="AE46">
            <v>8</v>
          </cell>
          <cell r="AF46">
            <v>0</v>
          </cell>
          <cell r="AG46">
            <v>52</v>
          </cell>
          <cell r="AH46">
            <v>0</v>
          </cell>
          <cell r="AI46">
            <v>6</v>
          </cell>
          <cell r="AJ46">
            <v>0</v>
          </cell>
          <cell r="AK46">
            <v>3501</v>
          </cell>
          <cell r="AL46">
            <v>20</v>
          </cell>
          <cell r="AM46">
            <v>25</v>
          </cell>
          <cell r="AN46">
            <v>3</v>
          </cell>
          <cell r="AO46">
            <v>0</v>
          </cell>
          <cell r="AP46">
            <v>15274</v>
          </cell>
          <cell r="AQ46">
            <v>118</v>
          </cell>
          <cell r="AR46">
            <v>0</v>
          </cell>
          <cell r="AS46">
            <v>60</v>
          </cell>
          <cell r="AT46">
            <v>0</v>
          </cell>
          <cell r="AU46">
            <v>2</v>
          </cell>
          <cell r="AV46">
            <v>0</v>
          </cell>
          <cell r="AW46">
            <v>69</v>
          </cell>
          <cell r="AX46">
            <v>8</v>
          </cell>
          <cell r="AY46">
            <v>0</v>
          </cell>
          <cell r="AZ46">
            <v>16</v>
          </cell>
          <cell r="BA46">
            <v>14</v>
          </cell>
          <cell r="BB46">
            <v>67</v>
          </cell>
          <cell r="BC46">
            <v>2</v>
          </cell>
          <cell r="BD46">
            <v>35</v>
          </cell>
          <cell r="BE46">
            <v>24</v>
          </cell>
          <cell r="BF46">
            <v>11</v>
          </cell>
          <cell r="BG46">
            <v>39</v>
          </cell>
          <cell r="BH46">
            <v>5</v>
          </cell>
          <cell r="BI46">
            <v>6</v>
          </cell>
          <cell r="BJ46">
            <v>2</v>
          </cell>
          <cell r="BK46">
            <v>3</v>
          </cell>
          <cell r="BL46">
            <v>0</v>
          </cell>
          <cell r="BM46">
            <v>0</v>
          </cell>
          <cell r="BN46">
            <v>16</v>
          </cell>
        </row>
        <row r="47">
          <cell r="C47" t="str">
            <v>Periodical Publishers</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161.22638382499173</v>
          </cell>
          <cell r="AO47">
            <v>7.722240636393769</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60.246602585349692</v>
          </cell>
          <cell r="BK47">
            <v>0</v>
          </cell>
          <cell r="BL47">
            <v>0</v>
          </cell>
          <cell r="BM47">
            <v>0</v>
          </cell>
          <cell r="BN47">
            <v>0</v>
          </cell>
        </row>
        <row r="48">
          <cell r="C48" t="str">
            <v>Book publishers</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7208.7736161750081</v>
          </cell>
          <cell r="AO48">
            <v>345.27775936360621</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2693.7533974146504</v>
          </cell>
          <cell r="BK48">
            <v>0</v>
          </cell>
          <cell r="BL48">
            <v>0</v>
          </cell>
          <cell r="BM48">
            <v>0</v>
          </cell>
          <cell r="BN48">
            <v>0</v>
          </cell>
        </row>
        <row r="49">
          <cell r="C49" t="str">
            <v>Software publishers</v>
          </cell>
          <cell r="D49">
            <v>32.792901427677606</v>
          </cell>
          <cell r="E49">
            <v>93.161651783175017</v>
          </cell>
          <cell r="F49">
            <v>840.69074569137138</v>
          </cell>
          <cell r="G49">
            <v>75.274614640805424</v>
          </cell>
          <cell r="H49">
            <v>209.42739320857746</v>
          </cell>
          <cell r="I49">
            <v>1284.1402081792846</v>
          </cell>
          <cell r="J49">
            <v>333.14606677663386</v>
          </cell>
          <cell r="K49">
            <v>65.585802855355212</v>
          </cell>
          <cell r="L49">
            <v>69.312268926682222</v>
          </cell>
          <cell r="M49">
            <v>99.12399749729822</v>
          </cell>
          <cell r="N49">
            <v>301.84375177748706</v>
          </cell>
          <cell r="O49">
            <v>564.93225641317338</v>
          </cell>
          <cell r="P49">
            <v>1137.3174449690007</v>
          </cell>
          <cell r="Q49">
            <v>214.64444570843526</v>
          </cell>
          <cell r="R49">
            <v>531.39406177123033</v>
          </cell>
          <cell r="S49">
            <v>726.66088390876519</v>
          </cell>
          <cell r="T49">
            <v>114.02986178260623</v>
          </cell>
          <cell r="U49">
            <v>307.06080427734486</v>
          </cell>
          <cell r="V49">
            <v>749.76497355099264</v>
          </cell>
          <cell r="W49">
            <v>52.17052499857801</v>
          </cell>
          <cell r="X49">
            <v>20.868209999431205</v>
          </cell>
          <cell r="Y49">
            <v>280.97554177805586</v>
          </cell>
          <cell r="Z49">
            <v>190.79506285194245</v>
          </cell>
          <cell r="AA49">
            <v>298.86257892042545</v>
          </cell>
          <cell r="AB49">
            <v>833.98310676298286</v>
          </cell>
          <cell r="AC49">
            <v>233.27677606507027</v>
          </cell>
          <cell r="AD49">
            <v>3199.5437688413631</v>
          </cell>
          <cell r="AE49">
            <v>4597.7138388032536</v>
          </cell>
          <cell r="AF49">
            <v>234.76736249360107</v>
          </cell>
          <cell r="AG49">
            <v>149.80393606734543</v>
          </cell>
          <cell r="AH49">
            <v>84.963426426255623</v>
          </cell>
          <cell r="AI49">
            <v>177.37978499516524</v>
          </cell>
          <cell r="AJ49">
            <v>27.575848927819806</v>
          </cell>
          <cell r="AK49">
            <v>101.35987714009443</v>
          </cell>
          <cell r="AL49">
            <v>351.03310391900351</v>
          </cell>
          <cell r="AM49">
            <v>39.50054035606621</v>
          </cell>
          <cell r="AN49">
            <v>901.80478926113426</v>
          </cell>
          <cell r="AO49">
            <v>169.92685285251125</v>
          </cell>
          <cell r="AP49">
            <v>3669.0784938285651</v>
          </cell>
          <cell r="AQ49">
            <v>2344.6924520789489</v>
          </cell>
          <cell r="AR49">
            <v>66.331096069620614</v>
          </cell>
          <cell r="AS49">
            <v>4301.0871395256245</v>
          </cell>
          <cell r="AT49">
            <v>1796.1566463796144</v>
          </cell>
          <cell r="AU49">
            <v>6703.9124623172747</v>
          </cell>
          <cell r="AV49">
            <v>6.7076389283886018</v>
          </cell>
          <cell r="AW49">
            <v>572.38518855582731</v>
          </cell>
          <cell r="AX49">
            <v>256.38086570729769</v>
          </cell>
          <cell r="AY49">
            <v>392.76952391786591</v>
          </cell>
          <cell r="AZ49">
            <v>2316.3713099368638</v>
          </cell>
          <cell r="BA49">
            <v>2888.0112052784257</v>
          </cell>
          <cell r="BB49">
            <v>1451.0858881747342</v>
          </cell>
          <cell r="BC49">
            <v>2044.3392867299926</v>
          </cell>
          <cell r="BD49">
            <v>57.387577498435817</v>
          </cell>
          <cell r="BE49">
            <v>567.16813605596951</v>
          </cell>
          <cell r="BF49">
            <v>690.886809624026</v>
          </cell>
          <cell r="BG49">
            <v>1536.0493146009899</v>
          </cell>
          <cell r="BH49">
            <v>99.869290711563622</v>
          </cell>
          <cell r="BI49">
            <v>120.73750071099482</v>
          </cell>
          <cell r="BJ49">
            <v>79.001080712132421</v>
          </cell>
          <cell r="BK49">
            <v>124.46396678232183</v>
          </cell>
          <cell r="BL49">
            <v>168.43626642398044</v>
          </cell>
          <cell r="BM49">
            <v>178.12507820943065</v>
          </cell>
          <cell r="BN49">
            <v>654.3674421250214</v>
          </cell>
        </row>
        <row r="50">
          <cell r="C50" t="str">
            <v>Noncomparable imports</v>
          </cell>
          <cell r="D50">
            <v>3.0026164609521642</v>
          </cell>
          <cell r="E50">
            <v>8.5301604004322851</v>
          </cell>
          <cell r="F50">
            <v>76.976167453500935</v>
          </cell>
          <cell r="G50">
            <v>6.8923696035492856</v>
          </cell>
          <cell r="H50">
            <v>19.175800580171774</v>
          </cell>
          <cell r="I50">
            <v>117.57973095955862</v>
          </cell>
          <cell r="J50">
            <v>30.503853591945852</v>
          </cell>
          <cell r="K50">
            <v>6.0052329219043283</v>
          </cell>
          <cell r="L50">
            <v>6.3464393379216197</v>
          </cell>
          <cell r="M50">
            <v>9.076090666059951</v>
          </cell>
          <cell r="N50">
            <v>27.637719697400602</v>
          </cell>
          <cell r="O50">
            <v>51.726892668221375</v>
          </cell>
          <cell r="P50">
            <v>104.13619816847734</v>
          </cell>
          <cell r="Q50">
            <v>19.653489562595983</v>
          </cell>
          <cell r="R50">
            <v>48.65603492406575</v>
          </cell>
          <cell r="S50">
            <v>66.535251123371822</v>
          </cell>
          <cell r="T50">
            <v>10.440916330129117</v>
          </cell>
          <cell r="U50">
            <v>28.11540867982481</v>
          </cell>
          <cell r="V50">
            <v>68.65073090267903</v>
          </cell>
          <cell r="W50">
            <v>4.7768898242420796</v>
          </cell>
          <cell r="X50">
            <v>1.9107559296968317</v>
          </cell>
          <cell r="Y50">
            <v>25.726963767703772</v>
          </cell>
          <cell r="Z50">
            <v>17.469768500085319</v>
          </cell>
          <cell r="AA50">
            <v>27.364754564586768</v>
          </cell>
          <cell r="AB50">
            <v>76.361995904669811</v>
          </cell>
          <cell r="AC50">
            <v>21.359521642682441</v>
          </cell>
          <cell r="AD50">
            <v>292.95982879244639</v>
          </cell>
          <cell r="AE50">
            <v>420.98047608213409</v>
          </cell>
          <cell r="AF50">
            <v>21.496004209089357</v>
          </cell>
          <cell r="AG50">
            <v>13.716497923895114</v>
          </cell>
          <cell r="AH50">
            <v>7.7795062851942438</v>
          </cell>
          <cell r="AI50">
            <v>16.241425402423069</v>
          </cell>
          <cell r="AJ50">
            <v>2.5249274785279563</v>
          </cell>
          <cell r="AK50">
            <v>9.2808145156703254</v>
          </cell>
          <cell r="AL50">
            <v>32.141644388828851</v>
          </cell>
          <cell r="AM50">
            <v>3.6167880097832885</v>
          </cell>
          <cell r="AN50">
            <v>82.571952676184523</v>
          </cell>
          <cell r="AO50">
            <v>15.559012570388488</v>
          </cell>
          <cell r="AP50">
            <v>335.95183721062511</v>
          </cell>
          <cell r="AQ50">
            <v>214.68707695807973</v>
          </cell>
          <cell r="AR50">
            <v>6.0734742051077868</v>
          </cell>
          <cell r="AS50">
            <v>393.82044536715773</v>
          </cell>
          <cell r="AT50">
            <v>164.46149252033445</v>
          </cell>
          <cell r="AU50">
            <v>613.83034241510722</v>
          </cell>
          <cell r="AV50">
            <v>0.61417154883112446</v>
          </cell>
          <cell r="AW50">
            <v>52.409305500255954</v>
          </cell>
          <cell r="AX50">
            <v>23.475001421989649</v>
          </cell>
          <cell r="AY50">
            <v>35.963156248222511</v>
          </cell>
          <cell r="AZ50">
            <v>212.09390819634834</v>
          </cell>
          <cell r="BA50">
            <v>264.43497241340083</v>
          </cell>
          <cell r="BB50">
            <v>132.86577839713325</v>
          </cell>
          <cell r="BC50">
            <v>187.18583982708606</v>
          </cell>
          <cell r="BD50">
            <v>5.2545788066662871</v>
          </cell>
          <cell r="BE50">
            <v>51.931616517831749</v>
          </cell>
          <cell r="BF50">
            <v>63.259669529605823</v>
          </cell>
          <cell r="BG50">
            <v>140.64528468232751</v>
          </cell>
          <cell r="BH50">
            <v>9.1443319492634085</v>
          </cell>
          <cell r="BI50">
            <v>11.055087878960242</v>
          </cell>
          <cell r="BJ50">
            <v>7.233576019566577</v>
          </cell>
          <cell r="BK50">
            <v>11.396294294977533</v>
          </cell>
          <cell r="BL50">
            <v>15.422530003981571</v>
          </cell>
          <cell r="BM50">
            <v>16.309666685626528</v>
          </cell>
          <cell r="BN50">
            <v>59.915846652636368</v>
          </cell>
        </row>
        <row r="51">
          <cell r="C51" t="str">
            <v>Custom computer programming services</v>
          </cell>
          <cell r="D51">
            <v>8</v>
          </cell>
          <cell r="E51">
            <v>38</v>
          </cell>
          <cell r="F51">
            <v>308</v>
          </cell>
          <cell r="G51">
            <v>41</v>
          </cell>
          <cell r="H51">
            <v>278</v>
          </cell>
          <cell r="I51">
            <v>1869</v>
          </cell>
          <cell r="J51">
            <v>386</v>
          </cell>
          <cell r="K51">
            <v>55</v>
          </cell>
          <cell r="L51">
            <v>57</v>
          </cell>
          <cell r="M51">
            <v>137</v>
          </cell>
          <cell r="N51">
            <v>525</v>
          </cell>
          <cell r="O51">
            <v>1392</v>
          </cell>
          <cell r="P51">
            <v>15997</v>
          </cell>
          <cell r="Q51">
            <v>493</v>
          </cell>
          <cell r="R51">
            <v>570</v>
          </cell>
          <cell r="S51">
            <v>2380</v>
          </cell>
          <cell r="T51">
            <v>95</v>
          </cell>
          <cell r="U51">
            <v>573</v>
          </cell>
          <cell r="V51">
            <v>490</v>
          </cell>
          <cell r="W51">
            <v>42</v>
          </cell>
          <cell r="X51">
            <v>52</v>
          </cell>
          <cell r="Y51">
            <v>281</v>
          </cell>
          <cell r="Z51">
            <v>322</v>
          </cell>
          <cell r="AA51">
            <v>182</v>
          </cell>
          <cell r="AB51">
            <v>1137</v>
          </cell>
          <cell r="AC51">
            <v>370</v>
          </cell>
          <cell r="AD51">
            <v>18789</v>
          </cell>
          <cell r="AE51">
            <v>4870</v>
          </cell>
          <cell r="AF51">
            <v>190</v>
          </cell>
          <cell r="AG51">
            <v>157</v>
          </cell>
          <cell r="AH51">
            <v>37</v>
          </cell>
          <cell r="AI51">
            <v>230</v>
          </cell>
          <cell r="AJ51">
            <v>13</v>
          </cell>
          <cell r="AK51">
            <v>106</v>
          </cell>
          <cell r="AL51">
            <v>592</v>
          </cell>
          <cell r="AM51">
            <v>106</v>
          </cell>
          <cell r="AN51">
            <v>12004</v>
          </cell>
          <cell r="AO51">
            <v>391</v>
          </cell>
          <cell r="AP51">
            <v>8497</v>
          </cell>
          <cell r="AQ51">
            <v>19094</v>
          </cell>
          <cell r="AR51">
            <v>249</v>
          </cell>
          <cell r="AS51">
            <v>8612</v>
          </cell>
          <cell r="AT51">
            <v>5565</v>
          </cell>
          <cell r="AU51">
            <v>12502</v>
          </cell>
          <cell r="AV51">
            <v>33</v>
          </cell>
          <cell r="AW51">
            <v>754</v>
          </cell>
          <cell r="AX51">
            <v>391</v>
          </cell>
          <cell r="AY51">
            <v>699</v>
          </cell>
          <cell r="AZ51">
            <v>2518</v>
          </cell>
          <cell r="BA51">
            <v>28952</v>
          </cell>
          <cell r="BB51">
            <v>25057</v>
          </cell>
          <cell r="BC51">
            <v>13632</v>
          </cell>
          <cell r="BD51">
            <v>92</v>
          </cell>
          <cell r="BE51">
            <v>4772</v>
          </cell>
          <cell r="BF51">
            <v>700</v>
          </cell>
          <cell r="BG51">
            <v>2275</v>
          </cell>
          <cell r="BH51">
            <v>65</v>
          </cell>
          <cell r="BI51">
            <v>137</v>
          </cell>
          <cell r="BJ51">
            <v>57</v>
          </cell>
          <cell r="BK51">
            <v>51</v>
          </cell>
          <cell r="BL51">
            <v>104</v>
          </cell>
          <cell r="BM51">
            <v>84</v>
          </cell>
          <cell r="BN51">
            <v>1051</v>
          </cell>
        </row>
        <row r="52">
          <cell r="C52" t="str">
            <v>Scientific research and development services</v>
          </cell>
          <cell r="D52">
            <v>0</v>
          </cell>
          <cell r="E52">
            <v>0</v>
          </cell>
          <cell r="F52">
            <v>736</v>
          </cell>
          <cell r="G52">
            <v>99</v>
          </cell>
          <cell r="H52">
            <v>258</v>
          </cell>
          <cell r="I52">
            <v>192</v>
          </cell>
          <cell r="J52">
            <v>445</v>
          </cell>
          <cell r="K52">
            <v>417</v>
          </cell>
          <cell r="L52">
            <v>1180</v>
          </cell>
          <cell r="M52">
            <v>888</v>
          </cell>
          <cell r="N52">
            <v>2183</v>
          </cell>
          <cell r="O52">
            <v>9856</v>
          </cell>
          <cell r="P52">
            <v>55631</v>
          </cell>
          <cell r="Q52">
            <v>3590</v>
          </cell>
          <cell r="R52">
            <v>16126</v>
          </cell>
          <cell r="S52">
            <v>10642</v>
          </cell>
          <cell r="T52">
            <v>453</v>
          </cell>
          <cell r="U52">
            <v>7359</v>
          </cell>
          <cell r="V52">
            <v>4330</v>
          </cell>
          <cell r="W52">
            <v>289</v>
          </cell>
          <cell r="X52">
            <v>289</v>
          </cell>
          <cell r="Y52">
            <v>2259</v>
          </cell>
          <cell r="Z52">
            <v>1029</v>
          </cell>
          <cell r="AA52">
            <v>2098</v>
          </cell>
          <cell r="AB52">
            <v>58347</v>
          </cell>
          <cell r="AC52">
            <v>2532</v>
          </cell>
          <cell r="AD52">
            <v>1832</v>
          </cell>
          <cell r="AE52">
            <v>1793</v>
          </cell>
          <cell r="AF52">
            <v>68</v>
          </cell>
          <cell r="AG52">
            <v>46</v>
          </cell>
          <cell r="AH52">
            <v>11</v>
          </cell>
          <cell r="AI52">
            <v>34</v>
          </cell>
          <cell r="AJ52">
            <v>8</v>
          </cell>
          <cell r="AK52">
            <v>22</v>
          </cell>
          <cell r="AL52">
            <v>47</v>
          </cell>
          <cell r="AM52">
            <v>22</v>
          </cell>
          <cell r="AN52">
            <v>5420</v>
          </cell>
          <cell r="AO52">
            <v>367</v>
          </cell>
          <cell r="AP52">
            <v>2877</v>
          </cell>
          <cell r="AQ52">
            <v>3170</v>
          </cell>
          <cell r="AR52">
            <v>13</v>
          </cell>
          <cell r="AS52">
            <v>426</v>
          </cell>
          <cell r="AT52">
            <v>257</v>
          </cell>
          <cell r="AU52">
            <v>520</v>
          </cell>
          <cell r="AV52">
            <v>4</v>
          </cell>
          <cell r="AW52">
            <v>48</v>
          </cell>
          <cell r="AX52">
            <v>18</v>
          </cell>
          <cell r="AY52">
            <v>0</v>
          </cell>
          <cell r="AZ52">
            <v>5287</v>
          </cell>
          <cell r="BA52">
            <v>20597</v>
          </cell>
          <cell r="BB52">
            <v>173</v>
          </cell>
          <cell r="BC52">
            <v>0</v>
          </cell>
          <cell r="BD52">
            <v>70</v>
          </cell>
          <cell r="BE52">
            <v>2546</v>
          </cell>
          <cell r="BF52">
            <v>975</v>
          </cell>
          <cell r="BG52">
            <v>2083</v>
          </cell>
          <cell r="BH52">
            <v>157</v>
          </cell>
          <cell r="BI52">
            <v>136</v>
          </cell>
          <cell r="BJ52">
            <v>77</v>
          </cell>
          <cell r="BK52">
            <v>45</v>
          </cell>
          <cell r="BL52">
            <v>91</v>
          </cell>
          <cell r="BM52">
            <v>70</v>
          </cell>
          <cell r="BN52">
            <v>4489</v>
          </cell>
        </row>
        <row r="53">
          <cell r="C53" t="str">
            <v>Motion picture and video industries</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19845.4239438146</v>
          </cell>
          <cell r="AP53">
            <v>5627.3198750616475</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855.95507409092022</v>
          </cell>
          <cell r="BK53">
            <v>0</v>
          </cell>
          <cell r="BL53">
            <v>0</v>
          </cell>
          <cell r="BM53">
            <v>0</v>
          </cell>
          <cell r="BN53">
            <v>0</v>
          </cell>
        </row>
        <row r="54">
          <cell r="C54" t="str">
            <v>Sound recording industries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1929.8143502180967</v>
          </cell>
          <cell r="AP54">
            <v>758.13631431859289</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2066.1780809415932</v>
          </cell>
          <cell r="BK54">
            <v>0</v>
          </cell>
          <cell r="BL54">
            <v>0</v>
          </cell>
          <cell r="BM54">
            <v>0</v>
          </cell>
          <cell r="BN54">
            <v>0</v>
          </cell>
        </row>
        <row r="55">
          <cell r="C55" t="str">
            <v>Radio and television broadcasting</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2360.8424790399476</v>
          </cell>
          <cell r="AP55">
            <v>4951.6168337991121</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102.71333223738287</v>
          </cell>
          <cell r="BK55">
            <v>0</v>
          </cell>
          <cell r="BL55">
            <v>0</v>
          </cell>
          <cell r="BM55">
            <v>0</v>
          </cell>
          <cell r="BN55">
            <v>0</v>
          </cell>
        </row>
        <row r="56">
          <cell r="C56" t="str">
            <v>Cable and other subscription programming</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3589.3499917803715</v>
          </cell>
          <cell r="AP56">
            <v>7528.2811112937698</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156.16209107348348</v>
          </cell>
          <cell r="BK56">
            <v>0</v>
          </cell>
          <cell r="BL56">
            <v>0</v>
          </cell>
          <cell r="BM56">
            <v>0</v>
          </cell>
          <cell r="BN56">
            <v>0</v>
          </cell>
        </row>
        <row r="57">
          <cell r="C57" t="str">
            <v>Photographic services</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211.66928638792831</v>
          </cell>
          <cell r="AO57">
            <v>0</v>
          </cell>
          <cell r="AP57">
            <v>0</v>
          </cell>
          <cell r="AQ57">
            <v>0</v>
          </cell>
          <cell r="AR57">
            <v>0</v>
          </cell>
          <cell r="AS57">
            <v>0</v>
          </cell>
          <cell r="AT57">
            <v>0</v>
          </cell>
          <cell r="AU57">
            <v>0</v>
          </cell>
          <cell r="AV57">
            <v>0</v>
          </cell>
          <cell r="AW57">
            <v>0</v>
          </cell>
          <cell r="AX57">
            <v>0</v>
          </cell>
          <cell r="AY57">
            <v>0</v>
          </cell>
          <cell r="AZ57">
            <v>0</v>
          </cell>
          <cell r="BA57">
            <v>525.46997799434143</v>
          </cell>
          <cell r="BB57">
            <v>0</v>
          </cell>
          <cell r="BC57">
            <v>0</v>
          </cell>
          <cell r="BD57">
            <v>0</v>
          </cell>
          <cell r="BE57">
            <v>0</v>
          </cell>
          <cell r="BF57">
            <v>0</v>
          </cell>
          <cell r="BG57">
            <v>0</v>
          </cell>
          <cell r="BH57">
            <v>0</v>
          </cell>
          <cell r="BI57">
            <v>0</v>
          </cell>
          <cell r="BJ57">
            <v>482.59038038352719</v>
          </cell>
          <cell r="BK57">
            <v>0</v>
          </cell>
          <cell r="BL57">
            <v>0</v>
          </cell>
          <cell r="BM57">
            <v>0</v>
          </cell>
          <cell r="BN57">
            <v>0</v>
          </cell>
        </row>
        <row r="58">
          <cell r="C58" t="str">
            <v>Performing arts companies</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166.43351147437912</v>
          </cell>
          <cell r="AO58">
            <v>1037.5692351469838</v>
          </cell>
          <cell r="AP58">
            <v>128.64586552687817</v>
          </cell>
          <cell r="AQ58">
            <v>0</v>
          </cell>
          <cell r="AR58">
            <v>0</v>
          </cell>
          <cell r="AS58">
            <v>0</v>
          </cell>
          <cell r="AT58">
            <v>0</v>
          </cell>
          <cell r="AU58">
            <v>0</v>
          </cell>
          <cell r="AV58">
            <v>0</v>
          </cell>
          <cell r="AW58">
            <v>0</v>
          </cell>
          <cell r="AX58">
            <v>0</v>
          </cell>
          <cell r="AY58">
            <v>0</v>
          </cell>
          <cell r="AZ58">
            <v>0</v>
          </cell>
          <cell r="BA58">
            <v>413.1719585036152</v>
          </cell>
          <cell r="BB58">
            <v>0</v>
          </cell>
          <cell r="BC58">
            <v>0</v>
          </cell>
          <cell r="BD58">
            <v>0</v>
          </cell>
          <cell r="BE58">
            <v>0</v>
          </cell>
          <cell r="BF58">
            <v>0</v>
          </cell>
          <cell r="BG58">
            <v>0</v>
          </cell>
          <cell r="BH58">
            <v>0</v>
          </cell>
          <cell r="BI58">
            <v>0</v>
          </cell>
          <cell r="BJ58">
            <v>1658.4475675227</v>
          </cell>
          <cell r="BK58">
            <v>0</v>
          </cell>
          <cell r="BL58">
            <v>0</v>
          </cell>
          <cell r="BM58">
            <v>0</v>
          </cell>
          <cell r="BN58">
            <v>0</v>
          </cell>
        </row>
        <row r="59">
          <cell r="C59" t="str">
            <v>Independent artists, writers, and performers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68.280414963847861</v>
          </cell>
          <cell r="AO59">
            <v>0</v>
          </cell>
          <cell r="AP59">
            <v>0</v>
          </cell>
          <cell r="AQ59">
            <v>0</v>
          </cell>
          <cell r="AR59">
            <v>0</v>
          </cell>
          <cell r="AS59">
            <v>0</v>
          </cell>
          <cell r="AT59">
            <v>0</v>
          </cell>
          <cell r="AU59">
            <v>0</v>
          </cell>
          <cell r="AV59">
            <v>0</v>
          </cell>
          <cell r="AW59">
            <v>0</v>
          </cell>
          <cell r="AX59">
            <v>0</v>
          </cell>
          <cell r="AY59">
            <v>0</v>
          </cell>
          <cell r="AZ59">
            <v>0</v>
          </cell>
          <cell r="BA59">
            <v>169.50644451430369</v>
          </cell>
          <cell r="BB59">
            <v>0</v>
          </cell>
          <cell r="BC59">
            <v>0</v>
          </cell>
          <cell r="BD59">
            <v>0</v>
          </cell>
          <cell r="BE59">
            <v>0</v>
          </cell>
          <cell r="BF59">
            <v>0</v>
          </cell>
          <cell r="BG59">
            <v>0</v>
          </cell>
          <cell r="BH59">
            <v>0</v>
          </cell>
          <cell r="BI59">
            <v>0</v>
          </cell>
          <cell r="BJ59">
            <v>155.67431625275071</v>
          </cell>
          <cell r="BK59">
            <v>0</v>
          </cell>
          <cell r="BL59">
            <v>0</v>
          </cell>
          <cell r="BM59">
            <v>0</v>
          </cell>
          <cell r="BN59">
            <v>0</v>
          </cell>
        </row>
        <row r="60">
          <cell r="C60" t="str">
            <v>Directory, mailing list, and other publishers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96.616787173844699</v>
          </cell>
          <cell r="AO60">
            <v>0</v>
          </cell>
          <cell r="AP60">
            <v>0</v>
          </cell>
          <cell r="AQ60">
            <v>0</v>
          </cell>
          <cell r="AR60">
            <v>0</v>
          </cell>
          <cell r="AS60">
            <v>0</v>
          </cell>
          <cell r="AT60">
            <v>0</v>
          </cell>
          <cell r="AU60">
            <v>0</v>
          </cell>
          <cell r="AV60">
            <v>0</v>
          </cell>
          <cell r="AW60">
            <v>0</v>
          </cell>
          <cell r="AX60">
            <v>0</v>
          </cell>
          <cell r="AY60">
            <v>0</v>
          </cell>
          <cell r="AZ60">
            <v>0</v>
          </cell>
          <cell r="BA60">
            <v>239.8516189877397</v>
          </cell>
          <cell r="BB60">
            <v>0</v>
          </cell>
          <cell r="BC60">
            <v>0</v>
          </cell>
          <cell r="BD60">
            <v>0</v>
          </cell>
          <cell r="BE60">
            <v>0</v>
          </cell>
          <cell r="BF60">
            <v>0</v>
          </cell>
          <cell r="BG60">
            <v>0</v>
          </cell>
          <cell r="BH60">
            <v>0</v>
          </cell>
          <cell r="BI60">
            <v>0</v>
          </cell>
          <cell r="BJ60">
            <v>220.27915749764225</v>
          </cell>
          <cell r="BK60">
            <v>0</v>
          </cell>
          <cell r="BL60">
            <v>0</v>
          </cell>
          <cell r="BM60">
            <v>0</v>
          </cell>
          <cell r="BN60">
            <v>0</v>
          </cell>
        </row>
        <row r="61">
          <cell r="C61" t="str">
            <v>Wholesale trade</v>
          </cell>
          <cell r="D61">
            <v>5.9608099653034534</v>
          </cell>
          <cell r="E61">
            <v>16.934119219612082</v>
          </cell>
          <cell r="F61">
            <v>152.81349183777942</v>
          </cell>
          <cell r="G61">
            <v>13.682768329446564</v>
          </cell>
          <cell r="H61">
            <v>38.06790000568796</v>
          </cell>
          <cell r="I61">
            <v>233.41989932313294</v>
          </cell>
          <cell r="J61">
            <v>60.556410329332806</v>
          </cell>
          <cell r="K61">
            <v>11.921619930606907</v>
          </cell>
          <cell r="L61">
            <v>12.598984699391389</v>
          </cell>
          <cell r="M61">
            <v>18.017902849667255</v>
          </cell>
          <cell r="N61">
            <v>54.86654627154315</v>
          </cell>
          <cell r="O61">
            <v>102.68849894772767</v>
          </cell>
          <cell r="P61">
            <v>206.7317274330243</v>
          </cell>
          <cell r="Q61">
            <v>39.016210681986237</v>
          </cell>
          <cell r="R61">
            <v>96.592216028667323</v>
          </cell>
          <cell r="S61">
            <v>132.08612991297426</v>
          </cell>
          <cell r="T61">
            <v>20.727361924805191</v>
          </cell>
          <cell r="U61">
            <v>55.814856947841427</v>
          </cell>
          <cell r="V61">
            <v>136.28579147943805</v>
          </cell>
          <cell r="W61">
            <v>9.4831067629827661</v>
          </cell>
          <cell r="X61">
            <v>3.7932427051931068</v>
          </cell>
          <cell r="Y61">
            <v>51.073303566350042</v>
          </cell>
          <cell r="Z61">
            <v>34.681076161765546</v>
          </cell>
          <cell r="AA61">
            <v>54.32465445651556</v>
          </cell>
          <cell r="AB61">
            <v>151.59423525396735</v>
          </cell>
          <cell r="AC61">
            <v>42.403034525908659</v>
          </cell>
          <cell r="AD61">
            <v>581.58539047835734</v>
          </cell>
          <cell r="AE61">
            <v>835.73265172629556</v>
          </cell>
          <cell r="AF61">
            <v>42.67398043342245</v>
          </cell>
          <cell r="AG61">
            <v>27.230063705136228</v>
          </cell>
          <cell r="AH61">
            <v>15.44391672828622</v>
          </cell>
          <cell r="AI61">
            <v>32.242562994141409</v>
          </cell>
          <cell r="AJ61">
            <v>5.0124992890051763</v>
          </cell>
          <cell r="AK61">
            <v>18.424321710937946</v>
          </cell>
          <cell r="AL61">
            <v>63.807761219498332</v>
          </cell>
          <cell r="AM61">
            <v>7.1800665491155229</v>
          </cell>
          <cell r="AN61">
            <v>163.92227404584497</v>
          </cell>
          <cell r="AO61">
            <v>30.887833456572441</v>
          </cell>
          <cell r="AP61">
            <v>666.93335134520225</v>
          </cell>
          <cell r="AQ61">
            <v>426.1979125191969</v>
          </cell>
          <cell r="AR61">
            <v>12.057092884363803</v>
          </cell>
          <cell r="AS61">
            <v>781.81441613105062</v>
          </cell>
          <cell r="AT61">
            <v>326.48981855412097</v>
          </cell>
          <cell r="AU61">
            <v>1218.5792190432855</v>
          </cell>
          <cell r="AV61">
            <v>1.2192565838120699</v>
          </cell>
          <cell r="AW61">
            <v>104.04322848529664</v>
          </cell>
          <cell r="AX61">
            <v>46.602696092372454</v>
          </cell>
          <cell r="AY61">
            <v>71.394246629884535</v>
          </cell>
          <cell r="AZ61">
            <v>421.04994027643482</v>
          </cell>
          <cell r="BA61">
            <v>524.95769580797457</v>
          </cell>
          <cell r="BB61">
            <v>263.76584096467781</v>
          </cell>
          <cell r="BC61">
            <v>371.60231215516757</v>
          </cell>
          <cell r="BD61">
            <v>10.431417439281043</v>
          </cell>
          <cell r="BE61">
            <v>103.09491780899836</v>
          </cell>
          <cell r="BF61">
            <v>125.58342813264321</v>
          </cell>
          <cell r="BG61">
            <v>279.20975769296405</v>
          </cell>
          <cell r="BH61">
            <v>18.153375803424154</v>
          </cell>
          <cell r="BI61">
            <v>21.946618508617259</v>
          </cell>
          <cell r="BJ61">
            <v>14.360133098231046</v>
          </cell>
          <cell r="BK61">
            <v>22.623983277401742</v>
          </cell>
          <cell r="BL61">
            <v>30.616887549058646</v>
          </cell>
          <cell r="BM61">
            <v>32.378035947898304</v>
          </cell>
          <cell r="BN61">
            <v>118.94525339855527</v>
          </cell>
        </row>
        <row r="62">
          <cell r="C62" t="str">
            <v>General merchandise stores</v>
          </cell>
          <cell r="D62">
            <v>0.12576076446163473</v>
          </cell>
          <cell r="E62">
            <v>0.35727489903873499</v>
          </cell>
          <cell r="F62">
            <v>3.2240486889255444</v>
          </cell>
          <cell r="G62">
            <v>0.28867811842329788</v>
          </cell>
          <cell r="H62">
            <v>0.80315397303907621</v>
          </cell>
          <cell r="I62">
            <v>4.9246772083499231</v>
          </cell>
          <cell r="J62">
            <v>1.2776150389625163</v>
          </cell>
          <cell r="K62">
            <v>0.25152152892326946</v>
          </cell>
          <cell r="L62">
            <v>0.26581252488481882</v>
          </cell>
          <cell r="M62">
            <v>0.38014049257721405</v>
          </cell>
          <cell r="N62">
            <v>1.1575706728855013</v>
          </cell>
          <cell r="O62">
            <v>2.1665149877708889</v>
          </cell>
          <cell r="P62">
            <v>4.361611967464877</v>
          </cell>
          <cell r="Q62">
            <v>0.82316136738524537</v>
          </cell>
          <cell r="R62">
            <v>2.0378960241169444</v>
          </cell>
          <cell r="S62">
            <v>2.7867442125021329</v>
          </cell>
          <cell r="T62">
            <v>0.43730447642341164</v>
          </cell>
          <cell r="U62">
            <v>1.1775780672316705</v>
          </cell>
          <cell r="V62">
            <v>2.8753483874637391</v>
          </cell>
          <cell r="W62">
            <v>0.20007394346169161</v>
          </cell>
          <cell r="X62">
            <v>8.0029577384676642E-2</v>
          </cell>
          <cell r="Y62">
            <v>1.0775410955008247</v>
          </cell>
          <cell r="Z62">
            <v>0.73169899323132925</v>
          </cell>
          <cell r="AA62">
            <v>1.1461378761162619</v>
          </cell>
          <cell r="AB62">
            <v>3.1983248961947557</v>
          </cell>
          <cell r="AC62">
            <v>0.89461634719299243</v>
          </cell>
          <cell r="AD62">
            <v>12.270249132586315</v>
          </cell>
          <cell r="AE62">
            <v>17.632230817359648</v>
          </cell>
          <cell r="AF62">
            <v>0.90033274557761211</v>
          </cell>
          <cell r="AG62">
            <v>0.57449803765428586</v>
          </cell>
          <cell r="AH62">
            <v>0.32583470792332631</v>
          </cell>
          <cell r="AI62">
            <v>0.68025140776975146</v>
          </cell>
          <cell r="AJ62">
            <v>0.10575337011546555</v>
          </cell>
          <cell r="AK62">
            <v>0.38871509015414368</v>
          </cell>
          <cell r="AL62">
            <v>1.3462118195779533</v>
          </cell>
          <cell r="AM62">
            <v>0.15148455719242362</v>
          </cell>
          <cell r="AN62">
            <v>3.4584210226949548</v>
          </cell>
          <cell r="AO62">
            <v>0.65166941584665261</v>
          </cell>
          <cell r="AP62">
            <v>14.070914623741539</v>
          </cell>
          <cell r="AQ62">
            <v>8.9918946590068813</v>
          </cell>
          <cell r="AR62">
            <v>0.2543797281155793</v>
          </cell>
          <cell r="AS62">
            <v>16.494667538820316</v>
          </cell>
          <cell r="AT62">
            <v>6.8882600534668104</v>
          </cell>
          <cell r="AU62">
            <v>25.70950173482737</v>
          </cell>
          <cell r="AV62">
            <v>2.5723792730788918E-2</v>
          </cell>
          <cell r="AW62">
            <v>2.1950969796939876</v>
          </cell>
          <cell r="AX62">
            <v>0.98322052215459865</v>
          </cell>
          <cell r="AY62">
            <v>1.5062709743473066</v>
          </cell>
          <cell r="AZ62">
            <v>8.8832830896991073</v>
          </cell>
          <cell r="BA62">
            <v>11.075521870200784</v>
          </cell>
          <cell r="BB62">
            <v>5.5649138274273362</v>
          </cell>
          <cell r="BC62">
            <v>7.8400403845060005</v>
          </cell>
          <cell r="BD62">
            <v>0.22008133780786074</v>
          </cell>
          <cell r="BE62">
            <v>2.1750895853478185</v>
          </cell>
          <cell r="BF62">
            <v>2.6495506512712588</v>
          </cell>
          <cell r="BG62">
            <v>5.8907485353506628</v>
          </cell>
          <cell r="BH62">
            <v>0.38299869176952389</v>
          </cell>
          <cell r="BI62">
            <v>0.46302826915420053</v>
          </cell>
          <cell r="BJ62">
            <v>0.30296911438484725</v>
          </cell>
          <cell r="BK62">
            <v>0.47731926511574996</v>
          </cell>
          <cell r="BL62">
            <v>0.64595301746203282</v>
          </cell>
          <cell r="BM62">
            <v>0.68310960696206124</v>
          </cell>
          <cell r="BN62">
            <v>2.5094988908480746</v>
          </cell>
        </row>
        <row r="63">
          <cell r="C63" t="str">
            <v>Other retail</v>
          </cell>
          <cell r="D63">
            <v>1.5785791479438029</v>
          </cell>
          <cell r="E63">
            <v>4.4845998521130772</v>
          </cell>
          <cell r="F63">
            <v>40.469029065468405</v>
          </cell>
          <cell r="G63">
            <v>3.6235566805073662</v>
          </cell>
          <cell r="H63">
            <v>10.081380467550197</v>
          </cell>
          <cell r="I63">
            <v>61.815724361526648</v>
          </cell>
          <cell r="J63">
            <v>16.036929071156361</v>
          </cell>
          <cell r="K63">
            <v>3.1571582958876059</v>
          </cell>
          <cell r="L63">
            <v>3.3365422899721291</v>
          </cell>
          <cell r="M63">
            <v>4.7716142426483135</v>
          </cell>
          <cell r="N63">
            <v>14.530103520846369</v>
          </cell>
          <cell r="O63">
            <v>27.194613503213699</v>
          </cell>
          <cell r="P63">
            <v>54.747994994596439</v>
          </cell>
          <cell r="Q63">
            <v>10.33251805926853</v>
          </cell>
          <cell r="R63">
            <v>25.580157556452992</v>
          </cell>
          <cell r="S63">
            <v>34.979878846482002</v>
          </cell>
          <cell r="T63">
            <v>5.4891502189864063</v>
          </cell>
          <cell r="U63">
            <v>14.781241112564702</v>
          </cell>
          <cell r="V63">
            <v>36.092059609806043</v>
          </cell>
          <cell r="W63">
            <v>2.5113759171833232</v>
          </cell>
          <cell r="X63">
            <v>1.0045503668733291</v>
          </cell>
          <cell r="Y63">
            <v>13.525553153973039</v>
          </cell>
          <cell r="Z63">
            <v>9.1844604971275814</v>
          </cell>
          <cell r="AA63">
            <v>14.386596325578751</v>
          </cell>
          <cell r="AB63">
            <v>40.146137876116263</v>
          </cell>
          <cell r="AC63">
            <v>11.229438029691144</v>
          </cell>
          <cell r="AD63">
            <v>154.01909732097153</v>
          </cell>
          <cell r="AE63">
            <v>221.32397190148455</v>
          </cell>
          <cell r="AF63">
            <v>11.301191627324954</v>
          </cell>
          <cell r="AG63">
            <v>7.2112365621978274</v>
          </cell>
          <cell r="AH63">
            <v>4.0899550651271257</v>
          </cell>
          <cell r="AI63">
            <v>8.5386781184232987</v>
          </cell>
          <cell r="AJ63">
            <v>1.3274415562254707</v>
          </cell>
          <cell r="AK63">
            <v>4.8792446390990278</v>
          </cell>
          <cell r="AL63">
            <v>16.897972242762073</v>
          </cell>
          <cell r="AM63">
            <v>1.9014703372959445</v>
          </cell>
          <cell r="AN63">
            <v>43.410926568454585</v>
          </cell>
          <cell r="AO63">
            <v>8.1799101302542514</v>
          </cell>
          <cell r="AP63">
            <v>176.6214805756214</v>
          </cell>
          <cell r="AQ63">
            <v>112.86840907798192</v>
          </cell>
          <cell r="AR63">
            <v>3.1930350947045105</v>
          </cell>
          <cell r="AS63">
            <v>207.04500597235653</v>
          </cell>
          <cell r="AT63">
            <v>86.46308514874012</v>
          </cell>
          <cell r="AU63">
            <v>322.71180535805701</v>
          </cell>
          <cell r="AV63">
            <v>0.32289118935214156</v>
          </cell>
          <cell r="AW63">
            <v>27.553381491382744</v>
          </cell>
          <cell r="AX63">
            <v>12.341618793015188</v>
          </cell>
          <cell r="AY63">
            <v>18.907072976508733</v>
          </cell>
          <cell r="AZ63">
            <v>111.50509072293954</v>
          </cell>
          <cell r="BA63">
            <v>139.02259541550538</v>
          </cell>
          <cell r="BB63">
            <v>69.852127296513288</v>
          </cell>
          <cell r="BC63">
            <v>98.410059154769357</v>
          </cell>
          <cell r="BD63">
            <v>2.7625135089016553</v>
          </cell>
          <cell r="BE63">
            <v>27.302243899664411</v>
          </cell>
          <cell r="BF63">
            <v>33.257792503270579</v>
          </cell>
          <cell r="BG63">
            <v>73.942082361640416</v>
          </cell>
          <cell r="BH63">
            <v>4.8074910414652186</v>
          </cell>
          <cell r="BI63">
            <v>5.8120414083385477</v>
          </cell>
          <cell r="BJ63">
            <v>3.802940674591889</v>
          </cell>
          <cell r="BK63">
            <v>5.9914254024230704</v>
          </cell>
          <cell r="BL63">
            <v>8.108156532620443</v>
          </cell>
          <cell r="BM63">
            <v>8.5745549172402029</v>
          </cell>
          <cell r="BN63">
            <v>31.499829361242252</v>
          </cell>
        </row>
        <row r="64">
          <cell r="C64" t="str">
            <v>Air transportation</v>
          </cell>
          <cell r="D64">
            <v>0.14327967692395199</v>
          </cell>
          <cell r="E64">
            <v>0.40704453671577268</v>
          </cell>
          <cell r="F64">
            <v>3.673169899323133</v>
          </cell>
          <cell r="G64">
            <v>0.32889198566634437</v>
          </cell>
          <cell r="H64">
            <v>0.91503611853705702</v>
          </cell>
          <cell r="I64">
            <v>5.6107018940902105</v>
          </cell>
          <cell r="J64">
            <v>1.4555912632956032</v>
          </cell>
          <cell r="K64">
            <v>0.28655935384790399</v>
          </cell>
          <cell r="L64">
            <v>0.30284113531653489</v>
          </cell>
          <cell r="M64">
            <v>0.43309538706558215</v>
          </cell>
          <cell r="N64">
            <v>1.3188242989591035</v>
          </cell>
          <cell r="O64">
            <v>2.4683180706444454</v>
          </cell>
          <cell r="P64">
            <v>4.9691997042261526</v>
          </cell>
          <cell r="Q64">
            <v>0.93783061259314027</v>
          </cell>
          <cell r="R64">
            <v>2.3217820374267673</v>
          </cell>
          <cell r="S64">
            <v>3.1749473863830269</v>
          </cell>
          <cell r="T64">
            <v>0.49822251294010578</v>
          </cell>
          <cell r="U64">
            <v>1.3416187930151868</v>
          </cell>
          <cell r="V64">
            <v>3.2758944314885388</v>
          </cell>
          <cell r="W64">
            <v>0.2279449405608327</v>
          </cell>
          <cell r="X64">
            <v>9.1177976224333088E-2</v>
          </cell>
          <cell r="Y64">
            <v>1.2276463227347705</v>
          </cell>
          <cell r="Z64">
            <v>0.83362721119390248</v>
          </cell>
          <cell r="AA64">
            <v>1.3057988737841988</v>
          </cell>
          <cell r="AB64">
            <v>3.6438626926795972</v>
          </cell>
          <cell r="AC64">
            <v>1.0192395199362949</v>
          </cell>
          <cell r="AD64">
            <v>13.979537568966498</v>
          </cell>
          <cell r="AE64">
            <v>20.088461975996815</v>
          </cell>
          <cell r="AF64">
            <v>1.0257522325237471</v>
          </cell>
          <cell r="AG64">
            <v>0.65452761503896251</v>
          </cell>
          <cell r="AH64">
            <v>0.37122461748478469</v>
          </cell>
          <cell r="AI64">
            <v>0.7750127979068312</v>
          </cell>
          <cell r="AJ64">
            <v>0.12048518286786872</v>
          </cell>
          <cell r="AK64">
            <v>0.44286445594676072</v>
          </cell>
          <cell r="AL64">
            <v>1.5337438143450315</v>
          </cell>
          <cell r="AM64">
            <v>0.17258688356748764</v>
          </cell>
          <cell r="AN64">
            <v>3.9401911154086795</v>
          </cell>
          <cell r="AO64">
            <v>0.74244923496956938</v>
          </cell>
          <cell r="AP64">
            <v>16.031042034013993</v>
          </cell>
          <cell r="AQ64">
            <v>10.244496900062567</v>
          </cell>
          <cell r="AR64">
            <v>0.28981571014163016</v>
          </cell>
          <cell r="AS64">
            <v>18.792432171093793</v>
          </cell>
          <cell r="AT64">
            <v>7.8478186678800972</v>
          </cell>
          <cell r="AU64">
            <v>29.290924862067005</v>
          </cell>
          <cell r="AV64">
            <v>2.9307206643535633E-2</v>
          </cell>
          <cell r="AW64">
            <v>2.5008816335817077</v>
          </cell>
          <cell r="AX64">
            <v>1.1201865650418064</v>
          </cell>
          <cell r="AY64">
            <v>1.7160997667936977</v>
          </cell>
          <cell r="AZ64">
            <v>10.120755360900972</v>
          </cell>
          <cell r="BA64">
            <v>12.618380638188954</v>
          </cell>
          <cell r="BB64">
            <v>6.3401257038848753</v>
          </cell>
          <cell r="BC64">
            <v>8.9321853136909155</v>
          </cell>
          <cell r="BD64">
            <v>0.250739434616916</v>
          </cell>
          <cell r="BE64">
            <v>2.4780871395256243</v>
          </cell>
          <cell r="BF64">
            <v>3.0186422842841703</v>
          </cell>
          <cell r="BG64">
            <v>6.7113503213696601</v>
          </cell>
          <cell r="BH64">
            <v>0.43635174335930832</v>
          </cell>
          <cell r="BI64">
            <v>0.52752971958364137</v>
          </cell>
          <cell r="BJ64">
            <v>0.34517376713497527</v>
          </cell>
          <cell r="BK64">
            <v>0.54381150105227227</v>
          </cell>
          <cell r="BL64">
            <v>0.73593652238211704</v>
          </cell>
          <cell r="BM64">
            <v>0.77826915420055742</v>
          </cell>
          <cell r="BN64">
            <v>2.8590808258915876</v>
          </cell>
        </row>
        <row r="65">
          <cell r="C65" t="str">
            <v>Truck transportation</v>
          </cell>
          <cell r="D65">
            <v>0.39605255673738698</v>
          </cell>
          <cell r="E65">
            <v>1.1251493089130311</v>
          </cell>
          <cell r="F65">
            <v>10.153347363631193</v>
          </cell>
          <cell r="G65">
            <v>0.90912064160172923</v>
          </cell>
          <cell r="H65">
            <v>2.5293356464364942</v>
          </cell>
          <cell r="I65">
            <v>15.509058074057222</v>
          </cell>
          <cell r="J65">
            <v>4.0235339286729994</v>
          </cell>
          <cell r="K65">
            <v>0.79210511347477397</v>
          </cell>
          <cell r="L65">
            <v>0.83711108583129523</v>
          </cell>
          <cell r="M65">
            <v>1.1971588646834652</v>
          </cell>
          <cell r="N65">
            <v>3.6454837608782209</v>
          </cell>
          <cell r="O65">
            <v>6.8229054092486212</v>
          </cell>
          <cell r="P65">
            <v>13.735822763210285</v>
          </cell>
          <cell r="Q65">
            <v>2.5923440077356239</v>
          </cell>
          <cell r="R65">
            <v>6.4178516580399299</v>
          </cell>
          <cell r="S65">
            <v>8.7761646095216435</v>
          </cell>
          <cell r="T65">
            <v>1.3771827541095503</v>
          </cell>
          <cell r="U65">
            <v>3.708492122177351</v>
          </cell>
          <cell r="V65">
            <v>9.0552016381320755</v>
          </cell>
          <cell r="W65">
            <v>0.63008361299129745</v>
          </cell>
          <cell r="X65">
            <v>0.25203344519651899</v>
          </cell>
          <cell r="Y65">
            <v>3.3934503156817022</v>
          </cell>
          <cell r="Z65">
            <v>2.3043057846538879</v>
          </cell>
          <cell r="AA65">
            <v>3.6094789829930041</v>
          </cell>
          <cell r="AB65">
            <v>10.072336613389455</v>
          </cell>
          <cell r="AC65">
            <v>2.8173738695182302</v>
          </cell>
          <cell r="AD65">
            <v>38.642127865309142</v>
          </cell>
          <cell r="AE65">
            <v>55.528368693475919</v>
          </cell>
          <cell r="AF65">
            <v>2.8353762584608386</v>
          </cell>
          <cell r="AG65">
            <v>1.8092400887321543</v>
          </cell>
          <cell r="AH65">
            <v>1.0261361697286844</v>
          </cell>
          <cell r="AI65">
            <v>2.1422842841704113</v>
          </cell>
          <cell r="AJ65">
            <v>0.33304419543825725</v>
          </cell>
          <cell r="AK65">
            <v>1.2241624480973781</v>
          </cell>
          <cell r="AL65">
            <v>4.2395625959843013</v>
          </cell>
          <cell r="AM65">
            <v>0.47706330697912525</v>
          </cell>
          <cell r="AN65">
            <v>10.891445310278142</v>
          </cell>
          <cell r="AO65">
            <v>2.0522723394573688</v>
          </cell>
          <cell r="AP65">
            <v>44.312880382230823</v>
          </cell>
          <cell r="AQ65">
            <v>28.317757806723169</v>
          </cell>
          <cell r="AR65">
            <v>0.80110630794607818</v>
          </cell>
          <cell r="AS65">
            <v>51.945893293896823</v>
          </cell>
          <cell r="AT65">
            <v>21.692878675843243</v>
          </cell>
          <cell r="AU65">
            <v>80.96574426938173</v>
          </cell>
          <cell r="AV65">
            <v>8.1010750241738247E-2</v>
          </cell>
          <cell r="AW65">
            <v>6.9129173539616637</v>
          </cell>
          <cell r="AX65">
            <v>3.0964108981286618</v>
          </cell>
          <cell r="AY65">
            <v>4.7436294863773396</v>
          </cell>
          <cell r="AZ65">
            <v>27.975712416813607</v>
          </cell>
          <cell r="BA65">
            <v>34.879628576303965</v>
          </cell>
          <cell r="BB65">
            <v>17.525325635629375</v>
          </cell>
          <cell r="BC65">
            <v>24.690276434787556</v>
          </cell>
          <cell r="BD65">
            <v>0.69309197429042724</v>
          </cell>
          <cell r="BE65">
            <v>6.8499089926625336</v>
          </cell>
          <cell r="BF65">
            <v>8.3441072748990397</v>
          </cell>
          <cell r="BG65">
            <v>18.551461805358059</v>
          </cell>
          <cell r="BH65">
            <v>1.2061600591547694</v>
          </cell>
          <cell r="BI65">
            <v>1.4581935043512884</v>
          </cell>
          <cell r="BJ65">
            <v>0.95412661395825049</v>
          </cell>
          <cell r="BK65">
            <v>1.5031994767078096</v>
          </cell>
          <cell r="BL65">
            <v>2.0342699505147603</v>
          </cell>
          <cell r="BM65">
            <v>2.1512854786417157</v>
          </cell>
          <cell r="BN65">
            <v>7.9030487458051315</v>
          </cell>
        </row>
      </sheetData>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2007 investment"/>
      <sheetName val="2007 PEQ invest"/>
      <sheetName val="PEQ Bridge"/>
      <sheetName val="2007 PEQ Depr"/>
      <sheetName val="Table 5.5.5"/>
      <sheetName val="2007 Used Check"/>
      <sheetName val="IPP Conc"/>
      <sheetName val="Equip P T W R U u"/>
      <sheetName val="2007 Equipment"/>
      <sheetName val="2013 Equipment"/>
      <sheetName val="2007 PRO"/>
      <sheetName val="2007 PUR"/>
      <sheetName val="2013 PRO"/>
      <sheetName val="2013 PUR"/>
      <sheetName val="110C"/>
      <sheetName val="113F"/>
      <sheetName val="2110"/>
      <sheetName val="2120"/>
      <sheetName val="2130"/>
      <sheetName val="2200"/>
      <sheetName val="2300"/>
      <sheetName val="3210"/>
      <sheetName val="3270"/>
      <sheetName val="3310"/>
      <sheetName val="3320"/>
      <sheetName val="3330"/>
      <sheetName val="3340"/>
      <sheetName val="3350"/>
      <sheetName val="336M"/>
      <sheetName val="336O"/>
      <sheetName val="3370"/>
      <sheetName val="338A"/>
      <sheetName val="311A"/>
      <sheetName val="313T"/>
      <sheetName val="315A"/>
      <sheetName val="3220"/>
      <sheetName val="3230"/>
      <sheetName val="3240"/>
      <sheetName val="3250"/>
      <sheetName val="3260"/>
      <sheetName val="4200"/>
      <sheetName val="44RT"/>
      <sheetName val="4810"/>
      <sheetName val="4820"/>
      <sheetName val="4830"/>
      <sheetName val="4840"/>
      <sheetName val="4850"/>
      <sheetName val="4860"/>
      <sheetName val="487S"/>
      <sheetName val="4930"/>
      <sheetName val="5110"/>
      <sheetName val="5120"/>
      <sheetName val="5130"/>
      <sheetName val="5140"/>
      <sheetName val="5210"/>
      <sheetName val="5220"/>
      <sheetName val="5230"/>
      <sheetName val="5240"/>
      <sheetName val="5250"/>
      <sheetName val="5310"/>
      <sheetName val="5320"/>
      <sheetName val="5411"/>
      <sheetName val="5415"/>
      <sheetName val="5412"/>
      <sheetName val="5500"/>
      <sheetName val="5610"/>
      <sheetName val="5620"/>
      <sheetName val="6100"/>
      <sheetName val="6210"/>
      <sheetName val="622H"/>
      <sheetName val="6230"/>
      <sheetName val="6240"/>
      <sheetName val="711A"/>
      <sheetName val="7130"/>
      <sheetName val="7210"/>
      <sheetName val="7220"/>
      <sheetName val="8100"/>
      <sheetName val="Datasets"/>
    </sheetNames>
    <sheetDataSet>
      <sheetData sheetId="0" refreshError="1"/>
      <sheetData sheetId="1">
        <row r="45">
          <cell r="BT45">
            <v>0.51496683818206723</v>
          </cell>
        </row>
        <row r="46">
          <cell r="BT46">
            <v>0.48503316181793282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ler, Travis" refreshedDate="43078.471118981484" createdVersion="6" refreshedVersion="6" minRefreshableVersion="3" recordCount="389" xr:uid="{9ABD2654-5348-41FB-8B6D-3A7E2C123A0D}">
  <cacheSource type="worksheet">
    <worksheetSource ref="A1:I390" sheet="ZLabs"/>
  </cacheSource>
  <cacheFields count="8">
    <cacheField name="Summary" numFmtId="0">
      <sharedItems count="71">
        <s v=" 111CA"/>
        <s v=" 113FF"/>
        <s v=" 211"/>
        <s v=" 212"/>
        <s v=" 213"/>
        <s v=" 22"/>
        <s v=" 23"/>
        <s v=" 311FT"/>
        <s v=" 313TT"/>
        <s v=" 315AL"/>
        <s v=" 321"/>
        <s v=" 322"/>
        <s v=" 323"/>
        <s v=" 324"/>
        <s v=" 325"/>
        <s v=" 326"/>
        <s v=" 327"/>
        <s v=" 331"/>
        <s v=" 332"/>
        <s v=" 333"/>
        <s v=" 334"/>
        <s v=" 335"/>
        <s v=" 3361MV"/>
        <s v=" 3364OT"/>
        <s v=" 337"/>
        <s v=" 339"/>
        <s v=" 42"/>
        <s v=" 441"/>
        <s v=" 445"/>
        <s v=" 452"/>
        <s v=" 481"/>
        <s v=" 482"/>
        <s v=" 483"/>
        <s v=" 484"/>
        <s v=" 485"/>
        <s v=" 486"/>
        <s v=" 487OS"/>
        <s v=" GFE"/>
        <s v=" 493"/>
        <s v=" 4A0"/>
        <s v=" 511"/>
        <s v=" 512"/>
        <s v=" 513"/>
        <s v=" 514"/>
        <s v=" 521CI"/>
        <s v=" 523"/>
        <s v=" 524"/>
        <s v=" 525"/>
        <s v="HS"/>
        <s v=" 532RL"/>
        <s v=" 5411"/>
        <s v=" 5412OP"/>
        <s v=" 5415"/>
        <s v=" 55"/>
        <s v=" 561"/>
        <s v=" 562"/>
        <s v=" 61"/>
        <s v=" 621"/>
        <s v=" 622"/>
        <s v=" 623"/>
        <s v=" 624"/>
        <s v=" 711AS"/>
        <s v=" 713"/>
        <s v=" 721"/>
        <s v=" 722"/>
        <s v=" 81"/>
        <s v=" GSLE"/>
        <s v=" Other"/>
        <s v=" Used"/>
        <s v="GFGD"/>
        <s v=" GSLG"/>
      </sharedItems>
    </cacheField>
    <cacheField name="Index" numFmtId="0">
      <sharedItems containsSemiMixedTypes="0" containsString="0" containsNumber="1" containsInteger="1" minValue="1" maxValue="389"/>
    </cacheField>
    <cacheField name="Code" numFmtId="0">
      <sharedItems/>
    </cacheField>
    <cacheField name="Code Sub" numFmtId="0">
      <sharedItems/>
    </cacheField>
    <cacheField name="Description" numFmtId="0">
      <sharedItems count="389">
        <s v="'Oilseed farming'"/>
        <s v="'Grain farming'"/>
        <s v="'Vegetable and melon farming'"/>
        <s v="'Fruit and tree nut farming'"/>
        <s v="'Greenhouse, nursery, and floriculture production'"/>
        <s v="'Other crop farming'"/>
        <s v="'Dairy cattle and milk production'"/>
        <s v="'Beef cattle ranching and farming, including feedlots and dual-purpose ranching and farming'"/>
        <s v="'Poultry and egg production'"/>
        <s v="'Animal production, except cattle and poultry and eggs'"/>
        <s v="'Forestry and logging'"/>
        <s v="'Fishing, hunting and trapping'"/>
        <s v="'Support activities for agriculture and forestry'"/>
        <s v="'Oil and gas extraction'"/>
        <s v="'Coal mining'"/>
        <s v="'Copper, nickel, lead, and zinc mining'"/>
        <s v="'Iron, gold, silver, and other metal ore mining'"/>
        <s v="'Stone mining and quarrying'"/>
        <s v="'Other nonmetallic mineral mining and quarrying'"/>
        <s v="'Drilling oil and gas wells'"/>
        <s v="'Other support activities for mining'"/>
        <s v="'Electric power generation, transmission, and distribution'"/>
        <s v="'Natural gas distribution'"/>
        <s v="'Water, sewage and other systems'"/>
        <s v="'Nonresidential maintenance and repair'"/>
        <s v="'Residential maintenance and repair'"/>
        <s v="'Health care structures'"/>
        <s v="'Manufacturing structures'"/>
        <s v="'Power and communication structures'"/>
        <s v="'Educational and vocational structures'"/>
        <s v="'Highways and streets'"/>
        <s v="'Commercial structures, including farm structures'"/>
        <s v="'Other nonresidential structures'"/>
        <s v="'Single-family residential structures'"/>
        <s v="'Multifamily residential structures'"/>
        <s v="'Other residential structures'"/>
        <s v="'Dog and cat food manufacturing'"/>
        <s v="'Other animal food manufacturing'"/>
        <s v="'Flour milling and malt manufacturing'"/>
        <s v="'Wet corn milling'"/>
        <s v="'Fats and oils refining and blending'"/>
        <s v="'Soybean and other oilseed processing'"/>
        <s v="'Breakfast cereal manufacturing'"/>
        <s v="'Sugar and confectionery product manufacturing'"/>
        <s v="'Frozen food manufacturing'"/>
        <s v="'Fruit and vegetable canning, pickling, and drying'"/>
        <s v="'Cheese manufacturing'"/>
        <s v="'Dry, condensed, and evaporated dairy product manufacturing'"/>
        <s v="'Fluid milk and butter manufacturing'"/>
        <s v="'Ice cream and frozen dessert manufacturing'"/>
        <s v="'Poultry processing'"/>
        <s v="'Animal (except poultry) slaughtering, rendering, and processing'"/>
        <s v="'Seafood product preparation and packaging'"/>
        <s v="'Bread and bakery product manufacturing'"/>
        <s v="'Cookie, cracker, pasta, and tortilla manufacturing'"/>
        <s v="'Snack food manufacturing'"/>
        <s v="'Coffee and tea manufacturing'"/>
        <s v="'Flavoring syrup and concentrate manufacturing'"/>
        <s v="'Seasoning and dressing manufacturing'"/>
        <s v="'All other food manufacturing'"/>
        <s v="'Soft drink and ice manufacturing'"/>
        <s v="'Breweries'"/>
        <s v="'Wineries'"/>
        <s v="'Distilleries'"/>
        <s v="'Tobacco product manufacturing'"/>
        <s v="'Fiber, yarn, and thread mills'"/>
        <s v="'Fabric mills'"/>
        <s v="'Textile and fabric finishing and fabric coating mills'"/>
        <s v="'Carpet and rug mills'"/>
        <s v="'Curtain and linen mills'"/>
        <s v="'Other textile product mills'"/>
        <s v="'Apparel manufacturing'"/>
        <s v="'Leather and allied product manufacturing'"/>
        <s v="'Sawmills and wood preservation'"/>
        <s v="'Veneer, plywood, and engineered wood product manufacturing'"/>
        <s v="'Millwork'"/>
        <s v="'All other wood product manufacturing'"/>
        <s v="'Pulp mills'"/>
        <s v="'Paper mills'"/>
        <s v="'Paperboard mills'"/>
        <s v="'Paperboard container manufacturing'"/>
        <s v="'Paper bag and coated and treated paper manufacturing'"/>
        <s v="'Stationery product manufacturing'"/>
        <s v="'Sanitary paper product manufacturing'"/>
        <s v="'All other converted paper product manufacturing'"/>
        <s v="'Printing'"/>
        <s v="'Support activities for printing'"/>
        <s v="'Petroleum refineries'"/>
        <s v="'Asphalt paving mixture and block manufacturing'"/>
        <s v="'Asphalt shingle and coating materials manufacturing'"/>
        <s v="'Other petroleum and coal products manufacturing'"/>
        <s v="'Petrochemical manufacturing'"/>
        <s v="'Industrial gas manufacturing'"/>
        <s v="'Synthetic dye and pigment manufacturing'"/>
        <s v="'Other basic inorganic chemical manufacturing'"/>
        <s v="'Other basic organic chemical manufacturing'"/>
        <s v="'Plastics material and resin manufacturing'"/>
        <s v="'Synthetic rubber and artificial and synthetic fibers and filaments manufacturing'"/>
        <s v="'Fertilizer manufacturing'"/>
        <s v="'Pesticide and other agricultural chemical manufacturing'"/>
        <s v="'Medicinal and botanical manufacturing'"/>
        <s v="'Pharmaceutical preparation manufacturing'"/>
        <s v="'In-vitro diagnostic substance manufacturing'"/>
        <s v="'Biological product (except diagnostic) manufacturing'"/>
        <s v="'Paint and coating manufacturing'"/>
        <s v="'Adhesive manufacturing'"/>
        <s v="'Soap and cleaning compound manufacturing'"/>
        <s v="'Toilet preparation manufacturing'"/>
        <s v="'Printing ink manufacturing'"/>
        <s v="'All other chemical product and preparation manufacturing'"/>
        <s v="'Plastics packaging materials and unlaminated film and sheet manufacturing'"/>
        <s v="'Plastics pipe, pipe fitting, and unlaminated profile shape manufacturing'"/>
        <s v="'Laminated plastics plate, sheet (except packaging), and shape manufacturing'"/>
        <s v="'Polystyrene foam product manufacturing'"/>
        <s v="'Urethane and other foam product (except polystyrene) manufacturing'"/>
        <s v="'Plastics bottle manufacturing'"/>
        <s v="'Other plastics product manufacturing'"/>
        <s v="'Tire manufacturing'"/>
        <s v="'Rubber and plastics hoses and belting manufacturing'"/>
        <s v="'Other rubber product manufacturing'"/>
        <s v="'Clay product and refractory manufacturing'"/>
        <s v="'Glass and glass product manufacturing'"/>
        <s v="'Cement manufacturing'"/>
        <s v="'Ready-mix concrete manufacturing'"/>
        <s v="'Concrete pipe, brick, and block manufacturing'"/>
        <s v="'Other concrete product manufacturing'"/>
        <s v="'Lime and gypsum product manufacturing'"/>
        <s v="'Abrasive product manufacturing'"/>
        <s v="'Cut stone and stone product manufacturing'"/>
        <s v="'Ground or treated mineral and earth manufacturing'"/>
        <s v="'Mineral wool manufacturing'"/>
        <s v="'Miscellaneous nonmetallic mineral products'"/>
        <s v="'Iron and steel mills and ferroalloy manufacturing'"/>
        <s v="'Steel product manufacturing from purchased steel'"/>
        <s v="'Alumina refining and primary aluminum production'"/>
        <s v="'Aluminum product manufacturing from purchased aluminum'"/>
        <s v="'Primary smelting and refining of copper'"/>
        <s v="'Primary smelting and refining of nonferrous metal (except copper and aluminum)'"/>
        <s v="'Copper rolling, drawing, extruding and alloying'"/>
        <s v="'Nonferrous metal (except copper and aluminum) rolling, drawing, extruding and alloying'"/>
        <s v="'Ferrous metal foundries'"/>
        <s v="'Nonferrous metal foundries'"/>
        <s v="'Custom roll forming'"/>
        <s v="'All other forging, stamping, and sintering'"/>
        <s v="'Crown and closure manufacturing and metal stamping'"/>
        <s v="'Cutlery and handtool manufacturing'"/>
        <s v="'Plate work and fabricated structural product manufacturing'"/>
        <s v="'Ornamental and architectural metal products manufacturing'"/>
        <s v="'Power boiler and heat exchanger manufacturing'"/>
        <s v="'Metal tank (heavy gauge) manufacturing'"/>
        <s v="'Metal can, box, and other metal container (light gauge) manufacturing'"/>
        <s v="'Hardware manufacturing'"/>
        <s v="'Spring and wire product manufacturing'"/>
        <s v="'Machine shops'"/>
        <s v="'Turned product and screw, nut, and bolt manufacturing'"/>
        <s v="'Coating, engraving, heat treating and allied activities'"/>
        <s v="'Plumbing fixture fitting and trim manufacturing'"/>
        <s v="'Valve and fittings other than plumbing'"/>
        <s v="'Ball and roller bearing manufacturing'"/>
        <s v="'Fabricated pipe and pipe fitting manufacturing'"/>
        <s v="'Ammunition, arms, ordnance, and accessories manufacturing'"/>
        <s v="'Other fabricated metal manufacturing'"/>
        <s v="'Farm machinery and equipment manufacturing'"/>
        <s v="'Lawn and garden equipment manufacturing'"/>
        <s v="'Construction machinery manufacturing'"/>
        <s v="'Mining and oil and gas field machinery manufacturing'"/>
        <s v="'Plastics and rubber industry machinery manufacturing'"/>
        <s v="'Semiconductor machinery manufacturing'"/>
        <s v="'Other industrial machinery manufacturing'"/>
        <s v="'Office machinery manufacturing'"/>
        <s v="'Optical instrument and lens manufacturing'"/>
        <s v="'Photographic and photocopying equipment manufacturing'"/>
        <s v="'Vending, commercial laundry, and other commercial and service industry machinery manufacturing'"/>
        <s v="'Heating equipment (except warm air furnaces) manufacturing'"/>
        <s v="'Air conditioning, refrigeration, and warm air heating equipment manufacturing'"/>
        <s v="'Air purification and ventilation equipment manufacturing'"/>
        <s v="'Industrial mold manufacturing'"/>
        <s v="'Special tool, die, jig, and fixture manufacturing'"/>
        <s v="'Metal cutting and forming machine tool manufacturing'"/>
        <s v="'Cutting and machine tool accessory, rolling mill, and other metalworking machinery manufacturing'"/>
        <s v="'Turbine and turbine generator set units manufacturing'"/>
        <s v="'Speed changer, industrial high-speed drive, and gear manufacturing'"/>
        <s v="'Mechanical power transmission equipment manufacturing'"/>
        <s v="'Other engine equipment manufacturing'"/>
        <s v="'Air and gas compressor manufacturing'"/>
        <s v="'Pump and pumping equipment manufacturing'"/>
        <s v="'Material handling equipment manufacturing'"/>
        <s v="'Power-driven handtool manufacturing'"/>
        <s v="'Packaging machinery manufacturing'"/>
        <s v="'Industrial process furnace and oven manufacturing'"/>
        <s v="'Other general purpose machinery manufacturing'"/>
        <s v="'Fluid power process machinery'"/>
        <s v="'Electronic computer manufacturing'"/>
        <s v="'Computer storage device manufacturing'"/>
        <s v="'Computer terminals and other computer peripheral equipment manufacturing'"/>
        <s v="'Telephone apparatus manufacturing'"/>
        <s v="'Broadcast and wireless communications equipment'"/>
        <s v="'Other communications equipment manufacturing'"/>
        <s v="'Audio and video equipment manufacturing'"/>
        <s v="'Semiconductor and related device manufacturing'"/>
        <s v="'Printed circuit assembly (electronic assembly) manufacturing'"/>
        <s v="'Other electronic component manufacturing'"/>
        <s v="'Electromedical and electrotherapeutic apparatus manufacturing'"/>
        <s v="'Search, detection, and navigation instruments manufacturing'"/>
        <s v="'Automatic environmental control manufacturing'"/>
        <s v="'Industrial process variable instruments manufacturing'"/>
        <s v="'Totalizing fluid meter and counting device manufacturing'"/>
        <s v="'Electricity and signal testing instruments manufacturing'"/>
        <s v="'Analytical laboratory instrument manufacturing'"/>
        <s v="'Irradiation apparatus manufacturing'"/>
        <s v="'Watch, clock, and other measuring and controlling device manufacturing'"/>
        <s v="'Manufacturing and reproducing magnetic and optical media'"/>
        <s v="'Electric lamp bulb and part manufacturing'"/>
        <s v="'Lighting fixture manufacturing'"/>
        <s v="'Small electrical appliance manufacturing'"/>
        <s v="'Household cooking appliance manufacturing'"/>
        <s v="'Household refrigerator and home freezer manufacturing'"/>
        <s v="'Household laundry equipment manufacturing'"/>
        <s v="'Other major household appliance manufacturing'"/>
        <s v="'Power, distribution, and specialty transformer manufacturing'"/>
        <s v="'Motor and generator manufacturing'"/>
        <s v="'Switchgear and switchboard apparatus manufacturing'"/>
        <s v="'Relay and industrial control manufacturing'"/>
        <s v="'Storage battery manufacturing'"/>
        <s v="'Primary battery manufacturing'"/>
        <s v="'Communication and energy wire and cable manufacturing'"/>
        <s v="'Wiring device manufacturing'"/>
        <s v="'Carbon and graphite product manufacturing'"/>
        <s v="'All other miscellaneous electrical equipment and component manufacturing'"/>
        <s v="'Automobile manufacturing'"/>
        <s v="'Light truck and utility vehicle manufacturing'"/>
        <s v="'Heavy duty truck manufacturing'"/>
        <s v="'Motor vehicle body manufacturing'"/>
        <s v="'Truck trailer manufacturing'"/>
        <s v="'Motor home manufacturing'"/>
        <s v="'Travel trailer and camper manufacturing'"/>
        <s v="'Motor vehicle gasoline engine and engine parts manufacturing'"/>
        <s v="'Motor vehicle electrical and electronic equipment manufacturing'"/>
        <s v="'Motor vehicle transmission and power train parts manufacturing'"/>
        <s v="'Motor vehicle seating and interior trim manufacturing'"/>
        <s v="'Motor vehicle metal stamping'"/>
        <s v="'Other motor vehicle parts manufacturing'"/>
        <s v="'Motor vehicle steering, suspension component (except spring), and brake systems manufacturing'"/>
        <s v="'Aircraft manufacturing'"/>
        <s v="'Aircraft engine and engine parts manufacturing'"/>
        <s v="'Other aircraft parts and auxiliary equipment manufacturing'"/>
        <s v="'Guided missile and space vehicle manufacturing'"/>
        <s v="'Propulsion units and parts for space vehicles and guided missiles'"/>
        <s v="'Railroad rolling stock manufacturing'"/>
        <s v="'Ship building and repairing'"/>
        <s v="'Boat building'"/>
        <s v="'Motorcycle, bicycle, and parts manufacturing'"/>
        <s v="'Military armored vehicle, tank, and tank component manufacturing'"/>
        <s v="'All other transportation equipment manufacturing'"/>
        <s v="'Wood kitchen cabinet and countertop manufacturing'"/>
        <s v="'Upholstered household furniture manufacturing'"/>
        <s v="'Nonupholstered wood household furniture manufacturing'"/>
        <s v="'Institutional furniture manufacturing'"/>
        <s v="'Other household nonupholstered furniture'"/>
        <s v="'Showcase, partition, shelving, and locker manufacturing'"/>
        <s v="'Office furniture and custom architectural woodwork and millwork manufacturing'"/>
        <s v="'Other furniture related product manufacturing'"/>
        <s v="'Surgical and medical instrument manufacturing'"/>
        <s v="'Surgical appliance and supplies manufacturing'"/>
        <s v="'Dental equipment and supplies manufacturing'"/>
        <s v="'Ophthalmic goods manufacturing'"/>
        <s v="'Dental laboratories'"/>
        <s v="'Jewelry and silverware manufacturing'"/>
        <s v="'Sporting and athletic goods manufacturing'"/>
        <s v="'Doll, toy, and game manufacturing'"/>
        <s v="'Office supplies (except paper) manufacturing'"/>
        <s v="'Sign manufacturing'"/>
        <s v="'All other miscellaneous manufacturing'"/>
        <s v="'Wholesale trade'"/>
        <s v="'Motor vehicle and parts dealers'"/>
        <s v="'Food and beverage stores'"/>
        <s v="'General merchandise stores'"/>
        <s v="'Air transportation'"/>
        <s v="'Rail transportation'"/>
        <s v="'Water transportation'"/>
        <s v="'Truck transportation'"/>
        <s v="'Transit and ground passenger transportation'"/>
        <s v="'Pipeline transportation'"/>
        <s v="'Scenic and sightseeing transportation and support activities for transportation'"/>
        <s v="'Postal service'"/>
        <s v="'Couriers and messengers'"/>
        <s v="'Warehousing and storage'"/>
        <s v="'Other retail'"/>
        <s v="'Newspaper publishers'"/>
        <s v="'Periodical Publishers'"/>
        <s v="'Book publishers'"/>
        <s v="'Directory, mailing list, and other publishers'"/>
        <s v="'Software publishers'"/>
        <s v="'Motion picture and video industries'"/>
        <s v="'Sound recording industries'"/>
        <s v="'Radio and television broadcasting'"/>
        <s v="'Cable and other subscription programming'"/>
        <s v="'Wired telecommunications carriers'"/>
        <s v="'Wireless telecommunications carriers (except satellite)'"/>
        <s v="'Satellite, telecommunications resellers, and all other telecommunications'"/>
        <s v="'Data processing, hosting, and related services'"/>
        <s v="'Internet publishing and broadcasting and Web search portals'"/>
        <s v="'News syndicates, libraries, archives and all other information services'"/>
        <s v="'Nondepository credit intermediation and related activities'"/>
        <s v="'Other financial investment activities'"/>
        <s v="'Securities and commodity contracts intermediation and brokerage'"/>
        <s v="'Insurance carriers'"/>
        <s v="'Insurance agencies, brokerages, and related activities'"/>
        <s v="'Funds, trusts, and other financial vehicles'"/>
        <s v="'Monetary authorities and depository credit intermediation'"/>
        <s v="'Housing'"/>
        <s v="'Other real estate'"/>
        <s v="'Automotive equipment rental and leasing'"/>
        <s v="'Commercial and industrial machinery and equipment rental and leasing'"/>
        <s v="'Consumer goods and general rental centers'"/>
        <s v="'Lessors of nonfinancial intangible assets'"/>
        <s v="'Legal services'"/>
        <s v="'Accounting, tax preparation, bookkeeping, and payroll services'"/>
        <s v="'Architectural, engineering, and related services'"/>
        <s v="'Specialized design services'"/>
        <s v="'Custom computer programming services'"/>
        <s v="'Computer systems design services'"/>
        <s v="'Other computer related services, including facilities management'"/>
        <s v="'Management consulting services'"/>
        <s v="'Environmental and other technical consulting services'"/>
        <s v="'Scientific research and development services'"/>
        <s v="'Advertising, public relations, and related services'"/>
        <s v="'Photographic services'"/>
        <s v="'Veterinary services'"/>
        <s v="'Marketing research and all other miscellaneous professional, scientific, and technical services'"/>
        <s v="'Management of companies and enterprises'"/>
        <s v="'Office administrative services'"/>
        <s v="'Facilities support services'"/>
        <s v="'Employment services'"/>
        <s v="'Business support services'"/>
        <s v="'Travel arrangement and reservation services'"/>
        <s v="'Investigation and security services'"/>
        <s v="'Services to buildings and dwellings'"/>
        <s v="'Other support services'"/>
        <s v="'Waste management and remediation services'"/>
        <s v="'Elementary and secondary schools'"/>
        <s v="'Junior colleges, colleges, universities, and professional schools'"/>
        <s v="'Other educational services'"/>
        <s v="'Offices of physicians'"/>
        <s v="'Offices of dentists'"/>
        <s v="'Offices of other health practitioners'"/>
        <s v="'Outpatient care centers'"/>
        <s v="'Medical and diagnostic laboratories'"/>
        <s v="'Home health care services'"/>
        <s v="'Other ambulatory health care services'"/>
        <s v="'Hospitals'"/>
        <s v="'Nursing and community care facilities'"/>
        <s v="'Residential mental retardation, mental health, substance abuse and other facilities'"/>
        <s v="'Individual and family services'"/>
        <s v="'Child day care services'"/>
        <s v="'Community food, housing, and other relief services, including rehabilitation services'"/>
        <s v="'Performing arts companies'"/>
        <s v="'Spectator sports'"/>
        <s v="'Independent artists, writers, and performers'"/>
        <s v="'Promoters of performing arts and sports and agents for public figures'"/>
        <s v="'Museums, historical sites, zoos, and parks'"/>
        <s v="'Amusement parks and arcades'"/>
        <s v="'Gambling industries (except casino hotels)'"/>
        <s v="'Other amusement and recreation industries'"/>
        <s v="'Accommodation'"/>
        <s v="'Full-service restaurants'"/>
        <s v="'Limited-service restaurants'"/>
        <s v="'All other food and drinking places'"/>
        <s v="'Automotive repair and maintenance'"/>
        <s v="'Electronic and precision equipment repair and maintenance'"/>
        <s v="'Commercial and industrial machinery and equipment repair and maintenance'"/>
        <s v="'Personal and household goods repair and maintenance'"/>
        <s v="'Personal care services'"/>
        <s v="'Death care services'"/>
        <s v="'Dry-cleaning and laundry services'"/>
        <s v="'Other personal services'"/>
        <s v="'Religious organizations'"/>
        <s v="'Grantmaking, giving, and social advocacy organizations'"/>
        <s v="'Civic, social, professional, and similar organizations'"/>
        <s v="'Private households'"/>
        <s v="'Other federal government enterprises'"/>
        <s v="'Other state and local government enterprises'"/>
        <s v="'Noncomparable imports'"/>
        <s v="'Scrap'"/>
        <s v="'Used and secondhand goods'"/>
        <s v="'Federal general government (defense)'"/>
        <s v="'Federal general government (nondefense)'"/>
        <s v="'State and local general government'"/>
        <s v="'Rest of the world adjustment'"/>
      </sharedItems>
    </cacheField>
    <cacheField name="CDG" numFmtId="0">
      <sharedItems containsSemiMixedTypes="0" containsString="0" containsNumber="1" minValue="0" maxValue="1.0084628790519345"/>
    </cacheField>
    <cacheField name="CDNG" numFmtId="0">
      <sharedItems containsSemiMixedTypes="0" containsString="0" containsNumber="1" minValue="-8.4628790519344719E-3" maxValue="1"/>
    </cacheField>
    <cacheField name="sum" numFmtId="0">
      <sharedItems containsSemiMixedTypes="0" containsString="0" containsNumber="1" minValue="0" maxValue="1.0000000000000002" count="5">
        <n v="0"/>
        <n v="1"/>
        <n v="0.99999999999999989"/>
        <n v="1.0000000000000002"/>
        <n v="0.9999999999999997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ler, Travis" refreshedDate="43078.76395497685" createdVersion="6" refreshedVersion="6" minRefreshableVersion="3" recordCount="704" xr:uid="{BAFD5A1B-035C-4FA9-BA0D-420254064021}">
  <cacheSource type="worksheet">
    <worksheetSource ref="A6:AA710" sheet="2007 (2)"/>
  </cacheSource>
  <cacheFields count="27">
    <cacheField name="NIPA Line" numFmtId="0">
      <sharedItems containsSemiMixedTypes="0" containsString="0" containsNumber="1" containsInteger="1" minValue="7" maxValue="336" count="213">
        <n v="7"/>
        <n v="8"/>
        <n v="9"/>
        <n v="11"/>
        <n v="15"/>
        <n v="19"/>
        <n v="20"/>
        <n v="23"/>
        <n v="24"/>
        <n v="25"/>
        <n v="26"/>
        <n v="28"/>
        <n v="29"/>
        <n v="31"/>
        <n v="32"/>
        <n v="34"/>
        <n v="35"/>
        <n v="39"/>
        <n v="40"/>
        <n v="41"/>
        <n v="43"/>
        <n v="44"/>
        <n v="45"/>
        <n v="47"/>
        <n v="48"/>
        <n v="49"/>
        <n v="50"/>
        <n v="52"/>
        <n v="53"/>
        <n v="55"/>
        <n v="56"/>
        <n v="57"/>
        <n v="58"/>
        <n v="59"/>
        <n v="62"/>
        <n v="63"/>
        <n v="65"/>
        <n v="66"/>
        <n v="67"/>
        <n v="68"/>
        <n v="69"/>
        <n v="75"/>
        <n v="76"/>
        <n v="78"/>
        <n v="79"/>
        <n v="80"/>
        <n v="81"/>
        <n v="82"/>
        <n v="84"/>
        <n v="85"/>
        <n v="86"/>
        <n v="87"/>
        <n v="89"/>
        <n v="90"/>
        <n v="91"/>
        <n v="92"/>
        <n v="93"/>
        <n v="95"/>
        <n v="96"/>
        <n v="98"/>
        <n v="99"/>
        <n v="100"/>
        <n v="101"/>
        <n v="104"/>
        <n v="105"/>
        <n v="106"/>
        <n v="108"/>
        <n v="109"/>
        <n v="110"/>
        <n v="113"/>
        <n v="114"/>
        <n v="116"/>
        <n v="117"/>
        <n v="120"/>
        <n v="123"/>
        <n v="125"/>
        <n v="126"/>
        <n v="127"/>
        <n v="128"/>
        <n v="130"/>
        <n v="131"/>
        <n v="132"/>
        <n v="133"/>
        <n v="134"/>
        <n v="136"/>
        <n v="137"/>
        <n v="138"/>
        <n v="139"/>
        <n v="141"/>
        <n v="142"/>
        <n v="145"/>
        <n v="146"/>
        <n v="147"/>
        <n v="153"/>
        <n v="154"/>
        <n v="155"/>
        <n v="157"/>
        <n v="158"/>
        <n v="159"/>
        <n v="160"/>
        <n v="163"/>
        <n v="164"/>
        <n v="166"/>
        <n v="167"/>
        <n v="170"/>
        <n v="171"/>
        <n v="173"/>
        <n v="174"/>
        <n v="176"/>
        <n v="177"/>
        <n v="180"/>
        <n v="181"/>
        <n v="182"/>
        <n v="184"/>
        <n v="185"/>
        <n v="188"/>
        <n v="191"/>
        <n v="192"/>
        <n v="193"/>
        <n v="194"/>
        <n v="197"/>
        <n v="199"/>
        <n v="200"/>
        <n v="201"/>
        <n v="202"/>
        <n v="203"/>
        <n v="204"/>
        <n v="207"/>
        <n v="208"/>
        <n v="210"/>
        <n v="211"/>
        <n v="212"/>
        <n v="213"/>
        <n v="215"/>
        <n v="216"/>
        <n v="217"/>
        <n v="218"/>
        <n v="219"/>
        <n v="221"/>
        <n v="222"/>
        <n v="223"/>
        <n v="225"/>
        <n v="226"/>
        <n v="227"/>
        <n v="233"/>
        <n v="234"/>
        <n v="236"/>
        <n v="237"/>
        <n v="238"/>
        <n v="239"/>
        <n v="240"/>
        <n v="244"/>
        <n v="245"/>
        <n v="249"/>
        <n v="250"/>
        <n v="251"/>
        <n v="253"/>
        <n v="256"/>
        <n v="257"/>
        <n v="259"/>
        <n v="260"/>
        <n v="261"/>
        <n v="262"/>
        <n v="263"/>
        <n v="265"/>
        <n v="266"/>
        <n v="270"/>
        <n v="271"/>
        <n v="272"/>
        <n v="273"/>
        <n v="277"/>
        <n v="278"/>
        <n v="279"/>
        <n v="281"/>
        <n v="282"/>
        <n v="283"/>
        <n v="286"/>
        <n v="287"/>
        <n v="289"/>
        <n v="290"/>
        <n v="291"/>
        <n v="293"/>
        <n v="295"/>
        <n v="296"/>
        <n v="297"/>
        <n v="298"/>
        <n v="299"/>
        <n v="300"/>
        <n v="303"/>
        <n v="304"/>
        <n v="306"/>
        <n v="307"/>
        <n v="308"/>
        <n v="310"/>
        <n v="312"/>
        <n v="313"/>
        <n v="314"/>
        <n v="315"/>
        <n v="316"/>
        <n v="317"/>
        <n v="318"/>
        <n v="319"/>
        <n v="320"/>
        <n v="322"/>
        <n v="323"/>
        <n v="324"/>
        <n v="325"/>
        <n v="326"/>
        <n v="329"/>
        <n v="330"/>
        <n v="331"/>
        <n v="332"/>
        <n v="336"/>
      </sharedItems>
    </cacheField>
    <cacheField name="PCE Category" numFmtId="0">
      <sharedItems count="213">
        <s v="New domestic autos"/>
        <s v="New foreign autos"/>
        <s v="New light trucks"/>
        <s v="Used autos"/>
        <s v="Used light trucks"/>
        <s v="Tires"/>
        <s v="Accessories and parts"/>
        <s v="Furniture"/>
        <s v="Clocks, lamps, lighting fixtures, and other household decorative items"/>
        <s v="Carpets and other floor coverings"/>
        <s v="Window coverings"/>
        <s v="Major household appliances"/>
        <s v="Small electric household appliances"/>
        <s v="Dishes and flatware"/>
        <s v="Nonelectric cookware and tableware"/>
        <s v="Tools, hardware, and supplies"/>
        <s v="Outdoor equipment and supplies"/>
        <s v="Televisions"/>
        <s v="Other video equipment"/>
        <s v="Audio equipment"/>
        <s v="Prerecorded and blank audio discs/tapes/digital files/downloads"/>
        <s v="Video cassettes and discs, blank and prerecorded"/>
        <s v="Photographic equipment"/>
        <s v="Personal computers and peripheral equipment"/>
        <s v="Computer software and accessories"/>
        <s v="Calculators, typewriters, and other information processing equipment"/>
        <s v="Sporting equipment, supplies, guns, and ammunition"/>
        <s v="Motorcycles"/>
        <s v="Bicycles and accessories"/>
        <s v="Pleasure boats"/>
        <s v="Pleasure aircraft"/>
        <s v="Other recreational vehicles"/>
        <s v="Recreational books"/>
        <s v="Musical instruments"/>
        <s v="Jewelry"/>
        <s v="Watches"/>
        <s v="Therapeutic medical equipment"/>
        <s v="Corrective eyeglasses and contact lenses"/>
        <s v="Educational books"/>
        <s v="Luggage and similar personal items"/>
        <s v="Telephone and facsimile equipment"/>
        <s v="Cereals"/>
        <s v="Bakery products"/>
        <s v="Beef and veal"/>
        <s v="Pork"/>
        <s v="Other meats"/>
        <s v="Poultry"/>
        <s v="Fish and seafood"/>
        <s v="Fresh milk"/>
        <s v="Processed dairy products"/>
        <s v="Eggs"/>
        <s v="Fats and oils"/>
        <s v="Fruit (fresh)"/>
        <s v="Vegetables (fresh)"/>
        <s v="Processed fruits and vegetables"/>
        <s v="Sugar and sweets"/>
        <s v="Food products, not elsewhere classified"/>
        <s v="Coffee, tea, and other beverage materials"/>
        <s v="Mineral waters, soft drinks, and vegetable juices"/>
        <s v="Spirits"/>
        <s v="Wine"/>
        <s v="Beer"/>
        <s v="Food produced and consumed on farms"/>
        <s v="Women's and girls' clothing"/>
        <s v="Men's and boys' clothing"/>
        <s v="Children's and infants' clothing"/>
        <s v="Clothing materials"/>
        <s v="Standard clothing issued to military personnel"/>
        <s v="Shoes and other footwear"/>
        <s v="Gasoline and other motor fuel"/>
        <s v="Lubricants and fluids"/>
        <s v="Fuel oil"/>
        <s v="Other fuels"/>
        <s v="Pharmaceutical products"/>
        <s v="Other medical products"/>
        <s v="Games, toys, and hobbies"/>
        <s v="Pets and related products"/>
        <s v="Flowers, seeds, and potted plants"/>
        <s v="Film and photographic supplies"/>
        <s v="Household cleaning products"/>
        <s v="Household paper products"/>
        <s v="Household linens"/>
        <s v="Sewing items"/>
        <s v="Miscellaneous household products"/>
        <s v="Hair, dental, shaving, and miscellaneous personal care products except electrical products"/>
        <s v="Cosmetic/perfumes/bath/nail preparations and implements"/>
        <s v="Electric appliances for personal care"/>
        <s v="Tobacco"/>
        <s v="Newspapers and periodicals"/>
        <s v="Stationery and miscellaneous printed materials"/>
        <s v="Government employees' expenditures abroad"/>
        <s v="Private employees' expenditures abroad"/>
        <s v="Less: Personal remittances in kind to nonresidents"/>
        <s v="Tenant-occupied mobile homes"/>
        <s v="Tenant-occupied stationary homes"/>
        <s v="Tenant landlord durables"/>
        <s v="Owner-occupied mobile homes"/>
        <s v="Owner-occupied stationary homes"/>
        <s v="Rental value of farm dwellings"/>
        <s v="Group housing"/>
        <s v="Water supply and sewage maintenance"/>
        <s v="Garbage and trash collection"/>
        <s v="Electricity"/>
        <s v="Natural gas"/>
        <s v="Physician services"/>
        <s v="Dental services"/>
        <s v="Home health care"/>
        <s v="Medical laboratories"/>
        <s v="Specialty outpatient care facilities and health and allied services"/>
        <s v="All other professional medical services"/>
        <s v="Nonprofit hospitals' services to households"/>
        <s v="Proprietary hospitals"/>
        <s v="Government hospitals"/>
        <s v="Nonprofit nursing homes' services to households"/>
        <s v="Proprietary and government nursing homes"/>
        <s v="Motor vehicle maintenance and repair"/>
        <s v="Auto leasing"/>
        <s v="Truck leasing"/>
        <s v="Motor vehicle rental"/>
        <s v="Parking fees and tolls"/>
        <s v="Railway transportation"/>
        <s v="Intercity buses"/>
        <s v="Taxicabs"/>
        <s v="Intracity mass transit"/>
        <s v="Other road transportation service"/>
        <s v="Air transportation"/>
        <s v="Water transportation"/>
        <s v="Membership clubs and participant sports centers"/>
        <s v="Amusement parks, campgrounds, and related recreational services"/>
        <s v="Motion picture theaters"/>
        <s v="Live entertainment, excluding sports"/>
        <s v="Spectator sports"/>
        <s v="Museums and libraries"/>
        <s v="Cable and satellite television and radio services"/>
        <s v="Photo processing"/>
        <s v="Photo studios"/>
        <s v="Repair of audio-visual, photographic, and information processing equipment"/>
        <s v="Video media rental"/>
        <s v="Casino gambling"/>
        <s v="Lotteries"/>
        <s v="Pari-mutuel net receipts"/>
        <s v="Veterinary and other services for pets"/>
        <s v="Package tours"/>
        <s v="Maintenance and repair of recreational vehicles and sports equipment"/>
        <s v="Elementary and secondary school lunches"/>
        <s v="Higher education school lunches"/>
        <s v="Meals at limited service eating places"/>
        <s v="Meals at other eating places"/>
        <s v="Meals at drinking places"/>
        <s v="Alcohol in purchased meals"/>
        <s v="Food furnished to employees (including military)"/>
        <s v="Hotels and motels"/>
        <s v="Housing at schools"/>
        <s v="Commercial banks"/>
        <s v="Other depository institutions and regulated investment companies"/>
        <s v="Pension funds"/>
        <s v="Financial service charges and fees"/>
        <s v="Exchange-listed equities"/>
        <s v="Other direct commissions"/>
        <s v="Over-the-counter equity securities"/>
        <s v="Other imputed commissions"/>
        <s v="Mutual fund sales charges"/>
        <s v="Portfolio management and investment advice services"/>
        <s v="Trust, fiduciary, and custody activities"/>
        <s v="Life insurance"/>
        <s v="Net household insurance"/>
        <s v="Medical care and hospitalization"/>
        <s v="Income loss"/>
        <s v="Workers' compensation"/>
        <s v="Net motor vehicle and other transportation insurance"/>
        <s v="Land-line telephone services, local charges"/>
        <s v="Land-line telephone services, long-distance charges"/>
        <s v="Cellular telephone services"/>
        <s v="First-class postal service (by U.S. Postal Service)"/>
        <s v="Other delivery services (by non-U.S. postal facilities)"/>
        <s v="Internet access"/>
        <s v="Proprietary and public higher education"/>
        <s v="Nonprofit private higher education services to households"/>
        <s v="Elementary and secondary schools"/>
        <s v="Day care and nursery schools"/>
        <s v="Commercial and vocational schools"/>
        <s v="Legal services"/>
        <s v="Tax preparation and other related services"/>
        <s v="Employment agency services"/>
        <s v="Other personal business services"/>
        <s v="Labor organization dues"/>
        <s v="Professional association dues"/>
        <s v="Funeral and burial services"/>
        <s v="Hairdressing salons and personal grooming establishments"/>
        <s v="Miscellaneous personal care services"/>
        <s v="Laundry and drycleaning services"/>
        <s v="Clothing repair, rental, and alterations"/>
        <s v="Repair and hire of footwear"/>
        <s v="Child care"/>
        <s v="Homes for the elderly"/>
        <s v="Residential mental health and substance abuse"/>
        <s v="Individual and family services"/>
        <s v="Vocational rehabilitation services"/>
        <s v="Community food and housing/emergency/other relief services"/>
        <s v="Other social assistance, not elsewhere classified"/>
        <s v="Social advocacy and civic and social organizations"/>
        <s v="Religious organizations' services to households"/>
        <s v="Foundations and grantmaking and giving services to households"/>
        <s v="Domestic services"/>
        <s v="Moving, storage, and freight services"/>
        <s v="Repair of furniture, furnishings, and floor coverings"/>
        <s v="Repair of household appliances"/>
        <s v="Other household services"/>
        <s v="Passenger fares for foreign travel"/>
        <s v="U.S. travel outside the United States"/>
        <s v="U.S. student expenditures"/>
        <s v="Less: Expenditures in the United States by nonresidents"/>
        <s v="Final consumption expenditures of nonprofit institutions serving households (NPISH)"/>
      </sharedItems>
    </cacheField>
    <cacheField name="3 digit code" numFmtId="0">
      <sharedItems count="67">
        <s v="336"/>
        <s v="S00"/>
        <s v="326"/>
        <s v="327"/>
        <s v="331"/>
        <s v="332"/>
        <s v="333"/>
        <s v="334"/>
        <s v="335"/>
        <s v="339"/>
        <s v="325"/>
        <s v="337"/>
        <s v="532"/>
        <s v="321"/>
        <s v="316"/>
        <s v="323"/>
        <s v="314"/>
        <s v="512"/>
        <s v="511"/>
        <s v="621"/>
        <s v="111"/>
        <s v="311"/>
        <s v="114"/>
        <s v="112"/>
        <s v="212"/>
        <s v="312"/>
        <s v="313"/>
        <s v="315"/>
        <s v="322"/>
        <s v="324"/>
        <s v="811"/>
        <s v="519"/>
        <s v="531"/>
        <s v="721"/>
        <s v="221"/>
        <s v="562"/>
        <s v="622"/>
        <s v="623"/>
        <s v="48A"/>
        <s v="611"/>
        <s v="812"/>
        <s v="482"/>
        <s v="485"/>
        <s v="561"/>
        <s v="481"/>
        <s v="483"/>
        <s v="713"/>
        <s v="711"/>
        <s v="712"/>
        <s v="515"/>
        <s v="517"/>
        <s v="541"/>
        <s v="115"/>
        <s v="722"/>
        <s v="52A"/>
        <s v="525"/>
        <s v="522"/>
        <s v="491"/>
        <s v="523"/>
        <s v="524"/>
        <s v="492"/>
        <s v="624"/>
        <s v="4A0"/>
        <s v="813"/>
        <s v="814"/>
        <s v="484"/>
        <s v="493"/>
      </sharedItems>
    </cacheField>
    <cacheField name="Commodity Code" numFmtId="0">
      <sharedItems containsMixedTypes="1" containsNumber="1" containsInteger="1" minValue="111200" maxValue="814000" count="261">
        <n v="336111"/>
        <n v="336211"/>
        <n v="336112"/>
        <s v="S00401"/>
        <s v="S00402"/>
        <n v="326210"/>
        <n v="327200"/>
        <n v="331200"/>
        <n v="332500"/>
        <n v="332600"/>
        <s v="33331A"/>
        <n v="334220"/>
        <n v="335110"/>
        <n v="335911"/>
        <n v="336310"/>
        <n v="336320"/>
        <s v="3363A0"/>
        <n v="336350"/>
        <n v="336360"/>
        <n v="336390"/>
        <n v="339990"/>
        <n v="325610"/>
        <n v="326220"/>
        <n v="326290"/>
        <n v="337121"/>
        <n v="337122"/>
        <s v="33712A"/>
        <n v="337127"/>
        <s v="33721A"/>
        <n v="337215"/>
        <n v="337900"/>
        <n v="339113"/>
        <s v="532A00"/>
        <s v="3219A0"/>
        <n v="327100"/>
        <n v="327390"/>
        <n v="327400"/>
        <n v="332310"/>
        <n v="332430"/>
        <s v="33299B"/>
        <s v="33451A"/>
        <n v="335120"/>
        <n v="316000"/>
        <n v="323110"/>
        <n v="314110"/>
        <n v="314900"/>
        <n v="326140"/>
        <n v="326150"/>
        <n v="326190"/>
        <n v="314120"/>
        <n v="331490"/>
        <s v="33329A"/>
        <n v="333414"/>
        <n v="333415"/>
        <n v="335210"/>
        <n v="335221"/>
        <n v="335222"/>
        <n v="335224"/>
        <n v="335228"/>
        <n v="335999"/>
        <n v="333991"/>
        <n v="332200"/>
        <n v="339910"/>
        <n v="331520"/>
        <s v="33211B"/>
        <n v="327910"/>
        <n v="327992"/>
        <n v="332720"/>
        <s v="33351A"/>
        <s v="33399A"/>
        <n v="335312"/>
        <n v="325510"/>
        <s v="3259A0"/>
        <n v="333112"/>
        <n v="334300"/>
        <s v="33411A"/>
        <n v="334290"/>
        <s v="33441A"/>
        <n v="335912"/>
        <n v="334610"/>
        <n v="512200"/>
        <n v="512100"/>
        <n v="333314"/>
        <n v="333315"/>
        <n v="334111"/>
        <n v="334112"/>
        <n v="334418"/>
        <n v="511200"/>
        <n v="333313"/>
        <n v="339940"/>
        <s v="33299A"/>
        <n v="336999"/>
        <n v="339920"/>
        <n v="336991"/>
        <n v="333618"/>
        <n v="336214"/>
        <n v="336612"/>
        <n v="336411"/>
        <n v="336213"/>
        <n v="511130"/>
        <s v="5111A0"/>
        <n v="334510"/>
        <n v="339112"/>
        <n v="339115"/>
        <n v="621300"/>
        <n v="339930"/>
        <n v="334210"/>
        <s v="1111B0"/>
        <n v="311210"/>
        <s v="31122A"/>
        <n v="311230"/>
        <n v="311420"/>
        <s v="3118A0"/>
        <n v="311990"/>
        <n v="311810"/>
        <s v="31161A"/>
        <n v="114000"/>
        <n v="311615"/>
        <s v="112A00"/>
        <n v="311700"/>
        <s v="31151A"/>
        <n v="311513"/>
        <n v="311514"/>
        <n v="311520"/>
        <n v="112300"/>
        <n v="311221"/>
        <n v="311225"/>
        <n v="311910"/>
        <n v="311940"/>
        <n v="111300"/>
        <n v="111200"/>
        <n v="111400"/>
        <n v="111900"/>
        <n v="311410"/>
        <n v="311300"/>
        <s v="2123A0"/>
        <n v="325190"/>
        <n v="311920"/>
        <n v="311930"/>
        <n v="312110"/>
        <n v="312140"/>
        <n v="312130"/>
        <n v="312120"/>
        <s v="1121A0"/>
        <n v="112120"/>
        <n v="313300"/>
        <n v="315000"/>
        <n v="322291"/>
        <n v="313100"/>
        <n v="313200"/>
        <n v="324110"/>
        <n v="324190"/>
        <n v="212100"/>
        <n v="325120"/>
        <n v="325412"/>
        <n v="322299"/>
        <n v="811200"/>
        <n v="311111"/>
        <n v="311119"/>
        <n v="335311"/>
        <n v="325180"/>
        <n v="325310"/>
        <n v="325320"/>
        <n v="322120"/>
        <n v="322210"/>
        <n v="322220"/>
        <n v="326110"/>
        <n v="331110"/>
        <n v="335313"/>
        <n v="325620"/>
        <n v="312200"/>
        <n v="511110"/>
        <n v="511120"/>
        <n v="519130"/>
        <n v="322230"/>
        <n v="325520"/>
        <s v="S00300"/>
        <s v="S00900"/>
        <s v="5310HS"/>
        <n v="721000"/>
        <n v="221300"/>
        <s v="S00203"/>
        <n v="562000"/>
        <n v="221100"/>
        <n v="221200"/>
        <n v="621100"/>
        <n v="621400"/>
        <n v="621200"/>
        <n v="621600"/>
        <n v="621500"/>
        <n v="621900"/>
        <n v="622000"/>
        <s v="623A00"/>
        <s v="623B00"/>
        <s v="48A000"/>
        <s v="611A00"/>
        <n v="811100"/>
        <n v="532100"/>
        <n v="812900"/>
        <n v="482000"/>
        <n v="485000"/>
        <n v="561500"/>
        <n v="481000"/>
        <n v="483000"/>
        <n v="532400"/>
        <s v="611B00"/>
        <n v="713900"/>
        <n v="611100"/>
        <s v="711A00"/>
        <n v="712000"/>
        <n v="713100"/>
        <n v="711100"/>
        <n v="711500"/>
        <n v="711200"/>
        <s v="5191A0"/>
        <n v="515100"/>
        <n v="517110"/>
        <n v="541920"/>
        <n v="811400"/>
        <n v="713200"/>
        <n v="115000"/>
        <n v="541940"/>
        <n v="334511"/>
        <s v="722A00"/>
        <n v="722211"/>
        <n v="722110"/>
        <s v="52A000"/>
        <n v="525000"/>
        <s v="522A00"/>
        <n v="491000"/>
        <s v="523A00"/>
        <n v="523900"/>
        <n v="524100"/>
        <s v="517A00"/>
        <n v="561400"/>
        <n v="517210"/>
        <n v="492000"/>
        <n v="624400"/>
        <n v="541100"/>
        <n v="541200"/>
        <n v="541400"/>
        <n v="561600"/>
        <n v="561300"/>
        <s v="4A0000"/>
        <n v="541800"/>
        <s v="813B00"/>
        <n v="327991"/>
        <n v="812200"/>
        <n v="812100"/>
        <n v="812300"/>
        <n v="624100"/>
        <s v="624A00"/>
        <s v="813A00"/>
        <n v="813100"/>
        <n v="561700"/>
        <n v="814000"/>
        <n v="484000"/>
        <n v="493000"/>
        <s v="531ORE"/>
        <n v="561900"/>
        <n v="541700"/>
      </sharedItems>
    </cacheField>
    <cacheField name="Commodity Description" numFmtId="0">
      <sharedItems count="261">
        <s v="Automobile manufacturing"/>
        <s v="Motor vehicle body manufacturing"/>
        <s v="Light truck and utility vehicle manufacturing"/>
        <s v="Scrap"/>
        <s v="Used and secondhand goods"/>
        <s v="Tire manufacturing"/>
        <s v="Glass and glass product manufacturing"/>
        <s v="Steel product manufacturing from purchased steel"/>
        <s v="Hardware manufacturing"/>
        <s v="Spring and wire product manufacturing"/>
        <s v="Vending, commercial laundry, and other commercial and service industry machinery manufacturing"/>
        <s v="Broadcast and wireless communications equipment"/>
        <s v="Electric lamp bulb and part manufacturing"/>
        <s v="Storage battery manufacturing"/>
        <s v="Motor vehicle gasoline engine and engine parts manufacturing"/>
        <s v="Motor vehicle electrical and electronic equipment manufacturing"/>
        <s v="Motor vehicle steering, suspension component (except spring), and brake systems manufacturing"/>
        <s v="Motor vehicle transmission and power train parts manufacturing"/>
        <s v="Motor vehicle seating and interior trim manufacturing"/>
        <s v="Other motor vehicle parts manufacturing"/>
        <s v="All other miscellaneous manufacturing"/>
        <s v="Soap and cleaning compound manufacturing"/>
        <s v="Rubber and plastics hoses and belting manufacturing"/>
        <s v="Other rubber product manufacturing"/>
        <s v="Upholstered household furniture manufacturing"/>
        <s v="Nonupholstered wood household furniture manufacturing"/>
        <s v="Other household nonupholstered furniture"/>
        <s v="Institutional furniture manufacturing"/>
        <s v="Office furniture and custom architectural woodwork and millwork manufacturing"/>
        <s v="Showcase, partition, shelving, and locker manufacturing"/>
        <s v="Other furniture related product manufacturing"/>
        <s v="Surgical appliance and supplies manufacturing"/>
        <s v="Consumer goods and general rental centers"/>
        <s v="All other wood product manufacturing"/>
        <s v="Clay product and refractory manufacturing"/>
        <s v="Other concrete product manufacturing"/>
        <s v="Lime and gypsum product manufacturing"/>
        <s v="Plate work and fabricated structural product manufacturing"/>
        <s v="Metal can, box, and other metal container (light gauge) manufacturing"/>
        <s v="Other fabricated metal manufacturing"/>
        <s v="Watch, clock, and other measuring and controlling device manufacturing"/>
        <s v="Lighting fixture manufacturing"/>
        <s v="Leather and allied product manufacturing"/>
        <s v="Printing"/>
        <s v="Carpet and rug mills"/>
        <s v="Other textile product mills"/>
        <s v="Polystyrene foam product manufacturing"/>
        <s v="Urethane and other foam product (except polystyrene) manufacturing"/>
        <s v="Other plastics product manufacturing"/>
        <s v="Curtain and linen mills"/>
        <s v="Nonferrous metal (except copper and aluminum) rolling, drawing, extruding and alloying"/>
        <s v="Other industrial machinery manufacturing"/>
        <s v="Heating equipment (except warm air furnaces) manufacturing"/>
        <s v="Air conditioning, refrigeration, and warm air heating equipment manufacturing"/>
        <s v="Small electrical appliance manufacturing"/>
        <s v="Household cooking appliance manufacturing"/>
        <s v="Household refrigerator and home freezer manufacturing"/>
        <s v="Household laundry equipment manufacturing"/>
        <s v="Other major household appliance manufacturing"/>
        <s v="All other miscellaneous electrical equipment and component manufacturing"/>
        <s v="Power-driven handtool manufacturing"/>
        <s v="Cutlery and handtool manufacturing"/>
        <s v="Jewelry and silverware manufacturing"/>
        <s v="Nonferrous metal foundries"/>
        <s v="Crown and closure manufacturing and metal stamping"/>
        <s v="Abrasive product manufacturing"/>
        <s v="Ground or treated mineral and earth manufacturing"/>
        <s v="Turned product and screw, nut, and bolt manufacturing"/>
        <s v="Metal cutting and forming machine tool manufacturing"/>
        <s v="Other general purpose machinery manufacturing"/>
        <s v="Motor and generator manufacturing"/>
        <s v="Paint and coating manufacturing"/>
        <s v="All other chemical product and preparation manufacturing"/>
        <s v="Lawn and garden equipment manufacturing"/>
        <s v="Audio and video equipment manufacturing"/>
        <s v="Computer terminals and other computer peripheral equipment manufacturing"/>
        <s v="Other communications equipment manufacturing"/>
        <s v="Other electronic component manufacturing"/>
        <s v="Primary battery manufacturing"/>
        <s v="Manufacturing and reproducing magnetic and optical media"/>
        <s v="Sound recording industries"/>
        <s v="Motion picture and video industries"/>
        <s v="Optical instrument and lens manufacturing"/>
        <s v="Photographic and photocopying equipment manufacturing"/>
        <s v="Electronic computer manufacturing"/>
        <s v="Computer storage device manufacturing"/>
        <s v="Printed circuit assembly (electronic assembly) manufacturing"/>
        <s v="Software publishers"/>
        <s v="Office machinery manufacturing"/>
        <s v="Office supplies (except paper) manufacturing"/>
        <s v="Ammunition, arms, ordnance, and accessories manufacturing"/>
        <s v="All other transportation equipment manufacturing"/>
        <s v="Sporting and athletic goods manufacturing"/>
        <s v="Motorcycle, bicycle, and parts manufacturing"/>
        <s v="Other engine equipment manufacturing"/>
        <s v="Travel trailer and camper manufacturing"/>
        <s v="Boat building"/>
        <s v="Aircraft manufacturing"/>
        <s v="Motor home manufacturing"/>
        <s v="Book publishers"/>
        <s v="Directory, mailing list, and other publishers"/>
        <s v="Electromedical and electrotherapeutic apparatus manufacturing"/>
        <s v="Surgical and medical instrument manufacturing"/>
        <s v="Ophthalmic goods manufacturing"/>
        <s v="Offices of other health practitioners"/>
        <s v="Doll, toy, and game manufacturing"/>
        <s v="Telephone apparatus manufacturing"/>
        <s v="Grain farming"/>
        <s v="Flour milling and malt manufacturing"/>
        <s v="Soybean and other oilseed processing"/>
        <s v="Breakfast cereal manufacturing"/>
        <s v="Fruit and vegetable canning, pickling, and drying"/>
        <s v="Cookie, cracker, pasta, and tortilla manufacturing"/>
        <s v="All other food manufacturing"/>
        <s v="Bread and bakery product manufacturing"/>
        <s v="Animal (except poultry) slaughtering, rendering, and processing"/>
        <s v="Fishing, hunting and trapping"/>
        <s v="Poultry processing"/>
        <s v="Animal production, except cattle and poultry and eggs"/>
        <s v="Seafood product preparation and packaging"/>
        <s v="Fluid milk and butter manufacturing"/>
        <s v="Cheese manufacturing"/>
        <s v="Dry, condensed, and evaporated dairy product manufacturing"/>
        <s v="Ice cream and frozen dessert manufacturing"/>
        <s v="Poultry and egg production"/>
        <s v="Wet corn milling"/>
        <s v="Fats and oils refining and blending"/>
        <s v="Snack food manufacturing"/>
        <s v="Seasoning and dressing manufacturing"/>
        <s v="Fruit and tree nut farming"/>
        <s v="Vegetable and melon farming"/>
        <s v="Greenhouse, nursery, and floriculture production"/>
        <s v="Other crop farming"/>
        <s v="Frozen food manufacturing"/>
        <s v="Sugar and confectionery product manufacturing"/>
        <s v="Other nonmetallic mineral mining and quarrying"/>
        <s v="Other basic organic chemical manufacturing"/>
        <s v="Coffee and tea manufacturing"/>
        <s v="Flavoring syrup and concentrate manufacturing"/>
        <s v="Soft drink and ice manufacturing"/>
        <s v="Distilleries"/>
        <s v="Wineries"/>
        <s v="Breweries"/>
        <s v="Beef cattle ranching and farming, including feedlots and dual-purpose ranching and farming"/>
        <s v="Dairy cattle and milk production"/>
        <s v="Textile and fabric finishing and fabric coating mills"/>
        <s v="Apparel manufacturing"/>
        <s v="Sanitary paper product manufacturing"/>
        <s v="Fiber, yarn, and thread mills"/>
        <s v="Fabric mills"/>
        <s v="Petroleum refineries"/>
        <s v="Other petroleum and coal products manufacturing"/>
        <s v="Coal mining"/>
        <s v="Industrial gas manufacturing"/>
        <s v="Pharmaceutical preparation manufacturing"/>
        <s v="All other converted paper product manufacturing"/>
        <s v="Electronic and precision equipment repair and maintenance"/>
        <s v="Dog and cat food manufacturing"/>
        <s v="Other animal food manufacturing"/>
        <s v="Power, distribution, and specialty transformer manufacturing"/>
        <s v="Other basic inorganic chemical manufacturing"/>
        <s v="Fertilizer manufacturing"/>
        <s v="Pesticide and other agricultural chemical manufacturing"/>
        <s v="Paper mills"/>
        <s v="Paperboard container manufacturing"/>
        <s v="Paper bag and coated and treated paper manufacturing"/>
        <s v="Plastics packaging materials and unlaminated film and sheet manufacturing"/>
        <s v="Iron and steel mills and ferroalloy manufacturing"/>
        <s v="Switchgear and switchboard apparatus manufacturing"/>
        <s v="Toilet preparation manufacturing"/>
        <s v="Tobacco product manufacturing"/>
        <s v="Newspaper publishers"/>
        <s v="Periodical Publishers"/>
        <s v="Internet publishing and broadcasting and Web search portals"/>
        <s v="Stationery product manufacturing"/>
        <s v="Adhesive manufacturing"/>
        <s v="Noncomparable imports"/>
        <s v="Rest of the world adjustment"/>
        <s v="Housing"/>
        <s v="Accommodation"/>
        <s v="Water, sewage and other systems"/>
        <s v="Other state and local government enterprises"/>
        <s v="Waste management and remediation services"/>
        <s v="Electric power generation, transmission, and distribution"/>
        <s v="Natural gas distribution"/>
        <s v="Offices of physicians"/>
        <s v="Outpatient care centers"/>
        <s v="Offices of dentists"/>
        <s v="Home health care services"/>
        <s v="Medical and diagnostic laboratories"/>
        <s v="Other ambulatory health care services"/>
        <s v="Hospitals"/>
        <s v="Nursing and community care facilities"/>
        <s v="Residential mental retardation, mental health, substance abuse and other facilities"/>
        <s v="Scenic and sightseeing transportation and support activities for transportation"/>
        <s v="Junior colleges, colleges, universities, and professional schools"/>
        <s v="Automotive repair and maintenance"/>
        <s v="Automotive equipment rental and leasing"/>
        <s v="Other personal services"/>
        <s v="Rail transportation"/>
        <s v="Transit and ground passenger transportation"/>
        <s v="Travel arrangement and reservation services"/>
        <s v="Air transportation"/>
        <s v="Water transportation"/>
        <s v="Commercial and industrial machinery and equipment rental and leasing"/>
        <s v="Other educational services"/>
        <s v="Other amusement and recreation industries"/>
        <s v="Elementary and secondary schools"/>
        <s v="Promoters of performing arts and sports and agents for public figures"/>
        <s v="Museums, historical sites, zoos, and parks"/>
        <s v="Amusement parks and arcades"/>
        <s v="Performing arts companies"/>
        <s v="Independent artists, writers, and performers"/>
        <s v="Spectator sports"/>
        <s v="News syndicates, libraries, archives and all other information services"/>
        <s v="Radio and television broadcasting"/>
        <s v="Wired telecommunications carriers"/>
        <s v="Photographic services"/>
        <s v="Personal and household goods repair and maintenance"/>
        <s v="Gambling industries (except casino hotels)"/>
        <s v="Support activities for agriculture and forestry"/>
        <s v="Veterinary services"/>
        <s v="Search, detection, and navigation instruments manufacturing"/>
        <s v="All other food and drinking places"/>
        <s v="Limited-service restaurants"/>
        <s v="Full-service restaurants"/>
        <s v="Monetary authorities and depository credit intermediation"/>
        <s v="Funds, trusts, and other financial vehicles"/>
        <s v="Nondepository credit intermediation and related activities"/>
        <s v="Postal service"/>
        <s v="Securities and commodity contracts intermediation and brokerage"/>
        <s v="Other financial investment activities"/>
        <s v="Insurance carriers"/>
        <s v="Satellite, telecommunications resellers, and all other telecommunications"/>
        <s v="Business support services"/>
        <s v="Wireless telecommunications carriers (except satellite)"/>
        <s v="Couriers and messengers"/>
        <s v="Child day care services"/>
        <s v="Legal services"/>
        <s v="Accounting, tax preparation, bookkeeping, and payroll services"/>
        <s v="Specialized design services"/>
        <s v="Investigation and security services"/>
        <s v="Employment services"/>
        <s v="Other retail"/>
        <s v="Advertising, public relations, and related services"/>
        <s v="Civic, social, professional, and similar organizations"/>
        <s v="Cut stone and stone product manufacturing"/>
        <s v="Death care services"/>
        <s v="Personal care services"/>
        <s v="Dry-cleaning and laundry services"/>
        <s v="Individual and family services"/>
        <s v="Community food, housing, and other relief services, including rehabilitation services"/>
        <s v="Grantmaking, giving, and social advocacy organizations"/>
        <s v="Religious organizations"/>
        <s v="Services to buildings and dwellings"/>
        <s v="Private households"/>
        <s v="Truck transportation"/>
        <s v="Warehousing and storage"/>
        <s v="Other real estate"/>
        <s v="Other support services"/>
        <s v="Scientific research and development services"/>
      </sharedItems>
    </cacheField>
    <cacheField name="Producers' Value" numFmtId="0">
      <sharedItems containsSemiMixedTypes="0" containsString="0" containsNumber="1" containsInteger="1" minValue="-121691" maxValue="1113842"/>
    </cacheField>
    <cacheField name="Transportation Costs" numFmtId="0">
      <sharedItems containsSemiMixedTypes="0" containsString="0" containsNumber="1" containsInteger="1" minValue="0" maxValue="4855"/>
    </cacheField>
    <cacheField name="Wholesale" numFmtId="0">
      <sharedItems containsSemiMixedTypes="0" containsString="0" containsNumber="1" containsInteger="1" minValue="0" maxValue="60214"/>
    </cacheField>
    <cacheField name="Retail" numFmtId="0">
      <sharedItems containsSemiMixedTypes="0" containsString="0" containsNumber="1" containsInteger="1" minValue="0" maxValue="81556"/>
    </cacheField>
    <cacheField name="Purchasers' Value" numFmtId="0">
      <sharedItems containsSemiMixedTypes="0" containsString="0" containsNumber="1" containsInteger="1" minValue="-121691" maxValue="1113842"/>
    </cacheField>
    <cacheField name="CDG Producer's Value" numFmtId="0">
      <sharedItems containsSemiMixedTypes="0" containsString="0" containsNumber="1" minValue="-1365" maxValue="116189"/>
    </cacheField>
    <cacheField name="CDG Transportation Costs" numFmtId="0">
      <sharedItems containsSemiMixedTypes="0" containsString="0" containsNumber="1" minValue="0" maxValue="2655"/>
    </cacheField>
    <cacheField name="CDG Wholesale" numFmtId="0">
      <sharedItems containsSemiMixedTypes="0" containsString="0" containsNumber="1" minValue="0" maxValue="6720"/>
    </cacheField>
    <cacheField name="CDG Retail" numFmtId="0">
      <sharedItems containsSemiMixedTypes="0" containsString="0" containsNumber="1" minValue="0" maxValue="26104"/>
    </cacheField>
    <cacheField name="CNDG Producer's Value" numFmtId="0">
      <sharedItems containsSemiMixedTypes="0" containsString="0" containsNumber="1" minValue="-2874" maxValue="196593"/>
    </cacheField>
    <cacheField name="CNDG Transportation Costs" numFmtId="0">
      <sharedItems containsSemiMixedTypes="0" containsString="0" containsNumber="1" minValue="0" maxValue="4855"/>
    </cacheField>
    <cacheField name="CNDG Wholesale" numFmtId="0">
      <sharedItems containsSemiMixedTypes="0" containsString="0" containsNumber="1" minValue="0" maxValue="60214"/>
    </cacheField>
    <cacheField name="CNDG Retail" numFmtId="0">
      <sharedItems containsSemiMixedTypes="0" containsString="0" containsNumber="1" minValue="0" maxValue="81556"/>
    </cacheField>
    <cacheField name="Services Producer's Value" numFmtId="0">
      <sharedItems containsString="0" containsBlank="1" containsNumber="1" containsInteger="1" minValue="-121691" maxValue="1113842"/>
    </cacheField>
    <cacheField name="Services Transportation Costs" numFmtId="0">
      <sharedItems containsString="0" containsBlank="1" containsNumber="1" containsInteger="1" minValue="0" maxValue="529"/>
    </cacheField>
    <cacheField name="Services Wholesale" numFmtId="0">
      <sharedItems containsString="0" containsBlank="1" containsNumber="1" containsInteger="1" minValue="0" maxValue="499"/>
    </cacheField>
    <cacheField name="Services Retail" numFmtId="0">
      <sharedItems containsString="0" containsBlank="1" containsNumber="1" containsInteger="1" minValue="0" maxValue="949"/>
    </cacheField>
    <cacheField name="CDG Purchaser's Value" numFmtId="0">
      <sharedItems containsString="0" containsBlank="1" containsNumber="1" minValue="-7.4" maxValue="4423.4000000000005"/>
    </cacheField>
    <cacheField name="CNDG Purchaser's Value" numFmtId="0">
      <sharedItems containsNonDate="0" containsString="0" containsBlank="1"/>
    </cacheField>
    <cacheField name="Year" numFmtId="0">
      <sharedItems containsSemiMixedTypes="0" containsString="0" containsNumber="1" containsInteger="1" minValue="2007" maxValue="2007"/>
    </cacheField>
    <cacheField name="% for CDG" numFmtId="9">
      <sharedItems containsSemiMixedTypes="0" containsString="0" containsNumber="1" minValue="0" maxValue="1"/>
    </cacheField>
    <cacheField name="CDG?"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9">
  <r>
    <x v="0"/>
    <n v="1"/>
    <s v="'1111A0'"/>
    <s v="1111A0"/>
    <x v="0"/>
    <n v="0"/>
    <n v="0"/>
    <x v="0"/>
  </r>
  <r>
    <x v="0"/>
    <n v="2"/>
    <s v="'1111B0'"/>
    <s v="1111B0"/>
    <x v="1"/>
    <n v="0"/>
    <n v="1"/>
    <x v="1"/>
  </r>
  <r>
    <x v="0"/>
    <n v="3"/>
    <s v="'111200'"/>
    <s v="111200"/>
    <x v="2"/>
    <n v="0"/>
    <n v="1"/>
    <x v="1"/>
  </r>
  <r>
    <x v="0"/>
    <n v="4"/>
    <s v="'111300'"/>
    <s v="111300"/>
    <x v="3"/>
    <n v="0"/>
    <n v="1"/>
    <x v="1"/>
  </r>
  <r>
    <x v="0"/>
    <n v="5"/>
    <s v="'111400'"/>
    <s v="111400"/>
    <x v="4"/>
    <n v="0"/>
    <n v="1"/>
    <x v="1"/>
  </r>
  <r>
    <x v="0"/>
    <n v="6"/>
    <s v="'111900'"/>
    <s v="111900"/>
    <x v="5"/>
    <n v="0"/>
    <n v="1"/>
    <x v="1"/>
  </r>
  <r>
    <x v="0"/>
    <n v="7"/>
    <s v="'112120'"/>
    <s v="112120"/>
    <x v="6"/>
    <n v="0"/>
    <n v="1"/>
    <x v="1"/>
  </r>
  <r>
    <x v="0"/>
    <n v="8"/>
    <s v="'1121A0'"/>
    <s v="1121A0"/>
    <x v="7"/>
    <n v="0"/>
    <n v="1"/>
    <x v="1"/>
  </r>
  <r>
    <x v="0"/>
    <n v="9"/>
    <s v="'112300'"/>
    <s v="112300"/>
    <x v="8"/>
    <n v="0"/>
    <n v="1"/>
    <x v="1"/>
  </r>
  <r>
    <x v="0"/>
    <n v="10"/>
    <s v="'112A00'"/>
    <s v="112A00"/>
    <x v="9"/>
    <n v="0"/>
    <n v="1"/>
    <x v="1"/>
  </r>
  <r>
    <x v="1"/>
    <n v="11"/>
    <s v="'113000'"/>
    <s v="113000"/>
    <x v="10"/>
    <n v="0"/>
    <n v="0"/>
    <x v="0"/>
  </r>
  <r>
    <x v="1"/>
    <n v="12"/>
    <s v="'114000'"/>
    <s v="114000"/>
    <x v="11"/>
    <n v="0"/>
    <n v="1"/>
    <x v="1"/>
  </r>
  <r>
    <x v="1"/>
    <n v="13"/>
    <s v="'115000'"/>
    <s v="115000"/>
    <x v="12"/>
    <n v="0"/>
    <n v="1"/>
    <x v="1"/>
  </r>
  <r>
    <x v="2"/>
    <n v="14"/>
    <s v="'211000'"/>
    <s v="211000"/>
    <x v="13"/>
    <n v="0"/>
    <n v="0"/>
    <x v="0"/>
  </r>
  <r>
    <x v="3"/>
    <n v="15"/>
    <s v="'212100'"/>
    <s v="212100"/>
    <x v="14"/>
    <n v="0"/>
    <n v="1"/>
    <x v="1"/>
  </r>
  <r>
    <x v="3"/>
    <n v="16"/>
    <s v="'212230'"/>
    <s v="212230"/>
    <x v="15"/>
    <n v="0"/>
    <n v="0"/>
    <x v="0"/>
  </r>
  <r>
    <x v="3"/>
    <n v="17"/>
    <s v="'2122A0'"/>
    <s v="2122A0"/>
    <x v="16"/>
    <n v="0"/>
    <n v="0"/>
    <x v="0"/>
  </r>
  <r>
    <x v="3"/>
    <n v="18"/>
    <s v="'212310'"/>
    <s v="212310"/>
    <x v="17"/>
    <n v="0"/>
    <n v="0"/>
    <x v="0"/>
  </r>
  <r>
    <x v="3"/>
    <n v="19"/>
    <s v="'2123A0'"/>
    <s v="2123A0"/>
    <x v="18"/>
    <n v="0"/>
    <n v="1"/>
    <x v="1"/>
  </r>
  <r>
    <x v="4"/>
    <n v="20"/>
    <s v="'213111'"/>
    <s v="213111"/>
    <x v="19"/>
    <n v="0"/>
    <n v="0"/>
    <x v="0"/>
  </r>
  <r>
    <x v="4"/>
    <n v="21"/>
    <s v="'21311A'"/>
    <s v="21311A"/>
    <x v="20"/>
    <n v="0"/>
    <n v="0"/>
    <x v="0"/>
  </r>
  <r>
    <x v="5"/>
    <n v="22"/>
    <s v="'221100'"/>
    <s v="221100"/>
    <x v="21"/>
    <n v="0"/>
    <n v="1"/>
    <x v="1"/>
  </r>
  <r>
    <x v="5"/>
    <n v="23"/>
    <s v="'221200'"/>
    <s v="221200"/>
    <x v="22"/>
    <n v="0"/>
    <n v="1"/>
    <x v="1"/>
  </r>
  <r>
    <x v="5"/>
    <n v="24"/>
    <s v="'221300'"/>
    <s v="221300"/>
    <x v="23"/>
    <n v="0"/>
    <n v="1"/>
    <x v="1"/>
  </r>
  <r>
    <x v="6"/>
    <n v="25"/>
    <s v="'230301'"/>
    <s v="230301"/>
    <x v="24"/>
    <n v="0"/>
    <n v="0"/>
    <x v="0"/>
  </r>
  <r>
    <x v="6"/>
    <n v="26"/>
    <s v="'230302'"/>
    <s v="230302"/>
    <x v="25"/>
    <n v="0"/>
    <n v="0"/>
    <x v="0"/>
  </r>
  <r>
    <x v="6"/>
    <n v="27"/>
    <s v="'233210'"/>
    <s v="233210"/>
    <x v="26"/>
    <n v="0"/>
    <n v="0"/>
    <x v="0"/>
  </r>
  <r>
    <x v="6"/>
    <n v="28"/>
    <s v="'233230'"/>
    <s v="233230"/>
    <x v="27"/>
    <n v="0"/>
    <n v="0"/>
    <x v="0"/>
  </r>
  <r>
    <x v="6"/>
    <n v="29"/>
    <s v="'233240'"/>
    <s v="233240"/>
    <x v="28"/>
    <n v="0"/>
    <n v="0"/>
    <x v="0"/>
  </r>
  <r>
    <x v="6"/>
    <n v="30"/>
    <s v="'233262'"/>
    <s v="233262"/>
    <x v="29"/>
    <n v="0"/>
    <n v="0"/>
    <x v="0"/>
  </r>
  <r>
    <x v="6"/>
    <n v="31"/>
    <s v="'233293'"/>
    <s v="233293"/>
    <x v="30"/>
    <n v="0"/>
    <n v="0"/>
    <x v="0"/>
  </r>
  <r>
    <x v="6"/>
    <n v="32"/>
    <s v="'2332A0'"/>
    <s v="2332A0"/>
    <x v="31"/>
    <n v="0"/>
    <n v="0"/>
    <x v="0"/>
  </r>
  <r>
    <x v="6"/>
    <n v="33"/>
    <s v="'2332B0'"/>
    <s v="2332B0"/>
    <x v="32"/>
    <n v="0"/>
    <n v="0"/>
    <x v="0"/>
  </r>
  <r>
    <x v="6"/>
    <n v="34"/>
    <s v="'233411'"/>
    <s v="233411"/>
    <x v="33"/>
    <n v="0"/>
    <n v="0"/>
    <x v="0"/>
  </r>
  <r>
    <x v="6"/>
    <n v="35"/>
    <s v="'233412'"/>
    <s v="233412"/>
    <x v="34"/>
    <n v="0"/>
    <n v="0"/>
    <x v="0"/>
  </r>
  <r>
    <x v="6"/>
    <n v="36"/>
    <s v="'2334A0'"/>
    <s v="2334A0"/>
    <x v="35"/>
    <n v="0"/>
    <n v="0"/>
    <x v="0"/>
  </r>
  <r>
    <x v="7"/>
    <n v="37"/>
    <s v="'311111'"/>
    <s v="311111"/>
    <x v="36"/>
    <n v="0"/>
    <n v="1"/>
    <x v="1"/>
  </r>
  <r>
    <x v="7"/>
    <n v="38"/>
    <s v="'311119'"/>
    <s v="311119"/>
    <x v="37"/>
    <n v="0"/>
    <n v="1"/>
    <x v="1"/>
  </r>
  <r>
    <x v="7"/>
    <n v="39"/>
    <s v="'311210'"/>
    <s v="311210"/>
    <x v="38"/>
    <n v="0"/>
    <n v="1"/>
    <x v="1"/>
  </r>
  <r>
    <x v="7"/>
    <n v="40"/>
    <s v="'311221'"/>
    <s v="311221"/>
    <x v="39"/>
    <n v="0"/>
    <n v="1"/>
    <x v="1"/>
  </r>
  <r>
    <x v="7"/>
    <n v="41"/>
    <s v="'311225'"/>
    <s v="311225"/>
    <x v="40"/>
    <n v="0"/>
    <n v="1"/>
    <x v="1"/>
  </r>
  <r>
    <x v="7"/>
    <n v="42"/>
    <s v="'31122A'"/>
    <s v="31122A"/>
    <x v="41"/>
    <n v="0"/>
    <n v="1"/>
    <x v="1"/>
  </r>
  <r>
    <x v="7"/>
    <n v="43"/>
    <s v="'311230'"/>
    <s v="311230"/>
    <x v="42"/>
    <n v="0"/>
    <n v="1"/>
    <x v="1"/>
  </r>
  <r>
    <x v="7"/>
    <n v="44"/>
    <s v="'311300'"/>
    <s v="311300"/>
    <x v="43"/>
    <n v="0"/>
    <n v="1"/>
    <x v="1"/>
  </r>
  <r>
    <x v="7"/>
    <n v="45"/>
    <s v="'311410'"/>
    <s v="311410"/>
    <x v="44"/>
    <n v="0"/>
    <n v="1"/>
    <x v="1"/>
  </r>
  <r>
    <x v="7"/>
    <n v="46"/>
    <s v="'311420'"/>
    <s v="311420"/>
    <x v="45"/>
    <n v="0"/>
    <n v="1"/>
    <x v="1"/>
  </r>
  <r>
    <x v="7"/>
    <n v="47"/>
    <s v="'311513'"/>
    <s v="311513"/>
    <x v="46"/>
    <n v="0"/>
    <n v="1"/>
    <x v="1"/>
  </r>
  <r>
    <x v="7"/>
    <n v="48"/>
    <s v="'311514'"/>
    <s v="311514"/>
    <x v="47"/>
    <n v="0"/>
    <n v="1"/>
    <x v="1"/>
  </r>
  <r>
    <x v="7"/>
    <n v="49"/>
    <s v="'31151A'"/>
    <s v="31151A"/>
    <x v="48"/>
    <n v="0"/>
    <n v="1"/>
    <x v="1"/>
  </r>
  <r>
    <x v="7"/>
    <n v="50"/>
    <s v="'311520'"/>
    <s v="311520"/>
    <x v="49"/>
    <n v="0"/>
    <n v="1"/>
    <x v="1"/>
  </r>
  <r>
    <x v="7"/>
    <n v="51"/>
    <s v="'311615'"/>
    <s v="311615"/>
    <x v="50"/>
    <n v="0"/>
    <n v="1"/>
    <x v="1"/>
  </r>
  <r>
    <x v="7"/>
    <n v="52"/>
    <s v="'31161A'"/>
    <s v="31161A"/>
    <x v="51"/>
    <n v="0"/>
    <n v="1"/>
    <x v="1"/>
  </r>
  <r>
    <x v="7"/>
    <n v="53"/>
    <s v="'311700'"/>
    <s v="311700"/>
    <x v="52"/>
    <n v="0"/>
    <n v="1"/>
    <x v="1"/>
  </r>
  <r>
    <x v="7"/>
    <n v="54"/>
    <s v="'311810'"/>
    <s v="311810"/>
    <x v="53"/>
    <n v="0"/>
    <n v="1"/>
    <x v="1"/>
  </r>
  <r>
    <x v="7"/>
    <n v="55"/>
    <s v="'3118A0'"/>
    <s v="3118A0"/>
    <x v="54"/>
    <n v="0"/>
    <n v="1"/>
    <x v="1"/>
  </r>
  <r>
    <x v="7"/>
    <n v="56"/>
    <s v="'311910'"/>
    <s v="311910"/>
    <x v="55"/>
    <n v="0"/>
    <n v="1"/>
    <x v="1"/>
  </r>
  <r>
    <x v="7"/>
    <n v="57"/>
    <s v="'311920'"/>
    <s v="311920"/>
    <x v="56"/>
    <n v="0"/>
    <n v="1"/>
    <x v="1"/>
  </r>
  <r>
    <x v="7"/>
    <n v="58"/>
    <s v="'311930'"/>
    <s v="311930"/>
    <x v="57"/>
    <n v="0"/>
    <n v="1"/>
    <x v="1"/>
  </r>
  <r>
    <x v="7"/>
    <n v="59"/>
    <s v="'311940'"/>
    <s v="311940"/>
    <x v="58"/>
    <n v="0"/>
    <n v="1"/>
    <x v="1"/>
  </r>
  <r>
    <x v="7"/>
    <n v="60"/>
    <s v="'311990'"/>
    <s v="311990"/>
    <x v="59"/>
    <n v="0"/>
    <n v="1"/>
    <x v="1"/>
  </r>
  <r>
    <x v="7"/>
    <n v="61"/>
    <s v="'312110'"/>
    <s v="312110"/>
    <x v="60"/>
    <n v="0"/>
    <n v="1"/>
    <x v="1"/>
  </r>
  <r>
    <x v="7"/>
    <n v="62"/>
    <s v="'312120'"/>
    <s v="312120"/>
    <x v="61"/>
    <n v="0"/>
    <n v="1"/>
    <x v="1"/>
  </r>
  <r>
    <x v="7"/>
    <n v="63"/>
    <s v="'312130'"/>
    <s v="312130"/>
    <x v="62"/>
    <n v="0"/>
    <n v="1"/>
    <x v="1"/>
  </r>
  <r>
    <x v="7"/>
    <n v="64"/>
    <s v="'312140'"/>
    <s v="312140"/>
    <x v="63"/>
    <n v="0"/>
    <n v="1"/>
    <x v="1"/>
  </r>
  <r>
    <x v="7"/>
    <n v="65"/>
    <s v="'312200'"/>
    <s v="312200"/>
    <x v="64"/>
    <n v="0"/>
    <n v="1"/>
    <x v="1"/>
  </r>
  <r>
    <x v="8"/>
    <n v="66"/>
    <s v="'313100'"/>
    <s v="313100"/>
    <x v="65"/>
    <n v="0"/>
    <n v="1"/>
    <x v="1"/>
  </r>
  <r>
    <x v="8"/>
    <n v="67"/>
    <s v="'313200'"/>
    <s v="313200"/>
    <x v="66"/>
    <n v="0"/>
    <n v="1"/>
    <x v="1"/>
  </r>
  <r>
    <x v="8"/>
    <n v="68"/>
    <s v="'313300'"/>
    <s v="313300"/>
    <x v="67"/>
    <n v="0"/>
    <n v="1"/>
    <x v="1"/>
  </r>
  <r>
    <x v="8"/>
    <n v="69"/>
    <s v="'314110'"/>
    <s v="314110"/>
    <x v="68"/>
    <n v="1"/>
    <n v="0"/>
    <x v="1"/>
  </r>
  <r>
    <x v="8"/>
    <n v="70"/>
    <s v="'314120'"/>
    <s v="314120"/>
    <x v="69"/>
    <n v="0.17067583046964491"/>
    <n v="0.82932416953035515"/>
    <x v="1"/>
  </r>
  <r>
    <x v="8"/>
    <n v="71"/>
    <s v="'314900'"/>
    <s v="314900"/>
    <x v="70"/>
    <n v="0.49736908043096967"/>
    <n v="0.50263091956903028"/>
    <x v="1"/>
  </r>
  <r>
    <x v="9"/>
    <n v="72"/>
    <s v="'315000'"/>
    <s v="315000"/>
    <x v="71"/>
    <n v="0"/>
    <n v="1"/>
    <x v="1"/>
  </r>
  <r>
    <x v="9"/>
    <n v="73"/>
    <s v="'316000'"/>
    <s v="316000"/>
    <x v="72"/>
    <n v="0.27537912578055307"/>
    <n v="0.72462087421944688"/>
    <x v="1"/>
  </r>
  <r>
    <x v="10"/>
    <n v="74"/>
    <s v="'321100'"/>
    <s v="321100"/>
    <x v="73"/>
    <n v="0"/>
    <n v="0"/>
    <x v="0"/>
  </r>
  <r>
    <x v="10"/>
    <n v="75"/>
    <s v="'321200'"/>
    <s v="321200"/>
    <x v="74"/>
    <n v="0"/>
    <n v="0"/>
    <x v="0"/>
  </r>
  <r>
    <x v="10"/>
    <n v="76"/>
    <s v="'321910'"/>
    <s v="321910"/>
    <x v="75"/>
    <n v="0"/>
    <n v="0"/>
    <x v="0"/>
  </r>
  <r>
    <x v="10"/>
    <n v="77"/>
    <s v="'3219A0'"/>
    <s v="3219A0"/>
    <x v="76"/>
    <n v="0.80033231791747439"/>
    <n v="0.19966768208252561"/>
    <x v="1"/>
  </r>
  <r>
    <x v="11"/>
    <n v="78"/>
    <s v="'322110'"/>
    <s v="322110"/>
    <x v="77"/>
    <n v="0"/>
    <n v="0"/>
    <x v="0"/>
  </r>
  <r>
    <x v="11"/>
    <n v="79"/>
    <s v="'322120'"/>
    <s v="322120"/>
    <x v="78"/>
    <n v="0"/>
    <n v="1"/>
    <x v="1"/>
  </r>
  <r>
    <x v="11"/>
    <n v="80"/>
    <s v="'322130'"/>
    <s v="322130"/>
    <x v="79"/>
    <n v="0"/>
    <n v="0"/>
    <x v="0"/>
  </r>
  <r>
    <x v="11"/>
    <n v="81"/>
    <s v="'322210'"/>
    <s v="322210"/>
    <x v="80"/>
    <n v="0"/>
    <n v="1"/>
    <x v="1"/>
  </r>
  <r>
    <x v="11"/>
    <n v="82"/>
    <s v="'322220'"/>
    <s v="322220"/>
    <x v="81"/>
    <n v="0"/>
    <n v="1"/>
    <x v="1"/>
  </r>
  <r>
    <x v="11"/>
    <n v="83"/>
    <s v="'322230'"/>
    <s v="322230"/>
    <x v="82"/>
    <n v="0"/>
    <n v="1"/>
    <x v="1"/>
  </r>
  <r>
    <x v="11"/>
    <n v="84"/>
    <s v="'322291'"/>
    <s v="322291"/>
    <x v="83"/>
    <n v="0"/>
    <n v="1"/>
    <x v="1"/>
  </r>
  <r>
    <x v="11"/>
    <n v="85"/>
    <s v="'322299'"/>
    <s v="322299"/>
    <x v="84"/>
    <n v="0"/>
    <n v="1"/>
    <x v="1"/>
  </r>
  <r>
    <x v="12"/>
    <n v="86"/>
    <s v="'323110'"/>
    <s v="323110"/>
    <x v="85"/>
    <n v="0.12469635627530365"/>
    <n v="0.87530364372469638"/>
    <x v="1"/>
  </r>
  <r>
    <x v="12"/>
    <n v="87"/>
    <s v="'323120'"/>
    <s v="323120"/>
    <x v="86"/>
    <n v="0"/>
    <n v="0"/>
    <x v="0"/>
  </r>
  <r>
    <x v="13"/>
    <n v="88"/>
    <s v="'324110'"/>
    <s v="324110"/>
    <x v="87"/>
    <n v="0"/>
    <n v="1"/>
    <x v="1"/>
  </r>
  <r>
    <x v="13"/>
    <n v="89"/>
    <s v="'324121'"/>
    <s v="324121"/>
    <x v="88"/>
    <n v="0"/>
    <n v="0"/>
    <x v="0"/>
  </r>
  <r>
    <x v="13"/>
    <n v="90"/>
    <s v="'324122'"/>
    <s v="324122"/>
    <x v="89"/>
    <n v="0"/>
    <n v="0"/>
    <x v="0"/>
  </r>
  <r>
    <x v="13"/>
    <n v="91"/>
    <s v="'324190'"/>
    <s v="324190"/>
    <x v="90"/>
    <n v="0"/>
    <n v="1"/>
    <x v="1"/>
  </r>
  <r>
    <x v="14"/>
    <n v="92"/>
    <s v="'325110'"/>
    <s v="325110"/>
    <x v="91"/>
    <n v="0"/>
    <n v="0"/>
    <x v="0"/>
  </r>
  <r>
    <x v="14"/>
    <n v="93"/>
    <s v="'325120'"/>
    <s v="325120"/>
    <x v="92"/>
    <n v="0"/>
    <n v="1"/>
    <x v="1"/>
  </r>
  <r>
    <x v="14"/>
    <n v="94"/>
    <s v="'325130'"/>
    <s v="325130"/>
    <x v="93"/>
    <n v="0"/>
    <n v="0"/>
    <x v="0"/>
  </r>
  <r>
    <x v="14"/>
    <n v="95"/>
    <s v="'325180'"/>
    <s v="325180"/>
    <x v="94"/>
    <n v="0"/>
    <n v="1"/>
    <x v="1"/>
  </r>
  <r>
    <x v="14"/>
    <n v="96"/>
    <s v="'325190'"/>
    <s v="325190"/>
    <x v="95"/>
    <n v="0"/>
    <n v="1"/>
    <x v="1"/>
  </r>
  <r>
    <x v="14"/>
    <n v="97"/>
    <s v="'325211'"/>
    <s v="325211"/>
    <x v="96"/>
    <n v="0"/>
    <n v="0"/>
    <x v="0"/>
  </r>
  <r>
    <x v="14"/>
    <n v="98"/>
    <s v="'3252A0'"/>
    <s v="3252A0"/>
    <x v="97"/>
    <n v="0"/>
    <n v="0"/>
    <x v="0"/>
  </r>
  <r>
    <x v="14"/>
    <n v="99"/>
    <s v="'325310'"/>
    <s v="325310"/>
    <x v="98"/>
    <n v="0"/>
    <n v="1"/>
    <x v="1"/>
  </r>
  <r>
    <x v="14"/>
    <n v="100"/>
    <s v="'325320'"/>
    <s v="325320"/>
    <x v="99"/>
    <n v="0"/>
    <n v="1"/>
    <x v="1"/>
  </r>
  <r>
    <x v="14"/>
    <n v="101"/>
    <s v="'325411'"/>
    <s v="325411"/>
    <x v="100"/>
    <n v="0"/>
    <n v="0"/>
    <x v="0"/>
  </r>
  <r>
    <x v="14"/>
    <n v="102"/>
    <s v="'325412'"/>
    <s v="325412"/>
    <x v="101"/>
    <n v="0"/>
    <n v="1"/>
    <x v="1"/>
  </r>
  <r>
    <x v="14"/>
    <n v="103"/>
    <s v="'325413'"/>
    <s v="325413"/>
    <x v="102"/>
    <n v="0"/>
    <n v="0"/>
    <x v="0"/>
  </r>
  <r>
    <x v="14"/>
    <n v="104"/>
    <s v="'325414'"/>
    <s v="325414"/>
    <x v="103"/>
    <n v="0"/>
    <n v="0"/>
    <x v="0"/>
  </r>
  <r>
    <x v="14"/>
    <n v="105"/>
    <s v="'325510'"/>
    <s v="325510"/>
    <x v="104"/>
    <n v="1"/>
    <n v="0"/>
    <x v="1"/>
  </r>
  <r>
    <x v="14"/>
    <n v="106"/>
    <s v="'325520'"/>
    <s v="325520"/>
    <x v="105"/>
    <n v="0"/>
    <n v="1"/>
    <x v="1"/>
  </r>
  <r>
    <x v="14"/>
    <n v="107"/>
    <s v="'325610'"/>
    <s v="325610"/>
    <x v="106"/>
    <n v="1.2216807728477387E-2"/>
    <n v="0.98778319227152267"/>
    <x v="1"/>
  </r>
  <r>
    <x v="14"/>
    <n v="108"/>
    <s v="'325620'"/>
    <s v="325620"/>
    <x v="107"/>
    <n v="0"/>
    <n v="1"/>
    <x v="1"/>
  </r>
  <r>
    <x v="14"/>
    <n v="109"/>
    <s v="'325910'"/>
    <s v="325910"/>
    <x v="108"/>
    <n v="0"/>
    <n v="0"/>
    <x v="0"/>
  </r>
  <r>
    <x v="14"/>
    <n v="110"/>
    <s v="'3259A0'"/>
    <s v="3259A0"/>
    <x v="109"/>
    <n v="0.44083526682134572"/>
    <n v="0.55916473317865434"/>
    <x v="1"/>
  </r>
  <r>
    <x v="15"/>
    <n v="111"/>
    <s v="'326110'"/>
    <s v="326110"/>
    <x v="110"/>
    <n v="0"/>
    <n v="1"/>
    <x v="1"/>
  </r>
  <r>
    <x v="15"/>
    <n v="112"/>
    <s v="'326120'"/>
    <s v="326120"/>
    <x v="111"/>
    <n v="0"/>
    <n v="0"/>
    <x v="0"/>
  </r>
  <r>
    <x v="15"/>
    <n v="113"/>
    <s v="'326130'"/>
    <s v="326130"/>
    <x v="112"/>
    <n v="0"/>
    <n v="0"/>
    <x v="0"/>
  </r>
  <r>
    <x v="15"/>
    <n v="114"/>
    <s v="'326140'"/>
    <s v="326140"/>
    <x v="113"/>
    <n v="0.53697749196141475"/>
    <n v="0.46302250803858519"/>
    <x v="1"/>
  </r>
  <r>
    <x v="15"/>
    <n v="115"/>
    <s v="'326150'"/>
    <s v="326150"/>
    <x v="114"/>
    <n v="0.43565891472868218"/>
    <n v="0.56434108527131788"/>
    <x v="1"/>
  </r>
  <r>
    <x v="15"/>
    <n v="116"/>
    <s v="'326160'"/>
    <s v="326160"/>
    <x v="115"/>
    <n v="0"/>
    <n v="0"/>
    <x v="0"/>
  </r>
  <r>
    <x v="15"/>
    <n v="117"/>
    <s v="'326190'"/>
    <s v="326190"/>
    <x v="116"/>
    <n v="0.88655711740249454"/>
    <n v="0.11344288259750544"/>
    <x v="1"/>
  </r>
  <r>
    <x v="15"/>
    <n v="118"/>
    <s v="'326210'"/>
    <s v="326210"/>
    <x v="117"/>
    <n v="0.25095901473854232"/>
    <n v="0.74904098526145768"/>
    <x v="1"/>
  </r>
  <r>
    <x v="15"/>
    <n v="119"/>
    <s v="'326220'"/>
    <s v="326220"/>
    <x v="118"/>
    <n v="0.43925233644859812"/>
    <n v="0.56074766355140182"/>
    <x v="1"/>
  </r>
  <r>
    <x v="15"/>
    <n v="120"/>
    <s v="'326290'"/>
    <s v="326290"/>
    <x v="119"/>
    <n v="0.25602901178603804"/>
    <n v="0.7439709882139619"/>
    <x v="1"/>
  </r>
  <r>
    <x v="16"/>
    <n v="121"/>
    <s v="'327100'"/>
    <s v="327100"/>
    <x v="120"/>
    <n v="1"/>
    <n v="0"/>
    <x v="1"/>
  </r>
  <r>
    <x v="16"/>
    <n v="122"/>
    <s v="'327200'"/>
    <s v="327200"/>
    <x v="121"/>
    <n v="0.98784274859596954"/>
    <n v="1.2157251404030395E-2"/>
    <x v="2"/>
  </r>
  <r>
    <x v="16"/>
    <n v="123"/>
    <s v="'327310'"/>
    <s v="327310"/>
    <x v="122"/>
    <n v="0"/>
    <n v="0"/>
    <x v="0"/>
  </r>
  <r>
    <x v="16"/>
    <n v="124"/>
    <s v="'327320'"/>
    <s v="327320"/>
    <x v="123"/>
    <n v="0"/>
    <n v="0"/>
    <x v="0"/>
  </r>
  <r>
    <x v="16"/>
    <n v="125"/>
    <s v="'327330'"/>
    <s v="327330"/>
    <x v="124"/>
    <n v="0"/>
    <n v="0"/>
    <x v="0"/>
  </r>
  <r>
    <x v="16"/>
    <n v="126"/>
    <s v="'327390'"/>
    <s v="327390"/>
    <x v="125"/>
    <n v="1"/>
    <n v="0"/>
    <x v="1"/>
  </r>
  <r>
    <x v="16"/>
    <n v="127"/>
    <s v="'327400'"/>
    <s v="327400"/>
    <x v="126"/>
    <n v="1"/>
    <n v="0"/>
    <x v="1"/>
  </r>
  <r>
    <x v="16"/>
    <n v="128"/>
    <s v="'327910'"/>
    <s v="327910"/>
    <x v="127"/>
    <n v="1"/>
    <n v="0"/>
    <x v="1"/>
  </r>
  <r>
    <x v="16"/>
    <n v="129"/>
    <s v="'327991'"/>
    <s v="327991"/>
    <x v="128"/>
    <n v="0"/>
    <n v="1"/>
    <x v="1"/>
  </r>
  <r>
    <x v="16"/>
    <n v="130"/>
    <s v="'327992'"/>
    <s v="327992"/>
    <x v="129"/>
    <n v="1"/>
    <n v="0"/>
    <x v="1"/>
  </r>
  <r>
    <x v="16"/>
    <n v="131"/>
    <s v="'327993'"/>
    <s v="327993"/>
    <x v="130"/>
    <n v="0"/>
    <n v="0"/>
    <x v="0"/>
  </r>
  <r>
    <x v="16"/>
    <n v="132"/>
    <s v="'327999'"/>
    <s v="327999"/>
    <x v="131"/>
    <n v="0"/>
    <n v="0"/>
    <x v="0"/>
  </r>
  <r>
    <x v="17"/>
    <n v="133"/>
    <s v="'331110'"/>
    <s v="331110"/>
    <x v="132"/>
    <n v="0"/>
    <n v="1"/>
    <x v="1"/>
  </r>
  <r>
    <x v="17"/>
    <n v="134"/>
    <s v="'331200'"/>
    <s v="331200"/>
    <x v="133"/>
    <n v="0.97424892703862664"/>
    <n v="2.575107296137339E-2"/>
    <x v="1"/>
  </r>
  <r>
    <x v="17"/>
    <n v="135"/>
    <s v="'33131A'"/>
    <s v="33131A"/>
    <x v="134"/>
    <n v="0"/>
    <n v="0"/>
    <x v="0"/>
  </r>
  <r>
    <x v="17"/>
    <n v="136"/>
    <s v="'33131B'"/>
    <s v="33131B"/>
    <x v="135"/>
    <n v="0"/>
    <n v="0"/>
    <x v="0"/>
  </r>
  <r>
    <x v="17"/>
    <n v="137"/>
    <s v="'331411'"/>
    <s v="331411"/>
    <x v="136"/>
    <n v="0"/>
    <n v="0"/>
    <x v="0"/>
  </r>
  <r>
    <x v="17"/>
    <n v="138"/>
    <s v="'331419'"/>
    <s v="331419"/>
    <x v="137"/>
    <n v="0"/>
    <n v="0"/>
    <x v="0"/>
  </r>
  <r>
    <x v="17"/>
    <n v="139"/>
    <s v="'331420'"/>
    <s v="331420"/>
    <x v="138"/>
    <n v="0"/>
    <n v="0"/>
    <x v="0"/>
  </r>
  <r>
    <x v="17"/>
    <n v="140"/>
    <s v="'331490'"/>
    <s v="331490"/>
    <x v="139"/>
    <n v="1"/>
    <n v="0"/>
    <x v="1"/>
  </r>
  <r>
    <x v="17"/>
    <n v="141"/>
    <s v="'331510'"/>
    <s v="331510"/>
    <x v="140"/>
    <n v="0"/>
    <n v="0"/>
    <x v="0"/>
  </r>
  <r>
    <x v="17"/>
    <n v="142"/>
    <s v="'331520'"/>
    <s v="331520"/>
    <x v="141"/>
    <n v="1"/>
    <n v="0"/>
    <x v="1"/>
  </r>
  <r>
    <x v="18"/>
    <n v="143"/>
    <s v="'332114'"/>
    <s v="332114"/>
    <x v="142"/>
    <n v="0"/>
    <n v="0"/>
    <x v="0"/>
  </r>
  <r>
    <x v="18"/>
    <n v="144"/>
    <s v="'33211A'"/>
    <s v="33211A"/>
    <x v="143"/>
    <n v="0"/>
    <n v="0"/>
    <x v="0"/>
  </r>
  <r>
    <x v="18"/>
    <n v="145"/>
    <s v="'33211B'"/>
    <s v="33211B"/>
    <x v="144"/>
    <n v="1"/>
    <n v="0"/>
    <x v="1"/>
  </r>
  <r>
    <x v="18"/>
    <n v="146"/>
    <s v="'332200'"/>
    <s v="332200"/>
    <x v="145"/>
    <n v="0.8214215782259644"/>
    <n v="0.17857842177403563"/>
    <x v="1"/>
  </r>
  <r>
    <x v="18"/>
    <n v="147"/>
    <s v="'332310'"/>
    <s v="332310"/>
    <x v="146"/>
    <n v="1"/>
    <n v="0"/>
    <x v="1"/>
  </r>
  <r>
    <x v="18"/>
    <n v="148"/>
    <s v="'332320'"/>
    <s v="332320"/>
    <x v="147"/>
    <n v="0"/>
    <n v="0"/>
    <x v="0"/>
  </r>
  <r>
    <x v="18"/>
    <n v="149"/>
    <s v="'332410'"/>
    <s v="332410"/>
    <x v="148"/>
    <n v="0"/>
    <n v="0"/>
    <x v="0"/>
  </r>
  <r>
    <x v="18"/>
    <n v="150"/>
    <s v="'332420'"/>
    <s v="332420"/>
    <x v="149"/>
    <n v="0"/>
    <n v="0"/>
    <x v="0"/>
  </r>
  <r>
    <x v="18"/>
    <n v="151"/>
    <s v="'332430'"/>
    <s v="332430"/>
    <x v="150"/>
    <n v="1"/>
    <n v="0"/>
    <x v="1"/>
  </r>
  <r>
    <x v="18"/>
    <n v="152"/>
    <s v="'332500'"/>
    <s v="332500"/>
    <x v="151"/>
    <n v="0.75147392290249426"/>
    <n v="0.24852607709750568"/>
    <x v="1"/>
  </r>
  <r>
    <x v="18"/>
    <n v="153"/>
    <s v="'332600'"/>
    <s v="332600"/>
    <x v="152"/>
    <n v="0.35280898876404493"/>
    <n v="0.64719101123595513"/>
    <x v="1"/>
  </r>
  <r>
    <x v="18"/>
    <n v="154"/>
    <s v="'332710'"/>
    <s v="332710"/>
    <x v="153"/>
    <n v="0"/>
    <n v="0"/>
    <x v="0"/>
  </r>
  <r>
    <x v="18"/>
    <n v="155"/>
    <s v="'332720'"/>
    <s v="332720"/>
    <x v="154"/>
    <n v="1"/>
    <n v="0"/>
    <x v="1"/>
  </r>
  <r>
    <x v="18"/>
    <n v="156"/>
    <s v="'332800'"/>
    <s v="332800"/>
    <x v="155"/>
    <n v="0"/>
    <n v="0"/>
    <x v="0"/>
  </r>
  <r>
    <x v="18"/>
    <n v="157"/>
    <s v="'332913'"/>
    <s v="332913"/>
    <x v="156"/>
    <n v="0"/>
    <n v="0"/>
    <x v="0"/>
  </r>
  <r>
    <x v="18"/>
    <n v="158"/>
    <s v="'33291A'"/>
    <s v="33291A"/>
    <x v="157"/>
    <n v="0"/>
    <n v="0"/>
    <x v="0"/>
  </r>
  <r>
    <x v="18"/>
    <n v="159"/>
    <s v="'332991'"/>
    <s v="332991"/>
    <x v="158"/>
    <n v="0"/>
    <n v="0"/>
    <x v="0"/>
  </r>
  <r>
    <x v="18"/>
    <n v="160"/>
    <s v="'332996'"/>
    <s v="332996"/>
    <x v="159"/>
    <n v="0"/>
    <n v="0"/>
    <x v="0"/>
  </r>
  <r>
    <x v="18"/>
    <n v="161"/>
    <s v="'33299A'"/>
    <s v="33299A"/>
    <x v="160"/>
    <n v="1"/>
    <n v="0"/>
    <x v="1"/>
  </r>
  <r>
    <x v="18"/>
    <n v="162"/>
    <s v="'33299B'"/>
    <s v="33299B"/>
    <x v="161"/>
    <n v="0.69155844155844159"/>
    <n v="0.30844155844155846"/>
    <x v="1"/>
  </r>
  <r>
    <x v="19"/>
    <n v="163"/>
    <s v="'333111'"/>
    <s v="333111"/>
    <x v="162"/>
    <n v="0"/>
    <n v="0"/>
    <x v="0"/>
  </r>
  <r>
    <x v="19"/>
    <n v="164"/>
    <s v="'333112'"/>
    <s v="333112"/>
    <x v="163"/>
    <n v="1"/>
    <n v="0"/>
    <x v="1"/>
  </r>
  <r>
    <x v="19"/>
    <n v="165"/>
    <s v="'333120'"/>
    <s v="333120"/>
    <x v="164"/>
    <n v="0"/>
    <n v="0"/>
    <x v="0"/>
  </r>
  <r>
    <x v="19"/>
    <n v="166"/>
    <s v="'333130'"/>
    <s v="333130"/>
    <x v="165"/>
    <n v="0"/>
    <n v="0"/>
    <x v="0"/>
  </r>
  <r>
    <x v="19"/>
    <n v="167"/>
    <s v="'333220'"/>
    <s v="333220"/>
    <x v="166"/>
    <n v="0"/>
    <n v="0"/>
    <x v="0"/>
  </r>
  <r>
    <x v="19"/>
    <n v="168"/>
    <s v="'333295'"/>
    <s v="333295"/>
    <x v="167"/>
    <n v="0"/>
    <n v="0"/>
    <x v="0"/>
  </r>
  <r>
    <x v="19"/>
    <n v="169"/>
    <s v="'33329A'"/>
    <s v="33329A"/>
    <x v="168"/>
    <n v="1"/>
    <n v="0"/>
    <x v="1"/>
  </r>
  <r>
    <x v="19"/>
    <n v="170"/>
    <s v="'333313'"/>
    <s v="333313"/>
    <x v="169"/>
    <n v="1"/>
    <n v="0"/>
    <x v="1"/>
  </r>
  <r>
    <x v="19"/>
    <n v="171"/>
    <s v="'333314'"/>
    <s v="333314"/>
    <x v="170"/>
    <n v="1"/>
    <n v="0"/>
    <x v="1"/>
  </r>
  <r>
    <x v="19"/>
    <n v="172"/>
    <s v="'333315'"/>
    <s v="333315"/>
    <x v="171"/>
    <n v="1"/>
    <n v="0"/>
    <x v="1"/>
  </r>
  <r>
    <x v="19"/>
    <n v="173"/>
    <s v="'33331A'"/>
    <s v="33331A"/>
    <x v="172"/>
    <n v="0.8"/>
    <n v="0.2"/>
    <x v="1"/>
  </r>
  <r>
    <x v="19"/>
    <n v="174"/>
    <s v="'333414'"/>
    <s v="333414"/>
    <x v="173"/>
    <n v="1"/>
    <n v="0"/>
    <x v="1"/>
  </r>
  <r>
    <x v="19"/>
    <n v="175"/>
    <s v="'333415'"/>
    <s v="333415"/>
    <x v="174"/>
    <n v="1"/>
    <n v="0"/>
    <x v="1"/>
  </r>
  <r>
    <x v="19"/>
    <n v="176"/>
    <s v="'33341A'"/>
    <s v="33341A"/>
    <x v="175"/>
    <n v="0"/>
    <n v="0"/>
    <x v="0"/>
  </r>
  <r>
    <x v="19"/>
    <n v="177"/>
    <s v="'333511'"/>
    <s v="333511"/>
    <x v="176"/>
    <n v="0"/>
    <n v="0"/>
    <x v="0"/>
  </r>
  <r>
    <x v="19"/>
    <n v="178"/>
    <s v="'333514'"/>
    <s v="333514"/>
    <x v="177"/>
    <n v="0"/>
    <n v="0"/>
    <x v="0"/>
  </r>
  <r>
    <x v="19"/>
    <n v="179"/>
    <s v="'33351A'"/>
    <s v="33351A"/>
    <x v="178"/>
    <n v="1"/>
    <n v="0"/>
    <x v="1"/>
  </r>
  <r>
    <x v="19"/>
    <n v="180"/>
    <s v="'33351B'"/>
    <s v="33351B"/>
    <x v="179"/>
    <n v="0"/>
    <n v="0"/>
    <x v="0"/>
  </r>
  <r>
    <x v="19"/>
    <n v="181"/>
    <s v="'333611'"/>
    <s v="333611"/>
    <x v="180"/>
    <n v="0"/>
    <n v="0"/>
    <x v="0"/>
  </r>
  <r>
    <x v="19"/>
    <n v="182"/>
    <s v="'333612'"/>
    <s v="333612"/>
    <x v="181"/>
    <n v="0"/>
    <n v="0"/>
    <x v="0"/>
  </r>
  <r>
    <x v="19"/>
    <n v="183"/>
    <s v="'333613'"/>
    <s v="333613"/>
    <x v="182"/>
    <n v="0"/>
    <n v="0"/>
    <x v="0"/>
  </r>
  <r>
    <x v="19"/>
    <n v="184"/>
    <s v="'333618'"/>
    <s v="333618"/>
    <x v="183"/>
    <n v="1"/>
    <n v="0"/>
    <x v="1"/>
  </r>
  <r>
    <x v="19"/>
    <n v="185"/>
    <s v="'333912'"/>
    <s v="333912"/>
    <x v="184"/>
    <n v="0"/>
    <n v="0"/>
    <x v="0"/>
  </r>
  <r>
    <x v="19"/>
    <n v="186"/>
    <s v="'33391A'"/>
    <s v="33391A"/>
    <x v="185"/>
    <n v="0"/>
    <n v="0"/>
    <x v="0"/>
  </r>
  <r>
    <x v="19"/>
    <n v="187"/>
    <s v="'333920'"/>
    <s v="333920"/>
    <x v="186"/>
    <n v="0"/>
    <n v="0"/>
    <x v="0"/>
  </r>
  <r>
    <x v="19"/>
    <n v="188"/>
    <s v="'333991'"/>
    <s v="333991"/>
    <x v="187"/>
    <n v="1"/>
    <n v="0"/>
    <x v="1"/>
  </r>
  <r>
    <x v="19"/>
    <n v="189"/>
    <s v="'333993'"/>
    <s v="333993"/>
    <x v="188"/>
    <n v="0"/>
    <n v="0"/>
    <x v="0"/>
  </r>
  <r>
    <x v="19"/>
    <n v="190"/>
    <s v="'333994'"/>
    <s v="333994"/>
    <x v="189"/>
    <n v="0"/>
    <n v="0"/>
    <x v="0"/>
  </r>
  <r>
    <x v="19"/>
    <n v="191"/>
    <s v="'33399A'"/>
    <s v="33399A"/>
    <x v="190"/>
    <n v="0.43617021276595747"/>
    <n v="0.56382978723404253"/>
    <x v="1"/>
  </r>
  <r>
    <x v="19"/>
    <n v="192"/>
    <s v="'33399B'"/>
    <s v="33399B"/>
    <x v="191"/>
    <n v="0"/>
    <n v="0"/>
    <x v="0"/>
  </r>
  <r>
    <x v="20"/>
    <n v="193"/>
    <s v="'334111'"/>
    <s v="334111"/>
    <x v="192"/>
    <n v="1"/>
    <n v="0"/>
    <x v="1"/>
  </r>
  <r>
    <x v="20"/>
    <n v="194"/>
    <s v="'334112'"/>
    <s v="334112"/>
    <x v="193"/>
    <n v="1"/>
    <n v="0"/>
    <x v="1"/>
  </r>
  <r>
    <x v="20"/>
    <n v="195"/>
    <s v="'33411A'"/>
    <s v="33411A"/>
    <x v="194"/>
    <n v="1"/>
    <n v="0"/>
    <x v="1"/>
  </r>
  <r>
    <x v="20"/>
    <n v="196"/>
    <s v="'334210'"/>
    <s v="334210"/>
    <x v="195"/>
    <n v="1"/>
    <n v="0"/>
    <x v="1"/>
  </r>
  <r>
    <x v="20"/>
    <n v="197"/>
    <s v="'334220'"/>
    <s v="334220"/>
    <x v="196"/>
    <n v="0.9978823974286255"/>
    <n v="2.1176025713745511E-3"/>
    <x v="1"/>
  </r>
  <r>
    <x v="20"/>
    <n v="198"/>
    <s v="'334290'"/>
    <s v="334290"/>
    <x v="197"/>
    <n v="1"/>
    <n v="0"/>
    <x v="1"/>
  </r>
  <r>
    <x v="20"/>
    <n v="199"/>
    <s v="'334300'"/>
    <s v="334300"/>
    <x v="198"/>
    <n v="1"/>
    <n v="0"/>
    <x v="1"/>
  </r>
  <r>
    <x v="20"/>
    <n v="200"/>
    <s v="'334413'"/>
    <s v="334413"/>
    <x v="199"/>
    <n v="0"/>
    <n v="0"/>
    <x v="0"/>
  </r>
  <r>
    <x v="20"/>
    <n v="201"/>
    <s v="'334418'"/>
    <s v="334418"/>
    <x v="200"/>
    <n v="1"/>
    <n v="0"/>
    <x v="1"/>
  </r>
  <r>
    <x v="20"/>
    <n v="202"/>
    <s v="'33441A'"/>
    <s v="33441A"/>
    <x v="201"/>
    <n v="1"/>
    <n v="0"/>
    <x v="1"/>
  </r>
  <r>
    <x v="20"/>
    <n v="203"/>
    <s v="'334510'"/>
    <s v="334510"/>
    <x v="202"/>
    <n v="1"/>
    <n v="0"/>
    <x v="1"/>
  </r>
  <r>
    <x v="20"/>
    <n v="204"/>
    <s v="'334511'"/>
    <s v="334511"/>
    <x v="203"/>
    <n v="0"/>
    <n v="1"/>
    <x v="1"/>
  </r>
  <r>
    <x v="20"/>
    <n v="205"/>
    <s v="'334512'"/>
    <s v="334512"/>
    <x v="204"/>
    <n v="0"/>
    <n v="0"/>
    <x v="0"/>
  </r>
  <r>
    <x v="20"/>
    <n v="206"/>
    <s v="'334513'"/>
    <s v="334513"/>
    <x v="205"/>
    <n v="0"/>
    <n v="0"/>
    <x v="0"/>
  </r>
  <r>
    <x v="20"/>
    <n v="207"/>
    <s v="'334514'"/>
    <s v="334514"/>
    <x v="206"/>
    <n v="0"/>
    <n v="0"/>
    <x v="0"/>
  </r>
  <r>
    <x v="20"/>
    <n v="208"/>
    <s v="'334515'"/>
    <s v="334515"/>
    <x v="207"/>
    <n v="0"/>
    <n v="0"/>
    <x v="0"/>
  </r>
  <r>
    <x v="20"/>
    <n v="209"/>
    <s v="'334516'"/>
    <s v="334516"/>
    <x v="208"/>
    <n v="0"/>
    <n v="0"/>
    <x v="0"/>
  </r>
  <r>
    <x v="20"/>
    <n v="210"/>
    <s v="'334517'"/>
    <s v="334517"/>
    <x v="209"/>
    <n v="0"/>
    <n v="0"/>
    <x v="0"/>
  </r>
  <r>
    <x v="20"/>
    <n v="211"/>
    <s v="'33451A'"/>
    <s v="33451A"/>
    <x v="210"/>
    <n v="1"/>
    <n v="0"/>
    <x v="1"/>
  </r>
  <r>
    <x v="20"/>
    <n v="212"/>
    <s v="'334610'"/>
    <s v="334610"/>
    <x v="211"/>
    <n v="1"/>
    <n v="0"/>
    <x v="1"/>
  </r>
  <r>
    <x v="21"/>
    <n v="213"/>
    <s v="'335110'"/>
    <s v="335110"/>
    <x v="212"/>
    <n v="2.6846703733121528E-2"/>
    <n v="0.97315329626687852"/>
    <x v="1"/>
  </r>
  <r>
    <x v="21"/>
    <n v="214"/>
    <s v="'335120'"/>
    <s v="335120"/>
    <x v="213"/>
    <n v="1"/>
    <n v="0"/>
    <x v="1"/>
  </r>
  <r>
    <x v="21"/>
    <n v="215"/>
    <s v="'335210'"/>
    <s v="335210"/>
    <x v="214"/>
    <n v="0.69523299410819495"/>
    <n v="0.30476700589180505"/>
    <x v="1"/>
  </r>
  <r>
    <x v="21"/>
    <n v="216"/>
    <s v="'335221'"/>
    <s v="335221"/>
    <x v="215"/>
    <n v="1"/>
    <n v="0"/>
    <x v="1"/>
  </r>
  <r>
    <x v="21"/>
    <n v="217"/>
    <s v="'335222'"/>
    <s v="335222"/>
    <x v="216"/>
    <n v="1"/>
    <n v="0"/>
    <x v="1"/>
  </r>
  <r>
    <x v="21"/>
    <n v="218"/>
    <s v="'335224'"/>
    <s v="335224"/>
    <x v="217"/>
    <n v="1"/>
    <n v="0"/>
    <x v="1"/>
  </r>
  <r>
    <x v="21"/>
    <n v="219"/>
    <s v="'335228'"/>
    <s v="335228"/>
    <x v="218"/>
    <n v="1"/>
    <n v="0"/>
    <x v="1"/>
  </r>
  <r>
    <x v="21"/>
    <n v="220"/>
    <s v="'335311'"/>
    <s v="335311"/>
    <x v="219"/>
    <n v="0"/>
    <n v="1"/>
    <x v="1"/>
  </r>
  <r>
    <x v="21"/>
    <n v="221"/>
    <s v="'335312'"/>
    <s v="335312"/>
    <x v="220"/>
    <n v="1"/>
    <n v="0"/>
    <x v="1"/>
  </r>
  <r>
    <x v="21"/>
    <n v="222"/>
    <s v="'335313'"/>
    <s v="335313"/>
    <x v="221"/>
    <n v="0"/>
    <n v="1"/>
    <x v="1"/>
  </r>
  <r>
    <x v="21"/>
    <n v="223"/>
    <s v="'335314'"/>
    <s v="335314"/>
    <x v="222"/>
    <n v="0"/>
    <n v="0"/>
    <x v="0"/>
  </r>
  <r>
    <x v="21"/>
    <n v="224"/>
    <s v="'335911'"/>
    <s v="335911"/>
    <x v="223"/>
    <n v="0.16333676622039134"/>
    <n v="0.83666323377960861"/>
    <x v="1"/>
  </r>
  <r>
    <x v="21"/>
    <n v="225"/>
    <s v="'335912'"/>
    <s v="335912"/>
    <x v="224"/>
    <n v="0.45623235175473981"/>
    <n v="0.54376764824526014"/>
    <x v="1"/>
  </r>
  <r>
    <x v="21"/>
    <n v="226"/>
    <s v="'335920'"/>
    <s v="335920"/>
    <x v="225"/>
    <n v="0"/>
    <n v="0"/>
    <x v="0"/>
  </r>
  <r>
    <x v="21"/>
    <n v="227"/>
    <s v="'335930'"/>
    <s v="335930"/>
    <x v="226"/>
    <n v="0"/>
    <n v="0"/>
    <x v="0"/>
  </r>
  <r>
    <x v="21"/>
    <n v="228"/>
    <s v="'335991'"/>
    <s v="335991"/>
    <x v="227"/>
    <n v="0"/>
    <n v="0"/>
    <x v="0"/>
  </r>
  <r>
    <x v="21"/>
    <n v="229"/>
    <s v="'335999'"/>
    <s v="335999"/>
    <x v="228"/>
    <n v="1"/>
    <n v="0"/>
    <x v="1"/>
  </r>
  <r>
    <x v="22"/>
    <n v="230"/>
    <s v="'336111'"/>
    <s v="336111"/>
    <x v="229"/>
    <n v="1"/>
    <n v="0"/>
    <x v="1"/>
  </r>
  <r>
    <x v="22"/>
    <n v="231"/>
    <s v="'336112'"/>
    <s v="336112"/>
    <x v="230"/>
    <n v="1"/>
    <n v="0"/>
    <x v="1"/>
  </r>
  <r>
    <x v="22"/>
    <n v="232"/>
    <s v="'336120'"/>
    <s v="336120"/>
    <x v="231"/>
    <n v="0"/>
    <n v="0"/>
    <x v="0"/>
  </r>
  <r>
    <x v="22"/>
    <n v="233"/>
    <s v="'336211'"/>
    <s v="336211"/>
    <x v="232"/>
    <n v="1"/>
    <n v="0"/>
    <x v="1"/>
  </r>
  <r>
    <x v="22"/>
    <n v="234"/>
    <s v="'336212'"/>
    <s v="336212"/>
    <x v="233"/>
    <n v="0"/>
    <n v="0"/>
    <x v="0"/>
  </r>
  <r>
    <x v="22"/>
    <n v="235"/>
    <s v="'336213'"/>
    <s v="336213"/>
    <x v="234"/>
    <n v="1"/>
    <n v="0"/>
    <x v="1"/>
  </r>
  <r>
    <x v="22"/>
    <n v="236"/>
    <s v="'336214'"/>
    <s v="336214"/>
    <x v="235"/>
    <n v="1"/>
    <n v="0"/>
    <x v="1"/>
  </r>
  <r>
    <x v="22"/>
    <n v="237"/>
    <s v="'336310'"/>
    <s v="336310"/>
    <x v="236"/>
    <n v="0.2"/>
    <n v="0.8"/>
    <x v="1"/>
  </r>
  <r>
    <x v="22"/>
    <n v="238"/>
    <s v="'336320'"/>
    <s v="336320"/>
    <x v="237"/>
    <n v="0.2"/>
    <n v="0.8"/>
    <x v="1"/>
  </r>
  <r>
    <x v="22"/>
    <n v="239"/>
    <s v="'336350'"/>
    <s v="336350"/>
    <x v="238"/>
    <n v="0.20000000000000004"/>
    <n v="0.80000000000000016"/>
    <x v="3"/>
  </r>
  <r>
    <x v="22"/>
    <n v="240"/>
    <s v="'336360'"/>
    <s v="336360"/>
    <x v="239"/>
    <n v="0.2"/>
    <n v="0.8"/>
    <x v="1"/>
  </r>
  <r>
    <x v="22"/>
    <n v="241"/>
    <s v="'336370'"/>
    <s v="336370"/>
    <x v="240"/>
    <n v="0"/>
    <n v="0"/>
    <x v="0"/>
  </r>
  <r>
    <x v="22"/>
    <n v="242"/>
    <s v="'336390'"/>
    <s v="336390"/>
    <x v="241"/>
    <n v="0.2"/>
    <n v="0.8"/>
    <x v="1"/>
  </r>
  <r>
    <x v="22"/>
    <n v="243"/>
    <s v="'3363A0'"/>
    <s v="3363A0"/>
    <x v="242"/>
    <n v="0.2"/>
    <n v="0.8"/>
    <x v="1"/>
  </r>
  <r>
    <x v="23"/>
    <n v="244"/>
    <s v="'336411'"/>
    <s v="336411"/>
    <x v="243"/>
    <n v="1"/>
    <n v="0"/>
    <x v="1"/>
  </r>
  <r>
    <x v="23"/>
    <n v="245"/>
    <s v="'336412'"/>
    <s v="336412"/>
    <x v="244"/>
    <n v="0"/>
    <n v="0"/>
    <x v="0"/>
  </r>
  <r>
    <x v="23"/>
    <n v="246"/>
    <s v="'336413'"/>
    <s v="336413"/>
    <x v="245"/>
    <n v="0"/>
    <n v="0"/>
    <x v="0"/>
  </r>
  <r>
    <x v="23"/>
    <n v="247"/>
    <s v="'336414'"/>
    <s v="336414"/>
    <x v="246"/>
    <n v="0"/>
    <n v="0"/>
    <x v="0"/>
  </r>
  <r>
    <x v="23"/>
    <n v="248"/>
    <s v="'33641A'"/>
    <s v="33641A"/>
    <x v="247"/>
    <n v="0"/>
    <n v="0"/>
    <x v="0"/>
  </r>
  <r>
    <x v="23"/>
    <n v="249"/>
    <s v="'336500'"/>
    <s v="336500"/>
    <x v="248"/>
    <n v="0"/>
    <n v="0"/>
    <x v="0"/>
  </r>
  <r>
    <x v="23"/>
    <n v="250"/>
    <s v="'336611'"/>
    <s v="336611"/>
    <x v="249"/>
    <n v="0"/>
    <n v="0"/>
    <x v="0"/>
  </r>
  <r>
    <x v="23"/>
    <n v="251"/>
    <s v="'336612'"/>
    <s v="336612"/>
    <x v="250"/>
    <n v="1"/>
    <n v="0"/>
    <x v="1"/>
  </r>
  <r>
    <x v="23"/>
    <n v="252"/>
    <s v="'336991'"/>
    <s v="336991"/>
    <x v="251"/>
    <n v="1"/>
    <n v="0"/>
    <x v="1"/>
  </r>
  <r>
    <x v="23"/>
    <n v="253"/>
    <s v="'336992'"/>
    <s v="336992"/>
    <x v="252"/>
    <n v="0"/>
    <n v="0"/>
    <x v="0"/>
  </r>
  <r>
    <x v="23"/>
    <n v="254"/>
    <s v="'336999'"/>
    <s v="336999"/>
    <x v="253"/>
    <n v="1"/>
    <n v="0"/>
    <x v="1"/>
  </r>
  <r>
    <x v="24"/>
    <n v="255"/>
    <s v="'337110'"/>
    <s v="337110"/>
    <x v="254"/>
    <n v="0"/>
    <n v="0"/>
    <x v="0"/>
  </r>
  <r>
    <x v="24"/>
    <n v="256"/>
    <s v="'337121'"/>
    <s v="337121"/>
    <x v="255"/>
    <n v="1"/>
    <n v="0"/>
    <x v="1"/>
  </r>
  <r>
    <x v="24"/>
    <n v="257"/>
    <s v="'337122'"/>
    <s v="337122"/>
    <x v="256"/>
    <n v="1"/>
    <n v="0"/>
    <x v="1"/>
  </r>
  <r>
    <x v="24"/>
    <n v="258"/>
    <s v="'337127'"/>
    <s v="337127"/>
    <x v="257"/>
    <n v="1"/>
    <n v="0"/>
    <x v="1"/>
  </r>
  <r>
    <x v="24"/>
    <n v="259"/>
    <s v="'33712A'"/>
    <s v="33712A"/>
    <x v="258"/>
    <n v="1"/>
    <n v="0"/>
    <x v="1"/>
  </r>
  <r>
    <x v="24"/>
    <n v="260"/>
    <s v="'337215'"/>
    <s v="337215"/>
    <x v="259"/>
    <n v="1"/>
    <n v="0"/>
    <x v="1"/>
  </r>
  <r>
    <x v="24"/>
    <n v="261"/>
    <s v="'33721A'"/>
    <s v="33721A"/>
    <x v="260"/>
    <n v="1"/>
    <n v="0"/>
    <x v="1"/>
  </r>
  <r>
    <x v="24"/>
    <n v="262"/>
    <s v="'337900'"/>
    <s v="337900"/>
    <x v="261"/>
    <n v="1"/>
    <n v="0"/>
    <x v="1"/>
  </r>
  <r>
    <x v="25"/>
    <n v="263"/>
    <s v="'339112'"/>
    <s v="339112"/>
    <x v="262"/>
    <n v="5.208333333333333E-3"/>
    <n v="0.99479166666666663"/>
    <x v="1"/>
  </r>
  <r>
    <x v="25"/>
    <n v="264"/>
    <s v="'339113'"/>
    <s v="339113"/>
    <x v="263"/>
    <n v="0.87488931056293484"/>
    <n v="0.12511068943706516"/>
    <x v="1"/>
  </r>
  <r>
    <x v="25"/>
    <n v="265"/>
    <s v="'339114'"/>
    <s v="339114"/>
    <x v="264"/>
    <n v="0"/>
    <n v="0"/>
    <x v="0"/>
  </r>
  <r>
    <x v="25"/>
    <n v="266"/>
    <s v="'339115'"/>
    <s v="339115"/>
    <x v="265"/>
    <n v="1"/>
    <n v="0"/>
    <x v="1"/>
  </r>
  <r>
    <x v="25"/>
    <n v="267"/>
    <s v="'339116'"/>
    <s v="339116"/>
    <x v="266"/>
    <n v="0"/>
    <n v="0"/>
    <x v="0"/>
  </r>
  <r>
    <x v="25"/>
    <n v="268"/>
    <s v="'339910'"/>
    <s v="339910"/>
    <x v="267"/>
    <n v="1"/>
    <n v="0"/>
    <x v="1"/>
  </r>
  <r>
    <x v="25"/>
    <n v="269"/>
    <s v="'339920'"/>
    <s v="339920"/>
    <x v="268"/>
    <n v="0.99787608026951813"/>
    <n v="2.1239197304819099E-3"/>
    <x v="1"/>
  </r>
  <r>
    <x v="25"/>
    <n v="270"/>
    <s v="'339930'"/>
    <s v="339930"/>
    <x v="269"/>
    <n v="1.1791730474732006E-2"/>
    <n v="0.98820826952526797"/>
    <x v="1"/>
  </r>
  <r>
    <x v="25"/>
    <n v="271"/>
    <s v="'339940'"/>
    <s v="339940"/>
    <x v="270"/>
    <n v="2.3382696804364772E-3"/>
    <n v="0.99766173031956351"/>
    <x v="1"/>
  </r>
  <r>
    <x v="25"/>
    <n v="272"/>
    <s v="'339950'"/>
    <s v="339950"/>
    <x v="271"/>
    <n v="0"/>
    <n v="0"/>
    <x v="0"/>
  </r>
  <r>
    <x v="25"/>
    <n v="273"/>
    <s v="'339990'"/>
    <s v="339990"/>
    <x v="272"/>
    <n v="0.41999073277288673"/>
    <n v="0.58000926722711332"/>
    <x v="1"/>
  </r>
  <r>
    <x v="26"/>
    <n v="274"/>
    <s v="'420000'"/>
    <s v="420000"/>
    <x v="273"/>
    <n v="0.2303585987244969"/>
    <n v="0.76964140127550285"/>
    <x v="4"/>
  </r>
  <r>
    <x v="27"/>
    <n v="275"/>
    <s v="'441000'"/>
    <s v="441000"/>
    <x v="274"/>
    <n v="0.35849271628661261"/>
    <n v="0.6415072837133875"/>
    <x v="1"/>
  </r>
  <r>
    <x v="28"/>
    <n v="276"/>
    <s v="'445000'"/>
    <s v="445000"/>
    <x v="275"/>
    <n v="0.35849271628661261"/>
    <n v="0.6415072837133875"/>
    <x v="1"/>
  </r>
  <r>
    <x v="29"/>
    <n v="277"/>
    <s v="'452000'"/>
    <s v="452000"/>
    <x v="276"/>
    <n v="0.35849271628661261"/>
    <n v="0.6415072837133875"/>
    <x v="1"/>
  </r>
  <r>
    <x v="30"/>
    <n v="278"/>
    <s v="'481000'"/>
    <s v="481000"/>
    <x v="277"/>
    <n v="0"/>
    <n v="1"/>
    <x v="1"/>
  </r>
  <r>
    <x v="31"/>
    <n v="279"/>
    <s v="'482000'"/>
    <s v="482000"/>
    <x v="278"/>
    <n v="0"/>
    <n v="1"/>
    <x v="1"/>
  </r>
  <r>
    <x v="32"/>
    <n v="280"/>
    <s v="'483000'"/>
    <s v="483000"/>
    <x v="279"/>
    <n v="0"/>
    <n v="1"/>
    <x v="1"/>
  </r>
  <r>
    <x v="33"/>
    <n v="281"/>
    <s v="'484000'"/>
    <s v="484000"/>
    <x v="280"/>
    <n v="0"/>
    <n v="1"/>
    <x v="1"/>
  </r>
  <r>
    <x v="34"/>
    <n v="282"/>
    <s v="'485000'"/>
    <s v="485000"/>
    <x v="281"/>
    <n v="0"/>
    <n v="1"/>
    <x v="1"/>
  </r>
  <r>
    <x v="35"/>
    <n v="283"/>
    <s v="'486000'"/>
    <s v="486000"/>
    <x v="282"/>
    <n v="0"/>
    <n v="0"/>
    <x v="0"/>
  </r>
  <r>
    <x v="36"/>
    <n v="284"/>
    <s v="'48A000'"/>
    <s v="48A000"/>
    <x v="283"/>
    <n v="0"/>
    <n v="1"/>
    <x v="1"/>
  </r>
  <r>
    <x v="37"/>
    <n v="285"/>
    <s v="'491000'"/>
    <s v="491000"/>
    <x v="284"/>
    <n v="0"/>
    <n v="1"/>
    <x v="1"/>
  </r>
  <r>
    <x v="36"/>
    <n v="286"/>
    <s v="'492000'"/>
    <s v="492000"/>
    <x v="285"/>
    <n v="0"/>
    <n v="1"/>
    <x v="1"/>
  </r>
  <r>
    <x v="38"/>
    <n v="287"/>
    <s v="'493000'"/>
    <s v="493000"/>
    <x v="286"/>
    <n v="0"/>
    <n v="1"/>
    <x v="1"/>
  </r>
  <r>
    <x v="39"/>
    <n v="288"/>
    <s v="'4A0000'"/>
    <s v="4A0000"/>
    <x v="287"/>
    <n v="0"/>
    <n v="1"/>
    <x v="1"/>
  </r>
  <r>
    <x v="40"/>
    <n v="289"/>
    <s v="'511110'"/>
    <s v="511110"/>
    <x v="288"/>
    <n v="0"/>
    <n v="1"/>
    <x v="1"/>
  </r>
  <r>
    <x v="40"/>
    <n v="290"/>
    <s v="'511120'"/>
    <s v="511120"/>
    <x v="289"/>
    <n v="0"/>
    <n v="1"/>
    <x v="1"/>
  </r>
  <r>
    <x v="40"/>
    <n v="291"/>
    <s v="'511130'"/>
    <s v="511130"/>
    <x v="290"/>
    <n v="1"/>
    <n v="0"/>
    <x v="1"/>
  </r>
  <r>
    <x v="40"/>
    <n v="292"/>
    <s v="'5111A0'"/>
    <s v="5111A0"/>
    <x v="291"/>
    <n v="7.1525331888377133E-2"/>
    <n v="0.92847466811162283"/>
    <x v="1"/>
  </r>
  <r>
    <x v="40"/>
    <n v="293"/>
    <s v="'511200'"/>
    <s v="511200"/>
    <x v="292"/>
    <n v="1"/>
    <n v="0"/>
    <x v="1"/>
  </r>
  <r>
    <x v="41"/>
    <n v="294"/>
    <s v="'512100'"/>
    <s v="512100"/>
    <x v="293"/>
    <n v="0.39917899675207508"/>
    <n v="0.60082100324792498"/>
    <x v="1"/>
  </r>
  <r>
    <x v="41"/>
    <n v="295"/>
    <s v="'512200'"/>
    <s v="512200"/>
    <x v="294"/>
    <n v="0.98966346153846152"/>
    <n v="1.0336538461538461E-2"/>
    <x v="1"/>
  </r>
  <r>
    <x v="42"/>
    <n v="296"/>
    <s v="'515100'"/>
    <s v="515100"/>
    <x v="295"/>
    <n v="0"/>
    <n v="1"/>
    <x v="1"/>
  </r>
  <r>
    <x v="42"/>
    <n v="297"/>
    <s v="'515200'"/>
    <s v="515200"/>
    <x v="296"/>
    <n v="0"/>
    <n v="0"/>
    <x v="0"/>
  </r>
  <r>
    <x v="42"/>
    <n v="298"/>
    <s v="'517110'"/>
    <s v="517110"/>
    <x v="297"/>
    <n v="0"/>
    <n v="1"/>
    <x v="1"/>
  </r>
  <r>
    <x v="42"/>
    <n v="299"/>
    <s v="'517210'"/>
    <s v="517210"/>
    <x v="298"/>
    <n v="0"/>
    <n v="1"/>
    <x v="1"/>
  </r>
  <r>
    <x v="42"/>
    <n v="300"/>
    <s v="'517A00'"/>
    <s v="517A00"/>
    <x v="299"/>
    <n v="0"/>
    <n v="1"/>
    <x v="1"/>
  </r>
  <r>
    <x v="43"/>
    <n v="301"/>
    <s v="'518200'"/>
    <s v="518200"/>
    <x v="300"/>
    <n v="0"/>
    <n v="0"/>
    <x v="0"/>
  </r>
  <r>
    <x v="43"/>
    <n v="302"/>
    <s v="'519130'"/>
    <s v="519130"/>
    <x v="301"/>
    <n v="0"/>
    <n v="1"/>
    <x v="1"/>
  </r>
  <r>
    <x v="43"/>
    <n v="303"/>
    <s v="'5191A0'"/>
    <s v="5191A0"/>
    <x v="302"/>
    <n v="0"/>
    <n v="1"/>
    <x v="1"/>
  </r>
  <r>
    <x v="44"/>
    <n v="304"/>
    <s v="'522A00'"/>
    <s v="522A00"/>
    <x v="303"/>
    <n v="0"/>
    <n v="1"/>
    <x v="1"/>
  </r>
  <r>
    <x v="45"/>
    <n v="305"/>
    <s v="'523900'"/>
    <s v="523900"/>
    <x v="304"/>
    <n v="0"/>
    <n v="1"/>
    <x v="1"/>
  </r>
  <r>
    <x v="45"/>
    <n v="306"/>
    <s v="'523A00'"/>
    <s v="523A00"/>
    <x v="305"/>
    <n v="0"/>
    <n v="1"/>
    <x v="1"/>
  </r>
  <r>
    <x v="46"/>
    <n v="307"/>
    <s v="'524100'"/>
    <s v="524100"/>
    <x v="306"/>
    <n v="0"/>
    <n v="1"/>
    <x v="1"/>
  </r>
  <r>
    <x v="46"/>
    <n v="308"/>
    <s v="'524200'"/>
    <s v="524200"/>
    <x v="307"/>
    <n v="0"/>
    <n v="0"/>
    <x v="0"/>
  </r>
  <r>
    <x v="47"/>
    <n v="309"/>
    <s v="'525000'"/>
    <s v="525000"/>
    <x v="308"/>
    <n v="0"/>
    <n v="1"/>
    <x v="1"/>
  </r>
  <r>
    <x v="44"/>
    <n v="310"/>
    <s v="'52A000'"/>
    <s v="52A000"/>
    <x v="309"/>
    <n v="0"/>
    <n v="1"/>
    <x v="1"/>
  </r>
  <r>
    <x v="48"/>
    <n v="311"/>
    <s v="'5310HS'"/>
    <s v="5310HS"/>
    <x v="310"/>
    <n v="0"/>
    <n v="1"/>
    <x v="1"/>
  </r>
  <r>
    <x v="48"/>
    <n v="312"/>
    <s v="'531ORE'"/>
    <s v="531ORE"/>
    <x v="311"/>
    <n v="0"/>
    <n v="1"/>
    <x v="1"/>
  </r>
  <r>
    <x v="49"/>
    <n v="313"/>
    <s v="'532100'"/>
    <s v="532100"/>
    <x v="312"/>
    <n v="0"/>
    <n v="1"/>
    <x v="1"/>
  </r>
  <r>
    <x v="49"/>
    <n v="314"/>
    <s v="'532400'"/>
    <s v="532400"/>
    <x v="313"/>
    <n v="0"/>
    <n v="1"/>
    <x v="1"/>
  </r>
  <r>
    <x v="49"/>
    <n v="315"/>
    <s v="'532A00'"/>
    <s v="532A00"/>
    <x v="314"/>
    <n v="0.24567973473766336"/>
    <n v="0.75432026526233664"/>
    <x v="1"/>
  </r>
  <r>
    <x v="49"/>
    <n v="316"/>
    <s v="'533000'"/>
    <s v="533000"/>
    <x v="315"/>
    <n v="0"/>
    <n v="0"/>
    <x v="0"/>
  </r>
  <r>
    <x v="50"/>
    <n v="317"/>
    <s v="'541100'"/>
    <s v="541100"/>
    <x v="316"/>
    <n v="0"/>
    <n v="1"/>
    <x v="1"/>
  </r>
  <r>
    <x v="51"/>
    <n v="318"/>
    <s v="'541200'"/>
    <s v="541200"/>
    <x v="317"/>
    <n v="0"/>
    <n v="1"/>
    <x v="1"/>
  </r>
  <r>
    <x v="51"/>
    <n v="319"/>
    <s v="'541300'"/>
    <s v="541300"/>
    <x v="318"/>
    <n v="0"/>
    <n v="0"/>
    <x v="0"/>
  </r>
  <r>
    <x v="51"/>
    <n v="320"/>
    <s v="'541400'"/>
    <s v="541400"/>
    <x v="319"/>
    <n v="0"/>
    <n v="1"/>
    <x v="1"/>
  </r>
  <r>
    <x v="52"/>
    <n v="321"/>
    <s v="'541511'"/>
    <s v="541511"/>
    <x v="320"/>
    <n v="0"/>
    <n v="0"/>
    <x v="0"/>
  </r>
  <r>
    <x v="52"/>
    <n v="322"/>
    <s v="'541512'"/>
    <s v="541512"/>
    <x v="321"/>
    <n v="0"/>
    <n v="0"/>
    <x v="0"/>
  </r>
  <r>
    <x v="52"/>
    <n v="323"/>
    <s v="'54151A'"/>
    <s v="54151A"/>
    <x v="322"/>
    <n v="0"/>
    <n v="0"/>
    <x v="0"/>
  </r>
  <r>
    <x v="51"/>
    <n v="324"/>
    <s v="'541610'"/>
    <s v="541610"/>
    <x v="323"/>
    <n v="0"/>
    <n v="0"/>
    <x v="0"/>
  </r>
  <r>
    <x v="51"/>
    <n v="325"/>
    <s v="'5416A0'"/>
    <s v="5416A0"/>
    <x v="324"/>
    <n v="0"/>
    <n v="0"/>
    <x v="0"/>
  </r>
  <r>
    <x v="51"/>
    <n v="326"/>
    <s v="'541700'"/>
    <s v="541700"/>
    <x v="325"/>
    <n v="0"/>
    <n v="1"/>
    <x v="1"/>
  </r>
  <r>
    <x v="51"/>
    <n v="327"/>
    <s v="'541800'"/>
    <s v="541800"/>
    <x v="326"/>
    <n v="0"/>
    <n v="1"/>
    <x v="1"/>
  </r>
  <r>
    <x v="51"/>
    <n v="328"/>
    <s v="'541920'"/>
    <s v="541920"/>
    <x v="327"/>
    <n v="0"/>
    <n v="1"/>
    <x v="1"/>
  </r>
  <r>
    <x v="51"/>
    <n v="329"/>
    <s v="'541940'"/>
    <s v="541940"/>
    <x v="328"/>
    <n v="0"/>
    <n v="1"/>
    <x v="1"/>
  </r>
  <r>
    <x v="51"/>
    <n v="330"/>
    <s v="'5419A0'"/>
    <s v="5419A0"/>
    <x v="329"/>
    <n v="0"/>
    <n v="0"/>
    <x v="0"/>
  </r>
  <r>
    <x v="53"/>
    <n v="331"/>
    <s v="'550000'"/>
    <s v="550000"/>
    <x v="330"/>
    <n v="0"/>
    <n v="0"/>
    <x v="0"/>
  </r>
  <r>
    <x v="54"/>
    <n v="332"/>
    <s v="'561100'"/>
    <s v="561100"/>
    <x v="331"/>
    <n v="0"/>
    <n v="0"/>
    <x v="0"/>
  </r>
  <r>
    <x v="54"/>
    <n v="333"/>
    <s v="'561200'"/>
    <s v="561200"/>
    <x v="332"/>
    <n v="0"/>
    <n v="0"/>
    <x v="0"/>
  </r>
  <r>
    <x v="54"/>
    <n v="334"/>
    <s v="'561300'"/>
    <s v="561300"/>
    <x v="333"/>
    <n v="0"/>
    <n v="1"/>
    <x v="1"/>
  </r>
  <r>
    <x v="54"/>
    <n v="335"/>
    <s v="'561400'"/>
    <s v="561400"/>
    <x v="334"/>
    <n v="0"/>
    <n v="1"/>
    <x v="1"/>
  </r>
  <r>
    <x v="54"/>
    <n v="336"/>
    <s v="'561500'"/>
    <s v="561500"/>
    <x v="335"/>
    <n v="0"/>
    <n v="1"/>
    <x v="1"/>
  </r>
  <r>
    <x v="54"/>
    <n v="337"/>
    <s v="'561600'"/>
    <s v="561600"/>
    <x v="336"/>
    <n v="0"/>
    <n v="1"/>
    <x v="1"/>
  </r>
  <r>
    <x v="54"/>
    <n v="338"/>
    <s v="'561700'"/>
    <s v="561700"/>
    <x v="337"/>
    <n v="0"/>
    <n v="1"/>
    <x v="1"/>
  </r>
  <r>
    <x v="54"/>
    <n v="339"/>
    <s v="'561900'"/>
    <s v="561900"/>
    <x v="338"/>
    <n v="0"/>
    <n v="1"/>
    <x v="1"/>
  </r>
  <r>
    <x v="55"/>
    <n v="340"/>
    <s v="'562000'"/>
    <s v="562000"/>
    <x v="339"/>
    <n v="0"/>
    <n v="1"/>
    <x v="1"/>
  </r>
  <r>
    <x v="56"/>
    <n v="341"/>
    <s v="'611100'"/>
    <s v="611100"/>
    <x v="340"/>
    <n v="0"/>
    <n v="1"/>
    <x v="1"/>
  </r>
  <r>
    <x v="56"/>
    <n v="342"/>
    <s v="'611A00'"/>
    <s v="611A00"/>
    <x v="341"/>
    <n v="0"/>
    <n v="1"/>
    <x v="1"/>
  </r>
  <r>
    <x v="56"/>
    <n v="343"/>
    <s v="'611B00'"/>
    <s v="611B00"/>
    <x v="342"/>
    <n v="0"/>
    <n v="1"/>
    <x v="1"/>
  </r>
  <r>
    <x v="57"/>
    <n v="344"/>
    <s v="'621100'"/>
    <s v="621100"/>
    <x v="343"/>
    <n v="0"/>
    <n v="1"/>
    <x v="1"/>
  </r>
  <r>
    <x v="57"/>
    <n v="345"/>
    <s v="'621200'"/>
    <s v="621200"/>
    <x v="344"/>
    <n v="0"/>
    <n v="1"/>
    <x v="1"/>
  </r>
  <r>
    <x v="57"/>
    <n v="346"/>
    <s v="'621300'"/>
    <s v="621300"/>
    <x v="345"/>
    <n v="0.12273914462944825"/>
    <n v="0.87726085537055176"/>
    <x v="1"/>
  </r>
  <r>
    <x v="57"/>
    <n v="347"/>
    <s v="'621400'"/>
    <s v="621400"/>
    <x v="346"/>
    <n v="0"/>
    <n v="1"/>
    <x v="1"/>
  </r>
  <r>
    <x v="57"/>
    <n v="348"/>
    <s v="'621500'"/>
    <s v="621500"/>
    <x v="347"/>
    <n v="0"/>
    <n v="1"/>
    <x v="1"/>
  </r>
  <r>
    <x v="57"/>
    <n v="349"/>
    <s v="'621600'"/>
    <s v="621600"/>
    <x v="348"/>
    <n v="0"/>
    <n v="1"/>
    <x v="1"/>
  </r>
  <r>
    <x v="57"/>
    <n v="350"/>
    <s v="'621900'"/>
    <s v="621900"/>
    <x v="349"/>
    <n v="0"/>
    <n v="1"/>
    <x v="1"/>
  </r>
  <r>
    <x v="58"/>
    <n v="351"/>
    <s v="'622000'"/>
    <s v="622000"/>
    <x v="350"/>
    <n v="0"/>
    <n v="1"/>
    <x v="1"/>
  </r>
  <r>
    <x v="59"/>
    <n v="352"/>
    <s v="'623A00'"/>
    <s v="623A00"/>
    <x v="351"/>
    <n v="0"/>
    <n v="1"/>
    <x v="1"/>
  </r>
  <r>
    <x v="59"/>
    <n v="353"/>
    <s v="'623B00'"/>
    <s v="623B00"/>
    <x v="352"/>
    <n v="0"/>
    <n v="1"/>
    <x v="1"/>
  </r>
  <r>
    <x v="60"/>
    <n v="354"/>
    <s v="'624100'"/>
    <s v="624100"/>
    <x v="353"/>
    <n v="0"/>
    <n v="1"/>
    <x v="1"/>
  </r>
  <r>
    <x v="60"/>
    <n v="355"/>
    <s v="'624400'"/>
    <s v="624400"/>
    <x v="354"/>
    <n v="0"/>
    <n v="1"/>
    <x v="1"/>
  </r>
  <r>
    <x v="60"/>
    <n v="356"/>
    <s v="'624A00'"/>
    <s v="624A00"/>
    <x v="355"/>
    <n v="0"/>
    <n v="1"/>
    <x v="1"/>
  </r>
  <r>
    <x v="61"/>
    <n v="357"/>
    <s v="'711100'"/>
    <s v="711100"/>
    <x v="356"/>
    <n v="0"/>
    <n v="1"/>
    <x v="1"/>
  </r>
  <r>
    <x v="61"/>
    <n v="358"/>
    <s v="'711200'"/>
    <s v="711200"/>
    <x v="357"/>
    <n v="0"/>
    <n v="1"/>
    <x v="1"/>
  </r>
  <r>
    <x v="61"/>
    <n v="359"/>
    <s v="'711500'"/>
    <s v="711500"/>
    <x v="358"/>
    <n v="0"/>
    <n v="1"/>
    <x v="1"/>
  </r>
  <r>
    <x v="61"/>
    <n v="360"/>
    <s v="'711A00'"/>
    <s v="711A00"/>
    <x v="359"/>
    <n v="0"/>
    <n v="1"/>
    <x v="1"/>
  </r>
  <r>
    <x v="61"/>
    <n v="361"/>
    <s v="'712000'"/>
    <s v="712000"/>
    <x v="360"/>
    <n v="0"/>
    <n v="1"/>
    <x v="1"/>
  </r>
  <r>
    <x v="62"/>
    <n v="362"/>
    <s v="'713100'"/>
    <s v="713100"/>
    <x v="361"/>
    <n v="0"/>
    <n v="1"/>
    <x v="1"/>
  </r>
  <r>
    <x v="62"/>
    <n v="363"/>
    <s v="'713200'"/>
    <s v="713200"/>
    <x v="362"/>
    <n v="0"/>
    <n v="1"/>
    <x v="1"/>
  </r>
  <r>
    <x v="62"/>
    <n v="364"/>
    <s v="'713900'"/>
    <s v="713900"/>
    <x v="363"/>
    <n v="0"/>
    <n v="1"/>
    <x v="1"/>
  </r>
  <r>
    <x v="63"/>
    <n v="365"/>
    <s v="'721000'"/>
    <s v="721000"/>
    <x v="364"/>
    <n v="0"/>
    <n v="1"/>
    <x v="1"/>
  </r>
  <r>
    <x v="64"/>
    <n v="366"/>
    <s v="'722110'"/>
    <s v="722110"/>
    <x v="365"/>
    <n v="0"/>
    <n v="1"/>
    <x v="1"/>
  </r>
  <r>
    <x v="64"/>
    <n v="367"/>
    <s v="'722211'"/>
    <s v="722211"/>
    <x v="366"/>
    <n v="0"/>
    <n v="1"/>
    <x v="1"/>
  </r>
  <r>
    <x v="64"/>
    <n v="368"/>
    <s v="'722A00'"/>
    <s v="722A00"/>
    <x v="367"/>
    <n v="0"/>
    <n v="1"/>
    <x v="1"/>
  </r>
  <r>
    <x v="65"/>
    <n v="369"/>
    <s v="'811100'"/>
    <s v="811100"/>
    <x v="368"/>
    <n v="0"/>
    <n v="1"/>
    <x v="1"/>
  </r>
  <r>
    <x v="65"/>
    <n v="370"/>
    <s v="'811200'"/>
    <s v="811200"/>
    <x v="369"/>
    <n v="0"/>
    <n v="1"/>
    <x v="1"/>
  </r>
  <r>
    <x v="65"/>
    <n v="371"/>
    <s v="'811300'"/>
    <s v="811300"/>
    <x v="370"/>
    <n v="0"/>
    <n v="0"/>
    <x v="0"/>
  </r>
  <r>
    <x v="65"/>
    <n v="372"/>
    <s v="'811400'"/>
    <s v="811400"/>
    <x v="371"/>
    <n v="0"/>
    <n v="1"/>
    <x v="1"/>
  </r>
  <r>
    <x v="65"/>
    <n v="373"/>
    <s v="'812100'"/>
    <s v="812100"/>
    <x v="372"/>
    <n v="0"/>
    <n v="1"/>
    <x v="1"/>
  </r>
  <r>
    <x v="65"/>
    <n v="374"/>
    <s v="'812200'"/>
    <s v="812200"/>
    <x v="373"/>
    <n v="0"/>
    <n v="1"/>
    <x v="1"/>
  </r>
  <r>
    <x v="65"/>
    <n v="375"/>
    <s v="'812300'"/>
    <s v="812300"/>
    <x v="374"/>
    <n v="0"/>
    <n v="1"/>
    <x v="1"/>
  </r>
  <r>
    <x v="65"/>
    <n v="376"/>
    <s v="'812900'"/>
    <s v="812900"/>
    <x v="375"/>
    <n v="0"/>
    <n v="1"/>
    <x v="1"/>
  </r>
  <r>
    <x v="65"/>
    <n v="377"/>
    <s v="'813100'"/>
    <s v="813100"/>
    <x v="376"/>
    <n v="0"/>
    <n v="1"/>
    <x v="1"/>
  </r>
  <r>
    <x v="65"/>
    <n v="378"/>
    <s v="'813A00'"/>
    <s v="813A00"/>
    <x v="377"/>
    <n v="0"/>
    <n v="1"/>
    <x v="1"/>
  </r>
  <r>
    <x v="65"/>
    <n v="379"/>
    <s v="'813B00'"/>
    <s v="813B00"/>
    <x v="378"/>
    <n v="0"/>
    <n v="1"/>
    <x v="1"/>
  </r>
  <r>
    <x v="65"/>
    <n v="380"/>
    <s v="'814000'"/>
    <s v="814000"/>
    <x v="379"/>
    <n v="0"/>
    <n v="1"/>
    <x v="1"/>
  </r>
  <r>
    <x v="37"/>
    <n v="381"/>
    <s v="'S00102'"/>
    <s v="S00102"/>
    <x v="380"/>
    <n v="0"/>
    <n v="0"/>
    <x v="0"/>
  </r>
  <r>
    <x v="66"/>
    <n v="382"/>
    <s v="'S00203'"/>
    <s v="S00203"/>
    <x v="381"/>
    <n v="0"/>
    <n v="1"/>
    <x v="1"/>
  </r>
  <r>
    <x v="67"/>
    <n v="383"/>
    <s v="'S00300'"/>
    <s v="S00300"/>
    <x v="382"/>
    <n v="0"/>
    <n v="1"/>
    <x v="1"/>
  </r>
  <r>
    <x v="68"/>
    <n v="384"/>
    <s v="'S00401'"/>
    <s v="S00401"/>
    <x v="383"/>
    <n v="0.44043692439494542"/>
    <n v="0.55956307560505458"/>
    <x v="1"/>
  </r>
  <r>
    <x v="68"/>
    <n v="385"/>
    <s v="'S00402'"/>
    <s v="S00402"/>
    <x v="384"/>
    <n v="1.0084628790519345"/>
    <n v="-8.4628790519344719E-3"/>
    <x v="1"/>
  </r>
  <r>
    <x v="69"/>
    <n v="386"/>
    <s v="'S00500'"/>
    <s v="S00500"/>
    <x v="385"/>
    <n v="0"/>
    <n v="0"/>
    <x v="0"/>
  </r>
  <r>
    <x v="69"/>
    <n v="387"/>
    <s v="'S00600'"/>
    <s v="S00600"/>
    <x v="386"/>
    <n v="0"/>
    <n v="0"/>
    <x v="0"/>
  </r>
  <r>
    <x v="70"/>
    <n v="388"/>
    <s v="'S00700'"/>
    <s v="S00700"/>
    <x v="387"/>
    <n v="0"/>
    <n v="0"/>
    <x v="0"/>
  </r>
  <r>
    <x v="67"/>
    <n v="389"/>
    <s v="'S00900'"/>
    <s v="S00900"/>
    <x v="388"/>
    <n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
  <r>
    <x v="0"/>
    <x v="0"/>
    <x v="0"/>
    <x v="0"/>
    <x v="0"/>
    <n v="41382"/>
    <n v="1190"/>
    <n v="4856"/>
    <n v="11815"/>
    <n v="59243"/>
    <n v="41382"/>
    <n v="1190"/>
    <n v="4856"/>
    <n v="11815"/>
    <n v="0"/>
    <n v="0"/>
    <n v="0"/>
    <n v="0"/>
    <m/>
    <m/>
    <m/>
    <m/>
    <m/>
    <m/>
    <n v="2007"/>
    <n v="1"/>
    <s v="CDG"/>
  </r>
  <r>
    <x v="0"/>
    <x v="0"/>
    <x v="0"/>
    <x v="1"/>
    <x v="1"/>
    <n v="50"/>
    <n v="1"/>
    <n v="6"/>
    <n v="42"/>
    <n v="98"/>
    <n v="50"/>
    <n v="1"/>
    <n v="6"/>
    <n v="42"/>
    <n v="0"/>
    <n v="0"/>
    <n v="0"/>
    <n v="0"/>
    <m/>
    <m/>
    <m/>
    <m/>
    <m/>
    <m/>
    <n v="2007"/>
    <n v="1"/>
    <s v="CDG"/>
  </r>
  <r>
    <x v="1"/>
    <x v="1"/>
    <x v="0"/>
    <x v="0"/>
    <x v="0"/>
    <n v="25164"/>
    <n v="711"/>
    <n v="2900"/>
    <n v="7056"/>
    <n v="35832"/>
    <n v="25164"/>
    <n v="711"/>
    <n v="2900"/>
    <n v="7056"/>
    <n v="0"/>
    <n v="0"/>
    <n v="0"/>
    <n v="0"/>
    <m/>
    <m/>
    <m/>
    <m/>
    <m/>
    <m/>
    <n v="2007"/>
    <n v="1"/>
    <s v="CDG"/>
  </r>
  <r>
    <x v="2"/>
    <x v="2"/>
    <x v="0"/>
    <x v="2"/>
    <x v="2"/>
    <n v="116189"/>
    <n v="2398"/>
    <n v="1717"/>
    <n v="17675"/>
    <n v="137979"/>
    <n v="116189"/>
    <n v="2398"/>
    <n v="1717"/>
    <n v="17675"/>
    <n v="0"/>
    <n v="0"/>
    <n v="0"/>
    <n v="0"/>
    <m/>
    <m/>
    <m/>
    <m/>
    <m/>
    <m/>
    <n v="2007"/>
    <n v="1"/>
    <s v="CDG"/>
  </r>
  <r>
    <x v="3"/>
    <x v="3"/>
    <x v="1"/>
    <x v="3"/>
    <x v="3"/>
    <n v="-624"/>
    <n v="0"/>
    <n v="0"/>
    <n v="0"/>
    <n v="-624"/>
    <n v="-624"/>
    <n v="0"/>
    <n v="0"/>
    <n v="0"/>
    <n v="0"/>
    <n v="0"/>
    <n v="0"/>
    <n v="0"/>
    <m/>
    <m/>
    <m/>
    <m/>
    <m/>
    <m/>
    <n v="2007"/>
    <n v="1"/>
    <s v="CDG"/>
  </r>
  <r>
    <x v="3"/>
    <x v="3"/>
    <x v="1"/>
    <x v="4"/>
    <x v="4"/>
    <n v="25903"/>
    <n v="936"/>
    <n v="596"/>
    <n v="26104"/>
    <n v="53540"/>
    <n v="25903"/>
    <n v="936"/>
    <n v="596"/>
    <n v="26104"/>
    <n v="0"/>
    <n v="0"/>
    <n v="0"/>
    <n v="0"/>
    <m/>
    <m/>
    <m/>
    <m/>
    <m/>
    <m/>
    <n v="2007"/>
    <n v="1"/>
    <s v="CDG"/>
  </r>
  <r>
    <x v="4"/>
    <x v="4"/>
    <x v="1"/>
    <x v="3"/>
    <x v="3"/>
    <n v="-1365"/>
    <n v="0"/>
    <n v="0"/>
    <n v="0"/>
    <n v="-1365"/>
    <n v="-1365"/>
    <n v="0"/>
    <n v="0"/>
    <n v="0"/>
    <n v="0"/>
    <n v="0"/>
    <n v="0"/>
    <n v="0"/>
    <m/>
    <m/>
    <m/>
    <m/>
    <m/>
    <m/>
    <n v="2007"/>
    <n v="1"/>
    <s v="CDG"/>
  </r>
  <r>
    <x v="4"/>
    <x v="4"/>
    <x v="1"/>
    <x v="4"/>
    <x v="4"/>
    <n v="43193"/>
    <n v="557"/>
    <n v="102"/>
    <n v="15777"/>
    <n v="59629"/>
    <n v="43193"/>
    <n v="557"/>
    <n v="102"/>
    <n v="15777"/>
    <n v="0"/>
    <n v="0"/>
    <n v="0"/>
    <n v="0"/>
    <m/>
    <m/>
    <m/>
    <m/>
    <m/>
    <m/>
    <n v="2007"/>
    <n v="1"/>
    <s v="CDG"/>
  </r>
  <r>
    <x v="5"/>
    <x v="5"/>
    <x v="2"/>
    <x v="5"/>
    <x v="5"/>
    <n v="9275"/>
    <n v="236"/>
    <n v="1647"/>
    <n v="10959"/>
    <n v="22117"/>
    <n v="1855"/>
    <n v="47.2"/>
    <n v="329.40000000000003"/>
    <n v="2191.8000000000002"/>
    <n v="7420"/>
    <n v="188.8"/>
    <n v="1317.6000000000001"/>
    <n v="8767.2000000000007"/>
    <m/>
    <m/>
    <m/>
    <m/>
    <n v="4423.4000000000005"/>
    <m/>
    <n v="2007"/>
    <n v="0.2"/>
    <s v="CDG / CNDG"/>
  </r>
  <r>
    <x v="5"/>
    <x v="5"/>
    <x v="1"/>
    <x v="4"/>
    <x v="4"/>
    <n v="0"/>
    <n v="0"/>
    <n v="0"/>
    <n v="0"/>
    <n v="0"/>
    <n v="0"/>
    <n v="0"/>
    <n v="0"/>
    <n v="0"/>
    <n v="0"/>
    <n v="0"/>
    <n v="0"/>
    <n v="0"/>
    <m/>
    <m/>
    <m/>
    <m/>
    <n v="0"/>
    <m/>
    <n v="2007"/>
    <n v="0.2"/>
    <s v="CDG / CNDG"/>
  </r>
  <r>
    <x v="6"/>
    <x v="6"/>
    <x v="3"/>
    <x v="6"/>
    <x v="6"/>
    <n v="46"/>
    <n v="8"/>
    <n v="7"/>
    <n v="59"/>
    <n v="120"/>
    <n v="9.2000000000000011"/>
    <n v="1.6"/>
    <n v="1.4000000000000001"/>
    <n v="11.8"/>
    <n v="36.800000000000004"/>
    <n v="6.4"/>
    <n v="5.6000000000000005"/>
    <n v="47.2"/>
    <m/>
    <m/>
    <m/>
    <m/>
    <n v="24"/>
    <m/>
    <n v="2007"/>
    <n v="0.2"/>
    <s v="CDG / CNDG"/>
  </r>
  <r>
    <x v="6"/>
    <x v="6"/>
    <x v="4"/>
    <x v="7"/>
    <x v="7"/>
    <n v="15"/>
    <n v="0"/>
    <n v="1"/>
    <n v="16"/>
    <n v="32"/>
    <n v="3"/>
    <n v="0"/>
    <n v="0.2"/>
    <n v="3.2"/>
    <n v="12"/>
    <n v="0"/>
    <n v="0.8"/>
    <n v="12.8"/>
    <m/>
    <m/>
    <m/>
    <m/>
    <n v="6.4"/>
    <m/>
    <n v="2007"/>
    <n v="0.2"/>
    <s v="CDG / CNDG"/>
  </r>
  <r>
    <x v="6"/>
    <x v="6"/>
    <x v="5"/>
    <x v="8"/>
    <x v="8"/>
    <n v="137"/>
    <n v="4"/>
    <n v="79"/>
    <n v="216"/>
    <n v="436"/>
    <n v="27.400000000000002"/>
    <n v="0.8"/>
    <n v="15.8"/>
    <n v="43.2"/>
    <n v="109.60000000000001"/>
    <n v="3.2"/>
    <n v="63.2"/>
    <n v="172.8"/>
    <m/>
    <m/>
    <m/>
    <m/>
    <n v="87.2"/>
    <m/>
    <n v="2007"/>
    <n v="0.2"/>
    <s v="CDG / CNDG"/>
  </r>
  <r>
    <x v="6"/>
    <x v="6"/>
    <x v="5"/>
    <x v="9"/>
    <x v="9"/>
    <n v="72"/>
    <n v="2"/>
    <n v="10"/>
    <n v="83"/>
    <n v="167"/>
    <n v="14.4"/>
    <n v="0.4"/>
    <n v="2"/>
    <n v="16.600000000000001"/>
    <n v="57.6"/>
    <n v="1.6"/>
    <n v="8"/>
    <n v="66.400000000000006"/>
    <m/>
    <m/>
    <m/>
    <m/>
    <n v="33.4"/>
    <m/>
    <n v="2007"/>
    <n v="0.2"/>
    <s v="CDG / CNDG"/>
  </r>
  <r>
    <x v="6"/>
    <x v="6"/>
    <x v="6"/>
    <x v="10"/>
    <x v="10"/>
    <n v="0"/>
    <n v="0"/>
    <n v="0"/>
    <n v="0"/>
    <n v="0"/>
    <n v="0"/>
    <n v="0"/>
    <n v="0"/>
    <n v="0"/>
    <n v="0"/>
    <n v="0"/>
    <n v="0"/>
    <n v="0"/>
    <m/>
    <m/>
    <m/>
    <m/>
    <n v="0"/>
    <m/>
    <n v="2007"/>
    <n v="0.2"/>
    <s v="CDG / CNDG"/>
  </r>
  <r>
    <x v="6"/>
    <x v="6"/>
    <x v="7"/>
    <x v="11"/>
    <x v="11"/>
    <n v="14"/>
    <n v="0"/>
    <n v="3"/>
    <n v="18"/>
    <n v="36"/>
    <n v="2.8000000000000003"/>
    <n v="0"/>
    <n v="0.60000000000000009"/>
    <n v="3.6"/>
    <n v="11.200000000000001"/>
    <n v="0"/>
    <n v="2.4000000000000004"/>
    <n v="14.4"/>
    <m/>
    <m/>
    <m/>
    <m/>
    <n v="7.2"/>
    <m/>
    <n v="2007"/>
    <n v="0.2"/>
    <s v="CDG / CNDG"/>
  </r>
  <r>
    <x v="6"/>
    <x v="6"/>
    <x v="8"/>
    <x v="12"/>
    <x v="12"/>
    <n v="169"/>
    <n v="3"/>
    <n v="47"/>
    <n v="215"/>
    <n v="434"/>
    <n v="33.800000000000004"/>
    <n v="0.60000000000000009"/>
    <n v="9.4"/>
    <n v="43"/>
    <n v="135.20000000000002"/>
    <n v="2.4000000000000004"/>
    <n v="37.6"/>
    <n v="172"/>
    <m/>
    <m/>
    <m/>
    <m/>
    <n v="86.800000000000011"/>
    <m/>
    <n v="2007"/>
    <n v="0.2"/>
    <s v="CDG / CNDG"/>
  </r>
  <r>
    <x v="6"/>
    <x v="6"/>
    <x v="8"/>
    <x v="13"/>
    <x v="13"/>
    <n v="1366"/>
    <n v="23"/>
    <n v="194"/>
    <n v="1555"/>
    <n v="3137"/>
    <n v="273.2"/>
    <n v="4.6000000000000005"/>
    <n v="38.800000000000004"/>
    <n v="311"/>
    <n v="1092.8"/>
    <n v="18.400000000000002"/>
    <n v="155.20000000000002"/>
    <n v="1244"/>
    <m/>
    <m/>
    <m/>
    <m/>
    <n v="627.40000000000009"/>
    <m/>
    <n v="2007"/>
    <n v="0.2"/>
    <s v="CDG / CNDG"/>
  </r>
  <r>
    <x v="6"/>
    <x v="6"/>
    <x v="0"/>
    <x v="14"/>
    <x v="14"/>
    <n v="1503"/>
    <n v="26"/>
    <n v="213"/>
    <n v="1711"/>
    <n v="3453"/>
    <n v="300.60000000000002"/>
    <n v="5.2"/>
    <n v="42.6"/>
    <n v="342.20000000000005"/>
    <n v="1202.4000000000001"/>
    <n v="20.8"/>
    <n v="170.4"/>
    <n v="1368.8000000000002"/>
    <m/>
    <m/>
    <m/>
    <m/>
    <n v="690.6"/>
    <m/>
    <n v="2007"/>
    <n v="0.2"/>
    <s v="CDG / CNDG"/>
  </r>
  <r>
    <x v="6"/>
    <x v="6"/>
    <x v="0"/>
    <x v="15"/>
    <x v="15"/>
    <n v="2890"/>
    <n v="50"/>
    <n v="410"/>
    <n v="3291"/>
    <n v="6641"/>
    <n v="578"/>
    <n v="10"/>
    <n v="82"/>
    <n v="658.2"/>
    <n v="2312"/>
    <n v="40"/>
    <n v="328"/>
    <n v="2632.8"/>
    <m/>
    <m/>
    <m/>
    <m/>
    <n v="1328.2"/>
    <m/>
    <n v="2007"/>
    <n v="0.2"/>
    <s v="CDG / CNDG"/>
  </r>
  <r>
    <x v="6"/>
    <x v="6"/>
    <x v="0"/>
    <x v="16"/>
    <x v="16"/>
    <n v="1107"/>
    <n v="19"/>
    <n v="157"/>
    <n v="1260"/>
    <n v="2544"/>
    <n v="221.4"/>
    <n v="3.8000000000000003"/>
    <n v="31.400000000000002"/>
    <n v="252"/>
    <n v="885.6"/>
    <n v="15.200000000000001"/>
    <n v="125.60000000000001"/>
    <n v="1008"/>
    <m/>
    <m/>
    <m/>
    <m/>
    <n v="508.8"/>
    <m/>
    <n v="2007"/>
    <n v="0.2"/>
    <s v="CDG / CNDG"/>
  </r>
  <r>
    <x v="6"/>
    <x v="6"/>
    <x v="0"/>
    <x v="17"/>
    <x v="17"/>
    <n v="1726"/>
    <n v="30"/>
    <n v="245"/>
    <n v="1965"/>
    <n v="3965"/>
    <n v="345.20000000000005"/>
    <n v="6"/>
    <n v="49"/>
    <n v="393"/>
    <n v="1380.8000000000002"/>
    <n v="24"/>
    <n v="196"/>
    <n v="1572"/>
    <m/>
    <m/>
    <m/>
    <m/>
    <n v="793"/>
    <m/>
    <n v="2007"/>
    <n v="0.2"/>
    <s v="CDG / CNDG"/>
  </r>
  <r>
    <x v="6"/>
    <x v="6"/>
    <x v="0"/>
    <x v="18"/>
    <x v="18"/>
    <n v="13"/>
    <n v="0"/>
    <n v="2"/>
    <n v="15"/>
    <n v="30"/>
    <n v="2.6"/>
    <n v="0"/>
    <n v="0.4"/>
    <n v="3"/>
    <n v="10.4"/>
    <n v="0"/>
    <n v="1.6"/>
    <n v="12"/>
    <m/>
    <m/>
    <m/>
    <m/>
    <n v="6"/>
    <m/>
    <n v="2007"/>
    <n v="0.2"/>
    <s v="CDG / CNDG"/>
  </r>
  <r>
    <x v="6"/>
    <x v="6"/>
    <x v="0"/>
    <x v="19"/>
    <x v="19"/>
    <n v="4343"/>
    <n v="75"/>
    <n v="616"/>
    <n v="4946"/>
    <n v="9981"/>
    <n v="868.6"/>
    <n v="15"/>
    <n v="123.2"/>
    <n v="989.2"/>
    <n v="3474.4"/>
    <n v="60"/>
    <n v="492.8"/>
    <n v="3956.8"/>
    <m/>
    <m/>
    <m/>
    <m/>
    <n v="1996.2"/>
    <m/>
    <n v="2007"/>
    <n v="0.2"/>
    <s v="CDG / CNDG"/>
  </r>
  <r>
    <x v="6"/>
    <x v="6"/>
    <x v="9"/>
    <x v="20"/>
    <x v="20"/>
    <n v="164"/>
    <n v="27"/>
    <n v="32"/>
    <n v="219"/>
    <n v="442"/>
    <n v="32.800000000000004"/>
    <n v="5.4"/>
    <n v="6.4"/>
    <n v="43.800000000000004"/>
    <n v="131.20000000000002"/>
    <n v="21.6"/>
    <n v="25.6"/>
    <n v="175.20000000000002"/>
    <m/>
    <m/>
    <m/>
    <m/>
    <n v="88.4"/>
    <m/>
    <n v="2007"/>
    <n v="0.2"/>
    <s v="CDG / CNDG"/>
  </r>
  <r>
    <x v="6"/>
    <x v="6"/>
    <x v="10"/>
    <x v="21"/>
    <x v="21"/>
    <n v="354"/>
    <n v="12"/>
    <n v="19"/>
    <n v="151"/>
    <n v="536"/>
    <n v="70.8"/>
    <n v="2.4000000000000004"/>
    <n v="3.8000000000000003"/>
    <n v="30.200000000000003"/>
    <n v="283.2"/>
    <n v="9.6000000000000014"/>
    <n v="15.200000000000001"/>
    <n v="120.80000000000001"/>
    <m/>
    <m/>
    <m/>
    <m/>
    <n v="107.2"/>
    <m/>
    <n v="2007"/>
    <n v="0.2"/>
    <s v="CDG / CNDG"/>
  </r>
  <r>
    <x v="6"/>
    <x v="6"/>
    <x v="2"/>
    <x v="22"/>
    <x v="22"/>
    <n v="300"/>
    <n v="7"/>
    <n v="34"/>
    <n v="334"/>
    <n v="675"/>
    <n v="60"/>
    <n v="1.4000000000000001"/>
    <n v="6.8000000000000007"/>
    <n v="66.8"/>
    <n v="240"/>
    <n v="5.6000000000000005"/>
    <n v="27.200000000000003"/>
    <n v="267.2"/>
    <m/>
    <m/>
    <m/>
    <m/>
    <n v="135"/>
    <m/>
    <n v="2007"/>
    <n v="0.2"/>
    <s v="CDG / CNDG"/>
  </r>
  <r>
    <x v="6"/>
    <x v="6"/>
    <x v="2"/>
    <x v="23"/>
    <x v="23"/>
    <n v="187"/>
    <n v="4"/>
    <n v="21"/>
    <n v="209"/>
    <n v="422"/>
    <n v="37.4"/>
    <n v="0.8"/>
    <n v="4.2"/>
    <n v="41.800000000000004"/>
    <n v="149.6"/>
    <n v="3.2"/>
    <n v="16.8"/>
    <n v="167.20000000000002"/>
    <m/>
    <m/>
    <m/>
    <m/>
    <n v="84.4"/>
    <m/>
    <n v="2007"/>
    <n v="0.2"/>
    <s v="CDG / CNDG"/>
  </r>
  <r>
    <x v="6"/>
    <x v="6"/>
    <x v="1"/>
    <x v="3"/>
    <x v="3"/>
    <n v="-37"/>
    <n v="0"/>
    <n v="0"/>
    <n v="0"/>
    <n v="-37"/>
    <n v="-7.4"/>
    <n v="0"/>
    <n v="0"/>
    <n v="0"/>
    <n v="-29.6"/>
    <n v="0"/>
    <n v="0"/>
    <n v="0"/>
    <m/>
    <m/>
    <m/>
    <m/>
    <n v="-7.4"/>
    <m/>
    <n v="2007"/>
    <n v="0.2"/>
    <s v="CDG / CNDG"/>
  </r>
  <r>
    <x v="6"/>
    <x v="6"/>
    <x v="1"/>
    <x v="4"/>
    <x v="4"/>
    <n v="-860"/>
    <n v="9"/>
    <n v="625"/>
    <n v="1335"/>
    <n v="1109"/>
    <n v="-172"/>
    <n v="1.8"/>
    <n v="125"/>
    <n v="267"/>
    <n v="-688"/>
    <n v="7.2"/>
    <n v="500"/>
    <n v="1068"/>
    <m/>
    <m/>
    <m/>
    <m/>
    <n v="221.8"/>
    <m/>
    <n v="2007"/>
    <n v="0.2"/>
    <s v="CDG / CNDG"/>
  </r>
  <r>
    <x v="7"/>
    <x v="7"/>
    <x v="11"/>
    <x v="24"/>
    <x v="24"/>
    <n v="12081"/>
    <n v="1983"/>
    <n v="1603"/>
    <n v="11226"/>
    <n v="26893"/>
    <n v="12081"/>
    <n v="1983"/>
    <n v="1603"/>
    <n v="11226"/>
    <n v="0"/>
    <n v="0"/>
    <n v="0"/>
    <n v="0"/>
    <m/>
    <m/>
    <m/>
    <m/>
    <m/>
    <m/>
    <n v="2007"/>
    <n v="1"/>
    <s v="CDG"/>
  </r>
  <r>
    <x v="7"/>
    <x v="7"/>
    <x v="11"/>
    <x v="25"/>
    <x v="25"/>
    <n v="16178"/>
    <n v="2655"/>
    <n v="2078"/>
    <n v="14984"/>
    <n v="35895"/>
    <n v="16178"/>
    <n v="2655"/>
    <n v="2078"/>
    <n v="14984"/>
    <n v="0"/>
    <n v="0"/>
    <n v="0"/>
    <n v="0"/>
    <m/>
    <m/>
    <m/>
    <m/>
    <m/>
    <m/>
    <n v="2007"/>
    <n v="1"/>
    <s v="CDG"/>
  </r>
  <r>
    <x v="7"/>
    <x v="7"/>
    <x v="11"/>
    <x v="26"/>
    <x v="26"/>
    <n v="5572"/>
    <n v="914"/>
    <n v="740"/>
    <n v="5178"/>
    <n v="12404"/>
    <n v="5572"/>
    <n v="914"/>
    <n v="740"/>
    <n v="5178"/>
    <n v="0"/>
    <n v="0"/>
    <n v="0"/>
    <n v="0"/>
    <m/>
    <m/>
    <m/>
    <m/>
    <m/>
    <m/>
    <n v="2007"/>
    <n v="1"/>
    <s v="CDG"/>
  </r>
  <r>
    <x v="7"/>
    <x v="7"/>
    <x v="11"/>
    <x v="27"/>
    <x v="27"/>
    <n v="45"/>
    <n v="7"/>
    <n v="6"/>
    <n v="42"/>
    <n v="100"/>
    <n v="45"/>
    <n v="7"/>
    <n v="6"/>
    <n v="42"/>
    <n v="0"/>
    <n v="0"/>
    <n v="0"/>
    <n v="0"/>
    <m/>
    <m/>
    <m/>
    <m/>
    <m/>
    <m/>
    <n v="2007"/>
    <n v="1"/>
    <s v="CDG"/>
  </r>
  <r>
    <x v="7"/>
    <x v="7"/>
    <x v="11"/>
    <x v="28"/>
    <x v="28"/>
    <n v="175"/>
    <n v="29"/>
    <n v="23"/>
    <n v="163"/>
    <n v="390"/>
    <n v="175"/>
    <n v="29"/>
    <n v="23"/>
    <n v="163"/>
    <n v="0"/>
    <n v="0"/>
    <n v="0"/>
    <n v="0"/>
    <m/>
    <m/>
    <m/>
    <m/>
    <m/>
    <m/>
    <n v="2007"/>
    <n v="1"/>
    <s v="CDG"/>
  </r>
  <r>
    <x v="7"/>
    <x v="7"/>
    <x v="11"/>
    <x v="29"/>
    <x v="29"/>
    <n v="589"/>
    <n v="99"/>
    <n v="78"/>
    <n v="549"/>
    <n v="1315"/>
    <n v="589"/>
    <n v="99"/>
    <n v="78"/>
    <n v="549"/>
    <n v="0"/>
    <n v="0"/>
    <n v="0"/>
    <n v="0"/>
    <m/>
    <m/>
    <m/>
    <m/>
    <m/>
    <m/>
    <n v="2007"/>
    <n v="1"/>
    <s v="CDG"/>
  </r>
  <r>
    <x v="7"/>
    <x v="7"/>
    <x v="11"/>
    <x v="30"/>
    <x v="30"/>
    <n v="6552"/>
    <n v="1075"/>
    <n v="870"/>
    <n v="6088"/>
    <n v="14585"/>
    <n v="6552"/>
    <n v="1075"/>
    <n v="870"/>
    <n v="6088"/>
    <n v="0"/>
    <n v="0"/>
    <n v="0"/>
    <n v="0"/>
    <m/>
    <m/>
    <m/>
    <m/>
    <m/>
    <m/>
    <n v="2007"/>
    <n v="1"/>
    <s v="CDG"/>
  </r>
  <r>
    <x v="7"/>
    <x v="7"/>
    <x v="9"/>
    <x v="31"/>
    <x v="31"/>
    <n v="190"/>
    <n v="3"/>
    <n v="62"/>
    <n v="183"/>
    <n v="439"/>
    <n v="190"/>
    <n v="3"/>
    <n v="62"/>
    <n v="183"/>
    <n v="0"/>
    <n v="0"/>
    <n v="0"/>
    <n v="0"/>
    <m/>
    <m/>
    <m/>
    <m/>
    <m/>
    <m/>
    <n v="2007"/>
    <n v="1"/>
    <s v="CDG"/>
  </r>
  <r>
    <x v="7"/>
    <x v="7"/>
    <x v="12"/>
    <x v="32"/>
    <x v="32"/>
    <n v="2559"/>
    <n v="0"/>
    <n v="0"/>
    <n v="0"/>
    <n v="2559"/>
    <n v="2559"/>
    <n v="0"/>
    <n v="0"/>
    <n v="0"/>
    <n v="0"/>
    <n v="0"/>
    <n v="0"/>
    <n v="0"/>
    <m/>
    <m/>
    <m/>
    <m/>
    <m/>
    <m/>
    <n v="2007"/>
    <n v="1"/>
    <s v="CDG"/>
  </r>
  <r>
    <x v="7"/>
    <x v="7"/>
    <x v="1"/>
    <x v="4"/>
    <x v="4"/>
    <n v="1206"/>
    <n v="2253"/>
    <n v="537"/>
    <n v="2184"/>
    <n v="6180"/>
    <n v="1206"/>
    <n v="2253"/>
    <n v="537"/>
    <n v="2184"/>
    <n v="0"/>
    <n v="0"/>
    <n v="0"/>
    <n v="0"/>
    <m/>
    <m/>
    <m/>
    <m/>
    <m/>
    <m/>
    <n v="2007"/>
    <n v="1"/>
    <s v="CDG"/>
  </r>
  <r>
    <x v="8"/>
    <x v="8"/>
    <x v="13"/>
    <x v="33"/>
    <x v="33"/>
    <n v="2039"/>
    <n v="141"/>
    <n v="267"/>
    <n v="2303"/>
    <n v="4750"/>
    <n v="2039"/>
    <n v="141"/>
    <n v="267"/>
    <n v="2303"/>
    <n v="0"/>
    <n v="0"/>
    <n v="0"/>
    <n v="0"/>
    <m/>
    <m/>
    <m/>
    <m/>
    <m/>
    <m/>
    <n v="2007"/>
    <n v="1"/>
    <s v="CDG"/>
  </r>
  <r>
    <x v="8"/>
    <x v="8"/>
    <x v="3"/>
    <x v="34"/>
    <x v="34"/>
    <n v="782"/>
    <n v="138"/>
    <n v="258"/>
    <n v="1118"/>
    <n v="2296"/>
    <n v="782"/>
    <n v="138"/>
    <n v="258"/>
    <n v="1118"/>
    <n v="0"/>
    <n v="0"/>
    <n v="0"/>
    <n v="0"/>
    <m/>
    <m/>
    <m/>
    <m/>
    <m/>
    <m/>
    <n v="2007"/>
    <n v="1"/>
    <s v="CDG"/>
  </r>
  <r>
    <x v="8"/>
    <x v="8"/>
    <x v="3"/>
    <x v="6"/>
    <x v="6"/>
    <n v="744"/>
    <n v="121"/>
    <n v="83"/>
    <n v="925"/>
    <n v="1874"/>
    <n v="744"/>
    <n v="121"/>
    <n v="83"/>
    <n v="925"/>
    <n v="0"/>
    <n v="0"/>
    <n v="0"/>
    <n v="0"/>
    <m/>
    <m/>
    <m/>
    <m/>
    <m/>
    <m/>
    <n v="2007"/>
    <n v="1"/>
    <s v="CDG"/>
  </r>
  <r>
    <x v="8"/>
    <x v="8"/>
    <x v="3"/>
    <x v="35"/>
    <x v="35"/>
    <n v="29"/>
    <n v="5"/>
    <n v="4"/>
    <n v="36"/>
    <n v="74"/>
    <n v="29"/>
    <n v="5"/>
    <n v="4"/>
    <n v="36"/>
    <n v="0"/>
    <n v="0"/>
    <n v="0"/>
    <n v="0"/>
    <m/>
    <m/>
    <m/>
    <m/>
    <m/>
    <m/>
    <n v="2007"/>
    <n v="1"/>
    <s v="CDG"/>
  </r>
  <r>
    <x v="8"/>
    <x v="8"/>
    <x v="3"/>
    <x v="36"/>
    <x v="36"/>
    <n v="21"/>
    <n v="4"/>
    <n v="3"/>
    <n v="26"/>
    <n v="53"/>
    <n v="21"/>
    <n v="4"/>
    <n v="3"/>
    <n v="26"/>
    <n v="0"/>
    <n v="0"/>
    <n v="0"/>
    <n v="0"/>
    <m/>
    <m/>
    <m/>
    <m/>
    <m/>
    <m/>
    <n v="2007"/>
    <n v="1"/>
    <s v="CDG"/>
  </r>
  <r>
    <x v="8"/>
    <x v="8"/>
    <x v="4"/>
    <x v="7"/>
    <x v="7"/>
    <n v="134"/>
    <n v="3"/>
    <n v="11"/>
    <n v="108"/>
    <n v="256"/>
    <n v="134"/>
    <n v="3"/>
    <n v="11"/>
    <n v="108"/>
    <n v="0"/>
    <n v="0"/>
    <n v="0"/>
    <n v="0"/>
    <m/>
    <m/>
    <m/>
    <m/>
    <m/>
    <m/>
    <n v="2007"/>
    <n v="1"/>
    <s v="CDG"/>
  </r>
  <r>
    <x v="8"/>
    <x v="8"/>
    <x v="5"/>
    <x v="37"/>
    <x v="37"/>
    <n v="86"/>
    <n v="2"/>
    <n v="12"/>
    <n v="73"/>
    <n v="173"/>
    <n v="86"/>
    <n v="2"/>
    <n v="12"/>
    <n v="73"/>
    <n v="0"/>
    <n v="0"/>
    <n v="0"/>
    <n v="0"/>
    <m/>
    <m/>
    <m/>
    <m/>
    <m/>
    <m/>
    <n v="2007"/>
    <n v="1"/>
    <s v="CDG"/>
  </r>
  <r>
    <x v="8"/>
    <x v="8"/>
    <x v="5"/>
    <x v="38"/>
    <x v="38"/>
    <n v="1"/>
    <n v="0"/>
    <n v="0"/>
    <n v="1"/>
    <n v="2"/>
    <n v="1"/>
    <n v="0"/>
    <n v="0"/>
    <n v="1"/>
    <n v="0"/>
    <n v="0"/>
    <n v="0"/>
    <n v="0"/>
    <m/>
    <m/>
    <m/>
    <m/>
    <m/>
    <m/>
    <n v="2007"/>
    <n v="1"/>
    <s v="CDG"/>
  </r>
  <r>
    <x v="8"/>
    <x v="8"/>
    <x v="5"/>
    <x v="8"/>
    <x v="8"/>
    <n v="226"/>
    <n v="6"/>
    <n v="130"/>
    <n v="266"/>
    <n v="629"/>
    <n v="226"/>
    <n v="6"/>
    <n v="130"/>
    <n v="266"/>
    <n v="0"/>
    <n v="0"/>
    <n v="0"/>
    <n v="0"/>
    <m/>
    <m/>
    <m/>
    <m/>
    <m/>
    <m/>
    <n v="2007"/>
    <n v="1"/>
    <s v="CDG"/>
  </r>
  <r>
    <x v="8"/>
    <x v="8"/>
    <x v="5"/>
    <x v="39"/>
    <x v="39"/>
    <n v="157"/>
    <n v="4"/>
    <n v="18"/>
    <n v="130"/>
    <n v="308"/>
    <n v="157"/>
    <n v="4"/>
    <n v="18"/>
    <n v="130"/>
    <n v="0"/>
    <n v="0"/>
    <n v="0"/>
    <n v="0"/>
    <m/>
    <m/>
    <m/>
    <m/>
    <m/>
    <m/>
    <n v="2007"/>
    <n v="1"/>
    <s v="CDG"/>
  </r>
  <r>
    <x v="8"/>
    <x v="8"/>
    <x v="7"/>
    <x v="40"/>
    <x v="40"/>
    <n v="869"/>
    <n v="28"/>
    <n v="154"/>
    <n v="989"/>
    <n v="2039"/>
    <n v="869"/>
    <n v="28"/>
    <n v="154"/>
    <n v="989"/>
    <n v="0"/>
    <n v="0"/>
    <n v="0"/>
    <n v="0"/>
    <m/>
    <m/>
    <m/>
    <m/>
    <m/>
    <m/>
    <n v="2007"/>
    <n v="1"/>
    <s v="CDG"/>
  </r>
  <r>
    <x v="8"/>
    <x v="8"/>
    <x v="8"/>
    <x v="41"/>
    <x v="41"/>
    <n v="1947"/>
    <n v="326"/>
    <n v="547"/>
    <n v="2648"/>
    <n v="5468"/>
    <n v="1947"/>
    <n v="326"/>
    <n v="547"/>
    <n v="2648"/>
    <n v="0"/>
    <n v="0"/>
    <n v="0"/>
    <n v="0"/>
    <m/>
    <m/>
    <m/>
    <m/>
    <m/>
    <m/>
    <n v="2007"/>
    <n v="1"/>
    <s v="CDG"/>
  </r>
  <r>
    <x v="8"/>
    <x v="8"/>
    <x v="9"/>
    <x v="20"/>
    <x v="20"/>
    <n v="3280"/>
    <n v="610"/>
    <n v="1341"/>
    <n v="4756"/>
    <n v="9987"/>
    <n v="3280"/>
    <n v="610"/>
    <n v="1341"/>
    <n v="4756"/>
    <n v="0"/>
    <n v="0"/>
    <n v="0"/>
    <n v="0"/>
    <m/>
    <m/>
    <m/>
    <m/>
    <m/>
    <m/>
    <n v="2007"/>
    <n v="1"/>
    <s v="CDG"/>
  </r>
  <r>
    <x v="8"/>
    <x v="8"/>
    <x v="14"/>
    <x v="42"/>
    <x v="42"/>
    <n v="106"/>
    <n v="5"/>
    <n v="62"/>
    <n v="163"/>
    <n v="337"/>
    <n v="106"/>
    <n v="5"/>
    <n v="62"/>
    <n v="163"/>
    <n v="0"/>
    <n v="0"/>
    <n v="0"/>
    <n v="0"/>
    <m/>
    <m/>
    <m/>
    <m/>
    <m/>
    <m/>
    <n v="2007"/>
    <n v="1"/>
    <s v="CDG"/>
  </r>
  <r>
    <x v="8"/>
    <x v="8"/>
    <x v="15"/>
    <x v="43"/>
    <x v="43"/>
    <n v="281"/>
    <n v="14"/>
    <n v="24"/>
    <n v="301"/>
    <n v="621"/>
    <n v="281"/>
    <n v="14"/>
    <n v="24"/>
    <n v="301"/>
    <n v="0"/>
    <n v="0"/>
    <n v="0"/>
    <n v="0"/>
    <m/>
    <m/>
    <m/>
    <m/>
    <m/>
    <m/>
    <n v="2007"/>
    <n v="1"/>
    <s v="CDG"/>
  </r>
  <r>
    <x v="8"/>
    <x v="8"/>
    <x v="1"/>
    <x v="4"/>
    <x v="4"/>
    <n v="983"/>
    <n v="1560"/>
    <n v="403"/>
    <n v="1263"/>
    <n v="4209"/>
    <n v="983"/>
    <n v="1560"/>
    <n v="403"/>
    <n v="1263"/>
    <n v="0"/>
    <n v="0"/>
    <n v="0"/>
    <n v="0"/>
    <m/>
    <m/>
    <m/>
    <m/>
    <m/>
    <m/>
    <n v="2007"/>
    <n v="1"/>
    <s v="CDG"/>
  </r>
  <r>
    <x v="9"/>
    <x v="9"/>
    <x v="16"/>
    <x v="44"/>
    <x v="44"/>
    <n v="7765"/>
    <n v="397"/>
    <n v="2568"/>
    <n v="10821"/>
    <n v="21551"/>
    <n v="7765"/>
    <n v="397"/>
    <n v="2568"/>
    <n v="10821"/>
    <n v="0"/>
    <n v="0"/>
    <n v="0"/>
    <n v="0"/>
    <m/>
    <m/>
    <m/>
    <m/>
    <m/>
    <m/>
    <n v="2007"/>
    <n v="1"/>
    <s v="CDG"/>
  </r>
  <r>
    <x v="9"/>
    <x v="9"/>
    <x v="16"/>
    <x v="45"/>
    <x v="45"/>
    <n v="383"/>
    <n v="20"/>
    <n v="223"/>
    <n v="631"/>
    <n v="1256"/>
    <n v="383"/>
    <n v="20"/>
    <n v="223"/>
    <n v="631"/>
    <n v="0"/>
    <n v="0"/>
    <n v="0"/>
    <n v="0"/>
    <m/>
    <m/>
    <m/>
    <m/>
    <m/>
    <m/>
    <n v="2007"/>
    <n v="1"/>
    <s v="CDG"/>
  </r>
  <r>
    <x v="9"/>
    <x v="9"/>
    <x v="2"/>
    <x v="46"/>
    <x v="46"/>
    <n v="3"/>
    <n v="0"/>
    <n v="2"/>
    <n v="4"/>
    <n v="9"/>
    <n v="3"/>
    <n v="0"/>
    <n v="2"/>
    <n v="4"/>
    <n v="0"/>
    <n v="0"/>
    <n v="0"/>
    <n v="0"/>
    <m/>
    <m/>
    <m/>
    <m/>
    <m/>
    <m/>
    <n v="2007"/>
    <n v="1"/>
    <s v="CDG"/>
  </r>
  <r>
    <x v="9"/>
    <x v="9"/>
    <x v="2"/>
    <x v="47"/>
    <x v="47"/>
    <n v="61"/>
    <n v="1"/>
    <n v="35"/>
    <n v="99"/>
    <n v="197"/>
    <n v="61"/>
    <n v="1"/>
    <n v="35"/>
    <n v="99"/>
    <n v="0"/>
    <n v="0"/>
    <n v="0"/>
    <n v="0"/>
    <m/>
    <m/>
    <m/>
    <m/>
    <m/>
    <m/>
    <n v="2007"/>
    <n v="1"/>
    <s v="CDG"/>
  </r>
  <r>
    <x v="9"/>
    <x v="9"/>
    <x v="2"/>
    <x v="48"/>
    <x v="48"/>
    <n v="25"/>
    <n v="1"/>
    <n v="3"/>
    <n v="28"/>
    <n v="56"/>
    <n v="25"/>
    <n v="1"/>
    <n v="3"/>
    <n v="28"/>
    <n v="0"/>
    <n v="0"/>
    <n v="0"/>
    <n v="0"/>
    <m/>
    <m/>
    <m/>
    <m/>
    <m/>
    <m/>
    <n v="2007"/>
    <n v="1"/>
    <s v="CDG"/>
  </r>
  <r>
    <x v="9"/>
    <x v="9"/>
    <x v="2"/>
    <x v="23"/>
    <x v="23"/>
    <n v="113"/>
    <n v="3"/>
    <n v="13"/>
    <n v="129"/>
    <n v="257"/>
    <n v="113"/>
    <n v="3"/>
    <n v="13"/>
    <n v="129"/>
    <n v="0"/>
    <n v="0"/>
    <n v="0"/>
    <n v="0"/>
    <m/>
    <m/>
    <m/>
    <m/>
    <m/>
    <m/>
    <n v="2007"/>
    <n v="1"/>
    <s v="CDG"/>
  </r>
  <r>
    <x v="9"/>
    <x v="9"/>
    <x v="1"/>
    <x v="4"/>
    <x v="4"/>
    <n v="303"/>
    <n v="340"/>
    <n v="103"/>
    <n v="337"/>
    <n v="1084"/>
    <n v="303"/>
    <n v="340"/>
    <n v="103"/>
    <n v="337"/>
    <n v="0"/>
    <n v="0"/>
    <n v="0"/>
    <n v="0"/>
    <m/>
    <m/>
    <m/>
    <m/>
    <m/>
    <m/>
    <n v="2007"/>
    <n v="1"/>
    <s v="CDG"/>
  </r>
  <r>
    <x v="10"/>
    <x v="10"/>
    <x v="11"/>
    <x v="30"/>
    <x v="30"/>
    <n v="2701"/>
    <n v="458"/>
    <n v="893"/>
    <n v="3221"/>
    <n v="7273"/>
    <n v="2701"/>
    <n v="458"/>
    <n v="893"/>
    <n v="3221"/>
    <n v="0"/>
    <n v="0"/>
    <n v="0"/>
    <n v="0"/>
    <m/>
    <m/>
    <m/>
    <m/>
    <m/>
    <m/>
    <n v="2007"/>
    <n v="1"/>
    <s v="CDG"/>
  </r>
  <r>
    <x v="10"/>
    <x v="10"/>
    <x v="16"/>
    <x v="49"/>
    <x v="49"/>
    <n v="1937"/>
    <n v="114"/>
    <n v="641"/>
    <n v="2139"/>
    <n v="4830"/>
    <n v="1937"/>
    <n v="114"/>
    <n v="641"/>
    <n v="2139"/>
    <n v="0"/>
    <n v="0"/>
    <n v="0"/>
    <n v="0"/>
    <m/>
    <m/>
    <m/>
    <m/>
    <m/>
    <m/>
    <n v="2007"/>
    <n v="1"/>
    <s v="CDG"/>
  </r>
  <r>
    <x v="10"/>
    <x v="10"/>
    <x v="16"/>
    <x v="45"/>
    <x v="45"/>
    <n v="415"/>
    <n v="24"/>
    <n v="241"/>
    <n v="625"/>
    <n v="1306"/>
    <n v="415"/>
    <n v="24"/>
    <n v="241"/>
    <n v="625"/>
    <n v="0"/>
    <n v="0"/>
    <n v="0"/>
    <n v="0"/>
    <m/>
    <m/>
    <m/>
    <m/>
    <m/>
    <m/>
    <n v="2007"/>
    <n v="1"/>
    <s v="CDG"/>
  </r>
  <r>
    <x v="10"/>
    <x v="10"/>
    <x v="1"/>
    <x v="4"/>
    <x v="4"/>
    <n v="0"/>
    <n v="52"/>
    <n v="16"/>
    <n v="91"/>
    <n v="159"/>
    <n v="0"/>
    <n v="52"/>
    <n v="16"/>
    <n v="91"/>
    <n v="0"/>
    <n v="0"/>
    <n v="0"/>
    <n v="0"/>
    <m/>
    <m/>
    <m/>
    <m/>
    <m/>
    <m/>
    <n v="2007"/>
    <n v="1"/>
    <s v="CDG"/>
  </r>
  <r>
    <x v="11"/>
    <x v="11"/>
    <x v="4"/>
    <x v="50"/>
    <x v="50"/>
    <n v="31"/>
    <n v="1"/>
    <n v="2"/>
    <n v="14"/>
    <n v="48"/>
    <n v="31"/>
    <n v="1"/>
    <n v="2"/>
    <n v="14"/>
    <n v="0"/>
    <n v="0"/>
    <n v="0"/>
    <n v="0"/>
    <m/>
    <m/>
    <m/>
    <m/>
    <m/>
    <m/>
    <n v="2007"/>
    <n v="1"/>
    <s v="CDG"/>
  </r>
  <r>
    <x v="11"/>
    <x v="11"/>
    <x v="6"/>
    <x v="51"/>
    <x v="51"/>
    <n v="283"/>
    <n v="8"/>
    <n v="43"/>
    <n v="133"/>
    <n v="467"/>
    <n v="283"/>
    <n v="8"/>
    <n v="43"/>
    <n v="133"/>
    <n v="0"/>
    <n v="0"/>
    <n v="0"/>
    <n v="0"/>
    <m/>
    <m/>
    <m/>
    <m/>
    <m/>
    <m/>
    <n v="2007"/>
    <n v="1"/>
    <s v="CDG"/>
  </r>
  <r>
    <x v="11"/>
    <x v="11"/>
    <x v="6"/>
    <x v="52"/>
    <x v="52"/>
    <n v="1716"/>
    <n v="48"/>
    <n v="761"/>
    <n v="1010"/>
    <n v="3535"/>
    <n v="1716"/>
    <n v="48"/>
    <n v="761"/>
    <n v="1010"/>
    <n v="0"/>
    <n v="0"/>
    <n v="0"/>
    <n v="0"/>
    <m/>
    <m/>
    <m/>
    <m/>
    <m/>
    <m/>
    <n v="2007"/>
    <n v="1"/>
    <s v="CDG"/>
  </r>
  <r>
    <x v="11"/>
    <x v="11"/>
    <x v="6"/>
    <x v="53"/>
    <x v="53"/>
    <n v="1421"/>
    <n v="39"/>
    <n v="630"/>
    <n v="835"/>
    <n v="2926"/>
    <n v="1421"/>
    <n v="39"/>
    <n v="630"/>
    <n v="835"/>
    <n v="0"/>
    <n v="0"/>
    <n v="0"/>
    <n v="0"/>
    <m/>
    <m/>
    <m/>
    <m/>
    <m/>
    <m/>
    <n v="2007"/>
    <n v="1"/>
    <s v="CDG"/>
  </r>
  <r>
    <x v="11"/>
    <x v="11"/>
    <x v="8"/>
    <x v="41"/>
    <x v="41"/>
    <n v="132"/>
    <n v="22"/>
    <n v="37"/>
    <n v="76"/>
    <n v="267"/>
    <n v="132"/>
    <n v="22"/>
    <n v="37"/>
    <n v="76"/>
    <n v="0"/>
    <n v="0"/>
    <n v="0"/>
    <n v="0"/>
    <m/>
    <m/>
    <m/>
    <m/>
    <m/>
    <m/>
    <n v="2007"/>
    <n v="1"/>
    <s v="CDG"/>
  </r>
  <r>
    <x v="11"/>
    <x v="11"/>
    <x v="8"/>
    <x v="54"/>
    <x v="54"/>
    <n v="3795"/>
    <n v="643"/>
    <n v="529"/>
    <n v="1985"/>
    <n v="6952"/>
    <n v="3795"/>
    <n v="643"/>
    <n v="529"/>
    <n v="1985"/>
    <n v="0"/>
    <n v="0"/>
    <n v="0"/>
    <n v="0"/>
    <m/>
    <m/>
    <m/>
    <m/>
    <m/>
    <m/>
    <n v="2007"/>
    <n v="1"/>
    <s v="CDG"/>
  </r>
  <r>
    <x v="11"/>
    <x v="11"/>
    <x v="8"/>
    <x v="55"/>
    <x v="55"/>
    <n v="5296"/>
    <n v="119"/>
    <n v="738"/>
    <n v="2460"/>
    <n v="8613"/>
    <n v="5296"/>
    <n v="119"/>
    <n v="738"/>
    <n v="2460"/>
    <n v="0"/>
    <n v="0"/>
    <n v="0"/>
    <n v="0"/>
    <m/>
    <m/>
    <m/>
    <m/>
    <m/>
    <m/>
    <n v="2007"/>
    <n v="1"/>
    <s v="CDG"/>
  </r>
  <r>
    <x v="11"/>
    <x v="11"/>
    <x v="8"/>
    <x v="56"/>
    <x v="56"/>
    <n v="4951"/>
    <n v="130"/>
    <n v="690"/>
    <n v="2307"/>
    <n v="8077"/>
    <n v="4951"/>
    <n v="130"/>
    <n v="690"/>
    <n v="2307"/>
    <n v="0"/>
    <n v="0"/>
    <n v="0"/>
    <n v="0"/>
    <m/>
    <m/>
    <m/>
    <m/>
    <m/>
    <m/>
    <n v="2007"/>
    <n v="1"/>
    <s v="CDG"/>
  </r>
  <r>
    <x v="11"/>
    <x v="11"/>
    <x v="8"/>
    <x v="57"/>
    <x v="57"/>
    <n v="4975"/>
    <n v="95"/>
    <n v="693"/>
    <n v="2304"/>
    <n v="8067"/>
    <n v="4975"/>
    <n v="95"/>
    <n v="693"/>
    <n v="2304"/>
    <n v="0"/>
    <n v="0"/>
    <n v="0"/>
    <n v="0"/>
    <m/>
    <m/>
    <m/>
    <m/>
    <m/>
    <m/>
    <n v="2007"/>
    <n v="1"/>
    <s v="CDG"/>
  </r>
  <r>
    <x v="11"/>
    <x v="11"/>
    <x v="8"/>
    <x v="58"/>
    <x v="58"/>
    <n v="1384"/>
    <n v="26"/>
    <n v="193"/>
    <n v="641"/>
    <n v="2244"/>
    <n v="1384"/>
    <n v="26"/>
    <n v="193"/>
    <n v="641"/>
    <n v="0"/>
    <n v="0"/>
    <n v="0"/>
    <n v="0"/>
    <m/>
    <m/>
    <m/>
    <m/>
    <m/>
    <m/>
    <n v="2007"/>
    <n v="1"/>
    <s v="CDG"/>
  </r>
  <r>
    <x v="11"/>
    <x v="11"/>
    <x v="8"/>
    <x v="59"/>
    <x v="59"/>
    <n v="23"/>
    <n v="0"/>
    <n v="7"/>
    <n v="12"/>
    <n v="42"/>
    <n v="23"/>
    <n v="0"/>
    <n v="7"/>
    <n v="12"/>
    <n v="0"/>
    <n v="0"/>
    <n v="0"/>
    <n v="0"/>
    <m/>
    <m/>
    <m/>
    <m/>
    <m/>
    <m/>
    <n v="2007"/>
    <n v="1"/>
    <s v="CDG"/>
  </r>
  <r>
    <x v="11"/>
    <x v="11"/>
    <x v="2"/>
    <x v="47"/>
    <x v="47"/>
    <n v="78"/>
    <n v="2"/>
    <n v="45"/>
    <n v="100"/>
    <n v="225"/>
    <n v="78"/>
    <n v="2"/>
    <n v="45"/>
    <n v="100"/>
    <n v="0"/>
    <n v="0"/>
    <n v="0"/>
    <n v="0"/>
    <m/>
    <m/>
    <m/>
    <m/>
    <m/>
    <m/>
    <n v="2007"/>
    <n v="1"/>
    <s v="CDG"/>
  </r>
  <r>
    <x v="11"/>
    <x v="11"/>
    <x v="2"/>
    <x v="23"/>
    <x v="23"/>
    <n v="8"/>
    <n v="0"/>
    <n v="0"/>
    <n v="7"/>
    <n v="15"/>
    <n v="8"/>
    <n v="0"/>
    <n v="0"/>
    <n v="7"/>
    <n v="0"/>
    <n v="0"/>
    <n v="0"/>
    <n v="0"/>
    <m/>
    <m/>
    <m/>
    <m/>
    <m/>
    <m/>
    <n v="2007"/>
    <n v="1"/>
    <s v="CDG"/>
  </r>
  <r>
    <x v="11"/>
    <x v="11"/>
    <x v="1"/>
    <x v="4"/>
    <x v="4"/>
    <n v="-1"/>
    <n v="73"/>
    <n v="9"/>
    <n v="60"/>
    <n v="141"/>
    <n v="-1"/>
    <n v="73"/>
    <n v="9"/>
    <n v="60"/>
    <n v="0"/>
    <n v="0"/>
    <n v="0"/>
    <n v="0"/>
    <m/>
    <m/>
    <m/>
    <m/>
    <m/>
    <m/>
    <n v="2007"/>
    <n v="1"/>
    <s v="CDG"/>
  </r>
  <r>
    <x v="12"/>
    <x v="12"/>
    <x v="6"/>
    <x v="60"/>
    <x v="60"/>
    <n v="77"/>
    <n v="2"/>
    <n v="12"/>
    <n v="66"/>
    <n v="157"/>
    <n v="77"/>
    <n v="2"/>
    <n v="12"/>
    <n v="66"/>
    <n v="0"/>
    <n v="0"/>
    <n v="0"/>
    <n v="0"/>
    <m/>
    <m/>
    <m/>
    <m/>
    <m/>
    <m/>
    <n v="2007"/>
    <n v="1"/>
    <s v="CDG"/>
  </r>
  <r>
    <x v="12"/>
    <x v="12"/>
    <x v="8"/>
    <x v="54"/>
    <x v="54"/>
    <n v="2689"/>
    <n v="455"/>
    <n v="375"/>
    <n v="1321"/>
    <n v="4840"/>
    <n v="2689"/>
    <n v="455"/>
    <n v="375"/>
    <n v="1321"/>
    <n v="0"/>
    <n v="0"/>
    <n v="0"/>
    <n v="0"/>
    <m/>
    <m/>
    <m/>
    <m/>
    <m/>
    <m/>
    <n v="2007"/>
    <n v="1"/>
    <s v="CDG"/>
  </r>
  <r>
    <x v="12"/>
    <x v="12"/>
    <x v="1"/>
    <x v="4"/>
    <x v="4"/>
    <n v="-3"/>
    <n v="79"/>
    <n v="10"/>
    <n v="61"/>
    <n v="147"/>
    <n v="-3"/>
    <n v="79"/>
    <n v="10"/>
    <n v="61"/>
    <n v="0"/>
    <n v="0"/>
    <n v="0"/>
    <n v="0"/>
    <m/>
    <m/>
    <m/>
    <m/>
    <m/>
    <m/>
    <n v="2007"/>
    <n v="1"/>
    <s v="CDG"/>
  </r>
  <r>
    <x v="13"/>
    <x v="13"/>
    <x v="3"/>
    <x v="34"/>
    <x v="34"/>
    <n v="1481"/>
    <n v="261"/>
    <n v="490"/>
    <n v="2178"/>
    <n v="4410"/>
    <n v="1481"/>
    <n v="261"/>
    <n v="490"/>
    <n v="2178"/>
    <n v="0"/>
    <n v="0"/>
    <n v="0"/>
    <n v="0"/>
    <m/>
    <m/>
    <m/>
    <m/>
    <m/>
    <m/>
    <n v="2007"/>
    <n v="1"/>
    <s v="CDG"/>
  </r>
  <r>
    <x v="13"/>
    <x v="13"/>
    <x v="3"/>
    <x v="6"/>
    <x v="6"/>
    <n v="2237"/>
    <n v="364"/>
    <n v="676"/>
    <n v="2701"/>
    <n v="5978"/>
    <n v="2237"/>
    <n v="364"/>
    <n v="676"/>
    <n v="2701"/>
    <n v="0"/>
    <n v="0"/>
    <n v="0"/>
    <n v="0"/>
    <m/>
    <m/>
    <m/>
    <m/>
    <m/>
    <m/>
    <n v="2007"/>
    <n v="1"/>
    <s v="CDG"/>
  </r>
  <r>
    <x v="13"/>
    <x v="13"/>
    <x v="5"/>
    <x v="61"/>
    <x v="61"/>
    <n v="351"/>
    <n v="10"/>
    <n v="128"/>
    <n v="477"/>
    <n v="966"/>
    <n v="351"/>
    <n v="10"/>
    <n v="128"/>
    <n v="477"/>
    <n v="0"/>
    <n v="0"/>
    <n v="0"/>
    <n v="0"/>
    <m/>
    <m/>
    <m/>
    <m/>
    <m/>
    <m/>
    <n v="2007"/>
    <n v="1"/>
    <s v="CDG"/>
  </r>
  <r>
    <x v="13"/>
    <x v="13"/>
    <x v="5"/>
    <x v="39"/>
    <x v="39"/>
    <n v="236"/>
    <n v="6"/>
    <n v="26"/>
    <n v="262"/>
    <n v="530"/>
    <n v="236"/>
    <n v="6"/>
    <n v="26"/>
    <n v="262"/>
    <n v="0"/>
    <n v="0"/>
    <n v="0"/>
    <n v="0"/>
    <m/>
    <m/>
    <m/>
    <m/>
    <m/>
    <m/>
    <n v="2007"/>
    <n v="1"/>
    <s v="CDG"/>
  </r>
  <r>
    <x v="13"/>
    <x v="13"/>
    <x v="9"/>
    <x v="62"/>
    <x v="62"/>
    <n v="191"/>
    <n v="7"/>
    <n v="50"/>
    <n v="241"/>
    <n v="488"/>
    <n v="191"/>
    <n v="7"/>
    <n v="50"/>
    <n v="241"/>
    <n v="0"/>
    <n v="0"/>
    <n v="0"/>
    <n v="0"/>
    <m/>
    <m/>
    <m/>
    <m/>
    <m/>
    <m/>
    <n v="2007"/>
    <n v="1"/>
    <s v="CDG"/>
  </r>
  <r>
    <x v="13"/>
    <x v="13"/>
    <x v="2"/>
    <x v="48"/>
    <x v="48"/>
    <n v="3386"/>
    <n v="83"/>
    <n v="294"/>
    <n v="3671"/>
    <n v="7434"/>
    <n v="3386"/>
    <n v="83"/>
    <n v="294"/>
    <n v="3671"/>
    <n v="0"/>
    <n v="0"/>
    <n v="0"/>
    <n v="0"/>
    <m/>
    <m/>
    <m/>
    <m/>
    <m/>
    <m/>
    <n v="2007"/>
    <n v="1"/>
    <s v="CDG"/>
  </r>
  <r>
    <x v="13"/>
    <x v="13"/>
    <x v="1"/>
    <x v="4"/>
    <x v="4"/>
    <n v="371"/>
    <n v="404"/>
    <n v="123"/>
    <n v="385"/>
    <n v="1282"/>
    <n v="371"/>
    <n v="404"/>
    <n v="123"/>
    <n v="385"/>
    <n v="0"/>
    <n v="0"/>
    <n v="0"/>
    <n v="0"/>
    <m/>
    <m/>
    <m/>
    <m/>
    <m/>
    <m/>
    <n v="2007"/>
    <n v="1"/>
    <s v="CDG"/>
  </r>
  <r>
    <x v="14"/>
    <x v="14"/>
    <x v="13"/>
    <x v="33"/>
    <x v="33"/>
    <n v="501"/>
    <n v="37"/>
    <n v="68"/>
    <n v="592"/>
    <n v="1198"/>
    <n v="501"/>
    <n v="37"/>
    <n v="68"/>
    <n v="592"/>
    <n v="0"/>
    <n v="0"/>
    <n v="0"/>
    <n v="0"/>
    <m/>
    <m/>
    <m/>
    <m/>
    <m/>
    <m/>
    <n v="2007"/>
    <n v="1"/>
    <s v="CDG"/>
  </r>
  <r>
    <x v="14"/>
    <x v="14"/>
    <x v="4"/>
    <x v="7"/>
    <x v="7"/>
    <n v="291"/>
    <n v="7"/>
    <n v="23"/>
    <n v="313"/>
    <n v="634"/>
    <n v="291"/>
    <n v="7"/>
    <n v="23"/>
    <n v="313"/>
    <n v="0"/>
    <n v="0"/>
    <n v="0"/>
    <n v="0"/>
    <m/>
    <m/>
    <m/>
    <m/>
    <m/>
    <m/>
    <n v="2007"/>
    <n v="1"/>
    <s v="CDG"/>
  </r>
  <r>
    <x v="14"/>
    <x v="14"/>
    <x v="4"/>
    <x v="63"/>
    <x v="63"/>
    <n v="200"/>
    <n v="5"/>
    <n v="16"/>
    <n v="216"/>
    <n v="437"/>
    <n v="200"/>
    <n v="5"/>
    <n v="16"/>
    <n v="216"/>
    <n v="0"/>
    <n v="0"/>
    <n v="0"/>
    <n v="0"/>
    <m/>
    <m/>
    <m/>
    <m/>
    <m/>
    <m/>
    <n v="2007"/>
    <n v="1"/>
    <s v="CDG"/>
  </r>
  <r>
    <x v="14"/>
    <x v="14"/>
    <x v="5"/>
    <x v="64"/>
    <x v="64"/>
    <n v="499"/>
    <n v="12"/>
    <n v="56"/>
    <n v="553"/>
    <n v="1119"/>
    <n v="499"/>
    <n v="12"/>
    <n v="56"/>
    <n v="553"/>
    <n v="0"/>
    <n v="0"/>
    <n v="0"/>
    <n v="0"/>
    <m/>
    <m/>
    <m/>
    <m/>
    <m/>
    <m/>
    <n v="2007"/>
    <n v="1"/>
    <s v="CDG"/>
  </r>
  <r>
    <x v="14"/>
    <x v="14"/>
    <x v="5"/>
    <x v="61"/>
    <x v="61"/>
    <n v="1571"/>
    <n v="43"/>
    <n v="523"/>
    <n v="2079"/>
    <n v="4216"/>
    <n v="1571"/>
    <n v="43"/>
    <n v="523"/>
    <n v="2079"/>
    <n v="0"/>
    <n v="0"/>
    <n v="0"/>
    <n v="0"/>
    <m/>
    <m/>
    <m/>
    <m/>
    <m/>
    <m/>
    <n v="2007"/>
    <n v="1"/>
    <s v="CDG"/>
  </r>
  <r>
    <x v="14"/>
    <x v="14"/>
    <x v="5"/>
    <x v="38"/>
    <x v="38"/>
    <n v="126"/>
    <n v="3"/>
    <n v="10"/>
    <n v="136"/>
    <n v="276"/>
    <n v="126"/>
    <n v="3"/>
    <n v="10"/>
    <n v="136"/>
    <n v="0"/>
    <n v="0"/>
    <n v="0"/>
    <n v="0"/>
    <m/>
    <m/>
    <m/>
    <m/>
    <m/>
    <m/>
    <n v="2007"/>
    <n v="1"/>
    <s v="CDG"/>
  </r>
  <r>
    <x v="14"/>
    <x v="14"/>
    <x v="5"/>
    <x v="39"/>
    <x v="39"/>
    <n v="953"/>
    <n v="22"/>
    <n v="107"/>
    <n v="1056"/>
    <n v="2139"/>
    <n v="953"/>
    <n v="22"/>
    <n v="107"/>
    <n v="1056"/>
    <n v="0"/>
    <n v="0"/>
    <n v="0"/>
    <n v="0"/>
    <m/>
    <m/>
    <m/>
    <m/>
    <m/>
    <m/>
    <n v="2007"/>
    <n v="1"/>
    <s v="CDG"/>
  </r>
  <r>
    <x v="14"/>
    <x v="14"/>
    <x v="2"/>
    <x v="46"/>
    <x v="46"/>
    <n v="331"/>
    <n v="8"/>
    <n v="193"/>
    <n v="519"/>
    <n v="1050"/>
    <n v="331"/>
    <n v="8"/>
    <n v="193"/>
    <n v="519"/>
    <n v="0"/>
    <n v="0"/>
    <n v="0"/>
    <n v="0"/>
    <m/>
    <m/>
    <m/>
    <m/>
    <m/>
    <m/>
    <n v="2007"/>
    <n v="1"/>
    <s v="CDG"/>
  </r>
  <r>
    <x v="14"/>
    <x v="14"/>
    <x v="2"/>
    <x v="47"/>
    <x v="47"/>
    <n v="142"/>
    <n v="3"/>
    <n v="83"/>
    <n v="223"/>
    <n v="452"/>
    <n v="142"/>
    <n v="3"/>
    <n v="83"/>
    <n v="223"/>
    <n v="0"/>
    <n v="0"/>
    <n v="0"/>
    <n v="0"/>
    <m/>
    <m/>
    <m/>
    <m/>
    <m/>
    <m/>
    <n v="2007"/>
    <n v="1"/>
    <s v="CDG"/>
  </r>
  <r>
    <x v="14"/>
    <x v="14"/>
    <x v="2"/>
    <x v="48"/>
    <x v="48"/>
    <n v="5545"/>
    <n v="135"/>
    <n v="481"/>
    <n v="6011"/>
    <n v="12172"/>
    <n v="5545"/>
    <n v="135"/>
    <n v="481"/>
    <n v="6011"/>
    <n v="0"/>
    <n v="0"/>
    <n v="0"/>
    <n v="0"/>
    <m/>
    <m/>
    <m/>
    <m/>
    <m/>
    <m/>
    <n v="2007"/>
    <n v="1"/>
    <s v="CDG"/>
  </r>
  <r>
    <x v="14"/>
    <x v="14"/>
    <x v="1"/>
    <x v="4"/>
    <x v="4"/>
    <n v="5"/>
    <n v="6"/>
    <n v="2"/>
    <n v="10"/>
    <n v="23"/>
    <n v="5"/>
    <n v="6"/>
    <n v="2"/>
    <n v="10"/>
    <n v="0"/>
    <n v="0"/>
    <n v="0"/>
    <n v="0"/>
    <m/>
    <m/>
    <m/>
    <m/>
    <m/>
    <m/>
    <n v="2007"/>
    <n v="1"/>
    <s v="CDG"/>
  </r>
  <r>
    <x v="15"/>
    <x v="15"/>
    <x v="3"/>
    <x v="65"/>
    <x v="65"/>
    <n v="155"/>
    <n v="25"/>
    <n v="17"/>
    <n v="77"/>
    <n v="274"/>
    <n v="155"/>
    <n v="25"/>
    <n v="17"/>
    <n v="77"/>
    <n v="0"/>
    <n v="0"/>
    <n v="0"/>
    <n v="0"/>
    <m/>
    <m/>
    <m/>
    <m/>
    <m/>
    <m/>
    <n v="2007"/>
    <n v="1"/>
    <s v="CDG"/>
  </r>
  <r>
    <x v="15"/>
    <x v="15"/>
    <x v="3"/>
    <x v="66"/>
    <x v="66"/>
    <n v="139"/>
    <n v="50"/>
    <n v="4"/>
    <n v="76"/>
    <n v="269"/>
    <n v="139"/>
    <n v="50"/>
    <n v="4"/>
    <n v="76"/>
    <n v="0"/>
    <n v="0"/>
    <n v="0"/>
    <n v="0"/>
    <m/>
    <m/>
    <m/>
    <m/>
    <m/>
    <m/>
    <n v="2007"/>
    <n v="1"/>
    <s v="CDG"/>
  </r>
  <r>
    <x v="15"/>
    <x v="15"/>
    <x v="4"/>
    <x v="7"/>
    <x v="7"/>
    <n v="17"/>
    <n v="0"/>
    <n v="1"/>
    <n v="15"/>
    <n v="34"/>
    <n v="17"/>
    <n v="0"/>
    <n v="1"/>
    <n v="15"/>
    <n v="0"/>
    <n v="0"/>
    <n v="0"/>
    <n v="0"/>
    <m/>
    <m/>
    <m/>
    <m/>
    <m/>
    <m/>
    <n v="2007"/>
    <n v="1"/>
    <s v="CDG"/>
  </r>
  <r>
    <x v="15"/>
    <x v="15"/>
    <x v="5"/>
    <x v="61"/>
    <x v="61"/>
    <n v="1538"/>
    <n v="43"/>
    <n v="886"/>
    <n v="1807"/>
    <n v="4273"/>
    <n v="1538"/>
    <n v="43"/>
    <n v="886"/>
    <n v="1807"/>
    <n v="0"/>
    <n v="0"/>
    <n v="0"/>
    <n v="0"/>
    <m/>
    <m/>
    <m/>
    <m/>
    <m/>
    <m/>
    <n v="2007"/>
    <n v="1"/>
    <s v="CDG"/>
  </r>
  <r>
    <x v="15"/>
    <x v="15"/>
    <x v="5"/>
    <x v="8"/>
    <x v="8"/>
    <n v="12"/>
    <n v="0"/>
    <n v="7"/>
    <n v="0"/>
    <n v="19"/>
    <n v="12"/>
    <n v="0"/>
    <n v="7"/>
    <n v="0"/>
    <n v="0"/>
    <n v="0"/>
    <n v="0"/>
    <n v="0"/>
    <m/>
    <m/>
    <m/>
    <m/>
    <m/>
    <m/>
    <n v="2007"/>
    <n v="1"/>
    <s v="CDG"/>
  </r>
  <r>
    <x v="15"/>
    <x v="15"/>
    <x v="5"/>
    <x v="9"/>
    <x v="9"/>
    <n v="17"/>
    <n v="0"/>
    <n v="1"/>
    <n v="15"/>
    <n v="34"/>
    <n v="17"/>
    <n v="0"/>
    <n v="1"/>
    <n v="15"/>
    <n v="0"/>
    <n v="0"/>
    <n v="0"/>
    <n v="0"/>
    <m/>
    <m/>
    <m/>
    <m/>
    <m/>
    <m/>
    <n v="2007"/>
    <n v="1"/>
    <s v="CDG"/>
  </r>
  <r>
    <x v="15"/>
    <x v="15"/>
    <x v="5"/>
    <x v="67"/>
    <x v="67"/>
    <n v="227"/>
    <n v="6"/>
    <n v="131"/>
    <n v="290"/>
    <n v="654"/>
    <n v="227"/>
    <n v="6"/>
    <n v="131"/>
    <n v="290"/>
    <n v="0"/>
    <n v="0"/>
    <n v="0"/>
    <n v="0"/>
    <m/>
    <m/>
    <m/>
    <m/>
    <m/>
    <m/>
    <n v="2007"/>
    <n v="1"/>
    <s v="CDG"/>
  </r>
  <r>
    <x v="15"/>
    <x v="15"/>
    <x v="6"/>
    <x v="51"/>
    <x v="51"/>
    <n v="153"/>
    <n v="4"/>
    <n v="23"/>
    <n v="133"/>
    <n v="314"/>
    <n v="153"/>
    <n v="4"/>
    <n v="23"/>
    <n v="133"/>
    <n v="0"/>
    <n v="0"/>
    <n v="0"/>
    <n v="0"/>
    <m/>
    <m/>
    <m/>
    <m/>
    <m/>
    <m/>
    <n v="2007"/>
    <n v="1"/>
    <s v="CDG"/>
  </r>
  <r>
    <x v="15"/>
    <x v="15"/>
    <x v="6"/>
    <x v="68"/>
    <x v="68"/>
    <n v="77"/>
    <n v="2"/>
    <n v="12"/>
    <n v="66"/>
    <n v="157"/>
    <n v="77"/>
    <n v="2"/>
    <n v="12"/>
    <n v="66"/>
    <n v="0"/>
    <n v="0"/>
    <n v="0"/>
    <n v="0"/>
    <m/>
    <m/>
    <m/>
    <m/>
    <m/>
    <m/>
    <n v="2007"/>
    <n v="1"/>
    <s v="CDG"/>
  </r>
  <r>
    <x v="15"/>
    <x v="15"/>
    <x v="6"/>
    <x v="60"/>
    <x v="60"/>
    <n v="1950"/>
    <n v="53"/>
    <n v="296"/>
    <n v="1684"/>
    <n v="3984"/>
    <n v="1950"/>
    <n v="53"/>
    <n v="296"/>
    <n v="1684"/>
    <n v="0"/>
    <n v="0"/>
    <n v="0"/>
    <n v="0"/>
    <m/>
    <m/>
    <m/>
    <m/>
    <m/>
    <m/>
    <n v="2007"/>
    <n v="1"/>
    <s v="CDG"/>
  </r>
  <r>
    <x v="15"/>
    <x v="15"/>
    <x v="6"/>
    <x v="69"/>
    <x v="69"/>
    <n v="123"/>
    <n v="3"/>
    <n v="19"/>
    <n v="106"/>
    <n v="251"/>
    <n v="123"/>
    <n v="3"/>
    <n v="19"/>
    <n v="106"/>
    <n v="0"/>
    <n v="0"/>
    <n v="0"/>
    <n v="0"/>
    <m/>
    <m/>
    <m/>
    <m/>
    <m/>
    <m/>
    <n v="2007"/>
    <n v="1"/>
    <s v="CDG"/>
  </r>
  <r>
    <x v="15"/>
    <x v="15"/>
    <x v="8"/>
    <x v="70"/>
    <x v="70"/>
    <n v="126"/>
    <n v="2"/>
    <n v="35"/>
    <n v="120"/>
    <n v="283"/>
    <n v="126"/>
    <n v="2"/>
    <n v="35"/>
    <n v="120"/>
    <n v="0"/>
    <n v="0"/>
    <n v="0"/>
    <n v="0"/>
    <m/>
    <m/>
    <m/>
    <m/>
    <m/>
    <m/>
    <n v="2007"/>
    <n v="1"/>
    <s v="CDG"/>
  </r>
  <r>
    <x v="15"/>
    <x v="15"/>
    <x v="11"/>
    <x v="30"/>
    <x v="30"/>
    <n v="122"/>
    <n v="21"/>
    <n v="40"/>
    <n v="145"/>
    <n v="328"/>
    <n v="122"/>
    <n v="21"/>
    <n v="40"/>
    <n v="145"/>
    <n v="0"/>
    <n v="0"/>
    <n v="0"/>
    <n v="0"/>
    <m/>
    <m/>
    <m/>
    <m/>
    <m/>
    <m/>
    <n v="2007"/>
    <n v="1"/>
    <s v="CDG"/>
  </r>
  <r>
    <x v="15"/>
    <x v="15"/>
    <x v="9"/>
    <x v="20"/>
    <x v="20"/>
    <n v="273"/>
    <n v="51"/>
    <n v="87"/>
    <n v="305"/>
    <n v="716"/>
    <n v="273"/>
    <n v="51"/>
    <n v="87"/>
    <n v="305"/>
    <n v="0"/>
    <n v="0"/>
    <n v="0"/>
    <n v="0"/>
    <m/>
    <m/>
    <m/>
    <m/>
    <m/>
    <m/>
    <n v="2007"/>
    <n v="1"/>
    <s v="CDG"/>
  </r>
  <r>
    <x v="15"/>
    <x v="15"/>
    <x v="16"/>
    <x v="45"/>
    <x v="45"/>
    <n v="19"/>
    <n v="1"/>
    <n v="9"/>
    <n v="23"/>
    <n v="51"/>
    <n v="19"/>
    <n v="1"/>
    <n v="9"/>
    <n v="23"/>
    <n v="0"/>
    <n v="0"/>
    <n v="0"/>
    <n v="0"/>
    <m/>
    <m/>
    <m/>
    <m/>
    <m/>
    <m/>
    <n v="2007"/>
    <n v="1"/>
    <s v="CDG"/>
  </r>
  <r>
    <x v="15"/>
    <x v="15"/>
    <x v="10"/>
    <x v="71"/>
    <x v="71"/>
    <n v="331"/>
    <n v="13"/>
    <n v="43"/>
    <n v="152"/>
    <n v="540"/>
    <n v="331"/>
    <n v="13"/>
    <n v="43"/>
    <n v="152"/>
    <n v="0"/>
    <n v="0"/>
    <n v="0"/>
    <n v="0"/>
    <m/>
    <m/>
    <m/>
    <m/>
    <m/>
    <m/>
    <n v="2007"/>
    <n v="1"/>
    <s v="CDG"/>
  </r>
  <r>
    <x v="15"/>
    <x v="15"/>
    <x v="10"/>
    <x v="21"/>
    <x v="21"/>
    <n v="215"/>
    <n v="7"/>
    <n v="11"/>
    <n v="92"/>
    <n v="326"/>
    <n v="215"/>
    <n v="7"/>
    <n v="11"/>
    <n v="92"/>
    <n v="0"/>
    <n v="0"/>
    <n v="0"/>
    <n v="0"/>
    <m/>
    <m/>
    <m/>
    <m/>
    <m/>
    <m/>
    <n v="2007"/>
    <n v="1"/>
    <s v="CDG"/>
  </r>
  <r>
    <x v="15"/>
    <x v="15"/>
    <x v="10"/>
    <x v="72"/>
    <x v="72"/>
    <n v="10"/>
    <n v="0"/>
    <n v="1"/>
    <n v="4"/>
    <n v="15"/>
    <n v="10"/>
    <n v="0"/>
    <n v="1"/>
    <n v="4"/>
    <n v="0"/>
    <n v="0"/>
    <n v="0"/>
    <n v="0"/>
    <m/>
    <m/>
    <m/>
    <m/>
    <m/>
    <m/>
    <n v="2007"/>
    <n v="1"/>
    <s v="CDG"/>
  </r>
  <r>
    <x v="15"/>
    <x v="15"/>
    <x v="2"/>
    <x v="23"/>
    <x v="23"/>
    <n v="96"/>
    <n v="2"/>
    <n v="11"/>
    <n v="87"/>
    <n v="196"/>
    <n v="96"/>
    <n v="2"/>
    <n v="11"/>
    <n v="87"/>
    <n v="0"/>
    <n v="0"/>
    <n v="0"/>
    <n v="0"/>
    <m/>
    <m/>
    <m/>
    <m/>
    <m/>
    <m/>
    <n v="2007"/>
    <n v="1"/>
    <s v="CDG"/>
  </r>
  <r>
    <x v="15"/>
    <x v="15"/>
    <x v="12"/>
    <x v="32"/>
    <x v="32"/>
    <n v="3739"/>
    <n v="0"/>
    <n v="0"/>
    <n v="0"/>
    <n v="3739"/>
    <n v="3739"/>
    <n v="0"/>
    <n v="0"/>
    <n v="0"/>
    <n v="0"/>
    <n v="0"/>
    <n v="0"/>
    <n v="0"/>
    <m/>
    <m/>
    <m/>
    <m/>
    <m/>
    <m/>
    <n v="2007"/>
    <n v="1"/>
    <s v="CDG"/>
  </r>
  <r>
    <x v="15"/>
    <x v="15"/>
    <x v="1"/>
    <x v="4"/>
    <x v="4"/>
    <n v="34"/>
    <n v="37"/>
    <n v="20"/>
    <n v="67"/>
    <n v="158"/>
    <n v="34"/>
    <n v="37"/>
    <n v="20"/>
    <n v="67"/>
    <n v="0"/>
    <n v="0"/>
    <n v="0"/>
    <n v="0"/>
    <m/>
    <m/>
    <m/>
    <m/>
    <m/>
    <m/>
    <n v="2007"/>
    <n v="1"/>
    <s v="CDG"/>
  </r>
  <r>
    <x v="16"/>
    <x v="16"/>
    <x v="13"/>
    <x v="33"/>
    <x v="33"/>
    <n v="15"/>
    <n v="1"/>
    <n v="2"/>
    <n v="17"/>
    <n v="34"/>
    <n v="15"/>
    <n v="1"/>
    <n v="2"/>
    <n v="17"/>
    <n v="0"/>
    <n v="0"/>
    <n v="0"/>
    <n v="0"/>
    <m/>
    <m/>
    <m/>
    <m/>
    <m/>
    <m/>
    <n v="2007"/>
    <n v="1"/>
    <s v="CDG"/>
  </r>
  <r>
    <x v="16"/>
    <x v="16"/>
    <x v="5"/>
    <x v="61"/>
    <x v="61"/>
    <n v="228"/>
    <n v="6"/>
    <n v="131"/>
    <n v="274"/>
    <n v="640"/>
    <n v="228"/>
    <n v="6"/>
    <n v="131"/>
    <n v="274"/>
    <n v="0"/>
    <n v="0"/>
    <n v="0"/>
    <n v="0"/>
    <m/>
    <m/>
    <m/>
    <m/>
    <m/>
    <m/>
    <n v="2007"/>
    <n v="1"/>
    <s v="CDG"/>
  </r>
  <r>
    <x v="16"/>
    <x v="16"/>
    <x v="5"/>
    <x v="39"/>
    <x v="39"/>
    <n v="145"/>
    <n v="3"/>
    <n v="16"/>
    <n v="155"/>
    <n v="319"/>
    <n v="145"/>
    <n v="3"/>
    <n v="16"/>
    <n v="155"/>
    <n v="0"/>
    <n v="0"/>
    <n v="0"/>
    <n v="0"/>
    <m/>
    <m/>
    <m/>
    <m/>
    <m/>
    <m/>
    <n v="2007"/>
    <n v="1"/>
    <s v="CDG"/>
  </r>
  <r>
    <x v="16"/>
    <x v="16"/>
    <x v="6"/>
    <x v="73"/>
    <x v="73"/>
    <n v="817"/>
    <n v="23"/>
    <n v="193"/>
    <n v="756"/>
    <n v="1789"/>
    <n v="817"/>
    <n v="23"/>
    <n v="193"/>
    <n v="756"/>
    <n v="0"/>
    <n v="0"/>
    <n v="0"/>
    <n v="0"/>
    <m/>
    <m/>
    <m/>
    <m/>
    <m/>
    <m/>
    <n v="2007"/>
    <n v="1"/>
    <s v="CDG"/>
  </r>
  <r>
    <x v="16"/>
    <x v="16"/>
    <x v="7"/>
    <x v="40"/>
    <x v="40"/>
    <n v="120"/>
    <n v="3"/>
    <n v="12"/>
    <n v="128"/>
    <n v="264"/>
    <n v="120"/>
    <n v="3"/>
    <n v="12"/>
    <n v="128"/>
    <n v="0"/>
    <n v="0"/>
    <n v="0"/>
    <n v="0"/>
    <m/>
    <m/>
    <m/>
    <m/>
    <m/>
    <m/>
    <n v="2007"/>
    <n v="1"/>
    <s v="CDG"/>
  </r>
  <r>
    <x v="16"/>
    <x v="16"/>
    <x v="2"/>
    <x v="22"/>
    <x v="22"/>
    <n v="128"/>
    <n v="3"/>
    <n v="14"/>
    <n v="116"/>
    <n v="261"/>
    <n v="128"/>
    <n v="3"/>
    <n v="14"/>
    <n v="116"/>
    <n v="0"/>
    <n v="0"/>
    <n v="0"/>
    <n v="0"/>
    <m/>
    <m/>
    <m/>
    <m/>
    <m/>
    <m/>
    <n v="2007"/>
    <n v="1"/>
    <s v="CDG"/>
  </r>
  <r>
    <x v="16"/>
    <x v="16"/>
    <x v="1"/>
    <x v="4"/>
    <x v="4"/>
    <n v="59"/>
    <n v="65"/>
    <n v="17"/>
    <n v="16"/>
    <n v="156"/>
    <n v="59"/>
    <n v="65"/>
    <n v="17"/>
    <n v="16"/>
    <n v="0"/>
    <n v="0"/>
    <n v="0"/>
    <n v="0"/>
    <m/>
    <m/>
    <m/>
    <m/>
    <m/>
    <m/>
    <n v="2007"/>
    <n v="1"/>
    <s v="CDG"/>
  </r>
  <r>
    <x v="17"/>
    <x v="17"/>
    <x v="7"/>
    <x v="74"/>
    <x v="74"/>
    <n v="19536"/>
    <n v="326"/>
    <n v="2722"/>
    <n v="14280"/>
    <n v="36863"/>
    <n v="19536"/>
    <n v="326"/>
    <n v="2722"/>
    <n v="14280"/>
    <n v="0"/>
    <n v="0"/>
    <n v="0"/>
    <n v="0"/>
    <m/>
    <m/>
    <m/>
    <m/>
    <m/>
    <m/>
    <n v="2007"/>
    <n v="1"/>
    <s v="CDG"/>
  </r>
  <r>
    <x v="17"/>
    <x v="17"/>
    <x v="1"/>
    <x v="4"/>
    <x v="4"/>
    <n v="0"/>
    <n v="19"/>
    <n v="2"/>
    <n v="24"/>
    <n v="45"/>
    <n v="0"/>
    <n v="19"/>
    <n v="2"/>
    <n v="24"/>
    <n v="0"/>
    <n v="0"/>
    <n v="0"/>
    <n v="0"/>
    <m/>
    <m/>
    <m/>
    <m/>
    <m/>
    <m/>
    <n v="2007"/>
    <n v="1"/>
    <s v="CDG"/>
  </r>
  <r>
    <x v="18"/>
    <x v="18"/>
    <x v="7"/>
    <x v="75"/>
    <x v="75"/>
    <n v="3713"/>
    <n v="0"/>
    <n v="678"/>
    <n v="1513"/>
    <n v="5904"/>
    <n v="3713"/>
    <n v="0"/>
    <n v="678"/>
    <n v="1513"/>
    <n v="0"/>
    <n v="0"/>
    <n v="0"/>
    <n v="0"/>
    <m/>
    <m/>
    <m/>
    <m/>
    <m/>
    <m/>
    <n v="2007"/>
    <n v="1"/>
    <s v="CDG"/>
  </r>
  <r>
    <x v="18"/>
    <x v="18"/>
    <x v="7"/>
    <x v="74"/>
    <x v="74"/>
    <n v="6555"/>
    <n v="109"/>
    <n v="913"/>
    <n v="4791"/>
    <n v="12369"/>
    <n v="6555"/>
    <n v="109"/>
    <n v="913"/>
    <n v="4791"/>
    <n v="0"/>
    <n v="0"/>
    <n v="0"/>
    <n v="0"/>
    <m/>
    <m/>
    <m/>
    <m/>
    <m/>
    <m/>
    <n v="2007"/>
    <n v="1"/>
    <s v="CDG"/>
  </r>
  <r>
    <x v="18"/>
    <x v="18"/>
    <x v="8"/>
    <x v="59"/>
    <x v="59"/>
    <n v="165"/>
    <n v="3"/>
    <n v="46"/>
    <n v="135"/>
    <n v="348"/>
    <n v="165"/>
    <n v="3"/>
    <n v="46"/>
    <n v="135"/>
    <n v="0"/>
    <n v="0"/>
    <n v="0"/>
    <n v="0"/>
    <m/>
    <m/>
    <m/>
    <m/>
    <m/>
    <m/>
    <n v="2007"/>
    <n v="1"/>
    <s v="CDG"/>
  </r>
  <r>
    <x v="19"/>
    <x v="19"/>
    <x v="7"/>
    <x v="11"/>
    <x v="11"/>
    <n v="466"/>
    <n v="8"/>
    <n v="114"/>
    <n v="372"/>
    <n v="959"/>
    <n v="466"/>
    <n v="8"/>
    <n v="114"/>
    <n v="372"/>
    <n v="0"/>
    <n v="0"/>
    <n v="0"/>
    <n v="0"/>
    <m/>
    <m/>
    <m/>
    <m/>
    <m/>
    <m/>
    <n v="2007"/>
    <n v="1"/>
    <s v="CDG"/>
  </r>
  <r>
    <x v="19"/>
    <x v="19"/>
    <x v="7"/>
    <x v="76"/>
    <x v="76"/>
    <n v="44"/>
    <n v="1"/>
    <n v="11"/>
    <n v="36"/>
    <n v="92"/>
    <n v="44"/>
    <n v="1"/>
    <n v="11"/>
    <n v="36"/>
    <n v="0"/>
    <n v="0"/>
    <n v="0"/>
    <n v="0"/>
    <m/>
    <m/>
    <m/>
    <m/>
    <m/>
    <m/>
    <n v="2007"/>
    <n v="1"/>
    <s v="CDG"/>
  </r>
  <r>
    <x v="19"/>
    <x v="19"/>
    <x v="7"/>
    <x v="74"/>
    <x v="74"/>
    <n v="6896"/>
    <n v="82"/>
    <n v="6677"/>
    <n v="3575"/>
    <n v="17229"/>
    <n v="6896"/>
    <n v="82"/>
    <n v="6677"/>
    <n v="3575"/>
    <n v="0"/>
    <n v="0"/>
    <n v="0"/>
    <n v="0"/>
    <m/>
    <m/>
    <m/>
    <m/>
    <m/>
    <m/>
    <n v="2007"/>
    <n v="1"/>
    <s v="CDG"/>
  </r>
  <r>
    <x v="19"/>
    <x v="19"/>
    <x v="7"/>
    <x v="77"/>
    <x v="77"/>
    <n v="382"/>
    <n v="11"/>
    <n v="38"/>
    <n v="273"/>
    <n v="704"/>
    <n v="382"/>
    <n v="11"/>
    <n v="38"/>
    <n v="273"/>
    <n v="0"/>
    <n v="0"/>
    <n v="0"/>
    <n v="0"/>
    <m/>
    <m/>
    <m/>
    <m/>
    <m/>
    <m/>
    <n v="2007"/>
    <n v="1"/>
    <s v="CDG"/>
  </r>
  <r>
    <x v="19"/>
    <x v="19"/>
    <x v="8"/>
    <x v="78"/>
    <x v="78"/>
    <n v="836"/>
    <n v="14"/>
    <n v="235"/>
    <n v="685"/>
    <n v="1770"/>
    <n v="836"/>
    <n v="14"/>
    <n v="235"/>
    <n v="685"/>
    <n v="0"/>
    <n v="0"/>
    <n v="0"/>
    <n v="0"/>
    <m/>
    <m/>
    <m/>
    <m/>
    <m/>
    <m/>
    <n v="2007"/>
    <n v="1"/>
    <s v="CDG"/>
  </r>
  <r>
    <x v="19"/>
    <x v="19"/>
    <x v="8"/>
    <x v="59"/>
    <x v="59"/>
    <n v="99"/>
    <n v="2"/>
    <n v="28"/>
    <n v="81"/>
    <n v="209"/>
    <n v="99"/>
    <n v="2"/>
    <n v="28"/>
    <n v="81"/>
    <n v="0"/>
    <n v="0"/>
    <n v="0"/>
    <n v="0"/>
    <m/>
    <m/>
    <m/>
    <m/>
    <m/>
    <m/>
    <n v="2007"/>
    <n v="1"/>
    <s v="CDG"/>
  </r>
  <r>
    <x v="19"/>
    <x v="19"/>
    <x v="1"/>
    <x v="4"/>
    <x v="4"/>
    <n v="9"/>
    <n v="56"/>
    <n v="7"/>
    <n v="73"/>
    <n v="145"/>
    <n v="9"/>
    <n v="56"/>
    <n v="7"/>
    <n v="73"/>
    <n v="0"/>
    <n v="0"/>
    <n v="0"/>
    <n v="0"/>
    <m/>
    <m/>
    <m/>
    <m/>
    <m/>
    <m/>
    <n v="2007"/>
    <n v="1"/>
    <s v="CDG"/>
  </r>
  <r>
    <x v="20"/>
    <x v="20"/>
    <x v="7"/>
    <x v="79"/>
    <x v="79"/>
    <n v="281"/>
    <n v="5"/>
    <n v="55"/>
    <n v="0"/>
    <n v="341"/>
    <n v="281"/>
    <n v="5"/>
    <n v="55"/>
    <n v="0"/>
    <n v="0"/>
    <n v="0"/>
    <n v="0"/>
    <n v="0"/>
    <m/>
    <m/>
    <m/>
    <m/>
    <m/>
    <m/>
    <n v="2007"/>
    <n v="1"/>
    <s v="CDG"/>
  </r>
  <r>
    <x v="20"/>
    <x v="20"/>
    <x v="17"/>
    <x v="80"/>
    <x v="80"/>
    <n v="8234"/>
    <n v="136"/>
    <n v="1623"/>
    <n v="3609"/>
    <n v="13602"/>
    <n v="8234"/>
    <n v="136"/>
    <n v="1623"/>
    <n v="3609"/>
    <n v="0"/>
    <n v="0"/>
    <n v="0"/>
    <n v="0"/>
    <m/>
    <m/>
    <m/>
    <m/>
    <m/>
    <m/>
    <n v="2007"/>
    <n v="1"/>
    <s v="CDG"/>
  </r>
  <r>
    <x v="21"/>
    <x v="21"/>
    <x v="7"/>
    <x v="79"/>
    <x v="79"/>
    <n v="484"/>
    <n v="8"/>
    <n v="96"/>
    <n v="212"/>
    <n v="800"/>
    <n v="484"/>
    <n v="8"/>
    <n v="96"/>
    <n v="212"/>
    <n v="0"/>
    <n v="0"/>
    <n v="0"/>
    <n v="0"/>
    <m/>
    <m/>
    <m/>
    <m/>
    <m/>
    <m/>
    <n v="2007"/>
    <n v="1"/>
    <s v="CDG"/>
  </r>
  <r>
    <x v="21"/>
    <x v="21"/>
    <x v="17"/>
    <x v="81"/>
    <x v="81"/>
    <n v="8849"/>
    <n v="146"/>
    <n v="1743"/>
    <n v="3878"/>
    <n v="14617"/>
    <n v="8849"/>
    <n v="146"/>
    <n v="1743"/>
    <n v="3878"/>
    <n v="0"/>
    <n v="0"/>
    <n v="0"/>
    <n v="0"/>
    <m/>
    <m/>
    <m/>
    <m/>
    <m/>
    <m/>
    <n v="2007"/>
    <n v="1"/>
    <s v="CDG"/>
  </r>
  <r>
    <x v="22"/>
    <x v="22"/>
    <x v="6"/>
    <x v="82"/>
    <x v="82"/>
    <n v="22"/>
    <n v="1"/>
    <n v="6"/>
    <n v="10"/>
    <n v="38"/>
    <n v="22"/>
    <n v="1"/>
    <n v="6"/>
    <n v="10"/>
    <n v="0"/>
    <n v="0"/>
    <n v="0"/>
    <n v="0"/>
    <m/>
    <m/>
    <m/>
    <m/>
    <m/>
    <m/>
    <n v="2007"/>
    <n v="1"/>
    <s v="CDG"/>
  </r>
  <r>
    <x v="22"/>
    <x v="22"/>
    <x v="6"/>
    <x v="83"/>
    <x v="83"/>
    <n v="783"/>
    <n v="21"/>
    <n v="408"/>
    <n v="418"/>
    <n v="1630"/>
    <n v="783"/>
    <n v="21"/>
    <n v="408"/>
    <n v="418"/>
    <n v="0"/>
    <n v="0"/>
    <n v="0"/>
    <n v="0"/>
    <m/>
    <m/>
    <m/>
    <m/>
    <m/>
    <m/>
    <n v="2007"/>
    <n v="1"/>
    <s v="CDG"/>
  </r>
  <r>
    <x v="22"/>
    <x v="22"/>
    <x v="7"/>
    <x v="75"/>
    <x v="75"/>
    <n v="1990"/>
    <n v="0"/>
    <n v="363"/>
    <n v="811"/>
    <n v="3164"/>
    <n v="1990"/>
    <n v="0"/>
    <n v="363"/>
    <n v="811"/>
    <n v="0"/>
    <n v="0"/>
    <n v="0"/>
    <n v="0"/>
    <m/>
    <m/>
    <m/>
    <m/>
    <m/>
    <m/>
    <n v="2007"/>
    <n v="1"/>
    <s v="CDG"/>
  </r>
  <r>
    <x v="22"/>
    <x v="22"/>
    <x v="14"/>
    <x v="42"/>
    <x v="42"/>
    <n v="22"/>
    <n v="1"/>
    <n v="4"/>
    <n v="10"/>
    <n v="38"/>
    <n v="22"/>
    <n v="1"/>
    <n v="4"/>
    <n v="10"/>
    <n v="0"/>
    <n v="0"/>
    <n v="0"/>
    <n v="0"/>
    <m/>
    <m/>
    <m/>
    <m/>
    <m/>
    <m/>
    <n v="2007"/>
    <n v="1"/>
    <s v="CDG"/>
  </r>
  <r>
    <x v="22"/>
    <x v="22"/>
    <x v="1"/>
    <x v="4"/>
    <x v="4"/>
    <n v="2"/>
    <n v="2"/>
    <n v="1"/>
    <n v="2"/>
    <n v="8"/>
    <n v="2"/>
    <n v="2"/>
    <n v="1"/>
    <n v="2"/>
    <n v="0"/>
    <n v="0"/>
    <n v="0"/>
    <n v="0"/>
    <m/>
    <m/>
    <m/>
    <m/>
    <m/>
    <m/>
    <n v="2007"/>
    <n v="1"/>
    <s v="CDG"/>
  </r>
  <r>
    <x v="23"/>
    <x v="23"/>
    <x v="7"/>
    <x v="84"/>
    <x v="84"/>
    <n v="16732"/>
    <n v="310"/>
    <n v="3421"/>
    <n v="6965"/>
    <n v="27428"/>
    <n v="16732"/>
    <n v="310"/>
    <n v="3421"/>
    <n v="6965"/>
    <n v="0"/>
    <n v="0"/>
    <n v="0"/>
    <n v="0"/>
    <m/>
    <m/>
    <m/>
    <m/>
    <m/>
    <m/>
    <n v="2007"/>
    <n v="1"/>
    <s v="CDG"/>
  </r>
  <r>
    <x v="23"/>
    <x v="23"/>
    <x v="7"/>
    <x v="85"/>
    <x v="85"/>
    <n v="2339"/>
    <n v="39"/>
    <n v="427"/>
    <n v="870"/>
    <n v="3675"/>
    <n v="2339"/>
    <n v="39"/>
    <n v="427"/>
    <n v="870"/>
    <n v="0"/>
    <n v="0"/>
    <n v="0"/>
    <n v="0"/>
    <m/>
    <m/>
    <m/>
    <m/>
    <m/>
    <m/>
    <n v="2007"/>
    <n v="1"/>
    <s v="CDG"/>
  </r>
  <r>
    <x v="23"/>
    <x v="23"/>
    <x v="7"/>
    <x v="75"/>
    <x v="75"/>
    <n v="6790"/>
    <n v="112"/>
    <n v="1240"/>
    <n v="2525"/>
    <n v="10668"/>
    <n v="6790"/>
    <n v="112"/>
    <n v="1240"/>
    <n v="2525"/>
    <n v="0"/>
    <n v="0"/>
    <n v="0"/>
    <n v="0"/>
    <m/>
    <m/>
    <m/>
    <m/>
    <m/>
    <m/>
    <n v="2007"/>
    <n v="1"/>
    <s v="CDG"/>
  </r>
  <r>
    <x v="23"/>
    <x v="23"/>
    <x v="7"/>
    <x v="86"/>
    <x v="86"/>
    <n v="166"/>
    <n v="5"/>
    <n v="17"/>
    <n v="58"/>
    <n v="245"/>
    <n v="166"/>
    <n v="5"/>
    <n v="17"/>
    <n v="58"/>
    <n v="0"/>
    <n v="0"/>
    <n v="0"/>
    <n v="0"/>
    <m/>
    <m/>
    <m/>
    <m/>
    <m/>
    <m/>
    <n v="2007"/>
    <n v="1"/>
    <s v="CDG"/>
  </r>
  <r>
    <x v="23"/>
    <x v="23"/>
    <x v="1"/>
    <x v="4"/>
    <x v="4"/>
    <n v="0"/>
    <n v="70"/>
    <n v="12"/>
    <n v="45"/>
    <n v="127"/>
    <n v="0"/>
    <n v="70"/>
    <n v="12"/>
    <n v="45"/>
    <n v="0"/>
    <n v="0"/>
    <n v="0"/>
    <n v="0"/>
    <m/>
    <m/>
    <m/>
    <m/>
    <m/>
    <m/>
    <n v="2007"/>
    <n v="1"/>
    <s v="CDG"/>
  </r>
  <r>
    <x v="24"/>
    <x v="24"/>
    <x v="18"/>
    <x v="87"/>
    <x v="87"/>
    <n v="26190"/>
    <n v="431"/>
    <n v="4762"/>
    <n v="9730"/>
    <n v="41113"/>
    <n v="26190"/>
    <n v="431"/>
    <n v="4762"/>
    <n v="9730"/>
    <n v="0"/>
    <n v="0"/>
    <n v="0"/>
    <n v="0"/>
    <m/>
    <m/>
    <m/>
    <m/>
    <m/>
    <m/>
    <n v="2007"/>
    <n v="1"/>
    <s v="CDG"/>
  </r>
  <r>
    <x v="25"/>
    <x v="25"/>
    <x v="6"/>
    <x v="10"/>
    <x v="10"/>
    <n v="16"/>
    <n v="0"/>
    <n v="11"/>
    <n v="72"/>
    <n v="99"/>
    <n v="16"/>
    <n v="0"/>
    <n v="11"/>
    <n v="72"/>
    <n v="0"/>
    <n v="0"/>
    <n v="0"/>
    <n v="0"/>
    <m/>
    <m/>
    <m/>
    <m/>
    <m/>
    <m/>
    <n v="2007"/>
    <n v="1"/>
    <s v="CDG"/>
  </r>
  <r>
    <x v="25"/>
    <x v="25"/>
    <x v="6"/>
    <x v="88"/>
    <x v="88"/>
    <n v="312"/>
    <n v="9"/>
    <n v="57"/>
    <n v="1006"/>
    <n v="1384"/>
    <n v="312"/>
    <n v="9"/>
    <n v="57"/>
    <n v="1006"/>
    <n v="0"/>
    <n v="0"/>
    <n v="0"/>
    <n v="0"/>
    <m/>
    <m/>
    <m/>
    <m/>
    <m/>
    <m/>
    <n v="2007"/>
    <n v="1"/>
    <s v="CDG"/>
  </r>
  <r>
    <x v="25"/>
    <x v="25"/>
    <x v="9"/>
    <x v="89"/>
    <x v="89"/>
    <n v="6"/>
    <n v="1"/>
    <n v="1"/>
    <n v="21"/>
    <n v="28"/>
    <n v="6"/>
    <n v="1"/>
    <n v="1"/>
    <n v="21"/>
    <n v="0"/>
    <n v="0"/>
    <n v="0"/>
    <n v="0"/>
    <m/>
    <m/>
    <m/>
    <m/>
    <m/>
    <m/>
    <n v="2007"/>
    <n v="1"/>
    <s v="CDG"/>
  </r>
  <r>
    <x v="26"/>
    <x v="26"/>
    <x v="4"/>
    <x v="7"/>
    <x v="7"/>
    <n v="9"/>
    <n v="0"/>
    <n v="1"/>
    <n v="6"/>
    <n v="15"/>
    <n v="9"/>
    <n v="0"/>
    <n v="1"/>
    <n v="6"/>
    <n v="0"/>
    <n v="0"/>
    <n v="0"/>
    <n v="0"/>
    <m/>
    <m/>
    <m/>
    <m/>
    <m/>
    <m/>
    <n v="2007"/>
    <n v="1"/>
    <s v="CDG"/>
  </r>
  <r>
    <x v="26"/>
    <x v="26"/>
    <x v="5"/>
    <x v="61"/>
    <x v="61"/>
    <n v="507"/>
    <n v="14"/>
    <n v="292"/>
    <n v="483"/>
    <n v="1296"/>
    <n v="507"/>
    <n v="14"/>
    <n v="292"/>
    <n v="483"/>
    <n v="0"/>
    <n v="0"/>
    <n v="0"/>
    <n v="0"/>
    <m/>
    <m/>
    <m/>
    <m/>
    <m/>
    <m/>
    <n v="2007"/>
    <n v="1"/>
    <s v="CDG"/>
  </r>
  <r>
    <x v="26"/>
    <x v="26"/>
    <x v="5"/>
    <x v="90"/>
    <x v="90"/>
    <n v="3420"/>
    <n v="84"/>
    <n v="1116"/>
    <n v="2747"/>
    <n v="7367"/>
    <n v="3420"/>
    <n v="84"/>
    <n v="1116"/>
    <n v="2747"/>
    <n v="0"/>
    <n v="0"/>
    <n v="0"/>
    <n v="0"/>
    <m/>
    <m/>
    <m/>
    <m/>
    <m/>
    <m/>
    <n v="2007"/>
    <n v="1"/>
    <s v="CDG"/>
  </r>
  <r>
    <x v="26"/>
    <x v="26"/>
    <x v="0"/>
    <x v="91"/>
    <x v="91"/>
    <n v="3850"/>
    <n v="47"/>
    <n v="83"/>
    <n v="2331"/>
    <n v="6312"/>
    <n v="3850"/>
    <n v="47"/>
    <n v="83"/>
    <n v="2331"/>
    <n v="0"/>
    <n v="0"/>
    <n v="0"/>
    <n v="0"/>
    <m/>
    <m/>
    <m/>
    <m/>
    <m/>
    <m/>
    <n v="2007"/>
    <n v="1"/>
    <s v="CDG"/>
  </r>
  <r>
    <x v="26"/>
    <x v="26"/>
    <x v="9"/>
    <x v="31"/>
    <x v="31"/>
    <n v="580"/>
    <n v="10"/>
    <n v="191"/>
    <n v="573"/>
    <n v="1354"/>
    <n v="580"/>
    <n v="10"/>
    <n v="191"/>
    <n v="573"/>
    <n v="0"/>
    <n v="0"/>
    <n v="0"/>
    <n v="0"/>
    <m/>
    <m/>
    <m/>
    <m/>
    <m/>
    <m/>
    <n v="2007"/>
    <n v="1"/>
    <s v="CDG"/>
  </r>
  <r>
    <x v="26"/>
    <x v="26"/>
    <x v="9"/>
    <x v="92"/>
    <x v="92"/>
    <n v="13625"/>
    <n v="2515"/>
    <n v="4747"/>
    <n v="12416"/>
    <n v="33302"/>
    <n v="13625"/>
    <n v="2515"/>
    <n v="4747"/>
    <n v="12416"/>
    <n v="0"/>
    <n v="0"/>
    <n v="0"/>
    <n v="0"/>
    <m/>
    <m/>
    <m/>
    <m/>
    <m/>
    <m/>
    <n v="2007"/>
    <n v="1"/>
    <s v="CDG"/>
  </r>
  <r>
    <x v="26"/>
    <x v="26"/>
    <x v="9"/>
    <x v="20"/>
    <x v="20"/>
    <n v="82"/>
    <n v="15"/>
    <n v="48"/>
    <n v="86"/>
    <n v="230"/>
    <n v="82"/>
    <n v="15"/>
    <n v="48"/>
    <n v="86"/>
    <n v="0"/>
    <n v="0"/>
    <n v="0"/>
    <n v="0"/>
    <m/>
    <m/>
    <m/>
    <m/>
    <m/>
    <m/>
    <n v="2007"/>
    <n v="1"/>
    <s v="CDG"/>
  </r>
  <r>
    <x v="26"/>
    <x v="26"/>
    <x v="16"/>
    <x v="45"/>
    <x v="45"/>
    <n v="1168"/>
    <n v="64"/>
    <n v="624"/>
    <n v="1103"/>
    <n v="2959"/>
    <n v="1168"/>
    <n v="64"/>
    <n v="624"/>
    <n v="1103"/>
    <n v="0"/>
    <n v="0"/>
    <n v="0"/>
    <n v="0"/>
    <m/>
    <m/>
    <m/>
    <m/>
    <m/>
    <m/>
    <n v="2007"/>
    <n v="1"/>
    <s v="CDG"/>
  </r>
  <r>
    <x v="26"/>
    <x v="26"/>
    <x v="14"/>
    <x v="42"/>
    <x v="42"/>
    <n v="131"/>
    <n v="7"/>
    <n v="76"/>
    <n v="127"/>
    <n v="341"/>
    <n v="131"/>
    <n v="7"/>
    <n v="76"/>
    <n v="127"/>
    <n v="0"/>
    <n v="0"/>
    <n v="0"/>
    <n v="0"/>
    <m/>
    <m/>
    <m/>
    <m/>
    <m/>
    <m/>
    <n v="2007"/>
    <n v="1"/>
    <s v="CDG"/>
  </r>
  <r>
    <x v="26"/>
    <x v="26"/>
    <x v="10"/>
    <x v="72"/>
    <x v="72"/>
    <n v="940"/>
    <n v="36"/>
    <n v="72"/>
    <n v="623"/>
    <n v="1670"/>
    <n v="940"/>
    <n v="36"/>
    <n v="72"/>
    <n v="623"/>
    <n v="0"/>
    <n v="0"/>
    <n v="0"/>
    <n v="0"/>
    <m/>
    <m/>
    <m/>
    <m/>
    <m/>
    <m/>
    <n v="2007"/>
    <n v="1"/>
    <s v="CDG"/>
  </r>
  <r>
    <x v="26"/>
    <x v="26"/>
    <x v="1"/>
    <x v="4"/>
    <x v="4"/>
    <n v="-5"/>
    <n v="148"/>
    <n v="48"/>
    <n v="198"/>
    <n v="389"/>
    <n v="-5"/>
    <n v="148"/>
    <n v="48"/>
    <n v="198"/>
    <n v="0"/>
    <n v="0"/>
    <n v="0"/>
    <n v="0"/>
    <m/>
    <m/>
    <m/>
    <m/>
    <m/>
    <m/>
    <n v="2007"/>
    <n v="1"/>
    <s v="CDG"/>
  </r>
  <r>
    <x v="27"/>
    <x v="27"/>
    <x v="0"/>
    <x v="93"/>
    <x v="93"/>
    <n v="5969"/>
    <n v="88"/>
    <n v="543"/>
    <n v="2876"/>
    <n v="9477"/>
    <n v="5969"/>
    <n v="88"/>
    <n v="543"/>
    <n v="2876"/>
    <n v="0"/>
    <n v="0"/>
    <n v="0"/>
    <n v="0"/>
    <m/>
    <m/>
    <m/>
    <m/>
    <m/>
    <m/>
    <n v="2007"/>
    <n v="1"/>
    <s v="CDG"/>
  </r>
  <r>
    <x v="27"/>
    <x v="27"/>
    <x v="2"/>
    <x v="5"/>
    <x v="5"/>
    <n v="631"/>
    <n v="16"/>
    <n v="113"/>
    <n v="736"/>
    <n v="1496"/>
    <n v="631"/>
    <n v="16"/>
    <n v="113"/>
    <n v="736"/>
    <n v="0"/>
    <n v="0"/>
    <n v="0"/>
    <n v="0"/>
    <m/>
    <m/>
    <m/>
    <m/>
    <m/>
    <m/>
    <n v="2007"/>
    <n v="1"/>
    <s v="CDG"/>
  </r>
  <r>
    <x v="27"/>
    <x v="27"/>
    <x v="1"/>
    <x v="4"/>
    <x v="4"/>
    <n v="-25"/>
    <n v="886"/>
    <n v="74"/>
    <n v="773"/>
    <n v="1707"/>
    <n v="-25"/>
    <n v="886"/>
    <n v="74"/>
    <n v="773"/>
    <n v="0"/>
    <n v="0"/>
    <n v="0"/>
    <n v="0"/>
    <m/>
    <m/>
    <m/>
    <m/>
    <m/>
    <m/>
    <n v="2007"/>
    <n v="1"/>
    <s v="CDG"/>
  </r>
  <r>
    <x v="28"/>
    <x v="28"/>
    <x v="0"/>
    <x v="93"/>
    <x v="93"/>
    <n v="2127"/>
    <n v="31"/>
    <n v="654"/>
    <n v="1226"/>
    <n v="4038"/>
    <n v="2127"/>
    <n v="31"/>
    <n v="654"/>
    <n v="1226"/>
    <n v="0"/>
    <n v="0"/>
    <n v="0"/>
    <n v="0"/>
    <m/>
    <m/>
    <m/>
    <m/>
    <m/>
    <m/>
    <n v="2007"/>
    <n v="1"/>
    <s v="CDG"/>
  </r>
  <r>
    <x v="29"/>
    <x v="29"/>
    <x v="5"/>
    <x v="8"/>
    <x v="8"/>
    <n v="66"/>
    <n v="2"/>
    <n v="38"/>
    <n v="43"/>
    <n v="148"/>
    <n v="66"/>
    <n v="2"/>
    <n v="38"/>
    <n v="43"/>
    <n v="0"/>
    <n v="0"/>
    <n v="0"/>
    <n v="0"/>
    <m/>
    <m/>
    <m/>
    <m/>
    <m/>
    <m/>
    <n v="2007"/>
    <n v="1"/>
    <s v="CDG"/>
  </r>
  <r>
    <x v="29"/>
    <x v="29"/>
    <x v="6"/>
    <x v="94"/>
    <x v="94"/>
    <n v="481"/>
    <n v="14"/>
    <n v="73"/>
    <n v="231"/>
    <n v="799"/>
    <n v="481"/>
    <n v="14"/>
    <n v="73"/>
    <n v="231"/>
    <n v="0"/>
    <n v="0"/>
    <n v="0"/>
    <n v="0"/>
    <m/>
    <m/>
    <m/>
    <m/>
    <m/>
    <m/>
    <n v="2007"/>
    <n v="1"/>
    <s v="CDG"/>
  </r>
  <r>
    <x v="29"/>
    <x v="29"/>
    <x v="0"/>
    <x v="95"/>
    <x v="95"/>
    <n v="696"/>
    <n v="10"/>
    <n v="10"/>
    <n v="291"/>
    <n v="1008"/>
    <n v="696"/>
    <n v="10"/>
    <n v="10"/>
    <n v="291"/>
    <n v="0"/>
    <n v="0"/>
    <n v="0"/>
    <n v="0"/>
    <m/>
    <m/>
    <m/>
    <m/>
    <m/>
    <m/>
    <n v="2007"/>
    <n v="1"/>
    <s v="CDG"/>
  </r>
  <r>
    <x v="29"/>
    <x v="29"/>
    <x v="0"/>
    <x v="96"/>
    <x v="96"/>
    <n v="7578"/>
    <n v="121"/>
    <n v="190"/>
    <n v="3209"/>
    <n v="11098"/>
    <n v="7578"/>
    <n v="121"/>
    <n v="190"/>
    <n v="3209"/>
    <n v="0"/>
    <n v="0"/>
    <n v="0"/>
    <n v="0"/>
    <m/>
    <m/>
    <m/>
    <m/>
    <m/>
    <m/>
    <n v="2007"/>
    <n v="1"/>
    <s v="CDG"/>
  </r>
  <r>
    <x v="29"/>
    <x v="29"/>
    <x v="0"/>
    <x v="91"/>
    <x v="91"/>
    <n v="361"/>
    <n v="4"/>
    <n v="8"/>
    <n v="152"/>
    <n v="525"/>
    <n v="361"/>
    <n v="4"/>
    <n v="8"/>
    <n v="152"/>
    <n v="0"/>
    <n v="0"/>
    <n v="0"/>
    <n v="0"/>
    <m/>
    <m/>
    <m/>
    <m/>
    <m/>
    <m/>
    <n v="2007"/>
    <n v="1"/>
    <s v="CDG"/>
  </r>
  <r>
    <x v="29"/>
    <x v="29"/>
    <x v="2"/>
    <x v="23"/>
    <x v="23"/>
    <n v="28"/>
    <n v="1"/>
    <n v="3"/>
    <n v="13"/>
    <n v="44"/>
    <n v="28"/>
    <n v="1"/>
    <n v="3"/>
    <n v="13"/>
    <n v="0"/>
    <n v="0"/>
    <n v="0"/>
    <n v="0"/>
    <m/>
    <m/>
    <m/>
    <m/>
    <m/>
    <m/>
    <n v="2007"/>
    <n v="1"/>
    <s v="CDG"/>
  </r>
  <r>
    <x v="29"/>
    <x v="29"/>
    <x v="1"/>
    <x v="4"/>
    <x v="4"/>
    <n v="0"/>
    <n v="2566"/>
    <n v="59"/>
    <n v="0"/>
    <n v="2625"/>
    <n v="0"/>
    <n v="2566"/>
    <n v="59"/>
    <n v="0"/>
    <n v="0"/>
    <n v="0"/>
    <n v="0"/>
    <n v="0"/>
    <m/>
    <m/>
    <m/>
    <m/>
    <m/>
    <m/>
    <n v="2007"/>
    <n v="1"/>
    <s v="CDG"/>
  </r>
  <r>
    <x v="30"/>
    <x v="30"/>
    <x v="8"/>
    <x v="13"/>
    <x v="13"/>
    <n v="44"/>
    <n v="1"/>
    <n v="6"/>
    <n v="40"/>
    <n v="92"/>
    <n v="44"/>
    <n v="1"/>
    <n v="6"/>
    <n v="40"/>
    <n v="0"/>
    <n v="0"/>
    <n v="0"/>
    <n v="0"/>
    <m/>
    <m/>
    <m/>
    <m/>
    <m/>
    <m/>
    <n v="2007"/>
    <n v="1"/>
    <s v="CDG"/>
  </r>
  <r>
    <x v="30"/>
    <x v="30"/>
    <x v="0"/>
    <x v="97"/>
    <x v="97"/>
    <n v="760"/>
    <n v="12"/>
    <n v="23"/>
    <n v="628"/>
    <n v="1423"/>
    <n v="760"/>
    <n v="12"/>
    <n v="23"/>
    <n v="628"/>
    <n v="0"/>
    <n v="0"/>
    <n v="0"/>
    <n v="0"/>
    <m/>
    <m/>
    <m/>
    <m/>
    <m/>
    <m/>
    <n v="2007"/>
    <n v="1"/>
    <s v="CDG"/>
  </r>
  <r>
    <x v="30"/>
    <x v="30"/>
    <x v="1"/>
    <x v="4"/>
    <x v="4"/>
    <n v="59"/>
    <n v="6"/>
    <n v="16"/>
    <n v="433"/>
    <n v="514"/>
    <n v="59"/>
    <n v="6"/>
    <n v="16"/>
    <n v="433"/>
    <n v="0"/>
    <n v="0"/>
    <n v="0"/>
    <n v="0"/>
    <m/>
    <m/>
    <m/>
    <m/>
    <m/>
    <m/>
    <n v="2007"/>
    <n v="1"/>
    <s v="CDG"/>
  </r>
  <r>
    <x v="31"/>
    <x v="31"/>
    <x v="0"/>
    <x v="98"/>
    <x v="98"/>
    <n v="5079"/>
    <n v="82"/>
    <n v="76"/>
    <n v="1197"/>
    <n v="6434"/>
    <n v="5079"/>
    <n v="82"/>
    <n v="76"/>
    <n v="1197"/>
    <n v="0"/>
    <n v="0"/>
    <n v="0"/>
    <n v="0"/>
    <m/>
    <m/>
    <m/>
    <m/>
    <m/>
    <m/>
    <n v="2007"/>
    <n v="1"/>
    <s v="CDG"/>
  </r>
  <r>
    <x v="31"/>
    <x v="31"/>
    <x v="0"/>
    <x v="95"/>
    <x v="95"/>
    <n v="6009"/>
    <n v="86"/>
    <n v="90"/>
    <n v="1414"/>
    <n v="7599"/>
    <n v="6009"/>
    <n v="86"/>
    <n v="90"/>
    <n v="1414"/>
    <n v="0"/>
    <n v="0"/>
    <n v="0"/>
    <n v="0"/>
    <m/>
    <m/>
    <m/>
    <m/>
    <m/>
    <m/>
    <n v="2007"/>
    <n v="1"/>
    <s v="CDG"/>
  </r>
  <r>
    <x v="31"/>
    <x v="31"/>
    <x v="0"/>
    <x v="91"/>
    <x v="91"/>
    <n v="321"/>
    <n v="4"/>
    <n v="14"/>
    <n v="78"/>
    <n v="417"/>
    <n v="321"/>
    <n v="4"/>
    <n v="14"/>
    <n v="78"/>
    <n v="0"/>
    <n v="0"/>
    <n v="0"/>
    <n v="0"/>
    <m/>
    <m/>
    <m/>
    <m/>
    <m/>
    <m/>
    <n v="2007"/>
    <n v="1"/>
    <s v="CDG"/>
  </r>
  <r>
    <x v="31"/>
    <x v="31"/>
    <x v="1"/>
    <x v="4"/>
    <x v="4"/>
    <n v="0"/>
    <n v="1630"/>
    <n v="525"/>
    <n v="834"/>
    <n v="2989"/>
    <n v="0"/>
    <n v="1630"/>
    <n v="525"/>
    <n v="834"/>
    <n v="0"/>
    <n v="0"/>
    <n v="0"/>
    <n v="0"/>
    <m/>
    <m/>
    <m/>
    <m/>
    <m/>
    <m/>
    <n v="2007"/>
    <n v="1"/>
    <s v="CDG"/>
  </r>
  <r>
    <x v="32"/>
    <x v="32"/>
    <x v="15"/>
    <x v="43"/>
    <x v="43"/>
    <n v="27"/>
    <n v="1"/>
    <n v="2"/>
    <n v="15"/>
    <n v="45"/>
    <n v="27"/>
    <n v="1"/>
    <n v="2"/>
    <n v="15"/>
    <n v="0"/>
    <n v="0"/>
    <n v="0"/>
    <n v="0"/>
    <m/>
    <m/>
    <m/>
    <m/>
    <m/>
    <m/>
    <n v="2007"/>
    <n v="1"/>
    <s v="CDG"/>
  </r>
  <r>
    <x v="32"/>
    <x v="32"/>
    <x v="18"/>
    <x v="99"/>
    <x v="99"/>
    <n v="14922"/>
    <n v="749"/>
    <n v="1887"/>
    <n v="8579"/>
    <n v="26137"/>
    <n v="14922"/>
    <n v="749"/>
    <n v="1887"/>
    <n v="8579"/>
    <n v="0"/>
    <n v="0"/>
    <n v="0"/>
    <n v="0"/>
    <m/>
    <m/>
    <m/>
    <m/>
    <m/>
    <m/>
    <n v="2007"/>
    <n v="1"/>
    <s v="CDG"/>
  </r>
  <r>
    <x v="32"/>
    <x v="32"/>
    <x v="18"/>
    <x v="100"/>
    <x v="100"/>
    <n v="528"/>
    <n v="28"/>
    <n v="46"/>
    <n v="294"/>
    <n v="896"/>
    <n v="528"/>
    <n v="28"/>
    <n v="46"/>
    <n v="294"/>
    <n v="0"/>
    <n v="0"/>
    <n v="0"/>
    <n v="0"/>
    <m/>
    <m/>
    <m/>
    <m/>
    <m/>
    <m/>
    <n v="2007"/>
    <n v="1"/>
    <s v="CDG"/>
  </r>
  <r>
    <x v="33"/>
    <x v="33"/>
    <x v="9"/>
    <x v="20"/>
    <x v="20"/>
    <n v="2189"/>
    <n v="406"/>
    <n v="432"/>
    <n v="1932"/>
    <n v="4959"/>
    <n v="2189"/>
    <n v="406"/>
    <n v="432"/>
    <n v="1932"/>
    <n v="0"/>
    <n v="0"/>
    <n v="0"/>
    <n v="0"/>
    <m/>
    <m/>
    <m/>
    <m/>
    <m/>
    <m/>
    <n v="2007"/>
    <n v="1"/>
    <s v="CDG"/>
  </r>
  <r>
    <x v="33"/>
    <x v="33"/>
    <x v="14"/>
    <x v="42"/>
    <x v="42"/>
    <n v="140"/>
    <n v="7"/>
    <n v="28"/>
    <n v="112"/>
    <n v="287"/>
    <n v="140"/>
    <n v="7"/>
    <n v="28"/>
    <n v="112"/>
    <n v="0"/>
    <n v="0"/>
    <n v="0"/>
    <n v="0"/>
    <m/>
    <m/>
    <m/>
    <m/>
    <m/>
    <m/>
    <n v="2007"/>
    <n v="1"/>
    <s v="CDG"/>
  </r>
  <r>
    <x v="33"/>
    <x v="33"/>
    <x v="1"/>
    <x v="4"/>
    <x v="4"/>
    <n v="9"/>
    <n v="56"/>
    <n v="7"/>
    <n v="73"/>
    <n v="145"/>
    <n v="9"/>
    <n v="56"/>
    <n v="7"/>
    <n v="73"/>
    <n v="0"/>
    <n v="0"/>
    <n v="0"/>
    <n v="0"/>
    <m/>
    <m/>
    <m/>
    <m/>
    <m/>
    <m/>
    <n v="2007"/>
    <n v="1"/>
    <s v="CDG"/>
  </r>
  <r>
    <x v="34"/>
    <x v="34"/>
    <x v="9"/>
    <x v="62"/>
    <x v="62"/>
    <n v="25709"/>
    <n v="890"/>
    <n v="6720"/>
    <n v="22728"/>
    <n v="56047"/>
    <n v="25709"/>
    <n v="890"/>
    <n v="6720"/>
    <n v="22728"/>
    <n v="0"/>
    <n v="0"/>
    <n v="0"/>
    <n v="0"/>
    <m/>
    <m/>
    <m/>
    <m/>
    <m/>
    <m/>
    <n v="2007"/>
    <n v="1"/>
    <s v="CDG"/>
  </r>
  <r>
    <x v="34"/>
    <x v="34"/>
    <x v="1"/>
    <x v="3"/>
    <x v="3"/>
    <n v="-60"/>
    <n v="0"/>
    <n v="0"/>
    <n v="0"/>
    <n v="-60"/>
    <n v="-60"/>
    <n v="0"/>
    <n v="0"/>
    <n v="0"/>
    <n v="0"/>
    <n v="0"/>
    <n v="0"/>
    <n v="0"/>
    <m/>
    <m/>
    <m/>
    <m/>
    <m/>
    <m/>
    <n v="2007"/>
    <n v="1"/>
    <s v="CDG"/>
  </r>
  <r>
    <x v="34"/>
    <x v="34"/>
    <x v="1"/>
    <x v="4"/>
    <x v="4"/>
    <n v="404"/>
    <n v="1074"/>
    <n v="290"/>
    <n v="1364"/>
    <n v="3132"/>
    <n v="404"/>
    <n v="1074"/>
    <n v="290"/>
    <n v="1364"/>
    <n v="0"/>
    <n v="0"/>
    <n v="0"/>
    <n v="0"/>
    <m/>
    <m/>
    <m/>
    <m/>
    <m/>
    <m/>
    <n v="2007"/>
    <n v="1"/>
    <s v="CDG"/>
  </r>
  <r>
    <x v="35"/>
    <x v="35"/>
    <x v="7"/>
    <x v="40"/>
    <x v="40"/>
    <n v="3701"/>
    <n v="128"/>
    <n v="967"/>
    <n v="3271"/>
    <n v="8067"/>
    <n v="3701"/>
    <n v="128"/>
    <n v="967"/>
    <n v="3271"/>
    <n v="0"/>
    <n v="0"/>
    <n v="0"/>
    <n v="0"/>
    <m/>
    <m/>
    <m/>
    <m/>
    <m/>
    <m/>
    <n v="2007"/>
    <n v="1"/>
    <s v="CDG"/>
  </r>
  <r>
    <x v="36"/>
    <x v="36"/>
    <x v="7"/>
    <x v="101"/>
    <x v="101"/>
    <n v="2089"/>
    <n v="37"/>
    <n v="687"/>
    <n v="3035"/>
    <n v="5849"/>
    <n v="2089"/>
    <n v="37"/>
    <n v="687"/>
    <n v="3035"/>
    <n v="0"/>
    <n v="0"/>
    <n v="0"/>
    <n v="0"/>
    <m/>
    <m/>
    <m/>
    <m/>
    <m/>
    <m/>
    <n v="2007"/>
    <n v="1"/>
    <s v="CDG"/>
  </r>
  <r>
    <x v="36"/>
    <x v="36"/>
    <x v="8"/>
    <x v="41"/>
    <x v="41"/>
    <n v="3"/>
    <n v="1"/>
    <n v="1"/>
    <n v="6"/>
    <n v="11"/>
    <n v="3"/>
    <n v="1"/>
    <n v="1"/>
    <n v="6"/>
    <n v="0"/>
    <n v="0"/>
    <n v="0"/>
    <n v="0"/>
    <m/>
    <m/>
    <m/>
    <m/>
    <m/>
    <m/>
    <n v="2007"/>
    <n v="1"/>
    <s v="CDG"/>
  </r>
  <r>
    <x v="36"/>
    <x v="36"/>
    <x v="8"/>
    <x v="54"/>
    <x v="54"/>
    <n v="6"/>
    <n v="1"/>
    <n v="1"/>
    <n v="10"/>
    <n v="17"/>
    <n v="6"/>
    <n v="1"/>
    <n v="1"/>
    <n v="10"/>
    <n v="0"/>
    <n v="0"/>
    <n v="0"/>
    <n v="0"/>
    <m/>
    <m/>
    <m/>
    <m/>
    <m/>
    <m/>
    <n v="2007"/>
    <n v="1"/>
    <s v="CDG"/>
  </r>
  <r>
    <x v="36"/>
    <x v="36"/>
    <x v="8"/>
    <x v="78"/>
    <x v="78"/>
    <n v="295"/>
    <n v="5"/>
    <n v="83"/>
    <n v="413"/>
    <n v="796"/>
    <n v="295"/>
    <n v="5"/>
    <n v="83"/>
    <n v="413"/>
    <n v="0"/>
    <n v="0"/>
    <n v="0"/>
    <n v="0"/>
    <m/>
    <m/>
    <m/>
    <m/>
    <m/>
    <m/>
    <n v="2007"/>
    <n v="1"/>
    <s v="CDG"/>
  </r>
  <r>
    <x v="36"/>
    <x v="36"/>
    <x v="9"/>
    <x v="102"/>
    <x v="102"/>
    <n v="1"/>
    <n v="0"/>
    <n v="0"/>
    <n v="2"/>
    <n v="3"/>
    <n v="1"/>
    <n v="0"/>
    <n v="0"/>
    <n v="2"/>
    <n v="0"/>
    <n v="0"/>
    <n v="0"/>
    <n v="0"/>
    <m/>
    <m/>
    <m/>
    <m/>
    <m/>
    <m/>
    <n v="2007"/>
    <n v="1"/>
    <s v="CDG"/>
  </r>
  <r>
    <x v="36"/>
    <x v="36"/>
    <x v="9"/>
    <x v="31"/>
    <x v="31"/>
    <n v="6146"/>
    <n v="109"/>
    <n v="2007"/>
    <n v="9588"/>
    <n v="17850"/>
    <n v="6146"/>
    <n v="109"/>
    <n v="2007"/>
    <n v="9588"/>
    <n v="0"/>
    <n v="0"/>
    <n v="0"/>
    <n v="0"/>
    <m/>
    <m/>
    <m/>
    <m/>
    <m/>
    <m/>
    <n v="2007"/>
    <n v="1"/>
    <s v="CDG"/>
  </r>
  <r>
    <x v="36"/>
    <x v="36"/>
    <x v="1"/>
    <x v="4"/>
    <x v="4"/>
    <n v="1"/>
    <n v="1"/>
    <n v="0"/>
    <n v="1"/>
    <n v="3"/>
    <n v="1"/>
    <n v="1"/>
    <n v="0"/>
    <n v="1"/>
    <n v="0"/>
    <n v="0"/>
    <n v="0"/>
    <n v="0"/>
    <m/>
    <m/>
    <m/>
    <m/>
    <m/>
    <m/>
    <n v="2007"/>
    <n v="1"/>
    <s v="CDG"/>
  </r>
  <r>
    <x v="37"/>
    <x v="37"/>
    <x v="9"/>
    <x v="103"/>
    <x v="103"/>
    <n v="7368"/>
    <n v="131"/>
    <n v="1924"/>
    <n v="10167"/>
    <n v="19591"/>
    <n v="7368"/>
    <n v="131"/>
    <n v="1924"/>
    <n v="10167"/>
    <n v="0"/>
    <n v="0"/>
    <n v="0"/>
    <n v="0"/>
    <m/>
    <m/>
    <m/>
    <m/>
    <m/>
    <m/>
    <n v="2007"/>
    <n v="1"/>
    <s v="CDG"/>
  </r>
  <r>
    <x v="37"/>
    <x v="37"/>
    <x v="19"/>
    <x v="104"/>
    <x v="104"/>
    <n v="7519"/>
    <n v="0"/>
    <n v="0"/>
    <n v="0"/>
    <n v="7519"/>
    <n v="7519"/>
    <n v="0"/>
    <n v="0"/>
    <n v="0"/>
    <n v="0"/>
    <n v="0"/>
    <n v="0"/>
    <n v="0"/>
    <m/>
    <m/>
    <m/>
    <m/>
    <m/>
    <m/>
    <n v="2007"/>
    <n v="1"/>
    <s v="CDG"/>
  </r>
  <r>
    <x v="37"/>
    <x v="37"/>
    <x v="1"/>
    <x v="4"/>
    <x v="4"/>
    <n v="0"/>
    <n v="1"/>
    <n v="0"/>
    <n v="1"/>
    <n v="2"/>
    <n v="0"/>
    <n v="1"/>
    <n v="0"/>
    <n v="1"/>
    <n v="0"/>
    <n v="0"/>
    <n v="0"/>
    <n v="0"/>
    <m/>
    <m/>
    <m/>
    <m/>
    <m/>
    <m/>
    <n v="2007"/>
    <n v="1"/>
    <s v="CDG"/>
  </r>
  <r>
    <x v="38"/>
    <x v="38"/>
    <x v="18"/>
    <x v="99"/>
    <x v="99"/>
    <n v="5118"/>
    <n v="253"/>
    <n v="638"/>
    <n v="2936"/>
    <n v="8946"/>
    <n v="5118"/>
    <n v="253"/>
    <n v="638"/>
    <n v="2936"/>
    <n v="0"/>
    <n v="0"/>
    <n v="0"/>
    <n v="0"/>
    <m/>
    <m/>
    <m/>
    <m/>
    <m/>
    <m/>
    <n v="2007"/>
    <n v="1"/>
    <s v="CDG"/>
  </r>
  <r>
    <x v="38"/>
    <x v="38"/>
    <x v="1"/>
    <x v="4"/>
    <x v="4"/>
    <n v="-3"/>
    <n v="227"/>
    <n v="27"/>
    <n v="226"/>
    <n v="476"/>
    <n v="-3"/>
    <n v="227"/>
    <n v="27"/>
    <n v="226"/>
    <n v="0"/>
    <n v="0"/>
    <n v="0"/>
    <n v="0"/>
    <m/>
    <m/>
    <m/>
    <m/>
    <m/>
    <m/>
    <n v="2007"/>
    <n v="1"/>
    <s v="CDG"/>
  </r>
  <r>
    <x v="39"/>
    <x v="39"/>
    <x v="13"/>
    <x v="33"/>
    <x v="33"/>
    <n v="335"/>
    <n v="17"/>
    <n v="195"/>
    <n v="514"/>
    <n v="1061"/>
    <n v="335"/>
    <n v="17"/>
    <n v="195"/>
    <n v="514"/>
    <n v="0"/>
    <n v="0"/>
    <n v="0"/>
    <n v="0"/>
    <m/>
    <m/>
    <m/>
    <m/>
    <m/>
    <m/>
    <n v="2007"/>
    <n v="1"/>
    <s v="CDG"/>
  </r>
  <r>
    <x v="39"/>
    <x v="39"/>
    <x v="9"/>
    <x v="105"/>
    <x v="105"/>
    <n v="231"/>
    <n v="43"/>
    <n v="60"/>
    <n v="199"/>
    <n v="533"/>
    <n v="231"/>
    <n v="43"/>
    <n v="60"/>
    <n v="199"/>
    <n v="0"/>
    <n v="0"/>
    <n v="0"/>
    <n v="0"/>
    <m/>
    <m/>
    <m/>
    <m/>
    <m/>
    <m/>
    <n v="2007"/>
    <n v="1"/>
    <s v="CDG"/>
  </r>
  <r>
    <x v="39"/>
    <x v="39"/>
    <x v="9"/>
    <x v="20"/>
    <x v="20"/>
    <n v="488"/>
    <n v="91"/>
    <n v="284"/>
    <n v="827"/>
    <n v="1690"/>
    <n v="488"/>
    <n v="91"/>
    <n v="284"/>
    <n v="827"/>
    <n v="0"/>
    <n v="0"/>
    <n v="0"/>
    <n v="0"/>
    <m/>
    <m/>
    <m/>
    <m/>
    <m/>
    <m/>
    <n v="2007"/>
    <n v="1"/>
    <s v="CDG"/>
  </r>
  <r>
    <x v="39"/>
    <x v="39"/>
    <x v="14"/>
    <x v="42"/>
    <x v="42"/>
    <n v="8862"/>
    <n v="450"/>
    <n v="2432"/>
    <n v="8432"/>
    <n v="20177"/>
    <n v="8862"/>
    <n v="450"/>
    <n v="2432"/>
    <n v="8432"/>
    <n v="0"/>
    <n v="0"/>
    <n v="0"/>
    <n v="0"/>
    <m/>
    <m/>
    <m/>
    <m/>
    <m/>
    <m/>
    <n v="2007"/>
    <n v="1"/>
    <s v="CDG"/>
  </r>
  <r>
    <x v="40"/>
    <x v="40"/>
    <x v="7"/>
    <x v="106"/>
    <x v="106"/>
    <n v="631"/>
    <n v="10"/>
    <n v="9"/>
    <n v="692"/>
    <n v="1342"/>
    <n v="631"/>
    <n v="10"/>
    <n v="9"/>
    <n v="692"/>
    <n v="0"/>
    <n v="0"/>
    <n v="0"/>
    <n v="0"/>
    <m/>
    <m/>
    <m/>
    <m/>
    <m/>
    <m/>
    <n v="2007"/>
    <n v="1"/>
    <s v="CDG"/>
  </r>
  <r>
    <x v="40"/>
    <x v="40"/>
    <x v="7"/>
    <x v="11"/>
    <x v="11"/>
    <n v="4809"/>
    <n v="79"/>
    <n v="1177"/>
    <n v="5707"/>
    <n v="11772"/>
    <n v="4809"/>
    <n v="79"/>
    <n v="1177"/>
    <n v="5707"/>
    <n v="0"/>
    <n v="0"/>
    <n v="0"/>
    <n v="0"/>
    <m/>
    <m/>
    <m/>
    <m/>
    <m/>
    <m/>
    <n v="2007"/>
    <n v="1"/>
    <s v="CDG"/>
  </r>
  <r>
    <x v="41"/>
    <x v="41"/>
    <x v="20"/>
    <x v="107"/>
    <x v="107"/>
    <n v="408"/>
    <n v="109"/>
    <n v="100"/>
    <n v="0"/>
    <n v="618"/>
    <n v="0"/>
    <n v="0"/>
    <n v="0"/>
    <n v="0"/>
    <n v="408"/>
    <n v="109"/>
    <n v="100"/>
    <n v="0"/>
    <m/>
    <m/>
    <m/>
    <m/>
    <m/>
    <m/>
    <n v="2007"/>
    <n v="0"/>
    <s v="CNDG"/>
  </r>
  <r>
    <x v="41"/>
    <x v="41"/>
    <x v="21"/>
    <x v="108"/>
    <x v="108"/>
    <n v="2643"/>
    <n v="214"/>
    <n v="452"/>
    <n v="1350"/>
    <n v="4659"/>
    <n v="0"/>
    <n v="0"/>
    <n v="0"/>
    <n v="0"/>
    <n v="2643"/>
    <n v="214"/>
    <n v="452"/>
    <n v="1350"/>
    <m/>
    <m/>
    <m/>
    <m/>
    <m/>
    <m/>
    <n v="2007"/>
    <n v="0"/>
    <s v="CNDG"/>
  </r>
  <r>
    <x v="41"/>
    <x v="41"/>
    <x v="21"/>
    <x v="109"/>
    <x v="109"/>
    <n v="64"/>
    <n v="6"/>
    <n v="11"/>
    <n v="33"/>
    <n v="114"/>
    <n v="0"/>
    <n v="0"/>
    <n v="0"/>
    <n v="0"/>
    <n v="64"/>
    <n v="6"/>
    <n v="11"/>
    <n v="33"/>
    <m/>
    <m/>
    <m/>
    <m/>
    <m/>
    <m/>
    <n v="2007"/>
    <n v="0"/>
    <s v="CNDG"/>
  </r>
  <r>
    <x v="41"/>
    <x v="41"/>
    <x v="21"/>
    <x v="110"/>
    <x v="110"/>
    <n v="7649"/>
    <n v="197"/>
    <n v="1307"/>
    <n v="3736"/>
    <n v="12889"/>
    <n v="0"/>
    <n v="0"/>
    <n v="0"/>
    <n v="0"/>
    <n v="7649"/>
    <n v="197"/>
    <n v="1307"/>
    <n v="3736"/>
    <m/>
    <m/>
    <m/>
    <m/>
    <m/>
    <m/>
    <n v="2007"/>
    <n v="0"/>
    <s v="CNDG"/>
  </r>
  <r>
    <x v="41"/>
    <x v="41"/>
    <x v="21"/>
    <x v="111"/>
    <x v="111"/>
    <n v="1140"/>
    <n v="42"/>
    <n v="195"/>
    <n v="562"/>
    <n v="1939"/>
    <n v="0"/>
    <n v="0"/>
    <n v="0"/>
    <n v="0"/>
    <n v="1140"/>
    <n v="42"/>
    <n v="195"/>
    <n v="562"/>
    <m/>
    <m/>
    <m/>
    <m/>
    <m/>
    <m/>
    <n v="2007"/>
    <n v="0"/>
    <s v="CNDG"/>
  </r>
  <r>
    <x v="41"/>
    <x v="41"/>
    <x v="21"/>
    <x v="112"/>
    <x v="112"/>
    <n v="9654"/>
    <n v="240"/>
    <n v="1649"/>
    <n v="4711"/>
    <n v="16255"/>
    <n v="0"/>
    <n v="0"/>
    <n v="0"/>
    <n v="0"/>
    <n v="9654"/>
    <n v="240"/>
    <n v="1649"/>
    <n v="4711"/>
    <m/>
    <m/>
    <m/>
    <m/>
    <m/>
    <m/>
    <n v="2007"/>
    <n v="0"/>
    <s v="CNDG"/>
  </r>
  <r>
    <x v="41"/>
    <x v="41"/>
    <x v="21"/>
    <x v="113"/>
    <x v="113"/>
    <n v="388"/>
    <n v="15"/>
    <n v="66"/>
    <n v="191"/>
    <n v="660"/>
    <n v="0"/>
    <n v="0"/>
    <n v="0"/>
    <n v="0"/>
    <n v="388"/>
    <n v="15"/>
    <n v="66"/>
    <n v="191"/>
    <m/>
    <m/>
    <m/>
    <m/>
    <m/>
    <m/>
    <n v="2007"/>
    <n v="0"/>
    <s v="CNDG"/>
  </r>
  <r>
    <x v="42"/>
    <x v="42"/>
    <x v="21"/>
    <x v="114"/>
    <x v="114"/>
    <n v="35558"/>
    <n v="849"/>
    <n v="6076"/>
    <n v="17338"/>
    <n v="59821"/>
    <n v="0"/>
    <n v="0"/>
    <n v="0"/>
    <n v="0"/>
    <n v="35558"/>
    <n v="849"/>
    <n v="6076"/>
    <n v="17338"/>
    <m/>
    <m/>
    <m/>
    <m/>
    <m/>
    <m/>
    <n v="2007"/>
    <n v="0"/>
    <s v="CNDG"/>
  </r>
  <r>
    <x v="42"/>
    <x v="42"/>
    <x v="21"/>
    <x v="112"/>
    <x v="112"/>
    <n v="7794"/>
    <n v="195"/>
    <n v="1332"/>
    <n v="3804"/>
    <n v="13124"/>
    <n v="0"/>
    <n v="0"/>
    <n v="0"/>
    <n v="0"/>
    <n v="7794"/>
    <n v="195"/>
    <n v="1332"/>
    <n v="3804"/>
    <m/>
    <m/>
    <m/>
    <m/>
    <m/>
    <m/>
    <n v="2007"/>
    <n v="0"/>
    <s v="CNDG"/>
  </r>
  <r>
    <x v="43"/>
    <x v="43"/>
    <x v="21"/>
    <x v="115"/>
    <x v="115"/>
    <n v="20818"/>
    <n v="683"/>
    <n v="1516"/>
    <n v="9394"/>
    <n v="32410"/>
    <n v="0"/>
    <n v="0"/>
    <n v="0"/>
    <n v="0"/>
    <n v="20818"/>
    <n v="683"/>
    <n v="1516"/>
    <n v="9394"/>
    <m/>
    <m/>
    <m/>
    <m/>
    <m/>
    <m/>
    <n v="2007"/>
    <n v="0"/>
    <s v="CNDG"/>
  </r>
  <r>
    <x v="44"/>
    <x v="44"/>
    <x v="21"/>
    <x v="115"/>
    <x v="115"/>
    <n v="15715"/>
    <n v="516"/>
    <n v="1146"/>
    <n v="7092"/>
    <n v="24469"/>
    <n v="0"/>
    <n v="0"/>
    <n v="0"/>
    <n v="0"/>
    <n v="15715"/>
    <n v="516"/>
    <n v="1146"/>
    <n v="7092"/>
    <m/>
    <m/>
    <m/>
    <m/>
    <m/>
    <m/>
    <n v="2007"/>
    <n v="0"/>
    <s v="CNDG"/>
  </r>
  <r>
    <x v="45"/>
    <x v="45"/>
    <x v="22"/>
    <x v="116"/>
    <x v="116"/>
    <n v="381"/>
    <n v="40"/>
    <n v="30"/>
    <n v="0"/>
    <n v="451"/>
    <n v="0"/>
    <n v="0"/>
    <n v="0"/>
    <n v="0"/>
    <n v="381"/>
    <n v="40"/>
    <n v="30"/>
    <n v="0"/>
    <m/>
    <m/>
    <m/>
    <m/>
    <m/>
    <m/>
    <n v="2007"/>
    <n v="0"/>
    <s v="CNDG"/>
  </r>
  <r>
    <x v="45"/>
    <x v="45"/>
    <x v="21"/>
    <x v="115"/>
    <x v="115"/>
    <n v="16116"/>
    <n v="529"/>
    <n v="1339"/>
    <n v="7340"/>
    <n v="25324"/>
    <n v="0"/>
    <n v="0"/>
    <n v="0"/>
    <n v="0"/>
    <n v="16116"/>
    <n v="529"/>
    <n v="1339"/>
    <n v="7340"/>
    <m/>
    <m/>
    <m/>
    <m/>
    <m/>
    <m/>
    <n v="2007"/>
    <n v="0"/>
    <s v="CNDG"/>
  </r>
  <r>
    <x v="46"/>
    <x v="46"/>
    <x v="21"/>
    <x v="117"/>
    <x v="117"/>
    <n v="27353"/>
    <n v="869"/>
    <n v="919"/>
    <n v="11893"/>
    <n v="41033"/>
    <n v="0"/>
    <n v="0"/>
    <n v="0"/>
    <n v="0"/>
    <n v="27353"/>
    <n v="869"/>
    <n v="919"/>
    <n v="11893"/>
    <m/>
    <m/>
    <m/>
    <m/>
    <m/>
    <m/>
    <n v="2007"/>
    <n v="0"/>
    <s v="CNDG"/>
  </r>
  <r>
    <x v="47"/>
    <x v="47"/>
    <x v="23"/>
    <x v="118"/>
    <x v="118"/>
    <n v="119"/>
    <n v="13"/>
    <n v="10"/>
    <n v="58"/>
    <n v="200"/>
    <n v="0"/>
    <n v="0"/>
    <n v="0"/>
    <n v="0"/>
    <n v="119"/>
    <n v="13"/>
    <n v="10"/>
    <n v="58"/>
    <m/>
    <m/>
    <m/>
    <m/>
    <m/>
    <m/>
    <n v="2007"/>
    <n v="0"/>
    <s v="CNDG"/>
  </r>
  <r>
    <x v="47"/>
    <x v="47"/>
    <x v="22"/>
    <x v="116"/>
    <x v="116"/>
    <n v="2600"/>
    <n v="278"/>
    <n v="211"/>
    <n v="1261"/>
    <n v="4350"/>
    <n v="0"/>
    <n v="0"/>
    <n v="0"/>
    <n v="0"/>
    <n v="2600"/>
    <n v="278"/>
    <n v="211"/>
    <n v="1261"/>
    <m/>
    <m/>
    <m/>
    <m/>
    <m/>
    <m/>
    <n v="2007"/>
    <n v="0"/>
    <s v="CNDG"/>
  </r>
  <r>
    <x v="47"/>
    <x v="47"/>
    <x v="21"/>
    <x v="119"/>
    <x v="119"/>
    <n v="3792"/>
    <n v="119"/>
    <n v="326"/>
    <n v="1729"/>
    <n v="5966"/>
    <n v="0"/>
    <n v="0"/>
    <n v="0"/>
    <n v="0"/>
    <n v="3792"/>
    <n v="119"/>
    <n v="326"/>
    <n v="1729"/>
    <m/>
    <m/>
    <m/>
    <m/>
    <m/>
    <m/>
    <n v="2007"/>
    <n v="0"/>
    <s v="CNDG"/>
  </r>
  <r>
    <x v="48"/>
    <x v="48"/>
    <x v="21"/>
    <x v="120"/>
    <x v="120"/>
    <n v="13028"/>
    <n v="354"/>
    <n v="1789"/>
    <n v="6192"/>
    <n v="21364"/>
    <n v="0"/>
    <n v="0"/>
    <n v="0"/>
    <n v="0"/>
    <n v="13028"/>
    <n v="354"/>
    <n v="1789"/>
    <n v="6192"/>
    <m/>
    <m/>
    <m/>
    <m/>
    <m/>
    <m/>
    <n v="2007"/>
    <n v="0"/>
    <s v="CNDG"/>
  </r>
  <r>
    <x v="49"/>
    <x v="49"/>
    <x v="21"/>
    <x v="120"/>
    <x v="120"/>
    <n v="5583"/>
    <n v="152"/>
    <n v="767"/>
    <n v="2653"/>
    <n v="9155"/>
    <n v="0"/>
    <n v="0"/>
    <n v="0"/>
    <n v="0"/>
    <n v="5583"/>
    <n v="152"/>
    <n v="767"/>
    <n v="2653"/>
    <m/>
    <m/>
    <m/>
    <m/>
    <m/>
    <m/>
    <n v="2007"/>
    <n v="0"/>
    <s v="CNDG"/>
  </r>
  <r>
    <x v="49"/>
    <x v="49"/>
    <x v="21"/>
    <x v="121"/>
    <x v="121"/>
    <n v="10980"/>
    <n v="318"/>
    <n v="1508"/>
    <n v="5226"/>
    <n v="18033"/>
    <n v="0"/>
    <n v="0"/>
    <n v="0"/>
    <n v="0"/>
    <n v="10980"/>
    <n v="318"/>
    <n v="1508"/>
    <n v="5226"/>
    <m/>
    <m/>
    <m/>
    <m/>
    <m/>
    <m/>
    <n v="2007"/>
    <n v="0"/>
    <s v="CNDG"/>
  </r>
  <r>
    <x v="49"/>
    <x v="49"/>
    <x v="21"/>
    <x v="122"/>
    <x v="122"/>
    <n v="2927"/>
    <n v="82"/>
    <n v="500"/>
    <n v="1432"/>
    <n v="4942"/>
    <n v="0"/>
    <n v="0"/>
    <n v="0"/>
    <n v="0"/>
    <n v="2927"/>
    <n v="82"/>
    <n v="500"/>
    <n v="1432"/>
    <m/>
    <m/>
    <m/>
    <m/>
    <m/>
    <m/>
    <n v="2007"/>
    <n v="0"/>
    <s v="CNDG"/>
  </r>
  <r>
    <x v="49"/>
    <x v="49"/>
    <x v="21"/>
    <x v="123"/>
    <x v="123"/>
    <n v="2354"/>
    <n v="64"/>
    <n v="323"/>
    <n v="1119"/>
    <n v="3860"/>
    <n v="0"/>
    <n v="0"/>
    <n v="0"/>
    <n v="0"/>
    <n v="2354"/>
    <n v="64"/>
    <n v="323"/>
    <n v="1119"/>
    <m/>
    <m/>
    <m/>
    <m/>
    <m/>
    <m/>
    <n v="2007"/>
    <n v="0"/>
    <s v="CNDG"/>
  </r>
  <r>
    <x v="50"/>
    <x v="50"/>
    <x v="23"/>
    <x v="124"/>
    <x v="124"/>
    <n v="4041"/>
    <n v="438"/>
    <n v="136"/>
    <n v="1883"/>
    <n v="6498"/>
    <n v="0"/>
    <n v="0"/>
    <n v="0"/>
    <n v="0"/>
    <n v="4041"/>
    <n v="438"/>
    <n v="136"/>
    <n v="1883"/>
    <m/>
    <m/>
    <m/>
    <m/>
    <m/>
    <m/>
    <n v="2007"/>
    <n v="0"/>
    <s v="CNDG"/>
  </r>
  <r>
    <x v="50"/>
    <x v="50"/>
    <x v="21"/>
    <x v="113"/>
    <x v="113"/>
    <n v="1792"/>
    <n v="68"/>
    <n v="306"/>
    <n v="884"/>
    <n v="3050"/>
    <n v="0"/>
    <n v="0"/>
    <n v="0"/>
    <n v="0"/>
    <n v="1792"/>
    <n v="68"/>
    <n v="306"/>
    <n v="884"/>
    <m/>
    <m/>
    <m/>
    <m/>
    <m/>
    <m/>
    <n v="2007"/>
    <n v="0"/>
    <s v="CNDG"/>
  </r>
  <r>
    <x v="51"/>
    <x v="51"/>
    <x v="21"/>
    <x v="125"/>
    <x v="125"/>
    <n v="161"/>
    <n v="15"/>
    <n v="28"/>
    <n v="83"/>
    <n v="287"/>
    <n v="0"/>
    <n v="0"/>
    <n v="0"/>
    <n v="0"/>
    <n v="161"/>
    <n v="15"/>
    <n v="28"/>
    <n v="83"/>
    <m/>
    <m/>
    <m/>
    <m/>
    <m/>
    <m/>
    <n v="2007"/>
    <n v="0"/>
    <s v="CNDG"/>
  </r>
  <r>
    <x v="51"/>
    <x v="51"/>
    <x v="21"/>
    <x v="109"/>
    <x v="109"/>
    <n v="678"/>
    <n v="64"/>
    <n v="116"/>
    <n v="350"/>
    <n v="1207"/>
    <n v="0"/>
    <n v="0"/>
    <n v="0"/>
    <n v="0"/>
    <n v="678"/>
    <n v="64"/>
    <n v="116"/>
    <n v="350"/>
    <m/>
    <m/>
    <m/>
    <m/>
    <m/>
    <m/>
    <n v="2007"/>
    <n v="0"/>
    <s v="CNDG"/>
  </r>
  <r>
    <x v="51"/>
    <x v="51"/>
    <x v="21"/>
    <x v="126"/>
    <x v="126"/>
    <n v="3823"/>
    <n v="105"/>
    <n v="653"/>
    <n v="1870"/>
    <n v="6451"/>
    <n v="0"/>
    <n v="0"/>
    <n v="0"/>
    <n v="0"/>
    <n v="3823"/>
    <n v="105"/>
    <n v="653"/>
    <n v="1870"/>
    <m/>
    <m/>
    <m/>
    <m/>
    <m/>
    <m/>
    <n v="2007"/>
    <n v="0"/>
    <s v="CNDG"/>
  </r>
  <r>
    <x v="51"/>
    <x v="51"/>
    <x v="21"/>
    <x v="120"/>
    <x v="120"/>
    <n v="717"/>
    <n v="19"/>
    <n v="99"/>
    <n v="341"/>
    <n v="1176"/>
    <n v="0"/>
    <n v="0"/>
    <n v="0"/>
    <n v="0"/>
    <n v="717"/>
    <n v="19"/>
    <n v="99"/>
    <n v="341"/>
    <m/>
    <m/>
    <m/>
    <m/>
    <m/>
    <m/>
    <n v="2007"/>
    <n v="0"/>
    <s v="CNDG"/>
  </r>
  <r>
    <x v="51"/>
    <x v="51"/>
    <x v="21"/>
    <x v="115"/>
    <x v="115"/>
    <n v="2"/>
    <n v="0"/>
    <n v="0"/>
    <n v="1"/>
    <n v="3"/>
    <n v="0"/>
    <n v="0"/>
    <n v="0"/>
    <n v="0"/>
    <n v="2"/>
    <n v="0"/>
    <n v="0"/>
    <n v="1"/>
    <m/>
    <m/>
    <m/>
    <m/>
    <m/>
    <m/>
    <n v="2007"/>
    <n v="0"/>
    <s v="CNDG"/>
  </r>
  <r>
    <x v="51"/>
    <x v="51"/>
    <x v="21"/>
    <x v="127"/>
    <x v="127"/>
    <n v="827"/>
    <n v="22"/>
    <n v="141"/>
    <n v="404"/>
    <n v="1395"/>
    <n v="0"/>
    <n v="0"/>
    <n v="0"/>
    <n v="0"/>
    <n v="827"/>
    <n v="22"/>
    <n v="141"/>
    <n v="404"/>
    <m/>
    <m/>
    <m/>
    <m/>
    <m/>
    <m/>
    <n v="2007"/>
    <n v="0"/>
    <s v="CNDG"/>
  </r>
  <r>
    <x v="51"/>
    <x v="51"/>
    <x v="21"/>
    <x v="128"/>
    <x v="128"/>
    <n v="2302"/>
    <n v="77"/>
    <n v="393"/>
    <n v="1131"/>
    <n v="3903"/>
    <n v="0"/>
    <n v="0"/>
    <n v="0"/>
    <n v="0"/>
    <n v="2302"/>
    <n v="77"/>
    <n v="393"/>
    <n v="1131"/>
    <m/>
    <m/>
    <m/>
    <m/>
    <m/>
    <m/>
    <n v="2007"/>
    <n v="0"/>
    <s v="CNDG"/>
  </r>
  <r>
    <x v="52"/>
    <x v="52"/>
    <x v="20"/>
    <x v="129"/>
    <x v="129"/>
    <n v="12532"/>
    <n v="1574"/>
    <n v="4459"/>
    <n v="7577"/>
    <n v="26142"/>
    <n v="0"/>
    <n v="0"/>
    <n v="0"/>
    <n v="0"/>
    <n v="12532"/>
    <n v="1574"/>
    <n v="4459"/>
    <n v="7577"/>
    <m/>
    <m/>
    <m/>
    <m/>
    <m/>
    <m/>
    <n v="2007"/>
    <n v="0"/>
    <s v="CNDG"/>
  </r>
  <r>
    <x v="53"/>
    <x v="53"/>
    <x v="20"/>
    <x v="130"/>
    <x v="130"/>
    <n v="15934"/>
    <n v="2129"/>
    <n v="5670"/>
    <n v="9686"/>
    <n v="33419"/>
    <n v="0"/>
    <n v="0"/>
    <n v="0"/>
    <n v="0"/>
    <n v="15934"/>
    <n v="2129"/>
    <n v="5670"/>
    <n v="9686"/>
    <m/>
    <m/>
    <m/>
    <m/>
    <m/>
    <m/>
    <n v="2007"/>
    <n v="0"/>
    <s v="CNDG"/>
  </r>
  <r>
    <x v="53"/>
    <x v="53"/>
    <x v="20"/>
    <x v="131"/>
    <x v="131"/>
    <n v="989"/>
    <n v="124"/>
    <n v="79"/>
    <n v="487"/>
    <n v="1679"/>
    <n v="0"/>
    <n v="0"/>
    <n v="0"/>
    <n v="0"/>
    <n v="989"/>
    <n v="124"/>
    <n v="79"/>
    <n v="487"/>
    <m/>
    <m/>
    <m/>
    <m/>
    <m/>
    <m/>
    <n v="2007"/>
    <n v="0"/>
    <s v="CNDG"/>
  </r>
  <r>
    <x v="53"/>
    <x v="53"/>
    <x v="20"/>
    <x v="132"/>
    <x v="132"/>
    <n v="17"/>
    <n v="2"/>
    <n v="1"/>
    <n v="8"/>
    <n v="28"/>
    <n v="0"/>
    <n v="0"/>
    <n v="0"/>
    <n v="0"/>
    <n v="17"/>
    <n v="2"/>
    <n v="1"/>
    <n v="8"/>
    <m/>
    <m/>
    <m/>
    <m/>
    <m/>
    <m/>
    <n v="2007"/>
    <n v="0"/>
    <s v="CNDG"/>
  </r>
  <r>
    <x v="54"/>
    <x v="54"/>
    <x v="20"/>
    <x v="107"/>
    <x v="107"/>
    <n v="546"/>
    <n v="159"/>
    <n v="134"/>
    <n v="342"/>
    <n v="1181"/>
    <n v="0"/>
    <n v="0"/>
    <n v="0"/>
    <n v="0"/>
    <n v="546"/>
    <n v="159"/>
    <n v="134"/>
    <n v="342"/>
    <m/>
    <m/>
    <m/>
    <m/>
    <m/>
    <m/>
    <n v="2007"/>
    <n v="0"/>
    <s v="CNDG"/>
  </r>
  <r>
    <x v="54"/>
    <x v="54"/>
    <x v="21"/>
    <x v="108"/>
    <x v="108"/>
    <n v="40"/>
    <n v="3"/>
    <n v="7"/>
    <n v="21"/>
    <n v="71"/>
    <n v="0"/>
    <n v="0"/>
    <n v="0"/>
    <n v="0"/>
    <n v="40"/>
    <n v="3"/>
    <n v="7"/>
    <n v="21"/>
    <m/>
    <m/>
    <m/>
    <m/>
    <m/>
    <m/>
    <n v="2007"/>
    <n v="0"/>
    <s v="CNDG"/>
  </r>
  <r>
    <x v="54"/>
    <x v="54"/>
    <x v="21"/>
    <x v="133"/>
    <x v="133"/>
    <n v="4536"/>
    <n v="162"/>
    <n v="775"/>
    <n v="2234"/>
    <n v="7707"/>
    <n v="0"/>
    <n v="0"/>
    <n v="0"/>
    <n v="0"/>
    <n v="4536"/>
    <n v="162"/>
    <n v="775"/>
    <n v="2234"/>
    <m/>
    <m/>
    <m/>
    <m/>
    <m/>
    <m/>
    <n v="2007"/>
    <n v="0"/>
    <s v="CNDG"/>
  </r>
  <r>
    <x v="54"/>
    <x v="54"/>
    <x v="21"/>
    <x v="111"/>
    <x v="111"/>
    <n v="8010"/>
    <n v="292"/>
    <n v="1369"/>
    <n v="3947"/>
    <n v="13618"/>
    <n v="0"/>
    <n v="0"/>
    <n v="0"/>
    <n v="0"/>
    <n v="8010"/>
    <n v="292"/>
    <n v="1369"/>
    <n v="3947"/>
    <m/>
    <m/>
    <m/>
    <m/>
    <m/>
    <m/>
    <n v="2007"/>
    <n v="0"/>
    <s v="CNDG"/>
  </r>
  <r>
    <x v="54"/>
    <x v="54"/>
    <x v="21"/>
    <x v="113"/>
    <x v="113"/>
    <n v="40"/>
    <n v="2"/>
    <n v="7"/>
    <n v="20"/>
    <n v="68"/>
    <n v="0"/>
    <n v="0"/>
    <n v="0"/>
    <n v="0"/>
    <n v="40"/>
    <n v="2"/>
    <n v="7"/>
    <n v="20"/>
    <m/>
    <m/>
    <m/>
    <m/>
    <m/>
    <m/>
    <n v="2007"/>
    <n v="0"/>
    <s v="CNDG"/>
  </r>
  <r>
    <x v="55"/>
    <x v="55"/>
    <x v="21"/>
    <x v="125"/>
    <x v="125"/>
    <n v="232"/>
    <n v="22"/>
    <n v="40"/>
    <n v="120"/>
    <n v="413"/>
    <n v="0"/>
    <n v="0"/>
    <n v="0"/>
    <n v="0"/>
    <n v="232"/>
    <n v="22"/>
    <n v="40"/>
    <n v="120"/>
    <m/>
    <m/>
    <m/>
    <m/>
    <m/>
    <m/>
    <n v="2007"/>
    <n v="0"/>
    <s v="CNDG"/>
  </r>
  <r>
    <x v="55"/>
    <x v="55"/>
    <x v="21"/>
    <x v="134"/>
    <x v="134"/>
    <n v="19461"/>
    <n v="617"/>
    <n v="3001"/>
    <n v="9419"/>
    <n v="32497"/>
    <n v="0"/>
    <n v="0"/>
    <n v="0"/>
    <n v="0"/>
    <n v="19461"/>
    <n v="617"/>
    <n v="3001"/>
    <n v="9419"/>
    <m/>
    <m/>
    <m/>
    <m/>
    <m/>
    <m/>
    <n v="2007"/>
    <n v="0"/>
    <s v="CNDG"/>
  </r>
  <r>
    <x v="55"/>
    <x v="55"/>
    <x v="21"/>
    <x v="111"/>
    <x v="111"/>
    <n v="571"/>
    <n v="21"/>
    <n v="98"/>
    <n v="281"/>
    <n v="970"/>
    <n v="0"/>
    <n v="0"/>
    <n v="0"/>
    <n v="0"/>
    <n v="571"/>
    <n v="21"/>
    <n v="98"/>
    <n v="281"/>
    <m/>
    <m/>
    <m/>
    <m/>
    <m/>
    <m/>
    <n v="2007"/>
    <n v="0"/>
    <s v="CNDG"/>
  </r>
  <r>
    <x v="55"/>
    <x v="55"/>
    <x v="21"/>
    <x v="113"/>
    <x v="113"/>
    <n v="1028"/>
    <n v="39"/>
    <n v="176"/>
    <n v="507"/>
    <n v="1750"/>
    <n v="0"/>
    <n v="0"/>
    <n v="0"/>
    <n v="0"/>
    <n v="1028"/>
    <n v="39"/>
    <n v="176"/>
    <n v="507"/>
    <m/>
    <m/>
    <m/>
    <m/>
    <m/>
    <m/>
    <n v="2007"/>
    <n v="0"/>
    <s v="CNDG"/>
  </r>
  <r>
    <x v="56"/>
    <x v="56"/>
    <x v="20"/>
    <x v="129"/>
    <x v="129"/>
    <n v="1673"/>
    <n v="207"/>
    <n v="133"/>
    <n v="822"/>
    <n v="2835"/>
    <n v="0"/>
    <n v="0"/>
    <n v="0"/>
    <n v="0"/>
    <n v="1673"/>
    <n v="207"/>
    <n v="133"/>
    <n v="822"/>
    <m/>
    <m/>
    <m/>
    <m/>
    <m/>
    <m/>
    <n v="2007"/>
    <n v="0"/>
    <s v="CNDG"/>
  </r>
  <r>
    <x v="56"/>
    <x v="56"/>
    <x v="20"/>
    <x v="132"/>
    <x v="132"/>
    <n v="17"/>
    <n v="2"/>
    <n v="1"/>
    <n v="8"/>
    <n v="28"/>
    <n v="0"/>
    <n v="0"/>
    <n v="0"/>
    <n v="0"/>
    <n v="17"/>
    <n v="2"/>
    <n v="1"/>
    <n v="8"/>
    <m/>
    <m/>
    <m/>
    <m/>
    <m/>
    <m/>
    <n v="2007"/>
    <n v="0"/>
    <s v="CNDG"/>
  </r>
  <r>
    <x v="56"/>
    <x v="56"/>
    <x v="24"/>
    <x v="135"/>
    <x v="135"/>
    <n v="11"/>
    <n v="4"/>
    <n v="0"/>
    <n v="6"/>
    <n v="22"/>
    <n v="0"/>
    <n v="0"/>
    <n v="0"/>
    <n v="0"/>
    <n v="11"/>
    <n v="4"/>
    <n v="0"/>
    <n v="6"/>
    <m/>
    <m/>
    <m/>
    <m/>
    <m/>
    <m/>
    <n v="2007"/>
    <n v="0"/>
    <s v="CNDG"/>
  </r>
  <r>
    <x v="56"/>
    <x v="56"/>
    <x v="21"/>
    <x v="110"/>
    <x v="110"/>
    <n v="85"/>
    <n v="2"/>
    <n v="15"/>
    <n v="41"/>
    <n v="143"/>
    <n v="0"/>
    <n v="0"/>
    <n v="0"/>
    <n v="0"/>
    <n v="85"/>
    <n v="2"/>
    <n v="15"/>
    <n v="41"/>
    <m/>
    <m/>
    <m/>
    <m/>
    <m/>
    <m/>
    <n v="2007"/>
    <n v="0"/>
    <s v="CNDG"/>
  </r>
  <r>
    <x v="56"/>
    <x v="56"/>
    <x v="21"/>
    <x v="133"/>
    <x v="133"/>
    <n v="14249"/>
    <n v="509"/>
    <n v="2435"/>
    <n v="7017"/>
    <n v="24209"/>
    <n v="0"/>
    <n v="0"/>
    <n v="0"/>
    <n v="0"/>
    <n v="14249"/>
    <n v="509"/>
    <n v="2435"/>
    <n v="7017"/>
    <m/>
    <m/>
    <m/>
    <m/>
    <m/>
    <m/>
    <n v="2007"/>
    <n v="0"/>
    <s v="CNDG"/>
  </r>
  <r>
    <x v="56"/>
    <x v="56"/>
    <x v="21"/>
    <x v="111"/>
    <x v="111"/>
    <n v="10348"/>
    <n v="378"/>
    <n v="1768"/>
    <n v="5099"/>
    <n v="17592"/>
    <n v="0"/>
    <n v="0"/>
    <n v="0"/>
    <n v="0"/>
    <n v="10348"/>
    <n v="378"/>
    <n v="1768"/>
    <n v="5099"/>
    <m/>
    <m/>
    <m/>
    <m/>
    <m/>
    <m/>
    <n v="2007"/>
    <n v="0"/>
    <s v="CNDG"/>
  </r>
  <r>
    <x v="56"/>
    <x v="56"/>
    <x v="21"/>
    <x v="122"/>
    <x v="122"/>
    <n v="3512"/>
    <n v="98"/>
    <n v="600"/>
    <n v="1718"/>
    <n v="5929"/>
    <n v="0"/>
    <n v="0"/>
    <n v="0"/>
    <n v="0"/>
    <n v="3512"/>
    <n v="98"/>
    <n v="600"/>
    <n v="1718"/>
    <m/>
    <m/>
    <m/>
    <m/>
    <m/>
    <m/>
    <n v="2007"/>
    <n v="0"/>
    <s v="CNDG"/>
  </r>
  <r>
    <x v="56"/>
    <x v="56"/>
    <x v="21"/>
    <x v="127"/>
    <x v="127"/>
    <n v="18696"/>
    <n v="503"/>
    <n v="2855"/>
    <n v="9001"/>
    <n v="31055"/>
    <n v="0"/>
    <n v="0"/>
    <n v="0"/>
    <n v="0"/>
    <n v="18696"/>
    <n v="503"/>
    <n v="2855"/>
    <n v="9001"/>
    <m/>
    <m/>
    <m/>
    <m/>
    <m/>
    <m/>
    <n v="2007"/>
    <n v="0"/>
    <s v="CNDG"/>
  </r>
  <r>
    <x v="56"/>
    <x v="56"/>
    <x v="21"/>
    <x v="128"/>
    <x v="128"/>
    <n v="5780"/>
    <n v="192"/>
    <n v="988"/>
    <n v="2840"/>
    <n v="9799"/>
    <n v="0"/>
    <n v="0"/>
    <n v="0"/>
    <n v="0"/>
    <n v="5780"/>
    <n v="192"/>
    <n v="988"/>
    <n v="2840"/>
    <m/>
    <m/>
    <m/>
    <m/>
    <m/>
    <m/>
    <n v="2007"/>
    <n v="0"/>
    <s v="CNDG"/>
  </r>
  <r>
    <x v="56"/>
    <x v="56"/>
    <x v="21"/>
    <x v="113"/>
    <x v="113"/>
    <n v="10430"/>
    <n v="396"/>
    <n v="1782"/>
    <n v="5146"/>
    <n v="17755"/>
    <n v="0"/>
    <n v="0"/>
    <n v="0"/>
    <n v="0"/>
    <n v="10430"/>
    <n v="396"/>
    <n v="1782"/>
    <n v="5146"/>
    <m/>
    <m/>
    <m/>
    <m/>
    <m/>
    <m/>
    <n v="2007"/>
    <n v="0"/>
    <s v="CNDG"/>
  </r>
  <r>
    <x v="56"/>
    <x v="56"/>
    <x v="10"/>
    <x v="136"/>
    <x v="136"/>
    <n v="248"/>
    <n v="18"/>
    <n v="13"/>
    <n v="114"/>
    <n v="393"/>
    <n v="0"/>
    <n v="0"/>
    <n v="0"/>
    <n v="0"/>
    <n v="248"/>
    <n v="18"/>
    <n v="13"/>
    <n v="114"/>
    <m/>
    <m/>
    <m/>
    <m/>
    <m/>
    <m/>
    <n v="2007"/>
    <n v="0"/>
    <s v="CNDG"/>
  </r>
  <r>
    <x v="56"/>
    <x v="56"/>
    <x v="10"/>
    <x v="72"/>
    <x v="72"/>
    <n v="161"/>
    <n v="6"/>
    <n v="9"/>
    <n v="72"/>
    <n v="247"/>
    <n v="0"/>
    <n v="0"/>
    <n v="0"/>
    <n v="0"/>
    <n v="161"/>
    <n v="6"/>
    <n v="9"/>
    <n v="72"/>
    <m/>
    <m/>
    <m/>
    <m/>
    <m/>
    <m/>
    <n v="2007"/>
    <n v="0"/>
    <s v="CNDG"/>
  </r>
  <r>
    <x v="57"/>
    <x v="57"/>
    <x v="21"/>
    <x v="137"/>
    <x v="137"/>
    <n v="4349"/>
    <n v="125"/>
    <n v="743"/>
    <n v="2129"/>
    <n v="7346"/>
    <n v="0"/>
    <n v="0"/>
    <n v="0"/>
    <n v="0"/>
    <n v="4349"/>
    <n v="125"/>
    <n v="743"/>
    <n v="2129"/>
    <m/>
    <m/>
    <m/>
    <m/>
    <m/>
    <m/>
    <n v="2007"/>
    <n v="0"/>
    <s v="CNDG"/>
  </r>
  <r>
    <x v="57"/>
    <x v="57"/>
    <x v="21"/>
    <x v="138"/>
    <x v="138"/>
    <n v="196"/>
    <n v="6"/>
    <n v="30"/>
    <n v="94"/>
    <n v="326"/>
    <n v="0"/>
    <n v="0"/>
    <n v="0"/>
    <n v="0"/>
    <n v="196"/>
    <n v="6"/>
    <n v="30"/>
    <n v="94"/>
    <m/>
    <m/>
    <m/>
    <m/>
    <m/>
    <m/>
    <n v="2007"/>
    <n v="0"/>
    <s v="CNDG"/>
  </r>
  <r>
    <x v="57"/>
    <x v="57"/>
    <x v="21"/>
    <x v="128"/>
    <x v="128"/>
    <n v="734"/>
    <n v="24"/>
    <n v="125"/>
    <n v="361"/>
    <n v="1245"/>
    <n v="0"/>
    <n v="0"/>
    <n v="0"/>
    <n v="0"/>
    <n v="734"/>
    <n v="24"/>
    <n v="125"/>
    <n v="361"/>
    <m/>
    <m/>
    <m/>
    <m/>
    <m/>
    <m/>
    <n v="2007"/>
    <n v="0"/>
    <s v="CNDG"/>
  </r>
  <r>
    <x v="57"/>
    <x v="57"/>
    <x v="25"/>
    <x v="139"/>
    <x v="139"/>
    <n v="1293"/>
    <n v="35"/>
    <n v="509"/>
    <n v="750"/>
    <n v="2587"/>
    <n v="0"/>
    <n v="0"/>
    <n v="0"/>
    <n v="0"/>
    <n v="1293"/>
    <n v="35"/>
    <n v="509"/>
    <n v="750"/>
    <m/>
    <m/>
    <m/>
    <m/>
    <m/>
    <m/>
    <n v="2007"/>
    <n v="0"/>
    <s v="CNDG"/>
  </r>
  <r>
    <x v="57"/>
    <x v="57"/>
    <x v="1"/>
    <x v="3"/>
    <x v="3"/>
    <n v="-2433"/>
    <n v="0"/>
    <n v="0"/>
    <n v="0"/>
    <n v="-2433"/>
    <n v="0"/>
    <n v="0"/>
    <n v="0"/>
    <n v="0"/>
    <n v="-2433"/>
    <n v="0"/>
    <n v="0"/>
    <n v="0"/>
    <m/>
    <m/>
    <m/>
    <m/>
    <m/>
    <m/>
    <n v="2007"/>
    <n v="0"/>
    <s v="CNDG"/>
  </r>
  <r>
    <x v="58"/>
    <x v="58"/>
    <x v="21"/>
    <x v="133"/>
    <x v="133"/>
    <n v="1135"/>
    <n v="41"/>
    <n v="194"/>
    <n v="559"/>
    <n v="1928"/>
    <n v="0"/>
    <n v="0"/>
    <n v="0"/>
    <n v="0"/>
    <n v="1135"/>
    <n v="41"/>
    <n v="194"/>
    <n v="559"/>
    <m/>
    <m/>
    <m/>
    <m/>
    <m/>
    <m/>
    <n v="2007"/>
    <n v="0"/>
    <s v="CNDG"/>
  </r>
  <r>
    <x v="58"/>
    <x v="58"/>
    <x v="21"/>
    <x v="111"/>
    <x v="111"/>
    <n v="3671"/>
    <n v="134"/>
    <n v="627"/>
    <n v="1809"/>
    <n v="6242"/>
    <n v="0"/>
    <n v="0"/>
    <n v="0"/>
    <n v="0"/>
    <n v="3671"/>
    <n v="134"/>
    <n v="627"/>
    <n v="1809"/>
    <m/>
    <m/>
    <m/>
    <m/>
    <m/>
    <m/>
    <n v="2007"/>
    <n v="0"/>
    <s v="CNDG"/>
  </r>
  <r>
    <x v="58"/>
    <x v="58"/>
    <x v="25"/>
    <x v="139"/>
    <x v="139"/>
    <n v="36941"/>
    <n v="1002"/>
    <n v="6312"/>
    <n v="18061"/>
    <n v="62316"/>
    <n v="0"/>
    <n v="0"/>
    <n v="0"/>
    <n v="0"/>
    <n v="36941"/>
    <n v="1002"/>
    <n v="6312"/>
    <n v="18061"/>
    <m/>
    <m/>
    <m/>
    <m/>
    <m/>
    <m/>
    <n v="2007"/>
    <n v="0"/>
    <s v="CNDG"/>
  </r>
  <r>
    <x v="59"/>
    <x v="59"/>
    <x v="21"/>
    <x v="113"/>
    <x v="113"/>
    <n v="439"/>
    <n v="17"/>
    <n v="75"/>
    <n v="144"/>
    <n v="675"/>
    <n v="0"/>
    <n v="0"/>
    <n v="0"/>
    <n v="0"/>
    <n v="439"/>
    <n v="17"/>
    <n v="75"/>
    <n v="144"/>
    <m/>
    <m/>
    <m/>
    <m/>
    <m/>
    <m/>
    <n v="2007"/>
    <n v="0"/>
    <s v="CNDG"/>
  </r>
  <r>
    <x v="59"/>
    <x v="59"/>
    <x v="25"/>
    <x v="140"/>
    <x v="140"/>
    <n v="9348"/>
    <n v="333"/>
    <n v="7989"/>
    <n v="4803"/>
    <n v="22474"/>
    <n v="0"/>
    <n v="0"/>
    <n v="0"/>
    <n v="0"/>
    <n v="9348"/>
    <n v="333"/>
    <n v="7989"/>
    <n v="4803"/>
    <m/>
    <m/>
    <m/>
    <m/>
    <m/>
    <m/>
    <n v="2007"/>
    <n v="0"/>
    <s v="CNDG"/>
  </r>
  <r>
    <x v="60"/>
    <x v="60"/>
    <x v="25"/>
    <x v="141"/>
    <x v="141"/>
    <n v="14032"/>
    <n v="497"/>
    <n v="8429"/>
    <n v="6237"/>
    <n v="29195"/>
    <n v="0"/>
    <n v="0"/>
    <n v="0"/>
    <n v="0"/>
    <n v="14032"/>
    <n v="497"/>
    <n v="8429"/>
    <n v="6237"/>
    <m/>
    <m/>
    <m/>
    <m/>
    <m/>
    <m/>
    <n v="2007"/>
    <n v="0"/>
    <s v="CNDG"/>
  </r>
  <r>
    <x v="61"/>
    <x v="61"/>
    <x v="25"/>
    <x v="142"/>
    <x v="142"/>
    <n v="24023"/>
    <n v="866"/>
    <n v="14276"/>
    <n v="10707"/>
    <n v="49872"/>
    <n v="0"/>
    <n v="0"/>
    <n v="0"/>
    <n v="0"/>
    <n v="24023"/>
    <n v="866"/>
    <n v="14276"/>
    <n v="10707"/>
    <m/>
    <m/>
    <m/>
    <m/>
    <m/>
    <m/>
    <n v="2007"/>
    <n v="0"/>
    <s v="CNDG"/>
  </r>
  <r>
    <x v="62"/>
    <x v="62"/>
    <x v="20"/>
    <x v="130"/>
    <x v="130"/>
    <n v="47"/>
    <n v="0"/>
    <n v="0"/>
    <n v="0"/>
    <n v="47"/>
    <n v="0"/>
    <n v="0"/>
    <n v="0"/>
    <n v="0"/>
    <n v="47"/>
    <n v="0"/>
    <n v="0"/>
    <n v="0"/>
    <m/>
    <m/>
    <m/>
    <m/>
    <m/>
    <m/>
    <n v="2007"/>
    <n v="0"/>
    <s v="CNDG"/>
  </r>
  <r>
    <x v="62"/>
    <x v="62"/>
    <x v="20"/>
    <x v="129"/>
    <x v="129"/>
    <n v="42"/>
    <n v="0"/>
    <n v="0"/>
    <n v="0"/>
    <n v="42"/>
    <n v="0"/>
    <n v="0"/>
    <n v="0"/>
    <n v="0"/>
    <n v="42"/>
    <n v="0"/>
    <n v="0"/>
    <n v="0"/>
    <m/>
    <m/>
    <m/>
    <m/>
    <m/>
    <m/>
    <n v="2007"/>
    <n v="0"/>
    <s v="CNDG"/>
  </r>
  <r>
    <x v="62"/>
    <x v="62"/>
    <x v="23"/>
    <x v="143"/>
    <x v="143"/>
    <n v="109"/>
    <n v="0"/>
    <n v="0"/>
    <n v="0"/>
    <n v="109"/>
    <n v="0"/>
    <n v="0"/>
    <n v="0"/>
    <n v="0"/>
    <n v="109"/>
    <n v="0"/>
    <n v="0"/>
    <n v="0"/>
    <m/>
    <m/>
    <m/>
    <m/>
    <m/>
    <m/>
    <n v="2007"/>
    <n v="0"/>
    <s v="CNDG"/>
  </r>
  <r>
    <x v="62"/>
    <x v="62"/>
    <x v="23"/>
    <x v="144"/>
    <x v="144"/>
    <n v="185"/>
    <n v="0"/>
    <n v="0"/>
    <n v="0"/>
    <n v="185"/>
    <n v="0"/>
    <n v="0"/>
    <n v="0"/>
    <n v="0"/>
    <n v="185"/>
    <n v="0"/>
    <n v="0"/>
    <n v="0"/>
    <m/>
    <m/>
    <m/>
    <m/>
    <m/>
    <m/>
    <n v="2007"/>
    <n v="0"/>
    <s v="CNDG"/>
  </r>
  <r>
    <x v="62"/>
    <x v="62"/>
    <x v="23"/>
    <x v="118"/>
    <x v="118"/>
    <n v="20"/>
    <n v="0"/>
    <n v="0"/>
    <n v="0"/>
    <n v="20"/>
    <n v="0"/>
    <n v="0"/>
    <n v="0"/>
    <n v="0"/>
    <n v="20"/>
    <n v="0"/>
    <n v="0"/>
    <n v="0"/>
    <m/>
    <m/>
    <m/>
    <m/>
    <m/>
    <m/>
    <n v="2007"/>
    <n v="0"/>
    <s v="CNDG"/>
  </r>
  <r>
    <x v="63"/>
    <x v="63"/>
    <x v="9"/>
    <x v="31"/>
    <x v="31"/>
    <n v="10"/>
    <n v="0"/>
    <n v="3"/>
    <n v="13"/>
    <n v="27"/>
    <n v="0"/>
    <n v="0"/>
    <n v="0"/>
    <n v="0"/>
    <n v="10"/>
    <n v="0"/>
    <n v="3"/>
    <n v="13"/>
    <m/>
    <m/>
    <m/>
    <m/>
    <m/>
    <m/>
    <n v="2007"/>
    <n v="0"/>
    <s v="CNDG"/>
  </r>
  <r>
    <x v="63"/>
    <x v="63"/>
    <x v="9"/>
    <x v="92"/>
    <x v="92"/>
    <n v="18"/>
    <n v="3"/>
    <n v="6"/>
    <n v="26"/>
    <n v="54"/>
    <n v="0"/>
    <n v="0"/>
    <n v="0"/>
    <n v="0"/>
    <n v="18"/>
    <n v="3"/>
    <n v="6"/>
    <n v="26"/>
    <m/>
    <m/>
    <m/>
    <m/>
    <m/>
    <m/>
    <n v="2007"/>
    <n v="0"/>
    <s v="CNDG"/>
  </r>
  <r>
    <x v="63"/>
    <x v="63"/>
    <x v="26"/>
    <x v="145"/>
    <x v="145"/>
    <n v="27"/>
    <n v="1"/>
    <n v="4"/>
    <n v="31"/>
    <n v="63"/>
    <n v="0"/>
    <n v="0"/>
    <n v="0"/>
    <n v="0"/>
    <n v="27"/>
    <n v="1"/>
    <n v="4"/>
    <n v="31"/>
    <m/>
    <m/>
    <m/>
    <m/>
    <m/>
    <m/>
    <n v="2007"/>
    <n v="0"/>
    <s v="CNDG"/>
  </r>
  <r>
    <x v="63"/>
    <x v="63"/>
    <x v="16"/>
    <x v="45"/>
    <x v="45"/>
    <n v="289"/>
    <n v="15"/>
    <n v="168"/>
    <n v="452"/>
    <n v="923"/>
    <n v="0"/>
    <n v="0"/>
    <n v="0"/>
    <n v="0"/>
    <n v="289"/>
    <n v="15"/>
    <n v="168"/>
    <n v="452"/>
    <m/>
    <m/>
    <m/>
    <m/>
    <m/>
    <m/>
    <n v="2007"/>
    <n v="0"/>
    <s v="CNDG"/>
  </r>
  <r>
    <x v="63"/>
    <x v="63"/>
    <x v="27"/>
    <x v="146"/>
    <x v="146"/>
    <n v="59255"/>
    <n v="3011"/>
    <n v="15870"/>
    <n v="74830"/>
    <n v="152966"/>
    <n v="0"/>
    <n v="0"/>
    <n v="0"/>
    <n v="0"/>
    <n v="59255"/>
    <n v="3011"/>
    <n v="15870"/>
    <n v="74830"/>
    <m/>
    <m/>
    <m/>
    <m/>
    <m/>
    <m/>
    <n v="2007"/>
    <n v="0"/>
    <s v="CNDG"/>
  </r>
  <r>
    <x v="63"/>
    <x v="63"/>
    <x v="1"/>
    <x v="3"/>
    <x v="3"/>
    <n v="-150"/>
    <n v="0"/>
    <n v="0"/>
    <n v="0"/>
    <n v="-150"/>
    <n v="0"/>
    <n v="0"/>
    <n v="0"/>
    <n v="0"/>
    <n v="-150"/>
    <n v="0"/>
    <n v="0"/>
    <n v="0"/>
    <m/>
    <m/>
    <m/>
    <m/>
    <m/>
    <m/>
    <n v="2007"/>
    <n v="0"/>
    <s v="CNDG"/>
  </r>
  <r>
    <x v="63"/>
    <x v="63"/>
    <x v="1"/>
    <x v="4"/>
    <x v="4"/>
    <n v="-4"/>
    <n v="573"/>
    <n v="139"/>
    <n v="1185"/>
    <n v="1894"/>
    <n v="0"/>
    <n v="0"/>
    <n v="0"/>
    <n v="0"/>
    <n v="-4"/>
    <n v="573"/>
    <n v="139"/>
    <n v="1185"/>
    <m/>
    <m/>
    <m/>
    <m/>
    <m/>
    <m/>
    <n v="2007"/>
    <n v="0"/>
    <s v="CNDG"/>
  </r>
  <r>
    <x v="64"/>
    <x v="64"/>
    <x v="9"/>
    <x v="31"/>
    <x v="31"/>
    <n v="17"/>
    <n v="0"/>
    <n v="6"/>
    <n v="13"/>
    <n v="36"/>
    <n v="0"/>
    <n v="0"/>
    <n v="0"/>
    <n v="0"/>
    <n v="17"/>
    <n v="0"/>
    <n v="6"/>
    <n v="13"/>
    <m/>
    <m/>
    <m/>
    <m/>
    <m/>
    <m/>
    <n v="2007"/>
    <n v="0"/>
    <s v="CNDG"/>
  </r>
  <r>
    <x v="64"/>
    <x v="64"/>
    <x v="9"/>
    <x v="92"/>
    <x v="92"/>
    <n v="11"/>
    <n v="2"/>
    <n v="4"/>
    <n v="10"/>
    <n v="27"/>
    <n v="0"/>
    <n v="0"/>
    <n v="0"/>
    <n v="0"/>
    <n v="11"/>
    <n v="2"/>
    <n v="4"/>
    <n v="10"/>
    <m/>
    <m/>
    <m/>
    <m/>
    <m/>
    <m/>
    <n v="2007"/>
    <n v="0"/>
    <s v="CNDG"/>
  </r>
  <r>
    <x v="64"/>
    <x v="64"/>
    <x v="26"/>
    <x v="145"/>
    <x v="145"/>
    <n v="6"/>
    <n v="0"/>
    <n v="1"/>
    <n v="4"/>
    <n v="11"/>
    <n v="0"/>
    <n v="0"/>
    <n v="0"/>
    <n v="0"/>
    <n v="6"/>
    <n v="0"/>
    <n v="1"/>
    <n v="4"/>
    <m/>
    <m/>
    <m/>
    <m/>
    <m/>
    <m/>
    <n v="2007"/>
    <n v="0"/>
    <s v="CNDG"/>
  </r>
  <r>
    <x v="64"/>
    <x v="64"/>
    <x v="16"/>
    <x v="45"/>
    <x v="45"/>
    <n v="16"/>
    <n v="1"/>
    <n v="9"/>
    <n v="15"/>
    <n v="41"/>
    <n v="0"/>
    <n v="0"/>
    <n v="0"/>
    <n v="0"/>
    <n v="16"/>
    <n v="1"/>
    <n v="9"/>
    <n v="15"/>
    <m/>
    <m/>
    <m/>
    <m/>
    <m/>
    <m/>
    <n v="2007"/>
    <n v="0"/>
    <s v="CNDG"/>
  </r>
  <r>
    <x v="64"/>
    <x v="64"/>
    <x v="27"/>
    <x v="146"/>
    <x v="146"/>
    <n v="38937"/>
    <n v="1992"/>
    <n v="13370"/>
    <n v="30705"/>
    <n v="85003"/>
    <n v="0"/>
    <n v="0"/>
    <n v="0"/>
    <n v="0"/>
    <n v="38937"/>
    <n v="1992"/>
    <n v="13370"/>
    <n v="30705"/>
    <m/>
    <m/>
    <m/>
    <m/>
    <m/>
    <m/>
    <n v="2007"/>
    <n v="0"/>
    <s v="CNDG"/>
  </r>
  <r>
    <x v="64"/>
    <x v="64"/>
    <x v="1"/>
    <x v="4"/>
    <x v="4"/>
    <n v="-243"/>
    <n v="142"/>
    <n v="45"/>
    <n v="253"/>
    <n v="197"/>
    <n v="0"/>
    <n v="0"/>
    <n v="0"/>
    <n v="0"/>
    <n v="-243"/>
    <n v="142"/>
    <n v="45"/>
    <n v="253"/>
    <m/>
    <m/>
    <m/>
    <m/>
    <m/>
    <m/>
    <n v="2007"/>
    <n v="0"/>
    <s v="CNDG"/>
  </r>
  <r>
    <x v="65"/>
    <x v="65"/>
    <x v="16"/>
    <x v="45"/>
    <x v="45"/>
    <n v="102"/>
    <n v="5"/>
    <n v="59"/>
    <n v="216"/>
    <n v="382"/>
    <n v="0"/>
    <n v="0"/>
    <n v="0"/>
    <n v="0"/>
    <n v="102"/>
    <n v="5"/>
    <n v="59"/>
    <n v="216"/>
    <m/>
    <m/>
    <m/>
    <m/>
    <m/>
    <m/>
    <n v="2007"/>
    <n v="0"/>
    <s v="CNDG"/>
  </r>
  <r>
    <x v="65"/>
    <x v="65"/>
    <x v="27"/>
    <x v="146"/>
    <x v="146"/>
    <n v="3374"/>
    <n v="171"/>
    <n v="891"/>
    <n v="4249"/>
    <n v="8685"/>
    <n v="0"/>
    <n v="0"/>
    <n v="0"/>
    <n v="0"/>
    <n v="3374"/>
    <n v="171"/>
    <n v="891"/>
    <n v="4249"/>
    <m/>
    <m/>
    <m/>
    <m/>
    <m/>
    <m/>
    <n v="2007"/>
    <n v="0"/>
    <s v="CNDG"/>
  </r>
  <r>
    <x v="65"/>
    <x v="65"/>
    <x v="28"/>
    <x v="147"/>
    <x v="147"/>
    <n v="3121"/>
    <n v="160"/>
    <n v="271"/>
    <n v="4597"/>
    <n v="8149"/>
    <n v="0"/>
    <n v="0"/>
    <n v="0"/>
    <n v="0"/>
    <n v="3121"/>
    <n v="160"/>
    <n v="271"/>
    <n v="4597"/>
    <m/>
    <m/>
    <m/>
    <m/>
    <m/>
    <m/>
    <n v="2007"/>
    <n v="0"/>
    <s v="CNDG"/>
  </r>
  <r>
    <x v="65"/>
    <x v="65"/>
    <x v="1"/>
    <x v="4"/>
    <x v="4"/>
    <n v="1"/>
    <n v="125"/>
    <n v="30"/>
    <n v="258"/>
    <n v="413"/>
    <n v="0"/>
    <n v="0"/>
    <n v="0"/>
    <n v="0"/>
    <n v="1"/>
    <n v="125"/>
    <n v="30"/>
    <n v="258"/>
    <m/>
    <m/>
    <m/>
    <m/>
    <m/>
    <m/>
    <n v="2007"/>
    <n v="0"/>
    <s v="CNDG"/>
  </r>
  <r>
    <x v="66"/>
    <x v="66"/>
    <x v="9"/>
    <x v="20"/>
    <x v="20"/>
    <n v="111"/>
    <n v="21"/>
    <n v="28"/>
    <n v="152"/>
    <n v="311"/>
    <n v="0"/>
    <n v="0"/>
    <n v="0"/>
    <n v="0"/>
    <n v="111"/>
    <n v="21"/>
    <n v="28"/>
    <n v="152"/>
    <m/>
    <m/>
    <m/>
    <m/>
    <m/>
    <m/>
    <n v="2007"/>
    <n v="0"/>
    <s v="CNDG"/>
  </r>
  <r>
    <x v="66"/>
    <x v="66"/>
    <x v="26"/>
    <x v="148"/>
    <x v="148"/>
    <n v="49"/>
    <n v="2"/>
    <n v="7"/>
    <n v="55"/>
    <n v="113"/>
    <n v="0"/>
    <n v="0"/>
    <n v="0"/>
    <n v="0"/>
    <n v="49"/>
    <n v="2"/>
    <n v="7"/>
    <n v="55"/>
    <m/>
    <m/>
    <m/>
    <m/>
    <m/>
    <m/>
    <n v="2007"/>
    <n v="0"/>
    <s v="CNDG"/>
  </r>
  <r>
    <x v="66"/>
    <x v="66"/>
    <x v="26"/>
    <x v="149"/>
    <x v="149"/>
    <n v="977"/>
    <n v="50"/>
    <n v="134"/>
    <n v="1104"/>
    <n v="2265"/>
    <n v="0"/>
    <n v="0"/>
    <n v="0"/>
    <n v="0"/>
    <n v="977"/>
    <n v="50"/>
    <n v="134"/>
    <n v="1104"/>
    <m/>
    <m/>
    <m/>
    <m/>
    <m/>
    <m/>
    <n v="2007"/>
    <n v="0"/>
    <s v="CNDG"/>
  </r>
  <r>
    <x v="66"/>
    <x v="66"/>
    <x v="26"/>
    <x v="145"/>
    <x v="145"/>
    <n v="309"/>
    <n v="16"/>
    <n v="42"/>
    <n v="349"/>
    <n v="717"/>
    <n v="0"/>
    <n v="0"/>
    <n v="0"/>
    <n v="0"/>
    <n v="309"/>
    <n v="16"/>
    <n v="42"/>
    <n v="349"/>
    <m/>
    <m/>
    <m/>
    <m/>
    <m/>
    <m/>
    <n v="2007"/>
    <n v="0"/>
    <s v="CNDG"/>
  </r>
  <r>
    <x v="66"/>
    <x v="66"/>
    <x v="16"/>
    <x v="45"/>
    <x v="45"/>
    <n v="42"/>
    <n v="2"/>
    <n v="25"/>
    <n v="66"/>
    <n v="134"/>
    <n v="0"/>
    <n v="0"/>
    <n v="0"/>
    <n v="0"/>
    <n v="42"/>
    <n v="2"/>
    <n v="25"/>
    <n v="66"/>
    <m/>
    <m/>
    <m/>
    <m/>
    <m/>
    <m/>
    <n v="2007"/>
    <n v="0"/>
    <s v="CNDG"/>
  </r>
  <r>
    <x v="66"/>
    <x v="66"/>
    <x v="18"/>
    <x v="100"/>
    <x v="100"/>
    <n v="101"/>
    <n v="5"/>
    <n v="9"/>
    <n v="109"/>
    <n v="225"/>
    <n v="0"/>
    <n v="0"/>
    <n v="0"/>
    <n v="0"/>
    <n v="101"/>
    <n v="5"/>
    <n v="9"/>
    <n v="109"/>
    <m/>
    <m/>
    <m/>
    <m/>
    <m/>
    <m/>
    <n v="2007"/>
    <n v="0"/>
    <s v="CNDG"/>
  </r>
  <r>
    <x v="67"/>
    <x v="67"/>
    <x v="9"/>
    <x v="20"/>
    <x v="20"/>
    <n v="0"/>
    <n v="0"/>
    <n v="0"/>
    <n v="0"/>
    <n v="0"/>
    <n v="0"/>
    <n v="0"/>
    <n v="0"/>
    <n v="0"/>
    <n v="0"/>
    <n v="0"/>
    <n v="0"/>
    <n v="0"/>
    <m/>
    <m/>
    <m/>
    <m/>
    <m/>
    <m/>
    <n v="2007"/>
    <n v="0"/>
    <s v="CNDG"/>
  </r>
  <r>
    <x v="67"/>
    <x v="67"/>
    <x v="16"/>
    <x v="49"/>
    <x v="49"/>
    <n v="4"/>
    <n v="0"/>
    <n v="1"/>
    <n v="0"/>
    <n v="6"/>
    <n v="0"/>
    <n v="0"/>
    <n v="0"/>
    <n v="0"/>
    <n v="4"/>
    <n v="0"/>
    <n v="1"/>
    <n v="0"/>
    <m/>
    <m/>
    <m/>
    <m/>
    <m/>
    <m/>
    <n v="2007"/>
    <n v="0"/>
    <s v="CNDG"/>
  </r>
  <r>
    <x v="67"/>
    <x v="67"/>
    <x v="16"/>
    <x v="45"/>
    <x v="45"/>
    <n v="4"/>
    <n v="0"/>
    <n v="3"/>
    <n v="0"/>
    <n v="7"/>
    <n v="0"/>
    <n v="0"/>
    <n v="0"/>
    <n v="0"/>
    <n v="4"/>
    <n v="0"/>
    <n v="3"/>
    <n v="0"/>
    <m/>
    <m/>
    <m/>
    <m/>
    <m/>
    <m/>
    <n v="2007"/>
    <n v="0"/>
    <s v="CNDG"/>
  </r>
  <r>
    <x v="67"/>
    <x v="67"/>
    <x v="27"/>
    <x v="146"/>
    <x v="146"/>
    <n v="250"/>
    <n v="13"/>
    <n v="82"/>
    <n v="0"/>
    <n v="345"/>
    <n v="0"/>
    <n v="0"/>
    <n v="0"/>
    <n v="0"/>
    <n v="250"/>
    <n v="13"/>
    <n v="82"/>
    <n v="0"/>
    <m/>
    <m/>
    <m/>
    <m/>
    <m/>
    <m/>
    <n v="2007"/>
    <n v="0"/>
    <s v="CNDG"/>
  </r>
  <r>
    <x v="67"/>
    <x v="67"/>
    <x v="14"/>
    <x v="42"/>
    <x v="42"/>
    <n v="50"/>
    <n v="3"/>
    <n v="18"/>
    <n v="0"/>
    <n v="70"/>
    <n v="0"/>
    <n v="0"/>
    <n v="0"/>
    <n v="0"/>
    <n v="50"/>
    <n v="3"/>
    <n v="18"/>
    <n v="0"/>
    <m/>
    <m/>
    <m/>
    <m/>
    <m/>
    <m/>
    <n v="2007"/>
    <n v="0"/>
    <s v="CNDG"/>
  </r>
  <r>
    <x v="68"/>
    <x v="68"/>
    <x v="14"/>
    <x v="42"/>
    <x v="42"/>
    <n v="23859"/>
    <n v="1218"/>
    <n v="8868"/>
    <n v="26642"/>
    <n v="60588"/>
    <n v="0"/>
    <n v="0"/>
    <n v="0"/>
    <n v="0"/>
    <n v="23859"/>
    <n v="1218"/>
    <n v="8868"/>
    <n v="26642"/>
    <m/>
    <m/>
    <m/>
    <m/>
    <m/>
    <m/>
    <n v="2007"/>
    <n v="0"/>
    <s v="CNDG"/>
  </r>
  <r>
    <x v="68"/>
    <x v="68"/>
    <x v="1"/>
    <x v="4"/>
    <x v="4"/>
    <n v="13"/>
    <n v="57"/>
    <n v="19"/>
    <n v="101"/>
    <n v="191"/>
    <n v="0"/>
    <n v="0"/>
    <n v="0"/>
    <n v="0"/>
    <n v="13"/>
    <n v="57"/>
    <n v="19"/>
    <n v="101"/>
    <m/>
    <m/>
    <m/>
    <m/>
    <m/>
    <m/>
    <n v="2007"/>
    <n v="0"/>
    <s v="CNDG"/>
  </r>
  <r>
    <x v="69"/>
    <x v="69"/>
    <x v="29"/>
    <x v="150"/>
    <x v="150"/>
    <n v="196593"/>
    <n v="4855"/>
    <n v="60214"/>
    <n v="51022"/>
    <n v="312685"/>
    <n v="0"/>
    <n v="0"/>
    <n v="0"/>
    <n v="0"/>
    <n v="196593"/>
    <n v="4855"/>
    <n v="60214"/>
    <n v="51022"/>
    <m/>
    <m/>
    <m/>
    <m/>
    <m/>
    <m/>
    <n v="2007"/>
    <n v="0"/>
    <s v="CNDG"/>
  </r>
  <r>
    <x v="70"/>
    <x v="70"/>
    <x v="29"/>
    <x v="151"/>
    <x v="151"/>
    <n v="4350"/>
    <n v="387"/>
    <n v="395"/>
    <n v="2101"/>
    <n v="7232"/>
    <n v="0"/>
    <n v="0"/>
    <n v="0"/>
    <n v="0"/>
    <n v="4350"/>
    <n v="387"/>
    <n v="395"/>
    <n v="2101"/>
    <m/>
    <m/>
    <m/>
    <m/>
    <m/>
    <m/>
    <n v="2007"/>
    <n v="0"/>
    <s v="CNDG"/>
  </r>
  <r>
    <x v="70"/>
    <x v="70"/>
    <x v="10"/>
    <x v="21"/>
    <x v="21"/>
    <n v="1"/>
    <n v="0"/>
    <n v="0"/>
    <n v="1"/>
    <n v="2"/>
    <n v="0"/>
    <n v="0"/>
    <n v="0"/>
    <n v="0"/>
    <n v="1"/>
    <n v="0"/>
    <n v="0"/>
    <n v="1"/>
    <m/>
    <m/>
    <m/>
    <m/>
    <m/>
    <m/>
    <n v="2007"/>
    <n v="0"/>
    <s v="CNDG"/>
  </r>
  <r>
    <x v="71"/>
    <x v="71"/>
    <x v="29"/>
    <x v="150"/>
    <x v="150"/>
    <n v="14449"/>
    <n v="357"/>
    <n v="3272"/>
    <n v="4759"/>
    <n v="22836"/>
    <n v="0"/>
    <n v="0"/>
    <n v="0"/>
    <n v="0"/>
    <n v="14449"/>
    <n v="357"/>
    <n v="3272"/>
    <n v="4759"/>
    <m/>
    <m/>
    <m/>
    <m/>
    <m/>
    <m/>
    <n v="2007"/>
    <n v="0"/>
    <s v="CNDG"/>
  </r>
  <r>
    <x v="72"/>
    <x v="72"/>
    <x v="24"/>
    <x v="152"/>
    <x v="152"/>
    <n v="17"/>
    <n v="5"/>
    <n v="0"/>
    <n v="10"/>
    <n v="32"/>
    <n v="0"/>
    <n v="0"/>
    <n v="0"/>
    <n v="0"/>
    <n v="17"/>
    <n v="5"/>
    <n v="0"/>
    <n v="10"/>
    <m/>
    <m/>
    <m/>
    <m/>
    <m/>
    <m/>
    <n v="2007"/>
    <n v="0"/>
    <s v="CNDG"/>
  </r>
  <r>
    <x v="72"/>
    <x v="72"/>
    <x v="13"/>
    <x v="33"/>
    <x v="33"/>
    <n v="104"/>
    <n v="8"/>
    <n v="20"/>
    <n v="57"/>
    <n v="189"/>
    <n v="0"/>
    <n v="0"/>
    <n v="0"/>
    <n v="0"/>
    <n v="104"/>
    <n v="8"/>
    <n v="20"/>
    <n v="57"/>
    <m/>
    <m/>
    <m/>
    <m/>
    <m/>
    <m/>
    <n v="2007"/>
    <n v="0"/>
    <s v="CNDG"/>
  </r>
  <r>
    <x v="72"/>
    <x v="72"/>
    <x v="29"/>
    <x v="151"/>
    <x v="151"/>
    <n v="595"/>
    <n v="193"/>
    <n v="54"/>
    <n v="365"/>
    <n v="1208"/>
    <n v="0"/>
    <n v="0"/>
    <n v="0"/>
    <n v="0"/>
    <n v="595"/>
    <n v="193"/>
    <n v="54"/>
    <n v="365"/>
    <m/>
    <m/>
    <m/>
    <m/>
    <m/>
    <m/>
    <n v="2007"/>
    <n v="0"/>
    <s v="CNDG"/>
  </r>
  <r>
    <x v="72"/>
    <x v="72"/>
    <x v="10"/>
    <x v="136"/>
    <x v="136"/>
    <n v="844"/>
    <n v="61"/>
    <n v="45"/>
    <n v="412"/>
    <n v="1362"/>
    <n v="0"/>
    <n v="0"/>
    <n v="0"/>
    <n v="0"/>
    <n v="844"/>
    <n v="61"/>
    <n v="45"/>
    <n v="412"/>
    <m/>
    <m/>
    <m/>
    <m/>
    <m/>
    <m/>
    <n v="2007"/>
    <n v="0"/>
    <s v="CNDG"/>
  </r>
  <r>
    <x v="73"/>
    <x v="73"/>
    <x v="29"/>
    <x v="150"/>
    <x v="150"/>
    <n v="280"/>
    <n v="7"/>
    <n v="25"/>
    <n v="404"/>
    <n v="717"/>
    <n v="0"/>
    <n v="0"/>
    <n v="0"/>
    <n v="0"/>
    <n v="280"/>
    <n v="7"/>
    <n v="25"/>
    <n v="404"/>
    <m/>
    <m/>
    <m/>
    <m/>
    <m/>
    <m/>
    <n v="2007"/>
    <n v="0"/>
    <s v="CNDG"/>
  </r>
  <r>
    <x v="73"/>
    <x v="73"/>
    <x v="10"/>
    <x v="153"/>
    <x v="153"/>
    <n v="68"/>
    <n v="6"/>
    <n v="4"/>
    <n v="100"/>
    <n v="177"/>
    <n v="0"/>
    <n v="0"/>
    <n v="0"/>
    <n v="0"/>
    <n v="68"/>
    <n v="6"/>
    <n v="4"/>
    <n v="100"/>
    <m/>
    <m/>
    <m/>
    <m/>
    <m/>
    <m/>
    <n v="2007"/>
    <n v="0"/>
    <s v="CNDG"/>
  </r>
  <r>
    <x v="73"/>
    <x v="73"/>
    <x v="10"/>
    <x v="154"/>
    <x v="154"/>
    <n v="160862"/>
    <n v="3943"/>
    <n v="42377"/>
    <n v="81556"/>
    <n v="288738"/>
    <n v="0"/>
    <n v="0"/>
    <n v="0"/>
    <n v="0"/>
    <n v="160862"/>
    <n v="3943"/>
    <n v="42377"/>
    <n v="81556"/>
    <m/>
    <m/>
    <m/>
    <m/>
    <m/>
    <m/>
    <n v="2007"/>
    <n v="0"/>
    <s v="CNDG"/>
  </r>
  <r>
    <x v="74"/>
    <x v="74"/>
    <x v="9"/>
    <x v="102"/>
    <x v="102"/>
    <n v="191"/>
    <n v="3"/>
    <n v="63"/>
    <n v="333"/>
    <n v="590"/>
    <n v="0"/>
    <n v="0"/>
    <n v="0"/>
    <n v="0"/>
    <n v="191"/>
    <n v="3"/>
    <n v="63"/>
    <n v="333"/>
    <m/>
    <m/>
    <m/>
    <m/>
    <m/>
    <m/>
    <n v="2007"/>
    <n v="0"/>
    <s v="CNDG"/>
  </r>
  <r>
    <x v="74"/>
    <x v="74"/>
    <x v="9"/>
    <x v="31"/>
    <x v="31"/>
    <n v="801"/>
    <n v="14"/>
    <n v="263"/>
    <n v="1393"/>
    <n v="2471"/>
    <n v="0"/>
    <n v="0"/>
    <n v="0"/>
    <n v="0"/>
    <n v="801"/>
    <n v="14"/>
    <n v="263"/>
    <n v="1393"/>
    <m/>
    <m/>
    <m/>
    <m/>
    <m/>
    <m/>
    <n v="2007"/>
    <n v="0"/>
    <s v="CNDG"/>
  </r>
  <r>
    <x v="74"/>
    <x v="74"/>
    <x v="2"/>
    <x v="47"/>
    <x v="47"/>
    <n v="245"/>
    <n v="6"/>
    <n v="142"/>
    <n v="313"/>
    <n v="706"/>
    <n v="0"/>
    <n v="0"/>
    <n v="0"/>
    <n v="0"/>
    <n v="245"/>
    <n v="6"/>
    <n v="142"/>
    <n v="313"/>
    <m/>
    <m/>
    <m/>
    <m/>
    <m/>
    <m/>
    <n v="2007"/>
    <n v="0"/>
    <s v="CNDG"/>
  </r>
  <r>
    <x v="75"/>
    <x v="75"/>
    <x v="9"/>
    <x v="105"/>
    <x v="105"/>
    <n v="19359"/>
    <n v="3610"/>
    <n v="5052"/>
    <n v="16657"/>
    <n v="44679"/>
    <n v="0"/>
    <n v="0"/>
    <n v="0"/>
    <n v="0"/>
    <n v="19359"/>
    <n v="3610"/>
    <n v="5052"/>
    <n v="16657"/>
    <m/>
    <m/>
    <m/>
    <m/>
    <m/>
    <m/>
    <n v="2007"/>
    <n v="0"/>
    <s v="CNDG"/>
  </r>
  <r>
    <x v="75"/>
    <x v="75"/>
    <x v="28"/>
    <x v="155"/>
    <x v="155"/>
    <n v="239"/>
    <n v="13"/>
    <n v="21"/>
    <n v="110"/>
    <n v="384"/>
    <n v="0"/>
    <n v="0"/>
    <n v="0"/>
    <n v="0"/>
    <n v="239"/>
    <n v="13"/>
    <n v="21"/>
    <n v="110"/>
    <m/>
    <m/>
    <m/>
    <m/>
    <m/>
    <m/>
    <n v="2007"/>
    <n v="0"/>
    <s v="CNDG"/>
  </r>
  <r>
    <x v="75"/>
    <x v="75"/>
    <x v="15"/>
    <x v="43"/>
    <x v="43"/>
    <n v="146"/>
    <n v="7"/>
    <n v="13"/>
    <n v="99"/>
    <n v="265"/>
    <n v="0"/>
    <n v="0"/>
    <n v="0"/>
    <n v="0"/>
    <n v="146"/>
    <n v="7"/>
    <n v="13"/>
    <n v="99"/>
    <m/>
    <m/>
    <m/>
    <m/>
    <m/>
    <m/>
    <n v="2007"/>
    <n v="0"/>
    <s v="CNDG"/>
  </r>
  <r>
    <x v="75"/>
    <x v="75"/>
    <x v="2"/>
    <x v="23"/>
    <x v="23"/>
    <n v="77"/>
    <n v="2"/>
    <n v="9"/>
    <n v="52"/>
    <n v="139"/>
    <n v="0"/>
    <n v="0"/>
    <n v="0"/>
    <n v="0"/>
    <n v="77"/>
    <n v="2"/>
    <n v="9"/>
    <n v="52"/>
    <m/>
    <m/>
    <m/>
    <m/>
    <m/>
    <m/>
    <n v="2007"/>
    <n v="0"/>
    <s v="CNDG"/>
  </r>
  <r>
    <x v="75"/>
    <x v="75"/>
    <x v="30"/>
    <x v="156"/>
    <x v="156"/>
    <n v="15"/>
    <n v="0"/>
    <n v="0"/>
    <n v="0"/>
    <n v="15"/>
    <n v="0"/>
    <n v="0"/>
    <n v="0"/>
    <n v="0"/>
    <n v="15"/>
    <n v="0"/>
    <n v="0"/>
    <n v="0"/>
    <m/>
    <m/>
    <m/>
    <m/>
    <m/>
    <m/>
    <n v="2007"/>
    <n v="0"/>
    <s v="CNDG"/>
  </r>
  <r>
    <x v="75"/>
    <x v="75"/>
    <x v="1"/>
    <x v="4"/>
    <x v="4"/>
    <n v="305"/>
    <n v="1481"/>
    <n v="589"/>
    <n v="1405"/>
    <n v="3779"/>
    <n v="0"/>
    <n v="0"/>
    <n v="0"/>
    <n v="0"/>
    <n v="305"/>
    <n v="1481"/>
    <n v="589"/>
    <n v="1405"/>
    <m/>
    <m/>
    <m/>
    <m/>
    <m/>
    <m/>
    <n v="2007"/>
    <n v="0"/>
    <s v="CNDG"/>
  </r>
  <r>
    <x v="76"/>
    <x v="76"/>
    <x v="20"/>
    <x v="107"/>
    <x v="107"/>
    <n v="124"/>
    <n v="33"/>
    <n v="30"/>
    <n v="122"/>
    <n v="309"/>
    <n v="0"/>
    <n v="0"/>
    <n v="0"/>
    <n v="0"/>
    <n v="124"/>
    <n v="33"/>
    <n v="30"/>
    <n v="122"/>
    <m/>
    <m/>
    <m/>
    <m/>
    <m/>
    <m/>
    <n v="2007"/>
    <n v="0"/>
    <s v="CNDG"/>
  </r>
  <r>
    <x v="76"/>
    <x v="76"/>
    <x v="20"/>
    <x v="132"/>
    <x v="132"/>
    <n v="239"/>
    <n v="30"/>
    <n v="51"/>
    <n v="208"/>
    <n v="528"/>
    <n v="0"/>
    <n v="0"/>
    <n v="0"/>
    <n v="0"/>
    <n v="239"/>
    <n v="30"/>
    <n v="51"/>
    <n v="208"/>
    <m/>
    <m/>
    <m/>
    <m/>
    <m/>
    <m/>
    <n v="2007"/>
    <n v="0"/>
    <s v="CNDG"/>
  </r>
  <r>
    <x v="76"/>
    <x v="76"/>
    <x v="23"/>
    <x v="118"/>
    <x v="118"/>
    <n v="3385"/>
    <n v="367"/>
    <n v="270"/>
    <n v="2199"/>
    <n v="6221"/>
    <n v="0"/>
    <n v="0"/>
    <n v="0"/>
    <n v="0"/>
    <n v="3385"/>
    <n v="367"/>
    <n v="270"/>
    <n v="2199"/>
    <m/>
    <m/>
    <m/>
    <m/>
    <m/>
    <m/>
    <n v="2007"/>
    <n v="0"/>
    <s v="CNDG"/>
  </r>
  <r>
    <x v="76"/>
    <x v="76"/>
    <x v="24"/>
    <x v="135"/>
    <x v="135"/>
    <n v="48"/>
    <n v="16"/>
    <n v="6"/>
    <n v="46"/>
    <n v="116"/>
    <n v="0"/>
    <n v="0"/>
    <n v="0"/>
    <n v="0"/>
    <n v="48"/>
    <n v="16"/>
    <n v="6"/>
    <n v="46"/>
    <m/>
    <m/>
    <m/>
    <m/>
    <m/>
    <m/>
    <n v="2007"/>
    <n v="0"/>
    <s v="CNDG"/>
  </r>
  <r>
    <x v="76"/>
    <x v="76"/>
    <x v="9"/>
    <x v="20"/>
    <x v="20"/>
    <n v="255"/>
    <n v="47"/>
    <n v="148"/>
    <n v="293"/>
    <n v="743"/>
    <n v="0"/>
    <n v="0"/>
    <n v="0"/>
    <n v="0"/>
    <n v="255"/>
    <n v="47"/>
    <n v="148"/>
    <n v="293"/>
    <m/>
    <m/>
    <m/>
    <m/>
    <m/>
    <m/>
    <n v="2007"/>
    <n v="0"/>
    <s v="CNDG"/>
  </r>
  <r>
    <x v="76"/>
    <x v="76"/>
    <x v="21"/>
    <x v="157"/>
    <x v="157"/>
    <n v="12549"/>
    <n v="314"/>
    <n v="2144"/>
    <n v="9783"/>
    <n v="24791"/>
    <n v="0"/>
    <n v="0"/>
    <n v="0"/>
    <n v="0"/>
    <n v="12549"/>
    <n v="314"/>
    <n v="2144"/>
    <n v="9783"/>
    <m/>
    <m/>
    <m/>
    <m/>
    <m/>
    <m/>
    <n v="2007"/>
    <n v="0"/>
    <s v="CNDG"/>
  </r>
  <r>
    <x v="76"/>
    <x v="76"/>
    <x v="21"/>
    <x v="158"/>
    <x v="158"/>
    <n v="1812"/>
    <n v="58"/>
    <n v="385"/>
    <n v="1470"/>
    <n v="3726"/>
    <n v="0"/>
    <n v="0"/>
    <n v="0"/>
    <n v="0"/>
    <n v="1812"/>
    <n v="58"/>
    <n v="385"/>
    <n v="1470"/>
    <m/>
    <m/>
    <m/>
    <m/>
    <m/>
    <m/>
    <n v="2007"/>
    <n v="0"/>
    <s v="CNDG"/>
  </r>
  <r>
    <x v="76"/>
    <x v="76"/>
    <x v="21"/>
    <x v="108"/>
    <x v="108"/>
    <n v="12"/>
    <n v="1"/>
    <n v="2"/>
    <n v="9"/>
    <n v="24"/>
    <n v="0"/>
    <n v="0"/>
    <n v="0"/>
    <n v="0"/>
    <n v="12"/>
    <n v="1"/>
    <n v="2"/>
    <n v="9"/>
    <m/>
    <m/>
    <m/>
    <m/>
    <m/>
    <m/>
    <n v="2007"/>
    <n v="0"/>
    <s v="CNDG"/>
  </r>
  <r>
    <x v="76"/>
    <x v="76"/>
    <x v="21"/>
    <x v="115"/>
    <x v="115"/>
    <n v="219"/>
    <n v="7"/>
    <n v="16"/>
    <n v="158"/>
    <n v="399"/>
    <n v="0"/>
    <n v="0"/>
    <n v="0"/>
    <n v="0"/>
    <n v="219"/>
    <n v="7"/>
    <n v="16"/>
    <n v="158"/>
    <m/>
    <m/>
    <m/>
    <m/>
    <m/>
    <m/>
    <n v="2007"/>
    <n v="0"/>
    <s v="CNDG"/>
  </r>
  <r>
    <x v="76"/>
    <x v="76"/>
    <x v="16"/>
    <x v="49"/>
    <x v="49"/>
    <n v="41"/>
    <n v="2"/>
    <n v="13"/>
    <n v="37"/>
    <n v="94"/>
    <n v="0"/>
    <n v="0"/>
    <n v="0"/>
    <n v="0"/>
    <n v="41"/>
    <n v="2"/>
    <n v="13"/>
    <n v="37"/>
    <m/>
    <m/>
    <m/>
    <m/>
    <m/>
    <m/>
    <n v="2007"/>
    <n v="0"/>
    <s v="CNDG"/>
  </r>
  <r>
    <x v="76"/>
    <x v="76"/>
    <x v="16"/>
    <x v="45"/>
    <x v="45"/>
    <n v="17"/>
    <n v="1"/>
    <n v="10"/>
    <n v="18"/>
    <n v="45"/>
    <n v="0"/>
    <n v="0"/>
    <n v="0"/>
    <n v="0"/>
    <n v="17"/>
    <n v="1"/>
    <n v="10"/>
    <n v="18"/>
    <m/>
    <m/>
    <m/>
    <m/>
    <m/>
    <m/>
    <n v="2007"/>
    <n v="0"/>
    <s v="CNDG"/>
  </r>
  <r>
    <x v="76"/>
    <x v="76"/>
    <x v="14"/>
    <x v="42"/>
    <x v="42"/>
    <n v="460"/>
    <n v="23"/>
    <n v="185"/>
    <n v="430"/>
    <n v="1098"/>
    <n v="0"/>
    <n v="0"/>
    <n v="0"/>
    <n v="0"/>
    <n v="460"/>
    <n v="23"/>
    <n v="185"/>
    <n v="430"/>
    <m/>
    <m/>
    <m/>
    <m/>
    <m/>
    <m/>
    <n v="2007"/>
    <n v="0"/>
    <s v="CNDG"/>
  </r>
  <r>
    <x v="76"/>
    <x v="76"/>
    <x v="10"/>
    <x v="154"/>
    <x v="154"/>
    <n v="1207"/>
    <n v="30"/>
    <n v="318"/>
    <n v="1013"/>
    <n v="2568"/>
    <n v="0"/>
    <n v="0"/>
    <n v="0"/>
    <n v="0"/>
    <n v="1207"/>
    <n v="30"/>
    <n v="318"/>
    <n v="1013"/>
    <m/>
    <m/>
    <m/>
    <m/>
    <m/>
    <m/>
    <n v="2007"/>
    <n v="0"/>
    <s v="CNDG"/>
  </r>
  <r>
    <x v="76"/>
    <x v="76"/>
    <x v="10"/>
    <x v="72"/>
    <x v="72"/>
    <n v="15"/>
    <n v="1"/>
    <n v="1"/>
    <n v="11"/>
    <n v="27"/>
    <n v="0"/>
    <n v="0"/>
    <n v="0"/>
    <n v="0"/>
    <n v="15"/>
    <n v="1"/>
    <n v="1"/>
    <n v="11"/>
    <m/>
    <m/>
    <m/>
    <m/>
    <m/>
    <m/>
    <n v="2007"/>
    <n v="0"/>
    <s v="CNDG"/>
  </r>
  <r>
    <x v="76"/>
    <x v="76"/>
    <x v="2"/>
    <x v="47"/>
    <x v="47"/>
    <n v="114"/>
    <n v="3"/>
    <n v="67"/>
    <n v="120"/>
    <n v="303"/>
    <n v="0"/>
    <n v="0"/>
    <n v="0"/>
    <n v="0"/>
    <n v="114"/>
    <n v="3"/>
    <n v="67"/>
    <n v="120"/>
    <m/>
    <m/>
    <m/>
    <m/>
    <m/>
    <m/>
    <n v="2007"/>
    <n v="0"/>
    <s v="CNDG"/>
  </r>
  <r>
    <x v="76"/>
    <x v="76"/>
    <x v="2"/>
    <x v="48"/>
    <x v="48"/>
    <n v="1146"/>
    <n v="28"/>
    <n v="99"/>
    <n v="830"/>
    <n v="2103"/>
    <n v="0"/>
    <n v="0"/>
    <n v="0"/>
    <n v="0"/>
    <n v="1146"/>
    <n v="28"/>
    <n v="99"/>
    <n v="830"/>
    <m/>
    <m/>
    <m/>
    <m/>
    <m/>
    <m/>
    <n v="2007"/>
    <n v="0"/>
    <s v="CNDG"/>
  </r>
  <r>
    <x v="77"/>
    <x v="77"/>
    <x v="20"/>
    <x v="131"/>
    <x v="131"/>
    <n v="11666"/>
    <n v="1462"/>
    <n v="3055"/>
    <n v="7262"/>
    <n v="23445"/>
    <n v="0"/>
    <n v="0"/>
    <n v="0"/>
    <n v="0"/>
    <n v="11666"/>
    <n v="1462"/>
    <n v="3055"/>
    <n v="7262"/>
    <m/>
    <m/>
    <m/>
    <m/>
    <m/>
    <m/>
    <n v="2007"/>
    <n v="0"/>
    <s v="CNDG"/>
  </r>
  <r>
    <x v="77"/>
    <x v="77"/>
    <x v="9"/>
    <x v="20"/>
    <x v="20"/>
    <n v="2406"/>
    <n v="447"/>
    <n v="1398"/>
    <n v="2524"/>
    <n v="6774"/>
    <n v="0"/>
    <n v="0"/>
    <n v="0"/>
    <n v="0"/>
    <n v="2406"/>
    <n v="447"/>
    <n v="1398"/>
    <n v="2524"/>
    <m/>
    <m/>
    <m/>
    <m/>
    <m/>
    <m/>
    <n v="2007"/>
    <n v="0"/>
    <s v="CNDG"/>
  </r>
  <r>
    <x v="77"/>
    <x v="77"/>
    <x v="1"/>
    <x v="4"/>
    <x v="4"/>
    <n v="0"/>
    <n v="19"/>
    <n v="10"/>
    <n v="45"/>
    <n v="73"/>
    <n v="0"/>
    <n v="0"/>
    <n v="0"/>
    <n v="0"/>
    <n v="0"/>
    <n v="19"/>
    <n v="10"/>
    <n v="45"/>
    <m/>
    <m/>
    <m/>
    <m/>
    <m/>
    <m/>
    <n v="2007"/>
    <n v="0"/>
    <s v="CNDG"/>
  </r>
  <r>
    <x v="78"/>
    <x v="78"/>
    <x v="8"/>
    <x v="12"/>
    <x v="12"/>
    <n v="35"/>
    <n v="1"/>
    <n v="10"/>
    <n v="16"/>
    <n v="61"/>
    <n v="0"/>
    <n v="0"/>
    <n v="0"/>
    <n v="0"/>
    <n v="35"/>
    <n v="1"/>
    <n v="10"/>
    <n v="16"/>
    <m/>
    <m/>
    <m/>
    <m/>
    <m/>
    <m/>
    <n v="2007"/>
    <n v="0"/>
    <s v="CNDG"/>
  </r>
  <r>
    <x v="78"/>
    <x v="78"/>
    <x v="8"/>
    <x v="159"/>
    <x v="159"/>
    <n v="9"/>
    <n v="0"/>
    <n v="2"/>
    <n v="4"/>
    <n v="15"/>
    <n v="0"/>
    <n v="0"/>
    <n v="0"/>
    <n v="0"/>
    <n v="9"/>
    <n v="0"/>
    <n v="2"/>
    <n v="4"/>
    <m/>
    <m/>
    <m/>
    <m/>
    <m/>
    <m/>
    <n v="2007"/>
    <n v="0"/>
    <s v="CNDG"/>
  </r>
  <r>
    <x v="78"/>
    <x v="78"/>
    <x v="10"/>
    <x v="72"/>
    <x v="72"/>
    <n v="843"/>
    <n v="32"/>
    <n v="439"/>
    <n v="453"/>
    <n v="1768"/>
    <n v="0"/>
    <n v="0"/>
    <n v="0"/>
    <n v="0"/>
    <n v="843"/>
    <n v="32"/>
    <n v="439"/>
    <n v="453"/>
    <m/>
    <m/>
    <m/>
    <m/>
    <m/>
    <m/>
    <n v="2007"/>
    <n v="0"/>
    <s v="CNDG"/>
  </r>
  <r>
    <x v="79"/>
    <x v="79"/>
    <x v="24"/>
    <x v="135"/>
    <x v="135"/>
    <n v="38"/>
    <n v="15"/>
    <n v="1"/>
    <n v="21"/>
    <n v="76"/>
    <n v="0"/>
    <n v="0"/>
    <n v="0"/>
    <n v="0"/>
    <n v="38"/>
    <n v="15"/>
    <n v="1"/>
    <n v="21"/>
    <m/>
    <m/>
    <m/>
    <m/>
    <m/>
    <m/>
    <n v="2007"/>
    <n v="0"/>
    <s v="CNDG"/>
  </r>
  <r>
    <x v="79"/>
    <x v="79"/>
    <x v="5"/>
    <x v="39"/>
    <x v="39"/>
    <n v="8"/>
    <n v="0"/>
    <n v="1"/>
    <n v="4"/>
    <n v="13"/>
    <n v="0"/>
    <n v="0"/>
    <n v="0"/>
    <n v="0"/>
    <n v="8"/>
    <n v="0"/>
    <n v="1"/>
    <n v="4"/>
    <m/>
    <m/>
    <m/>
    <m/>
    <m/>
    <m/>
    <n v="2007"/>
    <n v="0"/>
    <s v="CNDG"/>
  </r>
  <r>
    <x v="79"/>
    <x v="79"/>
    <x v="9"/>
    <x v="31"/>
    <x v="31"/>
    <n v="156"/>
    <n v="3"/>
    <n v="51"/>
    <n v="83"/>
    <n v="293"/>
    <n v="0"/>
    <n v="0"/>
    <n v="0"/>
    <n v="0"/>
    <n v="156"/>
    <n v="3"/>
    <n v="51"/>
    <n v="83"/>
    <m/>
    <m/>
    <m/>
    <m/>
    <m/>
    <m/>
    <n v="2007"/>
    <n v="0"/>
    <s v="CNDG"/>
  </r>
  <r>
    <x v="79"/>
    <x v="79"/>
    <x v="9"/>
    <x v="20"/>
    <x v="20"/>
    <n v="514"/>
    <n v="95"/>
    <n v="170"/>
    <n v="619"/>
    <n v="1399"/>
    <n v="0"/>
    <n v="0"/>
    <n v="0"/>
    <n v="0"/>
    <n v="514"/>
    <n v="95"/>
    <n v="170"/>
    <n v="619"/>
    <m/>
    <m/>
    <m/>
    <m/>
    <m/>
    <m/>
    <n v="2007"/>
    <n v="0"/>
    <s v="CNDG"/>
  </r>
  <r>
    <x v="79"/>
    <x v="79"/>
    <x v="10"/>
    <x v="160"/>
    <x v="160"/>
    <n v="21"/>
    <n v="2"/>
    <n v="1"/>
    <n v="9"/>
    <n v="33"/>
    <n v="0"/>
    <n v="0"/>
    <n v="0"/>
    <n v="0"/>
    <n v="21"/>
    <n v="2"/>
    <n v="1"/>
    <n v="9"/>
    <m/>
    <m/>
    <m/>
    <m/>
    <m/>
    <m/>
    <n v="2007"/>
    <n v="0"/>
    <s v="CNDG"/>
  </r>
  <r>
    <x v="79"/>
    <x v="79"/>
    <x v="10"/>
    <x v="136"/>
    <x v="136"/>
    <n v="1"/>
    <n v="0"/>
    <n v="0"/>
    <n v="0"/>
    <n v="1"/>
    <n v="0"/>
    <n v="0"/>
    <n v="0"/>
    <n v="0"/>
    <n v="1"/>
    <n v="0"/>
    <n v="0"/>
    <n v="0"/>
    <m/>
    <m/>
    <m/>
    <m/>
    <m/>
    <m/>
    <n v="2007"/>
    <n v="0"/>
    <s v="CNDG"/>
  </r>
  <r>
    <x v="79"/>
    <x v="79"/>
    <x v="10"/>
    <x v="161"/>
    <x v="161"/>
    <n v="237"/>
    <n v="19"/>
    <n v="50"/>
    <n v="120"/>
    <n v="426"/>
    <n v="0"/>
    <n v="0"/>
    <n v="0"/>
    <n v="0"/>
    <n v="237"/>
    <n v="19"/>
    <n v="50"/>
    <n v="120"/>
    <m/>
    <m/>
    <m/>
    <m/>
    <m/>
    <m/>
    <n v="2007"/>
    <n v="0"/>
    <s v="CNDG"/>
  </r>
  <r>
    <x v="79"/>
    <x v="79"/>
    <x v="10"/>
    <x v="162"/>
    <x v="162"/>
    <n v="3076"/>
    <n v="106"/>
    <n v="654"/>
    <n v="1508"/>
    <n v="5345"/>
    <n v="0"/>
    <n v="0"/>
    <n v="0"/>
    <n v="0"/>
    <n v="3076"/>
    <n v="106"/>
    <n v="654"/>
    <n v="1508"/>
    <m/>
    <m/>
    <m/>
    <m/>
    <m/>
    <m/>
    <n v="2007"/>
    <n v="0"/>
    <s v="CNDG"/>
  </r>
  <r>
    <x v="79"/>
    <x v="79"/>
    <x v="10"/>
    <x v="21"/>
    <x v="21"/>
    <n v="16669"/>
    <n v="574"/>
    <n v="889"/>
    <n v="7129"/>
    <n v="25262"/>
    <n v="0"/>
    <n v="0"/>
    <n v="0"/>
    <n v="0"/>
    <n v="16669"/>
    <n v="574"/>
    <n v="889"/>
    <n v="7129"/>
    <m/>
    <m/>
    <m/>
    <m/>
    <m/>
    <m/>
    <n v="2007"/>
    <n v="0"/>
    <s v="CNDG"/>
  </r>
  <r>
    <x v="79"/>
    <x v="79"/>
    <x v="10"/>
    <x v="72"/>
    <x v="72"/>
    <n v="109"/>
    <n v="4"/>
    <n v="6"/>
    <n v="47"/>
    <n v="166"/>
    <n v="0"/>
    <n v="0"/>
    <n v="0"/>
    <n v="0"/>
    <n v="109"/>
    <n v="4"/>
    <n v="6"/>
    <n v="47"/>
    <m/>
    <m/>
    <m/>
    <m/>
    <m/>
    <m/>
    <n v="2007"/>
    <n v="0"/>
    <s v="CNDG"/>
  </r>
  <r>
    <x v="80"/>
    <x v="80"/>
    <x v="13"/>
    <x v="33"/>
    <x v="33"/>
    <n v="617"/>
    <n v="47"/>
    <n v="86"/>
    <n v="596"/>
    <n v="1346"/>
    <n v="0"/>
    <n v="0"/>
    <n v="0"/>
    <n v="0"/>
    <n v="617"/>
    <n v="47"/>
    <n v="86"/>
    <n v="596"/>
    <m/>
    <m/>
    <m/>
    <m/>
    <m/>
    <m/>
    <n v="2007"/>
    <n v="0"/>
    <s v="CNDG"/>
  </r>
  <r>
    <x v="80"/>
    <x v="80"/>
    <x v="5"/>
    <x v="39"/>
    <x v="39"/>
    <n v="597"/>
    <n v="14"/>
    <n v="67"/>
    <n v="274"/>
    <n v="952"/>
    <n v="0"/>
    <n v="0"/>
    <n v="0"/>
    <n v="0"/>
    <n v="597"/>
    <n v="14"/>
    <n v="67"/>
    <n v="274"/>
    <m/>
    <m/>
    <m/>
    <m/>
    <m/>
    <m/>
    <n v="2007"/>
    <n v="0"/>
    <s v="CNDG"/>
  </r>
  <r>
    <x v="80"/>
    <x v="80"/>
    <x v="26"/>
    <x v="149"/>
    <x v="149"/>
    <n v="6"/>
    <n v="0"/>
    <n v="1"/>
    <n v="3"/>
    <n v="10"/>
    <n v="0"/>
    <n v="0"/>
    <n v="0"/>
    <n v="0"/>
    <n v="6"/>
    <n v="0"/>
    <n v="1"/>
    <n v="3"/>
    <m/>
    <m/>
    <m/>
    <m/>
    <m/>
    <m/>
    <n v="2007"/>
    <n v="0"/>
    <s v="CNDG"/>
  </r>
  <r>
    <x v="80"/>
    <x v="80"/>
    <x v="16"/>
    <x v="45"/>
    <x v="45"/>
    <n v="80"/>
    <n v="4"/>
    <n v="47"/>
    <n v="53"/>
    <n v="184"/>
    <n v="0"/>
    <n v="0"/>
    <n v="0"/>
    <n v="0"/>
    <n v="80"/>
    <n v="4"/>
    <n v="47"/>
    <n v="53"/>
    <m/>
    <m/>
    <m/>
    <m/>
    <m/>
    <m/>
    <n v="2007"/>
    <n v="0"/>
    <s v="CNDG"/>
  </r>
  <r>
    <x v="80"/>
    <x v="80"/>
    <x v="28"/>
    <x v="163"/>
    <x v="163"/>
    <n v="12398"/>
    <n v="741"/>
    <n v="1076"/>
    <n v="5752"/>
    <n v="19967"/>
    <n v="0"/>
    <n v="0"/>
    <n v="0"/>
    <n v="0"/>
    <n v="12398"/>
    <n v="741"/>
    <n v="1076"/>
    <n v="5752"/>
    <m/>
    <m/>
    <m/>
    <m/>
    <m/>
    <m/>
    <n v="2007"/>
    <n v="0"/>
    <s v="CNDG"/>
  </r>
  <r>
    <x v="80"/>
    <x v="80"/>
    <x v="28"/>
    <x v="164"/>
    <x v="164"/>
    <n v="519"/>
    <n v="25"/>
    <n v="45"/>
    <n v="238"/>
    <n v="827"/>
    <n v="0"/>
    <n v="0"/>
    <n v="0"/>
    <n v="0"/>
    <n v="519"/>
    <n v="25"/>
    <n v="45"/>
    <n v="238"/>
    <m/>
    <m/>
    <m/>
    <m/>
    <m/>
    <m/>
    <n v="2007"/>
    <n v="0"/>
    <s v="CNDG"/>
  </r>
  <r>
    <x v="80"/>
    <x v="80"/>
    <x v="28"/>
    <x v="165"/>
    <x v="165"/>
    <n v="1206"/>
    <n v="61"/>
    <n v="105"/>
    <n v="555"/>
    <n v="1926"/>
    <n v="0"/>
    <n v="0"/>
    <n v="0"/>
    <n v="0"/>
    <n v="1206"/>
    <n v="61"/>
    <n v="105"/>
    <n v="555"/>
    <m/>
    <m/>
    <m/>
    <m/>
    <m/>
    <m/>
    <n v="2007"/>
    <n v="0"/>
    <s v="CNDG"/>
  </r>
  <r>
    <x v="80"/>
    <x v="80"/>
    <x v="28"/>
    <x v="155"/>
    <x v="155"/>
    <n v="546"/>
    <n v="30"/>
    <n v="47"/>
    <n v="252"/>
    <n v="876"/>
    <n v="0"/>
    <n v="0"/>
    <n v="0"/>
    <n v="0"/>
    <n v="546"/>
    <n v="30"/>
    <n v="47"/>
    <n v="252"/>
    <m/>
    <m/>
    <m/>
    <m/>
    <m/>
    <m/>
    <n v="2007"/>
    <n v="0"/>
    <s v="CNDG"/>
  </r>
  <r>
    <x v="80"/>
    <x v="80"/>
    <x v="15"/>
    <x v="43"/>
    <x v="43"/>
    <n v="115"/>
    <n v="6"/>
    <n v="10"/>
    <n v="53"/>
    <n v="183"/>
    <n v="0"/>
    <n v="0"/>
    <n v="0"/>
    <n v="0"/>
    <n v="115"/>
    <n v="6"/>
    <n v="10"/>
    <n v="53"/>
    <m/>
    <m/>
    <m/>
    <m/>
    <m/>
    <m/>
    <n v="2007"/>
    <n v="0"/>
    <s v="CNDG"/>
  </r>
  <r>
    <x v="80"/>
    <x v="80"/>
    <x v="2"/>
    <x v="166"/>
    <x v="166"/>
    <n v="2734"/>
    <n v="65"/>
    <n v="258"/>
    <n v="1237"/>
    <n v="4294"/>
    <n v="0"/>
    <n v="0"/>
    <n v="0"/>
    <n v="0"/>
    <n v="2734"/>
    <n v="65"/>
    <n v="258"/>
    <n v="1237"/>
    <m/>
    <m/>
    <m/>
    <m/>
    <m/>
    <m/>
    <n v="2007"/>
    <n v="0"/>
    <s v="CNDG"/>
  </r>
  <r>
    <x v="80"/>
    <x v="80"/>
    <x v="2"/>
    <x v="46"/>
    <x v="46"/>
    <n v="288"/>
    <n v="7"/>
    <n v="167"/>
    <n v="367"/>
    <n v="829"/>
    <n v="0"/>
    <n v="0"/>
    <n v="0"/>
    <n v="0"/>
    <n v="288"/>
    <n v="7"/>
    <n v="167"/>
    <n v="367"/>
    <m/>
    <m/>
    <m/>
    <m/>
    <m/>
    <m/>
    <n v="2007"/>
    <n v="0"/>
    <s v="CNDG"/>
  </r>
  <r>
    <x v="80"/>
    <x v="80"/>
    <x v="2"/>
    <x v="47"/>
    <x v="47"/>
    <n v="5"/>
    <n v="0"/>
    <n v="3"/>
    <n v="6"/>
    <n v="15"/>
    <n v="0"/>
    <n v="0"/>
    <n v="0"/>
    <n v="0"/>
    <n v="5"/>
    <n v="0"/>
    <n v="3"/>
    <n v="6"/>
    <m/>
    <m/>
    <m/>
    <m/>
    <m/>
    <m/>
    <n v="2007"/>
    <n v="0"/>
    <s v="CNDG"/>
  </r>
  <r>
    <x v="81"/>
    <x v="81"/>
    <x v="9"/>
    <x v="20"/>
    <x v="20"/>
    <n v="842"/>
    <n v="157"/>
    <n v="490"/>
    <n v="1184"/>
    <n v="2672"/>
    <n v="0"/>
    <n v="0"/>
    <n v="0"/>
    <n v="0"/>
    <n v="842"/>
    <n v="157"/>
    <n v="490"/>
    <n v="1184"/>
    <m/>
    <m/>
    <m/>
    <m/>
    <m/>
    <m/>
    <n v="2007"/>
    <n v="0"/>
    <s v="CNDG"/>
  </r>
  <r>
    <x v="81"/>
    <x v="81"/>
    <x v="26"/>
    <x v="149"/>
    <x v="149"/>
    <n v="15"/>
    <n v="1"/>
    <n v="2"/>
    <n v="14"/>
    <n v="32"/>
    <n v="0"/>
    <n v="0"/>
    <n v="0"/>
    <n v="0"/>
    <n v="15"/>
    <n v="1"/>
    <n v="2"/>
    <n v="14"/>
    <m/>
    <m/>
    <m/>
    <m/>
    <m/>
    <m/>
    <n v="2007"/>
    <n v="0"/>
    <s v="CNDG"/>
  </r>
  <r>
    <x v="81"/>
    <x v="81"/>
    <x v="16"/>
    <x v="49"/>
    <x v="49"/>
    <n v="9367"/>
    <n v="549"/>
    <n v="2382"/>
    <n v="9778"/>
    <n v="22076"/>
    <n v="0"/>
    <n v="0"/>
    <n v="0"/>
    <n v="0"/>
    <n v="9367"/>
    <n v="549"/>
    <n v="2382"/>
    <n v="9778"/>
    <m/>
    <m/>
    <m/>
    <m/>
    <m/>
    <m/>
    <n v="2007"/>
    <n v="0"/>
    <s v="CNDG"/>
  </r>
  <r>
    <x v="81"/>
    <x v="81"/>
    <x v="16"/>
    <x v="45"/>
    <x v="45"/>
    <n v="1289"/>
    <n v="67"/>
    <n v="748"/>
    <n v="1673"/>
    <n v="3777"/>
    <n v="0"/>
    <n v="0"/>
    <n v="0"/>
    <n v="0"/>
    <n v="1289"/>
    <n v="67"/>
    <n v="748"/>
    <n v="1673"/>
    <m/>
    <m/>
    <m/>
    <m/>
    <m/>
    <m/>
    <n v="2007"/>
    <n v="0"/>
    <s v="CNDG"/>
  </r>
  <r>
    <x v="81"/>
    <x v="81"/>
    <x v="27"/>
    <x v="146"/>
    <x v="146"/>
    <n v="230"/>
    <n v="12"/>
    <n v="61"/>
    <n v="241"/>
    <n v="544"/>
    <n v="0"/>
    <n v="0"/>
    <n v="0"/>
    <n v="0"/>
    <n v="230"/>
    <n v="12"/>
    <n v="61"/>
    <n v="241"/>
    <m/>
    <m/>
    <m/>
    <m/>
    <m/>
    <m/>
    <n v="2007"/>
    <n v="0"/>
    <s v="CNDG"/>
  </r>
  <r>
    <x v="81"/>
    <x v="81"/>
    <x v="15"/>
    <x v="43"/>
    <x v="43"/>
    <n v="1356"/>
    <n v="69"/>
    <n v="118"/>
    <n v="1227"/>
    <n v="2769"/>
    <n v="0"/>
    <n v="0"/>
    <n v="0"/>
    <n v="0"/>
    <n v="1356"/>
    <n v="69"/>
    <n v="118"/>
    <n v="1227"/>
    <m/>
    <m/>
    <m/>
    <m/>
    <m/>
    <m/>
    <n v="2007"/>
    <n v="0"/>
    <s v="CNDG"/>
  </r>
  <r>
    <x v="82"/>
    <x v="82"/>
    <x v="26"/>
    <x v="148"/>
    <x v="148"/>
    <n v="59"/>
    <n v="3"/>
    <n v="8"/>
    <n v="67"/>
    <n v="138"/>
    <n v="0"/>
    <n v="0"/>
    <n v="0"/>
    <n v="0"/>
    <n v="59"/>
    <n v="3"/>
    <n v="8"/>
    <n v="67"/>
    <m/>
    <m/>
    <m/>
    <m/>
    <m/>
    <m/>
    <n v="2007"/>
    <n v="0"/>
    <s v="CNDG"/>
  </r>
  <r>
    <x v="82"/>
    <x v="82"/>
    <x v="26"/>
    <x v="149"/>
    <x v="149"/>
    <n v="458"/>
    <n v="23"/>
    <n v="63"/>
    <n v="518"/>
    <n v="1062"/>
    <n v="0"/>
    <n v="0"/>
    <n v="0"/>
    <n v="0"/>
    <n v="458"/>
    <n v="23"/>
    <n v="63"/>
    <n v="518"/>
    <m/>
    <m/>
    <m/>
    <m/>
    <m/>
    <m/>
    <n v="2007"/>
    <n v="0"/>
    <s v="CNDG"/>
  </r>
  <r>
    <x v="82"/>
    <x v="82"/>
    <x v="26"/>
    <x v="145"/>
    <x v="145"/>
    <n v="48"/>
    <n v="2"/>
    <n v="7"/>
    <n v="54"/>
    <n v="111"/>
    <n v="0"/>
    <n v="0"/>
    <n v="0"/>
    <n v="0"/>
    <n v="48"/>
    <n v="2"/>
    <n v="7"/>
    <n v="54"/>
    <m/>
    <m/>
    <m/>
    <m/>
    <m/>
    <m/>
    <n v="2007"/>
    <n v="0"/>
    <s v="CNDG"/>
  </r>
  <r>
    <x v="82"/>
    <x v="82"/>
    <x v="1"/>
    <x v="4"/>
    <x v="4"/>
    <n v="0"/>
    <n v="4"/>
    <n v="0"/>
    <n v="7"/>
    <n v="11"/>
    <n v="0"/>
    <n v="0"/>
    <n v="0"/>
    <n v="0"/>
    <n v="0"/>
    <n v="4"/>
    <n v="0"/>
    <n v="7"/>
    <m/>
    <m/>
    <m/>
    <m/>
    <m/>
    <m/>
    <n v="2007"/>
    <n v="0"/>
    <s v="CNDG"/>
  </r>
  <r>
    <x v="83"/>
    <x v="83"/>
    <x v="4"/>
    <x v="167"/>
    <x v="167"/>
    <n v="39"/>
    <n v="2"/>
    <n v="3"/>
    <n v="35"/>
    <n v="78"/>
    <n v="0"/>
    <n v="0"/>
    <n v="0"/>
    <n v="0"/>
    <n v="39"/>
    <n v="2"/>
    <n v="3"/>
    <n v="35"/>
    <m/>
    <m/>
    <m/>
    <m/>
    <m/>
    <m/>
    <n v="2007"/>
    <n v="0"/>
    <s v="CNDG"/>
  </r>
  <r>
    <x v="83"/>
    <x v="83"/>
    <x v="8"/>
    <x v="12"/>
    <x v="12"/>
    <n v="1055"/>
    <n v="18"/>
    <n v="296"/>
    <n v="1003"/>
    <n v="2372"/>
    <n v="0"/>
    <n v="0"/>
    <n v="0"/>
    <n v="0"/>
    <n v="1055"/>
    <n v="18"/>
    <n v="296"/>
    <n v="1003"/>
    <m/>
    <m/>
    <m/>
    <m/>
    <m/>
    <m/>
    <n v="2007"/>
    <n v="0"/>
    <s v="CNDG"/>
  </r>
  <r>
    <x v="83"/>
    <x v="83"/>
    <x v="8"/>
    <x v="159"/>
    <x v="159"/>
    <n v="1"/>
    <n v="0"/>
    <n v="0"/>
    <n v="1"/>
    <n v="1"/>
    <n v="0"/>
    <n v="0"/>
    <n v="0"/>
    <n v="0"/>
    <n v="1"/>
    <n v="0"/>
    <n v="0"/>
    <n v="1"/>
    <m/>
    <m/>
    <m/>
    <m/>
    <m/>
    <m/>
    <n v="2007"/>
    <n v="0"/>
    <s v="CNDG"/>
  </r>
  <r>
    <x v="83"/>
    <x v="83"/>
    <x v="8"/>
    <x v="168"/>
    <x v="168"/>
    <n v="117"/>
    <n v="2"/>
    <n v="33"/>
    <n v="111"/>
    <n v="263"/>
    <n v="0"/>
    <n v="0"/>
    <n v="0"/>
    <n v="0"/>
    <n v="117"/>
    <n v="2"/>
    <n v="33"/>
    <n v="111"/>
    <m/>
    <m/>
    <m/>
    <m/>
    <m/>
    <m/>
    <n v="2007"/>
    <n v="0"/>
    <s v="CNDG"/>
  </r>
  <r>
    <x v="83"/>
    <x v="83"/>
    <x v="8"/>
    <x v="78"/>
    <x v="78"/>
    <n v="1348"/>
    <n v="22"/>
    <n v="378"/>
    <n v="1281"/>
    <n v="3029"/>
    <n v="0"/>
    <n v="0"/>
    <n v="0"/>
    <n v="0"/>
    <n v="1348"/>
    <n v="22"/>
    <n v="378"/>
    <n v="1281"/>
    <m/>
    <m/>
    <m/>
    <m/>
    <m/>
    <m/>
    <n v="2007"/>
    <n v="0"/>
    <s v="CNDG"/>
  </r>
  <r>
    <x v="83"/>
    <x v="83"/>
    <x v="9"/>
    <x v="20"/>
    <x v="20"/>
    <n v="967"/>
    <n v="180"/>
    <n v="563"/>
    <n v="1252"/>
    <n v="2961"/>
    <n v="0"/>
    <n v="0"/>
    <n v="0"/>
    <n v="0"/>
    <n v="967"/>
    <n v="180"/>
    <n v="563"/>
    <n v="1252"/>
    <m/>
    <m/>
    <m/>
    <m/>
    <m/>
    <m/>
    <n v="2007"/>
    <n v="0"/>
    <s v="CNDG"/>
  </r>
  <r>
    <x v="83"/>
    <x v="83"/>
    <x v="15"/>
    <x v="43"/>
    <x v="43"/>
    <n v="6"/>
    <n v="0"/>
    <n v="1"/>
    <n v="5"/>
    <n v="12"/>
    <n v="0"/>
    <n v="0"/>
    <n v="0"/>
    <n v="0"/>
    <n v="6"/>
    <n v="0"/>
    <n v="1"/>
    <n v="5"/>
    <m/>
    <m/>
    <m/>
    <m/>
    <m/>
    <m/>
    <n v="2007"/>
    <n v="0"/>
    <s v="CNDG"/>
  </r>
  <r>
    <x v="83"/>
    <x v="83"/>
    <x v="10"/>
    <x v="72"/>
    <x v="72"/>
    <n v="77"/>
    <n v="3"/>
    <n v="22"/>
    <n v="74"/>
    <n v="176"/>
    <n v="0"/>
    <n v="0"/>
    <n v="0"/>
    <n v="0"/>
    <n v="77"/>
    <n v="3"/>
    <n v="22"/>
    <n v="74"/>
    <m/>
    <m/>
    <m/>
    <m/>
    <m/>
    <m/>
    <n v="2007"/>
    <n v="0"/>
    <s v="CNDG"/>
  </r>
  <r>
    <x v="84"/>
    <x v="84"/>
    <x v="5"/>
    <x v="61"/>
    <x v="61"/>
    <n v="769"/>
    <n v="21"/>
    <n v="443"/>
    <n v="672"/>
    <n v="1904"/>
    <n v="0"/>
    <n v="0"/>
    <n v="0"/>
    <n v="0"/>
    <n v="769"/>
    <n v="21"/>
    <n v="443"/>
    <n v="672"/>
    <m/>
    <m/>
    <m/>
    <m/>
    <m/>
    <m/>
    <n v="2007"/>
    <n v="0"/>
    <s v="CNDG"/>
  </r>
  <r>
    <x v="84"/>
    <x v="84"/>
    <x v="6"/>
    <x v="10"/>
    <x v="10"/>
    <n v="4"/>
    <n v="0"/>
    <n v="2"/>
    <n v="3"/>
    <n v="9"/>
    <n v="0"/>
    <n v="0"/>
    <n v="0"/>
    <n v="0"/>
    <n v="4"/>
    <n v="0"/>
    <n v="2"/>
    <n v="3"/>
    <m/>
    <m/>
    <m/>
    <m/>
    <m/>
    <m/>
    <n v="2007"/>
    <n v="0"/>
    <s v="CNDG"/>
  </r>
  <r>
    <x v="84"/>
    <x v="84"/>
    <x v="6"/>
    <x v="69"/>
    <x v="69"/>
    <n v="159"/>
    <n v="4"/>
    <n v="24"/>
    <n v="176"/>
    <n v="363"/>
    <n v="0"/>
    <n v="0"/>
    <n v="0"/>
    <n v="0"/>
    <n v="159"/>
    <n v="4"/>
    <n v="24"/>
    <n v="176"/>
    <m/>
    <m/>
    <m/>
    <m/>
    <m/>
    <m/>
    <n v="2007"/>
    <n v="0"/>
    <s v="CNDG"/>
  </r>
  <r>
    <x v="84"/>
    <x v="84"/>
    <x v="8"/>
    <x v="13"/>
    <x v="13"/>
    <n v="532"/>
    <n v="9"/>
    <n v="149"/>
    <n v="259"/>
    <n v="949"/>
    <n v="0"/>
    <n v="0"/>
    <n v="0"/>
    <n v="0"/>
    <n v="532"/>
    <n v="9"/>
    <n v="149"/>
    <n v="259"/>
    <m/>
    <m/>
    <m/>
    <m/>
    <m/>
    <m/>
    <n v="2007"/>
    <n v="0"/>
    <s v="CNDG"/>
  </r>
  <r>
    <x v="84"/>
    <x v="84"/>
    <x v="9"/>
    <x v="31"/>
    <x v="31"/>
    <n v="5"/>
    <n v="0"/>
    <n v="2"/>
    <n v="3"/>
    <n v="10"/>
    <n v="0"/>
    <n v="0"/>
    <n v="0"/>
    <n v="0"/>
    <n v="5"/>
    <n v="0"/>
    <n v="2"/>
    <n v="3"/>
    <m/>
    <m/>
    <m/>
    <m/>
    <m/>
    <m/>
    <n v="2007"/>
    <n v="0"/>
    <s v="CNDG"/>
  </r>
  <r>
    <x v="84"/>
    <x v="84"/>
    <x v="9"/>
    <x v="20"/>
    <x v="20"/>
    <n v="3470"/>
    <n v="645"/>
    <n v="1885"/>
    <n v="2958"/>
    <n v="8958"/>
    <n v="0"/>
    <n v="0"/>
    <n v="0"/>
    <n v="0"/>
    <n v="3470"/>
    <n v="645"/>
    <n v="1885"/>
    <n v="2958"/>
    <m/>
    <m/>
    <m/>
    <m/>
    <m/>
    <m/>
    <n v="2007"/>
    <n v="0"/>
    <s v="CNDG"/>
  </r>
  <r>
    <x v="84"/>
    <x v="84"/>
    <x v="16"/>
    <x v="45"/>
    <x v="45"/>
    <n v="167"/>
    <n v="9"/>
    <n v="97"/>
    <n v="135"/>
    <n v="408"/>
    <n v="0"/>
    <n v="0"/>
    <n v="0"/>
    <n v="0"/>
    <n v="167"/>
    <n v="9"/>
    <n v="97"/>
    <n v="135"/>
    <m/>
    <m/>
    <m/>
    <m/>
    <m/>
    <m/>
    <n v="2007"/>
    <n v="0"/>
    <s v="CNDG"/>
  </r>
  <r>
    <x v="84"/>
    <x v="84"/>
    <x v="27"/>
    <x v="146"/>
    <x v="146"/>
    <n v="71"/>
    <n v="4"/>
    <n v="19"/>
    <n v="46"/>
    <n v="140"/>
    <n v="0"/>
    <n v="0"/>
    <n v="0"/>
    <n v="0"/>
    <n v="71"/>
    <n v="4"/>
    <n v="19"/>
    <n v="46"/>
    <m/>
    <m/>
    <m/>
    <m/>
    <m/>
    <m/>
    <n v="2007"/>
    <n v="0"/>
    <s v="CNDG"/>
  </r>
  <r>
    <x v="84"/>
    <x v="84"/>
    <x v="28"/>
    <x v="163"/>
    <x v="163"/>
    <n v="576"/>
    <n v="34"/>
    <n v="50"/>
    <n v="267"/>
    <n v="928"/>
    <n v="0"/>
    <n v="0"/>
    <n v="0"/>
    <n v="0"/>
    <n v="576"/>
    <n v="34"/>
    <n v="50"/>
    <n v="267"/>
    <m/>
    <m/>
    <m/>
    <m/>
    <m/>
    <m/>
    <n v="2007"/>
    <n v="0"/>
    <s v="CNDG"/>
  </r>
  <r>
    <x v="84"/>
    <x v="84"/>
    <x v="28"/>
    <x v="147"/>
    <x v="147"/>
    <n v="2394"/>
    <n v="123"/>
    <n v="208"/>
    <n v="3526"/>
    <n v="6250"/>
    <n v="0"/>
    <n v="0"/>
    <n v="0"/>
    <n v="0"/>
    <n v="2394"/>
    <n v="123"/>
    <n v="208"/>
    <n v="3526"/>
    <m/>
    <m/>
    <m/>
    <m/>
    <m/>
    <m/>
    <n v="2007"/>
    <n v="0"/>
    <s v="CNDG"/>
  </r>
  <r>
    <x v="84"/>
    <x v="84"/>
    <x v="10"/>
    <x v="21"/>
    <x v="21"/>
    <n v="1961"/>
    <n v="68"/>
    <n v="517"/>
    <n v="1255"/>
    <n v="3801"/>
    <n v="0"/>
    <n v="0"/>
    <n v="0"/>
    <n v="0"/>
    <n v="1961"/>
    <n v="68"/>
    <n v="517"/>
    <n v="1255"/>
    <m/>
    <m/>
    <m/>
    <m/>
    <m/>
    <m/>
    <n v="2007"/>
    <n v="0"/>
    <s v="CNDG"/>
  </r>
  <r>
    <x v="84"/>
    <x v="84"/>
    <x v="10"/>
    <x v="169"/>
    <x v="169"/>
    <n v="15876"/>
    <n v="527"/>
    <n v="3633"/>
    <n v="9877"/>
    <n v="29914"/>
    <n v="0"/>
    <n v="0"/>
    <n v="0"/>
    <n v="0"/>
    <n v="15876"/>
    <n v="527"/>
    <n v="3633"/>
    <n v="9877"/>
    <m/>
    <m/>
    <m/>
    <m/>
    <m/>
    <m/>
    <n v="2007"/>
    <n v="0"/>
    <s v="CNDG"/>
  </r>
  <r>
    <x v="84"/>
    <x v="84"/>
    <x v="2"/>
    <x v="23"/>
    <x v="23"/>
    <n v="387"/>
    <n v="9"/>
    <n v="88"/>
    <n v="460"/>
    <n v="944"/>
    <n v="0"/>
    <n v="0"/>
    <n v="0"/>
    <n v="0"/>
    <n v="387"/>
    <n v="9"/>
    <n v="88"/>
    <n v="460"/>
    <m/>
    <m/>
    <m/>
    <m/>
    <m/>
    <m/>
    <n v="2007"/>
    <n v="0"/>
    <s v="CNDG"/>
  </r>
  <r>
    <x v="85"/>
    <x v="85"/>
    <x v="5"/>
    <x v="61"/>
    <x v="61"/>
    <n v="143"/>
    <n v="4"/>
    <n v="83"/>
    <n v="113"/>
    <n v="343"/>
    <n v="0"/>
    <n v="0"/>
    <n v="0"/>
    <n v="0"/>
    <n v="143"/>
    <n v="4"/>
    <n v="83"/>
    <n v="113"/>
    <m/>
    <m/>
    <m/>
    <m/>
    <m/>
    <m/>
    <n v="2007"/>
    <n v="0"/>
    <s v="CNDG"/>
  </r>
  <r>
    <x v="85"/>
    <x v="85"/>
    <x v="10"/>
    <x v="21"/>
    <x v="21"/>
    <n v="4194"/>
    <n v="145"/>
    <n v="224"/>
    <n v="2249"/>
    <n v="6810"/>
    <n v="0"/>
    <n v="0"/>
    <n v="0"/>
    <n v="0"/>
    <n v="4194"/>
    <n v="145"/>
    <n v="224"/>
    <n v="2249"/>
    <m/>
    <m/>
    <m/>
    <m/>
    <m/>
    <m/>
    <n v="2007"/>
    <n v="0"/>
    <s v="CNDG"/>
  </r>
  <r>
    <x v="85"/>
    <x v="85"/>
    <x v="10"/>
    <x v="169"/>
    <x v="169"/>
    <n v="16576"/>
    <n v="550"/>
    <n v="4374"/>
    <n v="10598"/>
    <n v="32098"/>
    <n v="0"/>
    <n v="0"/>
    <n v="0"/>
    <n v="0"/>
    <n v="16576"/>
    <n v="550"/>
    <n v="4374"/>
    <n v="10598"/>
    <m/>
    <m/>
    <m/>
    <m/>
    <m/>
    <m/>
    <n v="2007"/>
    <n v="0"/>
    <s v="CNDG"/>
  </r>
  <r>
    <x v="86"/>
    <x v="86"/>
    <x v="8"/>
    <x v="54"/>
    <x v="54"/>
    <n v="2845"/>
    <n v="482"/>
    <n v="396"/>
    <n v="1398"/>
    <n v="5122"/>
    <n v="0"/>
    <n v="0"/>
    <n v="0"/>
    <n v="0"/>
    <n v="2845"/>
    <n v="482"/>
    <n v="396"/>
    <n v="1398"/>
    <m/>
    <m/>
    <m/>
    <m/>
    <m/>
    <m/>
    <n v="2007"/>
    <n v="0"/>
    <s v="CNDG"/>
  </r>
  <r>
    <x v="87"/>
    <x v="87"/>
    <x v="25"/>
    <x v="170"/>
    <x v="170"/>
    <n v="45373"/>
    <n v="879"/>
    <n v="21706"/>
    <n v="16302"/>
    <n v="84261"/>
    <n v="0"/>
    <n v="0"/>
    <n v="0"/>
    <n v="0"/>
    <n v="45373"/>
    <n v="879"/>
    <n v="21706"/>
    <n v="16302"/>
    <m/>
    <m/>
    <m/>
    <m/>
    <m/>
    <m/>
    <n v="2007"/>
    <n v="0"/>
    <s v="CNDG"/>
  </r>
  <r>
    <x v="88"/>
    <x v="88"/>
    <x v="18"/>
    <x v="171"/>
    <x v="171"/>
    <n v="9824"/>
    <n v="500"/>
    <n v="1263"/>
    <n v="1125"/>
    <n v="12712"/>
    <n v="0"/>
    <n v="0"/>
    <n v="0"/>
    <n v="0"/>
    <n v="9824"/>
    <n v="500"/>
    <n v="1263"/>
    <n v="1125"/>
    <m/>
    <m/>
    <m/>
    <m/>
    <m/>
    <m/>
    <n v="2007"/>
    <n v="0"/>
    <s v="CNDG"/>
  </r>
  <r>
    <x v="88"/>
    <x v="88"/>
    <x v="18"/>
    <x v="172"/>
    <x v="172"/>
    <n v="13145"/>
    <n v="671"/>
    <n v="1689"/>
    <n v="1506"/>
    <n v="17011"/>
    <n v="0"/>
    <n v="0"/>
    <n v="0"/>
    <n v="0"/>
    <n v="13145"/>
    <n v="671"/>
    <n v="1689"/>
    <n v="1506"/>
    <m/>
    <m/>
    <m/>
    <m/>
    <m/>
    <m/>
    <n v="2007"/>
    <n v="0"/>
    <s v="CNDG"/>
  </r>
  <r>
    <x v="88"/>
    <x v="88"/>
    <x v="18"/>
    <x v="100"/>
    <x v="100"/>
    <n v="1327"/>
    <n v="51"/>
    <n v="130"/>
    <n v="146"/>
    <n v="1654"/>
    <n v="0"/>
    <n v="0"/>
    <n v="0"/>
    <n v="0"/>
    <n v="1327"/>
    <n v="51"/>
    <n v="130"/>
    <n v="146"/>
    <m/>
    <m/>
    <m/>
    <m/>
    <m/>
    <m/>
    <n v="2007"/>
    <n v="0"/>
    <s v="CNDG"/>
  </r>
  <r>
    <x v="88"/>
    <x v="88"/>
    <x v="17"/>
    <x v="80"/>
    <x v="80"/>
    <n v="86"/>
    <n v="1"/>
    <n v="11"/>
    <n v="48"/>
    <n v="146"/>
    <n v="0"/>
    <n v="0"/>
    <n v="0"/>
    <n v="0"/>
    <n v="86"/>
    <n v="1"/>
    <n v="11"/>
    <n v="48"/>
    <m/>
    <m/>
    <m/>
    <m/>
    <m/>
    <m/>
    <n v="2007"/>
    <n v="0"/>
    <s v="CNDG"/>
  </r>
  <r>
    <x v="88"/>
    <x v="88"/>
    <x v="31"/>
    <x v="173"/>
    <x v="173"/>
    <n v="2856"/>
    <n v="0"/>
    <n v="0"/>
    <n v="0"/>
    <n v="2856"/>
    <n v="0"/>
    <n v="0"/>
    <n v="0"/>
    <n v="0"/>
    <n v="2856"/>
    <n v="0"/>
    <n v="0"/>
    <n v="0"/>
    <m/>
    <m/>
    <m/>
    <m/>
    <m/>
    <m/>
    <n v="2007"/>
    <n v="0"/>
    <s v="CNDG"/>
  </r>
  <r>
    <x v="88"/>
    <x v="88"/>
    <x v="1"/>
    <x v="4"/>
    <x v="4"/>
    <n v="0"/>
    <n v="6"/>
    <n v="1"/>
    <n v="1"/>
    <n v="8"/>
    <n v="0"/>
    <n v="0"/>
    <n v="0"/>
    <n v="0"/>
    <n v="0"/>
    <n v="6"/>
    <n v="1"/>
    <n v="1"/>
    <m/>
    <m/>
    <m/>
    <m/>
    <m/>
    <m/>
    <n v="2007"/>
    <n v="0"/>
    <s v="CNDG"/>
  </r>
  <r>
    <x v="89"/>
    <x v="89"/>
    <x v="9"/>
    <x v="89"/>
    <x v="89"/>
    <n v="2560"/>
    <n v="475"/>
    <n v="222"/>
    <n v="3653"/>
    <n v="6909"/>
    <n v="0"/>
    <n v="0"/>
    <n v="0"/>
    <n v="0"/>
    <n v="2560"/>
    <n v="475"/>
    <n v="222"/>
    <n v="3653"/>
    <m/>
    <m/>
    <m/>
    <m/>
    <m/>
    <m/>
    <n v="2007"/>
    <n v="0"/>
    <s v="CNDG"/>
  </r>
  <r>
    <x v="89"/>
    <x v="89"/>
    <x v="9"/>
    <x v="20"/>
    <x v="20"/>
    <n v="66"/>
    <n v="12"/>
    <n v="22"/>
    <n v="112"/>
    <n v="212"/>
    <n v="0"/>
    <n v="0"/>
    <n v="0"/>
    <n v="0"/>
    <n v="66"/>
    <n v="12"/>
    <n v="22"/>
    <n v="112"/>
    <m/>
    <m/>
    <m/>
    <m/>
    <m/>
    <m/>
    <n v="2007"/>
    <n v="0"/>
    <s v="CNDG"/>
  </r>
  <r>
    <x v="89"/>
    <x v="89"/>
    <x v="28"/>
    <x v="174"/>
    <x v="174"/>
    <n v="759"/>
    <n v="35"/>
    <n v="66"/>
    <n v="961"/>
    <n v="1821"/>
    <n v="0"/>
    <n v="0"/>
    <n v="0"/>
    <n v="0"/>
    <n v="759"/>
    <n v="35"/>
    <n v="66"/>
    <n v="961"/>
    <m/>
    <m/>
    <m/>
    <m/>
    <m/>
    <m/>
    <n v="2007"/>
    <n v="0"/>
    <s v="CNDG"/>
  </r>
  <r>
    <x v="89"/>
    <x v="89"/>
    <x v="15"/>
    <x v="43"/>
    <x v="43"/>
    <n v="512"/>
    <n v="26"/>
    <n v="43"/>
    <n v="649"/>
    <n v="1230"/>
    <n v="0"/>
    <n v="0"/>
    <n v="0"/>
    <n v="0"/>
    <n v="512"/>
    <n v="26"/>
    <n v="43"/>
    <n v="649"/>
    <m/>
    <m/>
    <m/>
    <m/>
    <m/>
    <m/>
    <n v="2007"/>
    <n v="0"/>
    <s v="CNDG"/>
  </r>
  <r>
    <x v="89"/>
    <x v="89"/>
    <x v="10"/>
    <x v="175"/>
    <x v="175"/>
    <n v="963"/>
    <n v="37"/>
    <n v="51"/>
    <n v="1175"/>
    <n v="2227"/>
    <n v="0"/>
    <n v="0"/>
    <n v="0"/>
    <n v="0"/>
    <n v="963"/>
    <n v="37"/>
    <n v="51"/>
    <n v="1175"/>
    <m/>
    <m/>
    <m/>
    <m/>
    <m/>
    <m/>
    <n v="2007"/>
    <n v="0"/>
    <s v="CNDG"/>
  </r>
  <r>
    <x v="89"/>
    <x v="89"/>
    <x v="2"/>
    <x v="23"/>
    <x v="23"/>
    <n v="207"/>
    <n v="5"/>
    <n v="23"/>
    <n v="263"/>
    <n v="497"/>
    <n v="0"/>
    <n v="0"/>
    <n v="0"/>
    <n v="0"/>
    <n v="207"/>
    <n v="5"/>
    <n v="23"/>
    <n v="263"/>
    <m/>
    <m/>
    <m/>
    <m/>
    <m/>
    <m/>
    <n v="2007"/>
    <n v="0"/>
    <s v="CNDG"/>
  </r>
  <r>
    <x v="89"/>
    <x v="89"/>
    <x v="18"/>
    <x v="100"/>
    <x v="100"/>
    <n v="5426"/>
    <n v="289"/>
    <n v="471"/>
    <n v="4245"/>
    <n v="10431"/>
    <n v="0"/>
    <n v="0"/>
    <n v="0"/>
    <n v="0"/>
    <n v="5426"/>
    <n v="289"/>
    <n v="471"/>
    <n v="4245"/>
    <m/>
    <m/>
    <m/>
    <m/>
    <m/>
    <m/>
    <n v="2007"/>
    <n v="0"/>
    <s v="CNDG"/>
  </r>
  <r>
    <x v="89"/>
    <x v="89"/>
    <x v="1"/>
    <x v="4"/>
    <x v="4"/>
    <n v="0"/>
    <n v="4"/>
    <n v="0"/>
    <n v="5"/>
    <n v="9"/>
    <n v="0"/>
    <n v="0"/>
    <n v="0"/>
    <n v="0"/>
    <n v="0"/>
    <n v="4"/>
    <n v="0"/>
    <n v="5"/>
    <m/>
    <m/>
    <m/>
    <m/>
    <m/>
    <m/>
    <n v="2007"/>
    <n v="0"/>
    <s v="CNDG"/>
  </r>
  <r>
    <x v="90"/>
    <x v="90"/>
    <x v="1"/>
    <x v="176"/>
    <x v="176"/>
    <n v="7407"/>
    <n v="0"/>
    <n v="0"/>
    <n v="0"/>
    <n v="7407"/>
    <n v="0"/>
    <n v="0"/>
    <n v="0"/>
    <n v="0"/>
    <n v="7407"/>
    <n v="0"/>
    <n v="0"/>
    <n v="0"/>
    <m/>
    <m/>
    <m/>
    <m/>
    <m/>
    <m/>
    <n v="2007"/>
    <n v="0"/>
    <s v="CNDG"/>
  </r>
  <r>
    <x v="91"/>
    <x v="91"/>
    <x v="1"/>
    <x v="176"/>
    <x v="176"/>
    <n v="499"/>
    <n v="0"/>
    <n v="0"/>
    <n v="0"/>
    <n v="499"/>
    <n v="0"/>
    <n v="0"/>
    <n v="0"/>
    <n v="0"/>
    <n v="499"/>
    <n v="0"/>
    <n v="0"/>
    <n v="0"/>
    <m/>
    <m/>
    <m/>
    <m/>
    <m/>
    <m/>
    <n v="2007"/>
    <n v="0"/>
    <s v="CNDG"/>
  </r>
  <r>
    <x v="92"/>
    <x v="92"/>
    <x v="1"/>
    <x v="177"/>
    <x v="177"/>
    <n v="-2874"/>
    <n v="0"/>
    <n v="0"/>
    <n v="0"/>
    <n v="-2874"/>
    <n v="0"/>
    <n v="0"/>
    <n v="0"/>
    <n v="0"/>
    <n v="-2874"/>
    <n v="0"/>
    <n v="0"/>
    <n v="0"/>
    <m/>
    <m/>
    <m/>
    <m/>
    <m/>
    <m/>
    <n v="2007"/>
    <n v="0"/>
    <s v="CNDG"/>
  </r>
  <r>
    <x v="93"/>
    <x v="93"/>
    <x v="32"/>
    <x v="178"/>
    <x v="178"/>
    <n v="7610"/>
    <n v="0"/>
    <n v="0"/>
    <n v="0"/>
    <n v="7610"/>
    <n v="0"/>
    <n v="0"/>
    <n v="0"/>
    <n v="0"/>
    <n v="0"/>
    <n v="0"/>
    <n v="0"/>
    <n v="0"/>
    <n v="7610"/>
    <n v="0"/>
    <n v="0"/>
    <n v="0"/>
    <m/>
    <m/>
    <n v="2007"/>
    <n v="0"/>
    <s v="Services"/>
  </r>
  <r>
    <x v="94"/>
    <x v="94"/>
    <x v="32"/>
    <x v="178"/>
    <x v="178"/>
    <n v="300636"/>
    <n v="0"/>
    <n v="0"/>
    <n v="0"/>
    <n v="300636"/>
    <n v="0"/>
    <n v="0"/>
    <n v="0"/>
    <n v="0"/>
    <n v="0"/>
    <n v="0"/>
    <n v="0"/>
    <n v="0"/>
    <n v="300636"/>
    <n v="0"/>
    <n v="0"/>
    <n v="0"/>
    <m/>
    <m/>
    <n v="2007"/>
    <n v="0"/>
    <s v="Services"/>
  </r>
  <r>
    <x v="95"/>
    <x v="95"/>
    <x v="32"/>
    <x v="178"/>
    <x v="178"/>
    <n v="7712"/>
    <n v="0"/>
    <n v="0"/>
    <n v="0"/>
    <n v="7712"/>
    <n v="0"/>
    <n v="0"/>
    <n v="0"/>
    <n v="0"/>
    <n v="0"/>
    <n v="0"/>
    <n v="0"/>
    <n v="0"/>
    <n v="7712"/>
    <n v="0"/>
    <n v="0"/>
    <n v="0"/>
    <m/>
    <m/>
    <n v="2007"/>
    <n v="0"/>
    <s v="Services"/>
  </r>
  <r>
    <x v="96"/>
    <x v="96"/>
    <x v="32"/>
    <x v="178"/>
    <x v="178"/>
    <n v="28426"/>
    <n v="0"/>
    <n v="0"/>
    <n v="0"/>
    <n v="28426"/>
    <n v="0"/>
    <n v="0"/>
    <n v="0"/>
    <n v="0"/>
    <n v="0"/>
    <n v="0"/>
    <n v="0"/>
    <n v="0"/>
    <n v="28426"/>
    <n v="0"/>
    <n v="0"/>
    <n v="0"/>
    <m/>
    <m/>
    <n v="2007"/>
    <n v="0"/>
    <s v="Services"/>
  </r>
  <r>
    <x v="97"/>
    <x v="97"/>
    <x v="32"/>
    <x v="178"/>
    <x v="178"/>
    <n v="1113842"/>
    <n v="0"/>
    <n v="0"/>
    <n v="0"/>
    <n v="1113842"/>
    <n v="0"/>
    <n v="0"/>
    <n v="0"/>
    <n v="0"/>
    <n v="0"/>
    <n v="0"/>
    <n v="0"/>
    <n v="0"/>
    <n v="1113842"/>
    <n v="0"/>
    <n v="0"/>
    <n v="0"/>
    <m/>
    <m/>
    <n v="2007"/>
    <n v="0"/>
    <s v="Services"/>
  </r>
  <r>
    <x v="98"/>
    <x v="98"/>
    <x v="32"/>
    <x v="178"/>
    <x v="178"/>
    <n v="20567"/>
    <n v="0"/>
    <n v="0"/>
    <n v="0"/>
    <n v="20567"/>
    <n v="0"/>
    <n v="0"/>
    <n v="0"/>
    <n v="0"/>
    <n v="0"/>
    <n v="0"/>
    <n v="0"/>
    <n v="0"/>
    <n v="20567"/>
    <n v="0"/>
    <n v="0"/>
    <n v="0"/>
    <m/>
    <m/>
    <n v="2007"/>
    <n v="0"/>
    <s v="Services"/>
  </r>
  <r>
    <x v="99"/>
    <x v="99"/>
    <x v="33"/>
    <x v="179"/>
    <x v="179"/>
    <n v="1207"/>
    <n v="0"/>
    <n v="0"/>
    <n v="0"/>
    <n v="1207"/>
    <n v="0"/>
    <n v="0"/>
    <n v="0"/>
    <n v="0"/>
    <n v="0"/>
    <n v="0"/>
    <n v="0"/>
    <n v="0"/>
    <n v="1207"/>
    <n v="0"/>
    <n v="0"/>
    <n v="0"/>
    <m/>
    <m/>
    <n v="2007"/>
    <n v="0"/>
    <s v="Services"/>
  </r>
  <r>
    <x v="100"/>
    <x v="100"/>
    <x v="34"/>
    <x v="180"/>
    <x v="180"/>
    <n v="30154"/>
    <n v="0"/>
    <n v="0"/>
    <n v="0"/>
    <n v="30154"/>
    <n v="0"/>
    <n v="0"/>
    <n v="0"/>
    <n v="0"/>
    <n v="0"/>
    <n v="0"/>
    <n v="0"/>
    <n v="0"/>
    <n v="30154"/>
    <n v="0"/>
    <n v="0"/>
    <n v="0"/>
    <m/>
    <m/>
    <n v="2007"/>
    <n v="0"/>
    <s v="Services"/>
  </r>
  <r>
    <x v="100"/>
    <x v="100"/>
    <x v="1"/>
    <x v="181"/>
    <x v="181"/>
    <n v="22376"/>
    <n v="0"/>
    <n v="0"/>
    <n v="0"/>
    <n v="22376"/>
    <n v="0"/>
    <n v="0"/>
    <n v="0"/>
    <n v="0"/>
    <n v="0"/>
    <n v="0"/>
    <n v="0"/>
    <n v="0"/>
    <n v="22376"/>
    <n v="0"/>
    <n v="0"/>
    <n v="0"/>
    <m/>
    <m/>
    <n v="2007"/>
    <n v="0"/>
    <s v="Services"/>
  </r>
  <r>
    <x v="101"/>
    <x v="101"/>
    <x v="35"/>
    <x v="182"/>
    <x v="182"/>
    <n v="15473"/>
    <n v="0"/>
    <n v="0"/>
    <n v="0"/>
    <n v="15473"/>
    <n v="0"/>
    <n v="0"/>
    <n v="0"/>
    <n v="0"/>
    <n v="0"/>
    <n v="0"/>
    <n v="0"/>
    <n v="0"/>
    <n v="15473"/>
    <n v="0"/>
    <n v="0"/>
    <n v="0"/>
    <m/>
    <m/>
    <n v="2007"/>
    <n v="0"/>
    <s v="Services"/>
  </r>
  <r>
    <x v="102"/>
    <x v="102"/>
    <x v="34"/>
    <x v="183"/>
    <x v="183"/>
    <n v="148295"/>
    <n v="0"/>
    <n v="0"/>
    <n v="0"/>
    <n v="148295"/>
    <n v="0"/>
    <n v="0"/>
    <n v="0"/>
    <n v="0"/>
    <n v="0"/>
    <n v="0"/>
    <n v="0"/>
    <n v="0"/>
    <n v="148295"/>
    <n v="0"/>
    <n v="0"/>
    <n v="0"/>
    <m/>
    <m/>
    <n v="2007"/>
    <n v="0"/>
    <s v="Services"/>
  </r>
  <r>
    <x v="103"/>
    <x v="103"/>
    <x v="34"/>
    <x v="184"/>
    <x v="184"/>
    <n v="61768"/>
    <n v="0"/>
    <n v="0"/>
    <n v="0"/>
    <n v="61768"/>
    <n v="0"/>
    <n v="0"/>
    <n v="0"/>
    <n v="0"/>
    <n v="0"/>
    <n v="0"/>
    <n v="0"/>
    <n v="0"/>
    <n v="61768"/>
    <n v="0"/>
    <n v="0"/>
    <n v="0"/>
    <m/>
    <m/>
    <n v="2007"/>
    <n v="0"/>
    <s v="Services"/>
  </r>
  <r>
    <x v="103"/>
    <x v="103"/>
    <x v="34"/>
    <x v="180"/>
    <x v="180"/>
    <n v="116"/>
    <n v="0"/>
    <n v="0"/>
    <n v="0"/>
    <n v="116"/>
    <n v="0"/>
    <n v="0"/>
    <n v="0"/>
    <n v="0"/>
    <n v="0"/>
    <n v="0"/>
    <n v="0"/>
    <n v="0"/>
    <n v="116"/>
    <n v="0"/>
    <n v="0"/>
    <n v="0"/>
    <m/>
    <m/>
    <n v="2007"/>
    <n v="0"/>
    <s v="Services"/>
  </r>
  <r>
    <x v="104"/>
    <x v="104"/>
    <x v="19"/>
    <x v="185"/>
    <x v="185"/>
    <n v="346543"/>
    <n v="0"/>
    <n v="0"/>
    <n v="0"/>
    <n v="346543"/>
    <n v="0"/>
    <n v="0"/>
    <n v="0"/>
    <n v="0"/>
    <n v="0"/>
    <n v="0"/>
    <n v="0"/>
    <n v="0"/>
    <n v="346543"/>
    <n v="0"/>
    <n v="0"/>
    <n v="0"/>
    <m/>
    <m/>
    <n v="2007"/>
    <n v="0"/>
    <s v="Services"/>
  </r>
  <r>
    <x v="104"/>
    <x v="104"/>
    <x v="19"/>
    <x v="186"/>
    <x v="186"/>
    <n v="19146"/>
    <n v="0"/>
    <n v="0"/>
    <n v="0"/>
    <n v="19146"/>
    <n v="0"/>
    <n v="0"/>
    <n v="0"/>
    <n v="0"/>
    <n v="0"/>
    <n v="0"/>
    <n v="0"/>
    <n v="0"/>
    <n v="19146"/>
    <n v="0"/>
    <n v="0"/>
    <n v="0"/>
    <m/>
    <m/>
    <n v="2007"/>
    <n v="0"/>
    <s v="Services"/>
  </r>
  <r>
    <x v="105"/>
    <x v="105"/>
    <x v="19"/>
    <x v="187"/>
    <x v="187"/>
    <n v="96992"/>
    <n v="0"/>
    <n v="0"/>
    <n v="0"/>
    <n v="96992"/>
    <n v="0"/>
    <n v="0"/>
    <n v="0"/>
    <n v="0"/>
    <n v="0"/>
    <n v="0"/>
    <n v="0"/>
    <n v="0"/>
    <n v="96992"/>
    <n v="0"/>
    <n v="0"/>
    <n v="0"/>
    <m/>
    <m/>
    <n v="2007"/>
    <n v="0"/>
    <s v="Services"/>
  </r>
  <r>
    <x v="106"/>
    <x v="106"/>
    <x v="19"/>
    <x v="188"/>
    <x v="188"/>
    <n v="64462"/>
    <n v="0"/>
    <n v="0"/>
    <n v="0"/>
    <n v="64462"/>
    <n v="0"/>
    <n v="0"/>
    <n v="0"/>
    <n v="0"/>
    <n v="0"/>
    <n v="0"/>
    <n v="0"/>
    <n v="0"/>
    <n v="64462"/>
    <n v="0"/>
    <n v="0"/>
    <n v="0"/>
    <m/>
    <m/>
    <n v="2007"/>
    <n v="0"/>
    <s v="Services"/>
  </r>
  <r>
    <x v="107"/>
    <x v="107"/>
    <x v="19"/>
    <x v="189"/>
    <x v="189"/>
    <n v="28812"/>
    <n v="0"/>
    <n v="0"/>
    <n v="0"/>
    <n v="28812"/>
    <n v="0"/>
    <n v="0"/>
    <n v="0"/>
    <n v="0"/>
    <n v="0"/>
    <n v="0"/>
    <n v="0"/>
    <n v="0"/>
    <n v="28812"/>
    <n v="0"/>
    <n v="0"/>
    <n v="0"/>
    <m/>
    <m/>
    <n v="2007"/>
    <n v="0"/>
    <s v="Services"/>
  </r>
  <r>
    <x v="108"/>
    <x v="108"/>
    <x v="19"/>
    <x v="104"/>
    <x v="104"/>
    <n v="53741"/>
    <n v="0"/>
    <n v="0"/>
    <n v="0"/>
    <n v="53741"/>
    <n v="0"/>
    <n v="0"/>
    <n v="0"/>
    <n v="0"/>
    <n v="0"/>
    <n v="0"/>
    <n v="0"/>
    <n v="0"/>
    <n v="53741"/>
    <n v="0"/>
    <n v="0"/>
    <n v="0"/>
    <m/>
    <m/>
    <n v="2007"/>
    <n v="0"/>
    <s v="Services"/>
  </r>
  <r>
    <x v="108"/>
    <x v="108"/>
    <x v="19"/>
    <x v="186"/>
    <x v="186"/>
    <n v="24827"/>
    <n v="0"/>
    <n v="0"/>
    <n v="0"/>
    <n v="24827"/>
    <n v="0"/>
    <n v="0"/>
    <n v="0"/>
    <n v="0"/>
    <n v="0"/>
    <n v="0"/>
    <n v="0"/>
    <n v="0"/>
    <n v="24827"/>
    <n v="0"/>
    <n v="0"/>
    <n v="0"/>
    <m/>
    <m/>
    <n v="2007"/>
    <n v="0"/>
    <s v="Services"/>
  </r>
  <r>
    <x v="108"/>
    <x v="108"/>
    <x v="19"/>
    <x v="190"/>
    <x v="190"/>
    <n v="9711"/>
    <n v="0"/>
    <n v="0"/>
    <n v="0"/>
    <n v="9711"/>
    <n v="0"/>
    <n v="0"/>
    <n v="0"/>
    <n v="0"/>
    <n v="0"/>
    <n v="0"/>
    <n v="0"/>
    <n v="0"/>
    <n v="9711"/>
    <n v="0"/>
    <n v="0"/>
    <n v="0"/>
    <m/>
    <m/>
    <n v="2007"/>
    <n v="0"/>
    <s v="Services"/>
  </r>
  <r>
    <x v="109"/>
    <x v="109"/>
    <x v="12"/>
    <x v="32"/>
    <x v="32"/>
    <n v="4155"/>
    <n v="0"/>
    <n v="0"/>
    <n v="0"/>
    <n v="4155"/>
    <n v="0"/>
    <n v="0"/>
    <n v="0"/>
    <n v="0"/>
    <n v="0"/>
    <n v="0"/>
    <n v="0"/>
    <n v="0"/>
    <n v="4155"/>
    <n v="0"/>
    <n v="0"/>
    <n v="0"/>
    <m/>
    <m/>
    <n v="2007"/>
    <n v="0"/>
    <s v="Services"/>
  </r>
  <r>
    <x v="109"/>
    <x v="109"/>
    <x v="19"/>
    <x v="186"/>
    <x v="186"/>
    <n v="27065"/>
    <n v="0"/>
    <n v="0"/>
    <n v="0"/>
    <n v="27065"/>
    <n v="0"/>
    <n v="0"/>
    <n v="0"/>
    <n v="0"/>
    <n v="0"/>
    <n v="0"/>
    <n v="0"/>
    <n v="0"/>
    <n v="27065"/>
    <n v="0"/>
    <n v="0"/>
    <n v="0"/>
    <m/>
    <m/>
    <n v="2007"/>
    <n v="0"/>
    <s v="Services"/>
  </r>
  <r>
    <x v="109"/>
    <x v="109"/>
    <x v="19"/>
    <x v="190"/>
    <x v="190"/>
    <n v="14438"/>
    <n v="0"/>
    <n v="0"/>
    <n v="0"/>
    <n v="14438"/>
    <n v="0"/>
    <n v="0"/>
    <n v="0"/>
    <n v="0"/>
    <n v="0"/>
    <n v="0"/>
    <n v="0"/>
    <n v="0"/>
    <n v="14438"/>
    <n v="0"/>
    <n v="0"/>
    <n v="0"/>
    <m/>
    <m/>
    <n v="2007"/>
    <n v="0"/>
    <s v="Services"/>
  </r>
  <r>
    <x v="110"/>
    <x v="110"/>
    <x v="36"/>
    <x v="191"/>
    <x v="191"/>
    <n v="446790"/>
    <n v="0"/>
    <n v="0"/>
    <n v="0"/>
    <n v="446790"/>
    <n v="0"/>
    <n v="0"/>
    <n v="0"/>
    <n v="0"/>
    <n v="0"/>
    <n v="0"/>
    <n v="0"/>
    <n v="0"/>
    <n v="446790"/>
    <n v="0"/>
    <n v="0"/>
    <n v="0"/>
    <m/>
    <m/>
    <n v="2007"/>
    <n v="0"/>
    <s v="Services"/>
  </r>
  <r>
    <x v="111"/>
    <x v="111"/>
    <x v="36"/>
    <x v="191"/>
    <x v="191"/>
    <n v="80521"/>
    <n v="0"/>
    <n v="0"/>
    <n v="0"/>
    <n v="80521"/>
    <n v="0"/>
    <n v="0"/>
    <n v="0"/>
    <n v="0"/>
    <n v="0"/>
    <n v="0"/>
    <n v="0"/>
    <n v="0"/>
    <n v="80521"/>
    <n v="0"/>
    <n v="0"/>
    <n v="0"/>
    <m/>
    <m/>
    <n v="2007"/>
    <n v="0"/>
    <s v="Services"/>
  </r>
  <r>
    <x v="112"/>
    <x v="112"/>
    <x v="36"/>
    <x v="191"/>
    <x v="191"/>
    <n v="130771"/>
    <n v="0"/>
    <n v="0"/>
    <n v="0"/>
    <n v="130771"/>
    <n v="0"/>
    <n v="0"/>
    <n v="0"/>
    <n v="0"/>
    <n v="0"/>
    <n v="0"/>
    <n v="0"/>
    <n v="0"/>
    <n v="130771"/>
    <n v="0"/>
    <n v="0"/>
    <n v="0"/>
    <m/>
    <m/>
    <n v="2007"/>
    <n v="0"/>
    <s v="Services"/>
  </r>
  <r>
    <x v="113"/>
    <x v="113"/>
    <x v="37"/>
    <x v="192"/>
    <x v="192"/>
    <n v="37496"/>
    <n v="0"/>
    <n v="0"/>
    <n v="0"/>
    <n v="37496"/>
    <n v="0"/>
    <n v="0"/>
    <n v="0"/>
    <n v="0"/>
    <n v="0"/>
    <n v="0"/>
    <n v="0"/>
    <n v="0"/>
    <n v="37496"/>
    <n v="0"/>
    <n v="0"/>
    <n v="0"/>
    <m/>
    <m/>
    <n v="2007"/>
    <n v="0"/>
    <s v="Services"/>
  </r>
  <r>
    <x v="113"/>
    <x v="113"/>
    <x v="37"/>
    <x v="193"/>
    <x v="193"/>
    <n v="10028"/>
    <n v="0"/>
    <n v="0"/>
    <n v="0"/>
    <n v="10028"/>
    <n v="0"/>
    <n v="0"/>
    <n v="0"/>
    <n v="0"/>
    <n v="0"/>
    <n v="0"/>
    <n v="0"/>
    <n v="0"/>
    <n v="10028"/>
    <n v="0"/>
    <n v="0"/>
    <n v="0"/>
    <m/>
    <m/>
    <n v="2007"/>
    <n v="0"/>
    <s v="Services"/>
  </r>
  <r>
    <x v="114"/>
    <x v="114"/>
    <x v="37"/>
    <x v="192"/>
    <x v="192"/>
    <n v="80800"/>
    <n v="0"/>
    <n v="0"/>
    <n v="0"/>
    <n v="80800"/>
    <n v="0"/>
    <n v="0"/>
    <n v="0"/>
    <n v="0"/>
    <n v="0"/>
    <n v="0"/>
    <n v="0"/>
    <n v="0"/>
    <n v="80800"/>
    <n v="0"/>
    <n v="0"/>
    <n v="0"/>
    <m/>
    <m/>
    <n v="2007"/>
    <n v="0"/>
    <s v="Services"/>
  </r>
  <r>
    <x v="114"/>
    <x v="114"/>
    <x v="37"/>
    <x v="193"/>
    <x v="193"/>
    <n v="5487"/>
    <n v="0"/>
    <n v="0"/>
    <n v="0"/>
    <n v="5487"/>
    <n v="0"/>
    <n v="0"/>
    <n v="0"/>
    <n v="0"/>
    <n v="0"/>
    <n v="0"/>
    <n v="0"/>
    <n v="0"/>
    <n v="5487"/>
    <n v="0"/>
    <n v="0"/>
    <n v="0"/>
    <m/>
    <m/>
    <n v="2007"/>
    <n v="0"/>
    <s v="Services"/>
  </r>
  <r>
    <x v="115"/>
    <x v="115"/>
    <x v="38"/>
    <x v="194"/>
    <x v="194"/>
    <n v="7155"/>
    <n v="0"/>
    <n v="0"/>
    <n v="0"/>
    <n v="7155"/>
    <n v="0"/>
    <n v="0"/>
    <n v="0"/>
    <n v="0"/>
    <n v="0"/>
    <n v="0"/>
    <n v="0"/>
    <n v="0"/>
    <n v="7155"/>
    <n v="0"/>
    <n v="0"/>
    <n v="0"/>
    <m/>
    <m/>
    <n v="2007"/>
    <n v="0"/>
    <s v="Services"/>
  </r>
  <r>
    <x v="115"/>
    <x v="115"/>
    <x v="39"/>
    <x v="195"/>
    <x v="195"/>
    <n v="42"/>
    <n v="0"/>
    <n v="0"/>
    <n v="0"/>
    <n v="42"/>
    <n v="0"/>
    <n v="0"/>
    <n v="0"/>
    <n v="0"/>
    <n v="0"/>
    <n v="0"/>
    <n v="0"/>
    <n v="0"/>
    <n v="42"/>
    <n v="0"/>
    <n v="0"/>
    <n v="0"/>
    <m/>
    <m/>
    <n v="2007"/>
    <n v="0"/>
    <s v="Services"/>
  </r>
  <r>
    <x v="115"/>
    <x v="115"/>
    <x v="30"/>
    <x v="196"/>
    <x v="196"/>
    <n v="155182"/>
    <n v="0"/>
    <n v="0"/>
    <n v="0"/>
    <n v="155182"/>
    <n v="0"/>
    <n v="0"/>
    <n v="0"/>
    <n v="0"/>
    <n v="0"/>
    <n v="0"/>
    <n v="0"/>
    <n v="0"/>
    <n v="155182"/>
    <n v="0"/>
    <n v="0"/>
    <n v="0"/>
    <m/>
    <m/>
    <n v="2007"/>
    <n v="0"/>
    <s v="Services"/>
  </r>
  <r>
    <x v="116"/>
    <x v="116"/>
    <x v="12"/>
    <x v="197"/>
    <x v="197"/>
    <n v="21179"/>
    <n v="0"/>
    <n v="0"/>
    <n v="0"/>
    <n v="21179"/>
    <n v="0"/>
    <n v="0"/>
    <n v="0"/>
    <n v="0"/>
    <n v="0"/>
    <n v="0"/>
    <n v="0"/>
    <n v="0"/>
    <n v="21179"/>
    <n v="0"/>
    <n v="0"/>
    <n v="0"/>
    <m/>
    <m/>
    <n v="2007"/>
    <n v="0"/>
    <s v="Services"/>
  </r>
  <r>
    <x v="117"/>
    <x v="117"/>
    <x v="12"/>
    <x v="197"/>
    <x v="197"/>
    <n v="15732"/>
    <n v="0"/>
    <n v="0"/>
    <n v="0"/>
    <n v="15732"/>
    <n v="0"/>
    <n v="0"/>
    <n v="0"/>
    <n v="0"/>
    <n v="0"/>
    <n v="0"/>
    <n v="0"/>
    <n v="0"/>
    <n v="15732"/>
    <n v="0"/>
    <n v="0"/>
    <n v="0"/>
    <m/>
    <m/>
    <n v="2007"/>
    <n v="0"/>
    <s v="Services"/>
  </r>
  <r>
    <x v="118"/>
    <x v="118"/>
    <x v="12"/>
    <x v="197"/>
    <x v="197"/>
    <n v="12798"/>
    <n v="0"/>
    <n v="0"/>
    <n v="0"/>
    <n v="12798"/>
    <n v="0"/>
    <n v="0"/>
    <n v="0"/>
    <n v="0"/>
    <n v="0"/>
    <n v="0"/>
    <n v="0"/>
    <n v="0"/>
    <n v="12798"/>
    <n v="0"/>
    <n v="0"/>
    <n v="0"/>
    <m/>
    <m/>
    <n v="2007"/>
    <n v="0"/>
    <s v="Services"/>
  </r>
  <r>
    <x v="119"/>
    <x v="119"/>
    <x v="40"/>
    <x v="198"/>
    <x v="198"/>
    <n v="9266"/>
    <n v="0"/>
    <n v="0"/>
    <n v="0"/>
    <n v="9266"/>
    <n v="0"/>
    <n v="0"/>
    <n v="0"/>
    <n v="0"/>
    <n v="0"/>
    <n v="0"/>
    <n v="0"/>
    <n v="0"/>
    <n v="9266"/>
    <n v="0"/>
    <n v="0"/>
    <n v="0"/>
    <m/>
    <m/>
    <n v="2007"/>
    <n v="0"/>
    <s v="Services"/>
  </r>
  <r>
    <x v="119"/>
    <x v="119"/>
    <x v="1"/>
    <x v="181"/>
    <x v="181"/>
    <n v="7154"/>
    <n v="0"/>
    <n v="0"/>
    <n v="0"/>
    <n v="7154"/>
    <n v="0"/>
    <n v="0"/>
    <n v="0"/>
    <n v="0"/>
    <n v="0"/>
    <n v="0"/>
    <n v="0"/>
    <n v="0"/>
    <n v="7154"/>
    <n v="0"/>
    <n v="0"/>
    <n v="0"/>
    <m/>
    <m/>
    <n v="2007"/>
    <n v="0"/>
    <s v="Services"/>
  </r>
  <r>
    <x v="120"/>
    <x v="120"/>
    <x v="41"/>
    <x v="199"/>
    <x v="199"/>
    <n v="957"/>
    <n v="0"/>
    <n v="0"/>
    <n v="0"/>
    <n v="957"/>
    <n v="0"/>
    <n v="0"/>
    <n v="0"/>
    <n v="0"/>
    <n v="0"/>
    <n v="0"/>
    <n v="0"/>
    <n v="0"/>
    <n v="957"/>
    <n v="0"/>
    <n v="0"/>
    <n v="0"/>
    <m/>
    <m/>
    <n v="2007"/>
    <n v="0"/>
    <s v="Services"/>
  </r>
  <r>
    <x v="121"/>
    <x v="121"/>
    <x v="42"/>
    <x v="200"/>
    <x v="200"/>
    <n v="1383"/>
    <n v="0"/>
    <n v="0"/>
    <n v="0"/>
    <n v="1383"/>
    <n v="0"/>
    <n v="0"/>
    <n v="0"/>
    <n v="0"/>
    <n v="0"/>
    <n v="0"/>
    <n v="0"/>
    <n v="0"/>
    <n v="1383"/>
    <n v="0"/>
    <n v="0"/>
    <n v="0"/>
    <m/>
    <m/>
    <n v="2007"/>
    <n v="0"/>
    <s v="Services"/>
  </r>
  <r>
    <x v="122"/>
    <x v="122"/>
    <x v="42"/>
    <x v="200"/>
    <x v="200"/>
    <n v="4574"/>
    <n v="0"/>
    <n v="0"/>
    <n v="0"/>
    <n v="4574"/>
    <n v="0"/>
    <n v="0"/>
    <n v="0"/>
    <n v="0"/>
    <n v="0"/>
    <n v="0"/>
    <n v="0"/>
    <n v="0"/>
    <n v="4574"/>
    <n v="0"/>
    <n v="0"/>
    <n v="0"/>
    <m/>
    <m/>
    <n v="2007"/>
    <n v="0"/>
    <s v="Services"/>
  </r>
  <r>
    <x v="123"/>
    <x v="123"/>
    <x v="42"/>
    <x v="200"/>
    <x v="200"/>
    <n v="15392"/>
    <n v="0"/>
    <n v="0"/>
    <n v="0"/>
    <n v="15392"/>
    <n v="0"/>
    <n v="0"/>
    <n v="0"/>
    <n v="0"/>
    <n v="0"/>
    <n v="0"/>
    <n v="0"/>
    <n v="0"/>
    <n v="15392"/>
    <n v="0"/>
    <n v="0"/>
    <n v="0"/>
    <m/>
    <m/>
    <n v="2007"/>
    <n v="0"/>
    <s v="Services"/>
  </r>
  <r>
    <x v="124"/>
    <x v="124"/>
    <x v="42"/>
    <x v="200"/>
    <x v="200"/>
    <n v="7063"/>
    <n v="0"/>
    <n v="0"/>
    <n v="0"/>
    <n v="7063"/>
    <n v="0"/>
    <n v="0"/>
    <n v="0"/>
    <n v="0"/>
    <n v="0"/>
    <n v="0"/>
    <n v="0"/>
    <n v="0"/>
    <n v="7063"/>
    <n v="0"/>
    <n v="0"/>
    <n v="0"/>
    <m/>
    <m/>
    <n v="2007"/>
    <n v="0"/>
    <s v="Services"/>
  </r>
  <r>
    <x v="124"/>
    <x v="124"/>
    <x v="38"/>
    <x v="194"/>
    <x v="194"/>
    <n v="1390"/>
    <n v="0"/>
    <n v="0"/>
    <n v="0"/>
    <n v="1390"/>
    <n v="0"/>
    <n v="0"/>
    <n v="0"/>
    <n v="0"/>
    <n v="0"/>
    <n v="0"/>
    <n v="0"/>
    <n v="0"/>
    <n v="1390"/>
    <n v="0"/>
    <n v="0"/>
    <n v="0"/>
    <m/>
    <m/>
    <n v="2007"/>
    <n v="0"/>
    <s v="Services"/>
  </r>
  <r>
    <x v="124"/>
    <x v="124"/>
    <x v="43"/>
    <x v="201"/>
    <x v="201"/>
    <n v="2603"/>
    <n v="0"/>
    <n v="0"/>
    <n v="0"/>
    <n v="2603"/>
    <n v="0"/>
    <n v="0"/>
    <n v="0"/>
    <n v="0"/>
    <n v="0"/>
    <n v="0"/>
    <n v="0"/>
    <n v="0"/>
    <n v="2603"/>
    <n v="0"/>
    <n v="0"/>
    <n v="0"/>
    <m/>
    <m/>
    <n v="2007"/>
    <n v="0"/>
    <s v="Services"/>
  </r>
  <r>
    <x v="125"/>
    <x v="125"/>
    <x v="44"/>
    <x v="202"/>
    <x v="202"/>
    <n v="47572"/>
    <n v="0"/>
    <n v="0"/>
    <n v="0"/>
    <n v="47572"/>
    <n v="0"/>
    <n v="0"/>
    <n v="0"/>
    <n v="0"/>
    <n v="0"/>
    <n v="0"/>
    <n v="0"/>
    <n v="0"/>
    <n v="47572"/>
    <n v="0"/>
    <n v="0"/>
    <n v="0"/>
    <m/>
    <m/>
    <n v="2007"/>
    <n v="0"/>
    <s v="Services"/>
  </r>
  <r>
    <x v="126"/>
    <x v="126"/>
    <x v="45"/>
    <x v="203"/>
    <x v="203"/>
    <n v="1926"/>
    <n v="0"/>
    <n v="0"/>
    <n v="0"/>
    <n v="1926"/>
    <n v="0"/>
    <n v="0"/>
    <n v="0"/>
    <n v="0"/>
    <n v="0"/>
    <n v="0"/>
    <n v="0"/>
    <n v="0"/>
    <n v="1926"/>
    <n v="0"/>
    <n v="0"/>
    <n v="0"/>
    <m/>
    <m/>
    <n v="2007"/>
    <n v="0"/>
    <s v="Services"/>
  </r>
  <r>
    <x v="126"/>
    <x v="126"/>
    <x v="38"/>
    <x v="194"/>
    <x v="194"/>
    <n v="849"/>
    <n v="0"/>
    <n v="0"/>
    <n v="0"/>
    <n v="849"/>
    <n v="0"/>
    <n v="0"/>
    <n v="0"/>
    <n v="0"/>
    <n v="0"/>
    <n v="0"/>
    <n v="0"/>
    <n v="0"/>
    <n v="849"/>
    <n v="0"/>
    <n v="0"/>
    <n v="0"/>
    <m/>
    <m/>
    <n v="2007"/>
    <n v="0"/>
    <s v="Services"/>
  </r>
  <r>
    <x v="127"/>
    <x v="127"/>
    <x v="12"/>
    <x v="204"/>
    <x v="204"/>
    <n v="38"/>
    <n v="0"/>
    <n v="0"/>
    <n v="0"/>
    <n v="38"/>
    <n v="0"/>
    <n v="0"/>
    <n v="0"/>
    <n v="0"/>
    <n v="0"/>
    <n v="0"/>
    <n v="0"/>
    <n v="0"/>
    <n v="38"/>
    <n v="0"/>
    <n v="0"/>
    <n v="0"/>
    <m/>
    <m/>
    <n v="2007"/>
    <n v="0"/>
    <s v="Services"/>
  </r>
  <r>
    <x v="127"/>
    <x v="127"/>
    <x v="39"/>
    <x v="205"/>
    <x v="205"/>
    <n v="48"/>
    <n v="0"/>
    <n v="0"/>
    <n v="0"/>
    <n v="48"/>
    <n v="0"/>
    <n v="0"/>
    <n v="0"/>
    <n v="0"/>
    <n v="0"/>
    <n v="0"/>
    <n v="0"/>
    <n v="0"/>
    <n v="48"/>
    <n v="0"/>
    <n v="0"/>
    <n v="0"/>
    <m/>
    <m/>
    <n v="2007"/>
    <n v="0"/>
    <s v="Services"/>
  </r>
  <r>
    <x v="127"/>
    <x v="127"/>
    <x v="46"/>
    <x v="206"/>
    <x v="206"/>
    <n v="40637"/>
    <n v="0"/>
    <n v="0"/>
    <n v="0"/>
    <n v="40637"/>
    <n v="0"/>
    <n v="0"/>
    <n v="0"/>
    <n v="0"/>
    <n v="0"/>
    <n v="0"/>
    <n v="0"/>
    <n v="0"/>
    <n v="40637"/>
    <n v="0"/>
    <n v="0"/>
    <n v="0"/>
    <m/>
    <m/>
    <n v="2007"/>
    <n v="0"/>
    <s v="Services"/>
  </r>
  <r>
    <x v="128"/>
    <x v="128"/>
    <x v="22"/>
    <x v="116"/>
    <x v="116"/>
    <n v="2178"/>
    <n v="0"/>
    <n v="0"/>
    <n v="0"/>
    <n v="2178"/>
    <n v="0"/>
    <n v="0"/>
    <n v="0"/>
    <n v="0"/>
    <n v="0"/>
    <n v="0"/>
    <n v="0"/>
    <n v="0"/>
    <n v="2178"/>
    <n v="0"/>
    <n v="0"/>
    <n v="0"/>
    <m/>
    <m/>
    <n v="2007"/>
    <n v="0"/>
    <s v="Services"/>
  </r>
  <r>
    <x v="128"/>
    <x v="128"/>
    <x v="12"/>
    <x v="32"/>
    <x v="32"/>
    <n v="1358"/>
    <n v="0"/>
    <n v="0"/>
    <n v="0"/>
    <n v="1358"/>
    <n v="0"/>
    <n v="0"/>
    <n v="0"/>
    <n v="0"/>
    <n v="0"/>
    <n v="0"/>
    <n v="0"/>
    <n v="0"/>
    <n v="1358"/>
    <n v="0"/>
    <n v="0"/>
    <n v="0"/>
    <m/>
    <m/>
    <n v="2007"/>
    <n v="0"/>
    <s v="Services"/>
  </r>
  <r>
    <x v="128"/>
    <x v="128"/>
    <x v="12"/>
    <x v="204"/>
    <x v="204"/>
    <n v="340"/>
    <n v="0"/>
    <n v="0"/>
    <n v="0"/>
    <n v="340"/>
    <n v="0"/>
    <n v="0"/>
    <n v="0"/>
    <n v="0"/>
    <n v="0"/>
    <n v="0"/>
    <n v="0"/>
    <n v="0"/>
    <n v="340"/>
    <n v="0"/>
    <n v="0"/>
    <n v="0"/>
    <m/>
    <m/>
    <n v="2007"/>
    <n v="0"/>
    <s v="Services"/>
  </r>
  <r>
    <x v="128"/>
    <x v="128"/>
    <x v="39"/>
    <x v="207"/>
    <x v="207"/>
    <n v="120"/>
    <n v="0"/>
    <n v="0"/>
    <n v="0"/>
    <n v="120"/>
    <n v="0"/>
    <n v="0"/>
    <n v="0"/>
    <n v="0"/>
    <n v="0"/>
    <n v="0"/>
    <n v="0"/>
    <n v="0"/>
    <n v="120"/>
    <n v="0"/>
    <n v="0"/>
    <n v="0"/>
    <m/>
    <m/>
    <n v="2007"/>
    <n v="0"/>
    <s v="Services"/>
  </r>
  <r>
    <x v="128"/>
    <x v="128"/>
    <x v="39"/>
    <x v="205"/>
    <x v="205"/>
    <n v="7447"/>
    <n v="0"/>
    <n v="0"/>
    <n v="0"/>
    <n v="7447"/>
    <n v="0"/>
    <n v="0"/>
    <n v="0"/>
    <n v="0"/>
    <n v="0"/>
    <n v="0"/>
    <n v="0"/>
    <n v="0"/>
    <n v="7447"/>
    <n v="0"/>
    <n v="0"/>
    <n v="0"/>
    <m/>
    <m/>
    <n v="2007"/>
    <n v="0"/>
    <s v="Services"/>
  </r>
  <r>
    <x v="128"/>
    <x v="128"/>
    <x v="47"/>
    <x v="208"/>
    <x v="208"/>
    <n v="440"/>
    <n v="0"/>
    <n v="0"/>
    <n v="0"/>
    <n v="440"/>
    <n v="0"/>
    <n v="0"/>
    <n v="0"/>
    <n v="0"/>
    <n v="0"/>
    <n v="0"/>
    <n v="0"/>
    <n v="0"/>
    <n v="440"/>
    <n v="0"/>
    <n v="0"/>
    <n v="0"/>
    <m/>
    <m/>
    <n v="2007"/>
    <n v="0"/>
    <s v="Services"/>
  </r>
  <r>
    <x v="128"/>
    <x v="128"/>
    <x v="48"/>
    <x v="209"/>
    <x v="209"/>
    <n v="1471"/>
    <n v="0"/>
    <n v="0"/>
    <n v="0"/>
    <n v="1471"/>
    <n v="0"/>
    <n v="0"/>
    <n v="0"/>
    <n v="0"/>
    <n v="0"/>
    <n v="0"/>
    <n v="0"/>
    <n v="0"/>
    <n v="1471"/>
    <n v="0"/>
    <n v="0"/>
    <n v="0"/>
    <m/>
    <m/>
    <n v="2007"/>
    <n v="0"/>
    <s v="Services"/>
  </r>
  <r>
    <x v="128"/>
    <x v="128"/>
    <x v="46"/>
    <x v="210"/>
    <x v="210"/>
    <n v="11785"/>
    <n v="0"/>
    <n v="0"/>
    <n v="0"/>
    <n v="11785"/>
    <n v="0"/>
    <n v="0"/>
    <n v="0"/>
    <n v="0"/>
    <n v="0"/>
    <n v="0"/>
    <n v="0"/>
    <n v="0"/>
    <n v="11785"/>
    <n v="0"/>
    <n v="0"/>
    <n v="0"/>
    <m/>
    <m/>
    <n v="2007"/>
    <n v="0"/>
    <s v="Services"/>
  </r>
  <r>
    <x v="128"/>
    <x v="128"/>
    <x v="46"/>
    <x v="206"/>
    <x v="206"/>
    <n v="6188"/>
    <n v="0"/>
    <n v="0"/>
    <n v="0"/>
    <n v="6188"/>
    <n v="0"/>
    <n v="0"/>
    <n v="0"/>
    <n v="0"/>
    <n v="0"/>
    <n v="0"/>
    <n v="0"/>
    <n v="0"/>
    <n v="6188"/>
    <n v="0"/>
    <n v="0"/>
    <n v="0"/>
    <m/>
    <m/>
    <n v="2007"/>
    <n v="0"/>
    <s v="Services"/>
  </r>
  <r>
    <x v="128"/>
    <x v="128"/>
    <x v="33"/>
    <x v="179"/>
    <x v="179"/>
    <n v="5520"/>
    <n v="0"/>
    <n v="0"/>
    <n v="0"/>
    <n v="5520"/>
    <n v="0"/>
    <n v="0"/>
    <n v="0"/>
    <n v="0"/>
    <n v="0"/>
    <n v="0"/>
    <n v="0"/>
    <n v="0"/>
    <n v="5520"/>
    <n v="0"/>
    <n v="0"/>
    <n v="0"/>
    <m/>
    <m/>
    <n v="2007"/>
    <n v="0"/>
    <s v="Services"/>
  </r>
  <r>
    <x v="129"/>
    <x v="129"/>
    <x v="44"/>
    <x v="202"/>
    <x v="202"/>
    <n v="31"/>
    <n v="0"/>
    <n v="0"/>
    <n v="0"/>
    <n v="31"/>
    <n v="0"/>
    <n v="0"/>
    <n v="0"/>
    <n v="0"/>
    <n v="0"/>
    <n v="0"/>
    <n v="0"/>
    <n v="0"/>
    <n v="31"/>
    <n v="0"/>
    <n v="0"/>
    <n v="0"/>
    <m/>
    <m/>
    <n v="2007"/>
    <n v="0"/>
    <s v="Services"/>
  </r>
  <r>
    <x v="129"/>
    <x v="129"/>
    <x v="17"/>
    <x v="81"/>
    <x v="81"/>
    <n v="10551"/>
    <n v="0"/>
    <n v="0"/>
    <n v="0"/>
    <n v="10551"/>
    <n v="0"/>
    <n v="0"/>
    <n v="0"/>
    <n v="0"/>
    <n v="0"/>
    <n v="0"/>
    <n v="0"/>
    <n v="0"/>
    <n v="10551"/>
    <n v="0"/>
    <n v="0"/>
    <n v="0"/>
    <m/>
    <m/>
    <n v="2007"/>
    <n v="0"/>
    <s v="Services"/>
  </r>
  <r>
    <x v="129"/>
    <x v="129"/>
    <x v="39"/>
    <x v="195"/>
    <x v="195"/>
    <n v="304"/>
    <n v="0"/>
    <n v="0"/>
    <n v="0"/>
    <n v="304"/>
    <n v="0"/>
    <n v="0"/>
    <n v="0"/>
    <n v="0"/>
    <n v="0"/>
    <n v="0"/>
    <n v="0"/>
    <n v="0"/>
    <n v="304"/>
    <n v="0"/>
    <n v="0"/>
    <n v="0"/>
    <m/>
    <m/>
    <n v="2007"/>
    <n v="0"/>
    <s v="Services"/>
  </r>
  <r>
    <x v="130"/>
    <x v="130"/>
    <x v="43"/>
    <x v="201"/>
    <x v="201"/>
    <n v="2044"/>
    <n v="0"/>
    <n v="0"/>
    <n v="0"/>
    <n v="2044"/>
    <n v="0"/>
    <n v="0"/>
    <n v="0"/>
    <n v="0"/>
    <n v="0"/>
    <n v="0"/>
    <n v="0"/>
    <n v="0"/>
    <n v="2044"/>
    <n v="0"/>
    <n v="0"/>
    <n v="0"/>
    <m/>
    <m/>
    <n v="2007"/>
    <n v="0"/>
    <s v="Services"/>
  </r>
  <r>
    <x v="130"/>
    <x v="130"/>
    <x v="39"/>
    <x v="207"/>
    <x v="207"/>
    <n v="531"/>
    <n v="0"/>
    <n v="0"/>
    <n v="0"/>
    <n v="531"/>
    <n v="0"/>
    <n v="0"/>
    <n v="0"/>
    <n v="0"/>
    <n v="0"/>
    <n v="0"/>
    <n v="0"/>
    <n v="0"/>
    <n v="531"/>
    <n v="0"/>
    <n v="0"/>
    <n v="0"/>
    <m/>
    <m/>
    <n v="2007"/>
    <n v="0"/>
    <s v="Services"/>
  </r>
  <r>
    <x v="130"/>
    <x v="130"/>
    <x v="47"/>
    <x v="211"/>
    <x v="211"/>
    <n v="16658"/>
    <n v="0"/>
    <n v="0"/>
    <n v="0"/>
    <n v="16658"/>
    <n v="0"/>
    <n v="0"/>
    <n v="0"/>
    <n v="0"/>
    <n v="0"/>
    <n v="0"/>
    <n v="0"/>
    <n v="0"/>
    <n v="16658"/>
    <n v="0"/>
    <n v="0"/>
    <n v="0"/>
    <m/>
    <m/>
    <n v="2007"/>
    <n v="0"/>
    <s v="Services"/>
  </r>
  <r>
    <x v="130"/>
    <x v="130"/>
    <x v="47"/>
    <x v="208"/>
    <x v="208"/>
    <n v="4310"/>
    <n v="0"/>
    <n v="0"/>
    <n v="0"/>
    <n v="4310"/>
    <n v="0"/>
    <n v="0"/>
    <n v="0"/>
    <n v="0"/>
    <n v="0"/>
    <n v="0"/>
    <n v="0"/>
    <n v="0"/>
    <n v="4310"/>
    <n v="0"/>
    <n v="0"/>
    <n v="0"/>
    <m/>
    <m/>
    <n v="2007"/>
    <n v="0"/>
    <s v="Services"/>
  </r>
  <r>
    <x v="130"/>
    <x v="130"/>
    <x v="47"/>
    <x v="212"/>
    <x v="212"/>
    <n v="104"/>
    <n v="0"/>
    <n v="0"/>
    <n v="0"/>
    <n v="104"/>
    <n v="0"/>
    <n v="0"/>
    <n v="0"/>
    <n v="0"/>
    <n v="0"/>
    <n v="0"/>
    <n v="0"/>
    <n v="0"/>
    <n v="104"/>
    <n v="0"/>
    <n v="0"/>
    <n v="0"/>
    <m/>
    <m/>
    <n v="2007"/>
    <n v="0"/>
    <s v="Services"/>
  </r>
  <r>
    <x v="131"/>
    <x v="131"/>
    <x v="43"/>
    <x v="201"/>
    <x v="201"/>
    <n v="1241"/>
    <n v="0"/>
    <n v="0"/>
    <n v="0"/>
    <n v="1241"/>
    <n v="0"/>
    <n v="0"/>
    <n v="0"/>
    <n v="0"/>
    <n v="0"/>
    <n v="0"/>
    <n v="0"/>
    <n v="0"/>
    <n v="1241"/>
    <n v="0"/>
    <n v="0"/>
    <n v="0"/>
    <m/>
    <m/>
    <n v="2007"/>
    <n v="0"/>
    <s v="Services"/>
  </r>
  <r>
    <x v="131"/>
    <x v="131"/>
    <x v="39"/>
    <x v="207"/>
    <x v="207"/>
    <n v="3985"/>
    <n v="0"/>
    <n v="0"/>
    <n v="0"/>
    <n v="3985"/>
    <n v="0"/>
    <n v="0"/>
    <n v="0"/>
    <n v="0"/>
    <n v="0"/>
    <n v="0"/>
    <n v="0"/>
    <n v="0"/>
    <n v="3985"/>
    <n v="0"/>
    <n v="0"/>
    <n v="0"/>
    <m/>
    <m/>
    <n v="2007"/>
    <n v="0"/>
    <s v="Services"/>
  </r>
  <r>
    <x v="131"/>
    <x v="131"/>
    <x v="39"/>
    <x v="195"/>
    <x v="195"/>
    <n v="118"/>
    <n v="0"/>
    <n v="0"/>
    <n v="0"/>
    <n v="118"/>
    <n v="0"/>
    <n v="0"/>
    <n v="0"/>
    <n v="0"/>
    <n v="0"/>
    <n v="0"/>
    <n v="0"/>
    <n v="0"/>
    <n v="118"/>
    <n v="0"/>
    <n v="0"/>
    <n v="0"/>
    <m/>
    <m/>
    <n v="2007"/>
    <n v="0"/>
    <s v="Services"/>
  </r>
  <r>
    <x v="131"/>
    <x v="131"/>
    <x v="47"/>
    <x v="213"/>
    <x v="213"/>
    <n v="12401"/>
    <n v="0"/>
    <n v="0"/>
    <n v="0"/>
    <n v="12401"/>
    <n v="0"/>
    <n v="0"/>
    <n v="0"/>
    <n v="0"/>
    <n v="0"/>
    <n v="0"/>
    <n v="0"/>
    <n v="0"/>
    <n v="12401"/>
    <n v="0"/>
    <n v="0"/>
    <n v="0"/>
    <m/>
    <m/>
    <n v="2007"/>
    <n v="0"/>
    <s v="Services"/>
  </r>
  <r>
    <x v="131"/>
    <x v="131"/>
    <x v="47"/>
    <x v="208"/>
    <x v="208"/>
    <n v="1295"/>
    <n v="0"/>
    <n v="0"/>
    <n v="0"/>
    <n v="1295"/>
    <n v="0"/>
    <n v="0"/>
    <n v="0"/>
    <n v="0"/>
    <n v="0"/>
    <n v="0"/>
    <n v="0"/>
    <n v="0"/>
    <n v="1295"/>
    <n v="0"/>
    <n v="0"/>
    <n v="0"/>
    <m/>
    <m/>
    <n v="2007"/>
    <n v="0"/>
    <s v="Services"/>
  </r>
  <r>
    <x v="132"/>
    <x v="132"/>
    <x v="31"/>
    <x v="214"/>
    <x v="214"/>
    <n v="3362"/>
    <n v="0"/>
    <n v="0"/>
    <n v="0"/>
    <n v="3362"/>
    <n v="0"/>
    <n v="0"/>
    <n v="0"/>
    <n v="0"/>
    <n v="0"/>
    <n v="0"/>
    <n v="0"/>
    <n v="0"/>
    <n v="3362"/>
    <n v="0"/>
    <n v="0"/>
    <n v="0"/>
    <m/>
    <m/>
    <n v="2007"/>
    <n v="0"/>
    <s v="Services"/>
  </r>
  <r>
    <x v="132"/>
    <x v="132"/>
    <x v="48"/>
    <x v="209"/>
    <x v="209"/>
    <n v="2791"/>
    <n v="0"/>
    <n v="0"/>
    <n v="0"/>
    <n v="2791"/>
    <n v="0"/>
    <n v="0"/>
    <n v="0"/>
    <n v="0"/>
    <n v="0"/>
    <n v="0"/>
    <n v="0"/>
    <n v="0"/>
    <n v="2791"/>
    <n v="0"/>
    <n v="0"/>
    <n v="0"/>
    <m/>
    <m/>
    <n v="2007"/>
    <n v="0"/>
    <s v="Services"/>
  </r>
  <r>
    <x v="133"/>
    <x v="133"/>
    <x v="49"/>
    <x v="215"/>
    <x v="215"/>
    <n v="1545"/>
    <n v="0"/>
    <n v="0"/>
    <n v="0"/>
    <n v="1545"/>
    <n v="0"/>
    <n v="0"/>
    <n v="0"/>
    <n v="0"/>
    <n v="0"/>
    <n v="0"/>
    <n v="0"/>
    <n v="0"/>
    <n v="1545"/>
    <n v="0"/>
    <n v="0"/>
    <n v="0"/>
    <m/>
    <m/>
    <n v="2007"/>
    <n v="0"/>
    <s v="Services"/>
  </r>
  <r>
    <x v="133"/>
    <x v="133"/>
    <x v="50"/>
    <x v="216"/>
    <x v="216"/>
    <n v="61208"/>
    <n v="0"/>
    <n v="0"/>
    <n v="0"/>
    <n v="61208"/>
    <n v="0"/>
    <n v="0"/>
    <n v="0"/>
    <n v="0"/>
    <n v="0"/>
    <n v="0"/>
    <n v="0"/>
    <n v="0"/>
    <n v="61208"/>
    <n v="0"/>
    <n v="0"/>
    <n v="0"/>
    <m/>
    <m/>
    <n v="2007"/>
    <n v="0"/>
    <s v="Services"/>
  </r>
  <r>
    <x v="134"/>
    <x v="134"/>
    <x v="40"/>
    <x v="198"/>
    <x v="198"/>
    <n v="2878"/>
    <n v="0"/>
    <n v="0"/>
    <n v="0"/>
    <n v="2878"/>
    <n v="0"/>
    <n v="0"/>
    <n v="0"/>
    <n v="0"/>
    <n v="0"/>
    <n v="0"/>
    <n v="0"/>
    <n v="0"/>
    <n v="2878"/>
    <n v="0"/>
    <n v="0"/>
    <n v="0"/>
    <m/>
    <m/>
    <n v="2007"/>
    <n v="0"/>
    <s v="Services"/>
  </r>
  <r>
    <x v="135"/>
    <x v="135"/>
    <x v="51"/>
    <x v="217"/>
    <x v="217"/>
    <n v="7284"/>
    <n v="0"/>
    <n v="0"/>
    <n v="0"/>
    <n v="7284"/>
    <n v="0"/>
    <n v="0"/>
    <n v="0"/>
    <n v="0"/>
    <n v="0"/>
    <n v="0"/>
    <n v="0"/>
    <n v="0"/>
    <n v="7284"/>
    <n v="0"/>
    <n v="0"/>
    <n v="0"/>
    <m/>
    <m/>
    <n v="2007"/>
    <n v="0"/>
    <s v="Services"/>
  </r>
  <r>
    <x v="136"/>
    <x v="136"/>
    <x v="12"/>
    <x v="32"/>
    <x v="32"/>
    <n v="4235"/>
    <n v="0"/>
    <n v="0"/>
    <n v="0"/>
    <n v="4235"/>
    <n v="0"/>
    <n v="0"/>
    <n v="0"/>
    <n v="0"/>
    <n v="0"/>
    <n v="0"/>
    <n v="0"/>
    <n v="0"/>
    <n v="4235"/>
    <n v="0"/>
    <n v="0"/>
    <n v="0"/>
    <m/>
    <m/>
    <n v="2007"/>
    <n v="0"/>
    <s v="Services"/>
  </r>
  <r>
    <x v="136"/>
    <x v="136"/>
    <x v="30"/>
    <x v="156"/>
    <x v="156"/>
    <n v="2934"/>
    <n v="0"/>
    <n v="0"/>
    <n v="0"/>
    <n v="2934"/>
    <n v="0"/>
    <n v="0"/>
    <n v="0"/>
    <n v="0"/>
    <n v="0"/>
    <n v="0"/>
    <n v="0"/>
    <n v="0"/>
    <n v="2934"/>
    <n v="0"/>
    <n v="0"/>
    <n v="0"/>
    <m/>
    <m/>
    <n v="2007"/>
    <n v="0"/>
    <s v="Services"/>
  </r>
  <r>
    <x v="136"/>
    <x v="136"/>
    <x v="30"/>
    <x v="218"/>
    <x v="218"/>
    <n v="760"/>
    <n v="0"/>
    <n v="0"/>
    <n v="0"/>
    <n v="760"/>
    <n v="0"/>
    <n v="0"/>
    <n v="0"/>
    <n v="0"/>
    <n v="0"/>
    <n v="0"/>
    <n v="0"/>
    <n v="0"/>
    <n v="760"/>
    <n v="0"/>
    <n v="0"/>
    <n v="0"/>
    <m/>
    <m/>
    <n v="2007"/>
    <n v="0"/>
    <s v="Services"/>
  </r>
  <r>
    <x v="137"/>
    <x v="137"/>
    <x v="12"/>
    <x v="32"/>
    <x v="32"/>
    <n v="8449"/>
    <n v="0"/>
    <n v="0"/>
    <n v="0"/>
    <n v="8449"/>
    <n v="0"/>
    <n v="0"/>
    <n v="0"/>
    <n v="0"/>
    <n v="0"/>
    <n v="0"/>
    <n v="0"/>
    <n v="0"/>
    <n v="8449"/>
    <n v="0"/>
    <n v="0"/>
    <n v="0"/>
    <m/>
    <m/>
    <n v="2007"/>
    <n v="0"/>
    <s v="Services"/>
  </r>
  <r>
    <x v="138"/>
    <x v="138"/>
    <x v="46"/>
    <x v="219"/>
    <x v="219"/>
    <n v="84449"/>
    <n v="0"/>
    <n v="0"/>
    <n v="0"/>
    <n v="84449"/>
    <n v="0"/>
    <n v="0"/>
    <n v="0"/>
    <n v="0"/>
    <n v="0"/>
    <n v="0"/>
    <n v="0"/>
    <n v="0"/>
    <n v="84449"/>
    <n v="0"/>
    <n v="0"/>
    <n v="0"/>
    <m/>
    <m/>
    <n v="2007"/>
    <n v="0"/>
    <s v="Services"/>
  </r>
  <r>
    <x v="139"/>
    <x v="139"/>
    <x v="1"/>
    <x v="181"/>
    <x v="181"/>
    <n v="21085"/>
    <n v="0"/>
    <n v="0"/>
    <n v="0"/>
    <n v="21085"/>
    <n v="0"/>
    <n v="0"/>
    <n v="0"/>
    <n v="0"/>
    <n v="0"/>
    <n v="0"/>
    <n v="0"/>
    <n v="0"/>
    <n v="21085"/>
    <n v="0"/>
    <n v="0"/>
    <n v="0"/>
    <m/>
    <m/>
    <n v="2007"/>
    <n v="0"/>
    <s v="Services"/>
  </r>
  <r>
    <x v="140"/>
    <x v="140"/>
    <x v="47"/>
    <x v="213"/>
    <x v="213"/>
    <n v="3097"/>
    <n v="0"/>
    <n v="0"/>
    <n v="0"/>
    <n v="3097"/>
    <n v="0"/>
    <n v="0"/>
    <n v="0"/>
    <n v="0"/>
    <n v="0"/>
    <n v="0"/>
    <n v="0"/>
    <n v="0"/>
    <n v="3097"/>
    <n v="0"/>
    <n v="0"/>
    <n v="0"/>
    <m/>
    <m/>
    <n v="2007"/>
    <n v="0"/>
    <s v="Services"/>
  </r>
  <r>
    <x v="140"/>
    <x v="140"/>
    <x v="46"/>
    <x v="219"/>
    <x v="219"/>
    <n v="1335"/>
    <n v="0"/>
    <n v="0"/>
    <n v="0"/>
    <n v="1335"/>
    <n v="0"/>
    <n v="0"/>
    <n v="0"/>
    <n v="0"/>
    <n v="0"/>
    <n v="0"/>
    <n v="0"/>
    <n v="0"/>
    <n v="1335"/>
    <n v="0"/>
    <n v="0"/>
    <n v="0"/>
    <m/>
    <m/>
    <n v="2007"/>
    <n v="0"/>
    <s v="Services"/>
  </r>
  <r>
    <x v="141"/>
    <x v="141"/>
    <x v="52"/>
    <x v="220"/>
    <x v="220"/>
    <n v="162"/>
    <n v="0"/>
    <n v="0"/>
    <n v="0"/>
    <n v="162"/>
    <n v="0"/>
    <n v="0"/>
    <n v="0"/>
    <n v="0"/>
    <n v="0"/>
    <n v="0"/>
    <n v="0"/>
    <n v="0"/>
    <n v="162"/>
    <n v="0"/>
    <n v="0"/>
    <n v="0"/>
    <m/>
    <m/>
    <n v="2007"/>
    <n v="0"/>
    <s v="Services"/>
  </r>
  <r>
    <x v="141"/>
    <x v="141"/>
    <x v="51"/>
    <x v="221"/>
    <x v="221"/>
    <n v="20216"/>
    <n v="0"/>
    <n v="0"/>
    <n v="0"/>
    <n v="20216"/>
    <n v="0"/>
    <n v="0"/>
    <n v="0"/>
    <n v="0"/>
    <n v="0"/>
    <n v="0"/>
    <n v="0"/>
    <n v="0"/>
    <n v="20216"/>
    <n v="0"/>
    <n v="0"/>
    <n v="0"/>
    <m/>
    <m/>
    <n v="2007"/>
    <n v="0"/>
    <s v="Services"/>
  </r>
  <r>
    <x v="141"/>
    <x v="141"/>
    <x v="40"/>
    <x v="198"/>
    <x v="198"/>
    <n v="5392"/>
    <n v="0"/>
    <n v="0"/>
    <n v="0"/>
    <n v="5392"/>
    <n v="0"/>
    <n v="0"/>
    <n v="0"/>
    <n v="0"/>
    <n v="0"/>
    <n v="0"/>
    <n v="0"/>
    <n v="0"/>
    <n v="5392"/>
    <n v="0"/>
    <n v="0"/>
    <n v="0"/>
    <m/>
    <m/>
    <n v="2007"/>
    <n v="0"/>
    <s v="Services"/>
  </r>
  <r>
    <x v="142"/>
    <x v="142"/>
    <x v="43"/>
    <x v="201"/>
    <x v="201"/>
    <n v="8452"/>
    <n v="0"/>
    <n v="0"/>
    <n v="0"/>
    <n v="8452"/>
    <n v="0"/>
    <n v="0"/>
    <n v="0"/>
    <n v="0"/>
    <n v="0"/>
    <n v="0"/>
    <n v="0"/>
    <n v="0"/>
    <n v="8452"/>
    <n v="0"/>
    <n v="0"/>
    <n v="0"/>
    <m/>
    <m/>
    <n v="2007"/>
    <n v="0"/>
    <s v="Services"/>
  </r>
  <r>
    <x v="143"/>
    <x v="143"/>
    <x v="7"/>
    <x v="222"/>
    <x v="222"/>
    <n v="38"/>
    <n v="1"/>
    <n v="4"/>
    <n v="17"/>
    <n v="60"/>
    <n v="0"/>
    <n v="0"/>
    <n v="0"/>
    <n v="0"/>
    <n v="0"/>
    <n v="0"/>
    <n v="0"/>
    <n v="0"/>
    <n v="38"/>
    <n v="1"/>
    <n v="4"/>
    <n v="17"/>
    <m/>
    <m/>
    <n v="2007"/>
    <n v="0"/>
    <s v="Services"/>
  </r>
  <r>
    <x v="143"/>
    <x v="143"/>
    <x v="30"/>
    <x v="218"/>
    <x v="218"/>
    <n v="5008"/>
    <n v="0"/>
    <n v="0"/>
    <n v="0"/>
    <n v="5008"/>
    <n v="0"/>
    <n v="0"/>
    <n v="0"/>
    <n v="0"/>
    <n v="0"/>
    <n v="0"/>
    <n v="0"/>
    <n v="0"/>
    <n v="5008"/>
    <n v="0"/>
    <n v="0"/>
    <n v="0"/>
    <m/>
    <m/>
    <n v="2007"/>
    <n v="0"/>
    <s v="Services"/>
  </r>
  <r>
    <x v="144"/>
    <x v="144"/>
    <x v="53"/>
    <x v="223"/>
    <x v="223"/>
    <n v="7141"/>
    <n v="0"/>
    <n v="0"/>
    <n v="0"/>
    <n v="7141"/>
    <n v="0"/>
    <n v="0"/>
    <n v="0"/>
    <n v="0"/>
    <n v="0"/>
    <n v="0"/>
    <n v="0"/>
    <n v="0"/>
    <n v="7141"/>
    <n v="0"/>
    <n v="0"/>
    <n v="0"/>
    <m/>
    <m/>
    <n v="2007"/>
    <n v="0"/>
    <s v="Services"/>
  </r>
  <r>
    <x v="145"/>
    <x v="145"/>
    <x v="53"/>
    <x v="223"/>
    <x v="223"/>
    <n v="11772"/>
    <n v="0"/>
    <n v="0"/>
    <n v="0"/>
    <n v="11772"/>
    <n v="0"/>
    <n v="0"/>
    <n v="0"/>
    <n v="0"/>
    <n v="0"/>
    <n v="0"/>
    <n v="0"/>
    <n v="0"/>
    <n v="11772"/>
    <n v="0"/>
    <n v="0"/>
    <n v="0"/>
    <m/>
    <m/>
    <n v="2007"/>
    <n v="0"/>
    <s v="Services"/>
  </r>
  <r>
    <x v="146"/>
    <x v="146"/>
    <x v="53"/>
    <x v="224"/>
    <x v="224"/>
    <n v="203302"/>
    <n v="0"/>
    <n v="0"/>
    <n v="0"/>
    <n v="203302"/>
    <n v="0"/>
    <n v="0"/>
    <n v="0"/>
    <n v="0"/>
    <n v="0"/>
    <n v="0"/>
    <n v="0"/>
    <n v="0"/>
    <n v="203302"/>
    <n v="0"/>
    <n v="0"/>
    <n v="0"/>
    <m/>
    <m/>
    <n v="2007"/>
    <n v="0"/>
    <s v="Services"/>
  </r>
  <r>
    <x v="147"/>
    <x v="147"/>
    <x v="41"/>
    <x v="199"/>
    <x v="199"/>
    <n v="70"/>
    <n v="0"/>
    <n v="0"/>
    <n v="0"/>
    <n v="70"/>
    <n v="0"/>
    <n v="0"/>
    <n v="0"/>
    <n v="0"/>
    <n v="0"/>
    <n v="0"/>
    <n v="0"/>
    <n v="0"/>
    <n v="70"/>
    <n v="0"/>
    <n v="0"/>
    <n v="0"/>
    <m/>
    <m/>
    <n v="2007"/>
    <n v="0"/>
    <s v="Services"/>
  </r>
  <r>
    <x v="147"/>
    <x v="147"/>
    <x v="17"/>
    <x v="81"/>
    <x v="81"/>
    <n v="2768"/>
    <n v="0"/>
    <n v="0"/>
    <n v="0"/>
    <n v="2768"/>
    <n v="0"/>
    <n v="0"/>
    <n v="0"/>
    <n v="0"/>
    <n v="0"/>
    <n v="0"/>
    <n v="0"/>
    <n v="0"/>
    <n v="2768"/>
    <n v="0"/>
    <n v="0"/>
    <n v="0"/>
    <m/>
    <m/>
    <n v="2007"/>
    <n v="0"/>
    <s v="Services"/>
  </r>
  <r>
    <x v="147"/>
    <x v="147"/>
    <x v="47"/>
    <x v="211"/>
    <x v="211"/>
    <n v="73"/>
    <n v="0"/>
    <n v="0"/>
    <n v="0"/>
    <n v="73"/>
    <n v="0"/>
    <n v="0"/>
    <n v="0"/>
    <n v="0"/>
    <n v="0"/>
    <n v="0"/>
    <n v="0"/>
    <n v="0"/>
    <n v="73"/>
    <n v="0"/>
    <n v="0"/>
    <n v="0"/>
    <m/>
    <m/>
    <n v="2007"/>
    <n v="0"/>
    <s v="Services"/>
  </r>
  <r>
    <x v="147"/>
    <x v="147"/>
    <x v="47"/>
    <x v="213"/>
    <x v="213"/>
    <n v="115"/>
    <n v="0"/>
    <n v="0"/>
    <n v="0"/>
    <n v="115"/>
    <n v="0"/>
    <n v="0"/>
    <n v="0"/>
    <n v="0"/>
    <n v="0"/>
    <n v="0"/>
    <n v="0"/>
    <n v="0"/>
    <n v="115"/>
    <n v="0"/>
    <n v="0"/>
    <n v="0"/>
    <m/>
    <m/>
    <n v="2007"/>
    <n v="0"/>
    <s v="Services"/>
  </r>
  <r>
    <x v="147"/>
    <x v="147"/>
    <x v="47"/>
    <x v="208"/>
    <x v="208"/>
    <n v="51"/>
    <n v="0"/>
    <n v="0"/>
    <n v="0"/>
    <n v="51"/>
    <n v="0"/>
    <n v="0"/>
    <n v="0"/>
    <n v="0"/>
    <n v="0"/>
    <n v="0"/>
    <n v="0"/>
    <n v="0"/>
    <n v="51"/>
    <n v="0"/>
    <n v="0"/>
    <n v="0"/>
    <m/>
    <m/>
    <n v="2007"/>
    <n v="0"/>
    <s v="Services"/>
  </r>
  <r>
    <x v="147"/>
    <x v="147"/>
    <x v="53"/>
    <x v="225"/>
    <x v="225"/>
    <n v="146952"/>
    <n v="0"/>
    <n v="0"/>
    <n v="0"/>
    <n v="146952"/>
    <n v="0"/>
    <n v="0"/>
    <n v="0"/>
    <n v="0"/>
    <n v="0"/>
    <n v="0"/>
    <n v="0"/>
    <n v="0"/>
    <n v="146952"/>
    <n v="0"/>
    <n v="0"/>
    <n v="0"/>
    <m/>
    <m/>
    <n v="2007"/>
    <n v="0"/>
    <s v="Services"/>
  </r>
  <r>
    <x v="147"/>
    <x v="147"/>
    <x v="53"/>
    <x v="224"/>
    <x v="224"/>
    <n v="28944"/>
    <n v="0"/>
    <n v="0"/>
    <n v="0"/>
    <n v="28944"/>
    <n v="0"/>
    <n v="0"/>
    <n v="0"/>
    <n v="0"/>
    <n v="0"/>
    <n v="0"/>
    <n v="0"/>
    <n v="0"/>
    <n v="28944"/>
    <n v="0"/>
    <n v="0"/>
    <n v="0"/>
    <m/>
    <m/>
    <n v="2007"/>
    <n v="0"/>
    <s v="Services"/>
  </r>
  <r>
    <x v="147"/>
    <x v="147"/>
    <x v="53"/>
    <x v="223"/>
    <x v="223"/>
    <n v="23726"/>
    <n v="0"/>
    <n v="0"/>
    <n v="0"/>
    <n v="23726"/>
    <n v="0"/>
    <n v="0"/>
    <n v="0"/>
    <n v="0"/>
    <n v="0"/>
    <n v="0"/>
    <n v="0"/>
    <n v="0"/>
    <n v="23726"/>
    <n v="0"/>
    <n v="0"/>
    <n v="0"/>
    <m/>
    <m/>
    <n v="2007"/>
    <n v="0"/>
    <s v="Services"/>
  </r>
  <r>
    <x v="148"/>
    <x v="148"/>
    <x v="53"/>
    <x v="223"/>
    <x v="223"/>
    <n v="3030"/>
    <n v="0"/>
    <n v="0"/>
    <n v="0"/>
    <n v="3030"/>
    <n v="0"/>
    <n v="0"/>
    <n v="0"/>
    <n v="0"/>
    <n v="0"/>
    <n v="0"/>
    <n v="0"/>
    <n v="0"/>
    <n v="3030"/>
    <n v="0"/>
    <n v="0"/>
    <n v="0"/>
    <m/>
    <m/>
    <n v="2007"/>
    <n v="0"/>
    <s v="Services"/>
  </r>
  <r>
    <x v="149"/>
    <x v="149"/>
    <x v="44"/>
    <x v="202"/>
    <x v="202"/>
    <n v="286"/>
    <n v="0"/>
    <n v="0"/>
    <n v="0"/>
    <n v="286"/>
    <n v="0"/>
    <n v="0"/>
    <n v="0"/>
    <n v="0"/>
    <n v="0"/>
    <n v="0"/>
    <n v="0"/>
    <n v="0"/>
    <n v="286"/>
    <n v="0"/>
    <n v="0"/>
    <n v="0"/>
    <m/>
    <m/>
    <n v="2007"/>
    <n v="0"/>
    <s v="Services"/>
  </r>
  <r>
    <x v="149"/>
    <x v="149"/>
    <x v="41"/>
    <x v="199"/>
    <x v="199"/>
    <n v="9"/>
    <n v="0"/>
    <n v="0"/>
    <n v="0"/>
    <n v="9"/>
    <n v="0"/>
    <n v="0"/>
    <n v="0"/>
    <n v="0"/>
    <n v="0"/>
    <n v="0"/>
    <n v="0"/>
    <n v="0"/>
    <n v="9"/>
    <n v="0"/>
    <n v="0"/>
    <n v="0"/>
    <m/>
    <m/>
    <n v="2007"/>
    <n v="0"/>
    <s v="Services"/>
  </r>
  <r>
    <x v="149"/>
    <x v="149"/>
    <x v="47"/>
    <x v="211"/>
    <x v="211"/>
    <n v="18"/>
    <n v="0"/>
    <n v="0"/>
    <n v="0"/>
    <n v="18"/>
    <n v="0"/>
    <n v="0"/>
    <n v="0"/>
    <n v="0"/>
    <n v="0"/>
    <n v="0"/>
    <n v="0"/>
    <n v="0"/>
    <n v="18"/>
    <n v="0"/>
    <n v="0"/>
    <n v="0"/>
    <m/>
    <m/>
    <n v="2007"/>
    <n v="0"/>
    <s v="Services"/>
  </r>
  <r>
    <x v="149"/>
    <x v="149"/>
    <x v="47"/>
    <x v="213"/>
    <x v="213"/>
    <n v="29"/>
    <n v="0"/>
    <n v="0"/>
    <n v="0"/>
    <n v="29"/>
    <n v="0"/>
    <n v="0"/>
    <n v="0"/>
    <n v="0"/>
    <n v="0"/>
    <n v="0"/>
    <n v="0"/>
    <n v="0"/>
    <n v="29"/>
    <n v="0"/>
    <n v="0"/>
    <n v="0"/>
    <m/>
    <m/>
    <n v="2007"/>
    <n v="0"/>
    <s v="Services"/>
  </r>
  <r>
    <x v="149"/>
    <x v="149"/>
    <x v="47"/>
    <x v="208"/>
    <x v="208"/>
    <n v="302"/>
    <n v="0"/>
    <n v="0"/>
    <n v="0"/>
    <n v="302"/>
    <n v="0"/>
    <n v="0"/>
    <n v="0"/>
    <n v="0"/>
    <n v="0"/>
    <n v="0"/>
    <n v="0"/>
    <n v="0"/>
    <n v="302"/>
    <n v="0"/>
    <n v="0"/>
    <n v="0"/>
    <m/>
    <m/>
    <n v="2007"/>
    <n v="0"/>
    <s v="Services"/>
  </r>
  <r>
    <x v="149"/>
    <x v="149"/>
    <x v="53"/>
    <x v="225"/>
    <x v="225"/>
    <n v="35306"/>
    <n v="0"/>
    <n v="0"/>
    <n v="0"/>
    <n v="35306"/>
    <n v="0"/>
    <n v="0"/>
    <n v="0"/>
    <n v="0"/>
    <n v="0"/>
    <n v="0"/>
    <n v="0"/>
    <n v="0"/>
    <n v="35306"/>
    <n v="0"/>
    <n v="0"/>
    <n v="0"/>
    <m/>
    <m/>
    <n v="2007"/>
    <n v="0"/>
    <s v="Services"/>
  </r>
  <r>
    <x v="149"/>
    <x v="149"/>
    <x v="53"/>
    <x v="224"/>
    <x v="224"/>
    <n v="8046"/>
    <n v="0"/>
    <n v="0"/>
    <n v="0"/>
    <n v="8046"/>
    <n v="0"/>
    <n v="0"/>
    <n v="0"/>
    <n v="0"/>
    <n v="0"/>
    <n v="0"/>
    <n v="0"/>
    <n v="0"/>
    <n v="8046"/>
    <n v="0"/>
    <n v="0"/>
    <n v="0"/>
    <m/>
    <m/>
    <n v="2007"/>
    <n v="0"/>
    <s v="Services"/>
  </r>
  <r>
    <x v="149"/>
    <x v="149"/>
    <x v="53"/>
    <x v="223"/>
    <x v="223"/>
    <n v="22928"/>
    <n v="0"/>
    <n v="0"/>
    <n v="0"/>
    <n v="22928"/>
    <n v="0"/>
    <n v="0"/>
    <n v="0"/>
    <n v="0"/>
    <n v="0"/>
    <n v="0"/>
    <n v="0"/>
    <n v="0"/>
    <n v="22928"/>
    <n v="0"/>
    <n v="0"/>
    <n v="0"/>
    <m/>
    <m/>
    <n v="2007"/>
    <n v="0"/>
    <s v="Services"/>
  </r>
  <r>
    <x v="150"/>
    <x v="150"/>
    <x v="20"/>
    <x v="107"/>
    <x v="107"/>
    <n v="19"/>
    <n v="6"/>
    <n v="5"/>
    <n v="0"/>
    <n v="29"/>
    <n v="0"/>
    <n v="0"/>
    <n v="0"/>
    <n v="0"/>
    <n v="0"/>
    <n v="0"/>
    <n v="0"/>
    <n v="0"/>
    <n v="19"/>
    <n v="6"/>
    <n v="5"/>
    <n v="0"/>
    <m/>
    <m/>
    <n v="2007"/>
    <n v="0"/>
    <s v="Services"/>
  </r>
  <r>
    <x v="150"/>
    <x v="150"/>
    <x v="20"/>
    <x v="130"/>
    <x v="130"/>
    <n v="426"/>
    <n v="57"/>
    <n v="152"/>
    <n v="0"/>
    <n v="635"/>
    <n v="0"/>
    <n v="0"/>
    <n v="0"/>
    <n v="0"/>
    <n v="0"/>
    <n v="0"/>
    <n v="0"/>
    <n v="0"/>
    <n v="426"/>
    <n v="57"/>
    <n v="152"/>
    <n v="0"/>
    <m/>
    <m/>
    <n v="2007"/>
    <n v="0"/>
    <s v="Services"/>
  </r>
  <r>
    <x v="150"/>
    <x v="150"/>
    <x v="20"/>
    <x v="129"/>
    <x v="129"/>
    <n v="65"/>
    <n v="8"/>
    <n v="23"/>
    <n v="0"/>
    <n v="96"/>
    <n v="0"/>
    <n v="0"/>
    <n v="0"/>
    <n v="0"/>
    <n v="0"/>
    <n v="0"/>
    <n v="0"/>
    <n v="0"/>
    <n v="65"/>
    <n v="8"/>
    <n v="23"/>
    <n v="0"/>
    <m/>
    <m/>
    <n v="2007"/>
    <n v="0"/>
    <s v="Services"/>
  </r>
  <r>
    <x v="150"/>
    <x v="150"/>
    <x v="23"/>
    <x v="124"/>
    <x v="124"/>
    <n v="154"/>
    <n v="17"/>
    <n v="5"/>
    <n v="0"/>
    <n v="175"/>
    <n v="0"/>
    <n v="0"/>
    <n v="0"/>
    <n v="0"/>
    <n v="0"/>
    <n v="0"/>
    <n v="0"/>
    <n v="0"/>
    <n v="154"/>
    <n v="17"/>
    <n v="5"/>
    <n v="0"/>
    <m/>
    <m/>
    <n v="2007"/>
    <n v="0"/>
    <s v="Services"/>
  </r>
  <r>
    <x v="150"/>
    <x v="150"/>
    <x v="22"/>
    <x v="116"/>
    <x v="116"/>
    <n v="103"/>
    <n v="11"/>
    <n v="8"/>
    <n v="0"/>
    <n v="122"/>
    <n v="0"/>
    <n v="0"/>
    <n v="0"/>
    <n v="0"/>
    <n v="0"/>
    <n v="0"/>
    <n v="0"/>
    <n v="0"/>
    <n v="103"/>
    <n v="11"/>
    <n v="8"/>
    <n v="0"/>
    <m/>
    <m/>
    <n v="2007"/>
    <n v="0"/>
    <s v="Services"/>
  </r>
  <r>
    <x v="150"/>
    <x v="150"/>
    <x v="21"/>
    <x v="108"/>
    <x v="108"/>
    <n v="238"/>
    <n v="19"/>
    <n v="41"/>
    <n v="0"/>
    <n v="299"/>
    <n v="0"/>
    <n v="0"/>
    <n v="0"/>
    <n v="0"/>
    <n v="0"/>
    <n v="0"/>
    <n v="0"/>
    <n v="0"/>
    <n v="238"/>
    <n v="19"/>
    <n v="41"/>
    <n v="0"/>
    <m/>
    <m/>
    <n v="2007"/>
    <n v="0"/>
    <s v="Services"/>
  </r>
  <r>
    <x v="150"/>
    <x v="150"/>
    <x v="21"/>
    <x v="125"/>
    <x v="125"/>
    <n v="103"/>
    <n v="10"/>
    <n v="18"/>
    <n v="0"/>
    <n v="130"/>
    <n v="0"/>
    <n v="0"/>
    <n v="0"/>
    <n v="0"/>
    <n v="0"/>
    <n v="0"/>
    <n v="0"/>
    <n v="0"/>
    <n v="103"/>
    <n v="10"/>
    <n v="18"/>
    <n v="0"/>
    <m/>
    <m/>
    <n v="2007"/>
    <n v="0"/>
    <s v="Services"/>
  </r>
  <r>
    <x v="150"/>
    <x v="150"/>
    <x v="21"/>
    <x v="126"/>
    <x v="126"/>
    <n v="86"/>
    <n v="2"/>
    <n v="15"/>
    <n v="0"/>
    <n v="103"/>
    <n v="0"/>
    <n v="0"/>
    <n v="0"/>
    <n v="0"/>
    <n v="0"/>
    <n v="0"/>
    <n v="0"/>
    <n v="0"/>
    <n v="86"/>
    <n v="2"/>
    <n v="15"/>
    <n v="0"/>
    <m/>
    <m/>
    <n v="2007"/>
    <n v="0"/>
    <s v="Services"/>
  </r>
  <r>
    <x v="150"/>
    <x v="150"/>
    <x v="21"/>
    <x v="110"/>
    <x v="110"/>
    <n v="203"/>
    <n v="5"/>
    <n v="35"/>
    <n v="0"/>
    <n v="243"/>
    <n v="0"/>
    <n v="0"/>
    <n v="0"/>
    <n v="0"/>
    <n v="0"/>
    <n v="0"/>
    <n v="0"/>
    <n v="0"/>
    <n v="203"/>
    <n v="5"/>
    <n v="35"/>
    <n v="0"/>
    <m/>
    <m/>
    <n v="2007"/>
    <n v="0"/>
    <s v="Services"/>
  </r>
  <r>
    <x v="150"/>
    <x v="150"/>
    <x v="21"/>
    <x v="134"/>
    <x v="134"/>
    <n v="429"/>
    <n v="14"/>
    <n v="66"/>
    <n v="0"/>
    <n v="508"/>
    <n v="0"/>
    <n v="0"/>
    <n v="0"/>
    <n v="0"/>
    <n v="0"/>
    <n v="0"/>
    <n v="0"/>
    <n v="0"/>
    <n v="429"/>
    <n v="14"/>
    <n v="66"/>
    <n v="0"/>
    <m/>
    <m/>
    <n v="2007"/>
    <n v="0"/>
    <s v="Services"/>
  </r>
  <r>
    <x v="150"/>
    <x v="150"/>
    <x v="21"/>
    <x v="133"/>
    <x v="133"/>
    <n v="574"/>
    <n v="20"/>
    <n v="98"/>
    <n v="0"/>
    <n v="692"/>
    <n v="0"/>
    <n v="0"/>
    <n v="0"/>
    <n v="0"/>
    <n v="0"/>
    <n v="0"/>
    <n v="0"/>
    <n v="0"/>
    <n v="574"/>
    <n v="20"/>
    <n v="98"/>
    <n v="0"/>
    <m/>
    <m/>
    <n v="2007"/>
    <n v="0"/>
    <s v="Services"/>
  </r>
  <r>
    <x v="150"/>
    <x v="150"/>
    <x v="21"/>
    <x v="111"/>
    <x v="111"/>
    <n v="651"/>
    <n v="24"/>
    <n v="111"/>
    <n v="0"/>
    <n v="786"/>
    <n v="0"/>
    <n v="0"/>
    <n v="0"/>
    <n v="0"/>
    <n v="0"/>
    <n v="0"/>
    <n v="0"/>
    <n v="0"/>
    <n v="651"/>
    <n v="24"/>
    <n v="111"/>
    <n v="0"/>
    <m/>
    <m/>
    <n v="2007"/>
    <n v="0"/>
    <s v="Services"/>
  </r>
  <r>
    <x v="150"/>
    <x v="150"/>
    <x v="21"/>
    <x v="120"/>
    <x v="120"/>
    <n v="409"/>
    <n v="11"/>
    <n v="56"/>
    <n v="0"/>
    <n v="476"/>
    <n v="0"/>
    <n v="0"/>
    <n v="0"/>
    <n v="0"/>
    <n v="0"/>
    <n v="0"/>
    <n v="0"/>
    <n v="0"/>
    <n v="409"/>
    <n v="11"/>
    <n v="56"/>
    <n v="0"/>
    <m/>
    <m/>
    <n v="2007"/>
    <n v="0"/>
    <s v="Services"/>
  </r>
  <r>
    <x v="150"/>
    <x v="150"/>
    <x v="21"/>
    <x v="121"/>
    <x v="121"/>
    <n v="690"/>
    <n v="20"/>
    <n v="95"/>
    <n v="0"/>
    <n v="805"/>
    <n v="0"/>
    <n v="0"/>
    <n v="0"/>
    <n v="0"/>
    <n v="0"/>
    <n v="0"/>
    <n v="0"/>
    <n v="0"/>
    <n v="690"/>
    <n v="20"/>
    <n v="95"/>
    <n v="0"/>
    <m/>
    <m/>
    <n v="2007"/>
    <n v="0"/>
    <s v="Services"/>
  </r>
  <r>
    <x v="150"/>
    <x v="150"/>
    <x v="21"/>
    <x v="122"/>
    <x v="122"/>
    <n v="174"/>
    <n v="5"/>
    <n v="30"/>
    <n v="0"/>
    <n v="209"/>
    <n v="0"/>
    <n v="0"/>
    <n v="0"/>
    <n v="0"/>
    <n v="0"/>
    <n v="0"/>
    <n v="0"/>
    <n v="0"/>
    <n v="174"/>
    <n v="5"/>
    <n v="30"/>
    <n v="0"/>
    <m/>
    <m/>
    <n v="2007"/>
    <n v="0"/>
    <s v="Services"/>
  </r>
  <r>
    <x v="150"/>
    <x v="150"/>
    <x v="21"/>
    <x v="123"/>
    <x v="123"/>
    <n v="412"/>
    <n v="11"/>
    <n v="57"/>
    <n v="0"/>
    <n v="480"/>
    <n v="0"/>
    <n v="0"/>
    <n v="0"/>
    <n v="0"/>
    <n v="0"/>
    <n v="0"/>
    <n v="0"/>
    <n v="0"/>
    <n v="412"/>
    <n v="11"/>
    <n v="57"/>
    <n v="0"/>
    <m/>
    <m/>
    <n v="2007"/>
    <n v="0"/>
    <s v="Services"/>
  </r>
  <r>
    <x v="150"/>
    <x v="150"/>
    <x v="21"/>
    <x v="115"/>
    <x v="115"/>
    <n v="2174"/>
    <n v="71"/>
    <n v="163"/>
    <n v="0"/>
    <n v="2408"/>
    <n v="0"/>
    <n v="0"/>
    <n v="0"/>
    <n v="0"/>
    <n v="0"/>
    <n v="0"/>
    <n v="0"/>
    <n v="0"/>
    <n v="2174"/>
    <n v="71"/>
    <n v="163"/>
    <n v="0"/>
    <m/>
    <m/>
    <n v="2007"/>
    <n v="0"/>
    <s v="Services"/>
  </r>
  <r>
    <x v="150"/>
    <x v="150"/>
    <x v="21"/>
    <x v="117"/>
    <x v="117"/>
    <n v="1066"/>
    <n v="34"/>
    <n v="36"/>
    <n v="0"/>
    <n v="1136"/>
    <n v="0"/>
    <n v="0"/>
    <n v="0"/>
    <n v="0"/>
    <n v="0"/>
    <n v="0"/>
    <n v="0"/>
    <n v="0"/>
    <n v="1066"/>
    <n v="34"/>
    <n v="36"/>
    <n v="0"/>
    <m/>
    <m/>
    <n v="2007"/>
    <n v="0"/>
    <s v="Services"/>
  </r>
  <r>
    <x v="150"/>
    <x v="150"/>
    <x v="21"/>
    <x v="119"/>
    <x v="119"/>
    <n v="691"/>
    <n v="22"/>
    <n v="59"/>
    <n v="0"/>
    <n v="773"/>
    <n v="0"/>
    <n v="0"/>
    <n v="0"/>
    <n v="0"/>
    <n v="0"/>
    <n v="0"/>
    <n v="0"/>
    <n v="0"/>
    <n v="691"/>
    <n v="22"/>
    <n v="59"/>
    <n v="0"/>
    <m/>
    <m/>
    <n v="2007"/>
    <n v="0"/>
    <s v="Services"/>
  </r>
  <r>
    <x v="150"/>
    <x v="150"/>
    <x v="21"/>
    <x v="114"/>
    <x v="114"/>
    <n v="1006"/>
    <n v="24"/>
    <n v="172"/>
    <n v="0"/>
    <n v="1202"/>
    <n v="0"/>
    <n v="0"/>
    <n v="0"/>
    <n v="0"/>
    <n v="0"/>
    <n v="0"/>
    <n v="0"/>
    <n v="0"/>
    <n v="1006"/>
    <n v="24"/>
    <n v="172"/>
    <n v="0"/>
    <m/>
    <m/>
    <n v="2007"/>
    <n v="0"/>
    <s v="Services"/>
  </r>
  <r>
    <x v="150"/>
    <x v="150"/>
    <x v="21"/>
    <x v="112"/>
    <x v="112"/>
    <n v="481"/>
    <n v="12"/>
    <n v="82"/>
    <n v="0"/>
    <n v="575"/>
    <n v="0"/>
    <n v="0"/>
    <n v="0"/>
    <n v="0"/>
    <n v="0"/>
    <n v="0"/>
    <n v="0"/>
    <n v="0"/>
    <n v="481"/>
    <n v="12"/>
    <n v="82"/>
    <n v="0"/>
    <m/>
    <m/>
    <n v="2007"/>
    <n v="0"/>
    <s v="Services"/>
  </r>
  <r>
    <x v="150"/>
    <x v="150"/>
    <x v="21"/>
    <x v="127"/>
    <x v="127"/>
    <n v="559"/>
    <n v="15"/>
    <n v="86"/>
    <n v="0"/>
    <n v="659"/>
    <n v="0"/>
    <n v="0"/>
    <n v="0"/>
    <n v="0"/>
    <n v="0"/>
    <n v="0"/>
    <n v="0"/>
    <n v="0"/>
    <n v="559"/>
    <n v="15"/>
    <n v="86"/>
    <n v="0"/>
    <m/>
    <m/>
    <n v="2007"/>
    <n v="0"/>
    <s v="Services"/>
  </r>
  <r>
    <x v="150"/>
    <x v="150"/>
    <x v="21"/>
    <x v="137"/>
    <x v="137"/>
    <n v="170"/>
    <n v="5"/>
    <n v="29"/>
    <n v="0"/>
    <n v="204"/>
    <n v="0"/>
    <n v="0"/>
    <n v="0"/>
    <n v="0"/>
    <n v="0"/>
    <n v="0"/>
    <n v="0"/>
    <n v="0"/>
    <n v="170"/>
    <n v="5"/>
    <n v="29"/>
    <n v="0"/>
    <m/>
    <m/>
    <n v="2007"/>
    <n v="0"/>
    <s v="Services"/>
  </r>
  <r>
    <x v="150"/>
    <x v="150"/>
    <x v="21"/>
    <x v="138"/>
    <x v="138"/>
    <n v="45"/>
    <n v="1"/>
    <n v="7"/>
    <n v="0"/>
    <n v="53"/>
    <n v="0"/>
    <n v="0"/>
    <n v="0"/>
    <n v="0"/>
    <n v="0"/>
    <n v="0"/>
    <n v="0"/>
    <n v="0"/>
    <n v="45"/>
    <n v="1"/>
    <n v="7"/>
    <n v="0"/>
    <m/>
    <m/>
    <n v="2007"/>
    <n v="0"/>
    <s v="Services"/>
  </r>
  <r>
    <x v="150"/>
    <x v="150"/>
    <x v="21"/>
    <x v="128"/>
    <x v="128"/>
    <n v="288"/>
    <n v="10"/>
    <n v="49"/>
    <n v="0"/>
    <n v="347"/>
    <n v="0"/>
    <n v="0"/>
    <n v="0"/>
    <n v="0"/>
    <n v="0"/>
    <n v="0"/>
    <n v="0"/>
    <n v="0"/>
    <n v="288"/>
    <n v="10"/>
    <n v="49"/>
    <n v="0"/>
    <m/>
    <m/>
    <n v="2007"/>
    <n v="0"/>
    <s v="Services"/>
  </r>
  <r>
    <x v="150"/>
    <x v="150"/>
    <x v="21"/>
    <x v="113"/>
    <x v="113"/>
    <n v="363"/>
    <n v="14"/>
    <n v="62"/>
    <n v="0"/>
    <n v="438"/>
    <n v="0"/>
    <n v="0"/>
    <n v="0"/>
    <n v="0"/>
    <n v="0"/>
    <n v="0"/>
    <n v="0"/>
    <n v="0"/>
    <n v="363"/>
    <n v="14"/>
    <n v="62"/>
    <n v="0"/>
    <m/>
    <m/>
    <n v="2007"/>
    <n v="0"/>
    <s v="Services"/>
  </r>
  <r>
    <x v="150"/>
    <x v="150"/>
    <x v="25"/>
    <x v="139"/>
    <x v="139"/>
    <n v="954"/>
    <n v="26"/>
    <n v="163"/>
    <n v="0"/>
    <n v="1143"/>
    <n v="0"/>
    <n v="0"/>
    <n v="0"/>
    <n v="0"/>
    <n v="0"/>
    <n v="0"/>
    <n v="0"/>
    <n v="0"/>
    <n v="954"/>
    <n v="26"/>
    <n v="163"/>
    <n v="0"/>
    <m/>
    <m/>
    <n v="2007"/>
    <n v="0"/>
    <s v="Services"/>
  </r>
  <r>
    <x v="151"/>
    <x v="151"/>
    <x v="33"/>
    <x v="179"/>
    <x v="179"/>
    <n v="72367"/>
    <n v="0"/>
    <n v="0"/>
    <n v="0"/>
    <n v="72367"/>
    <n v="0"/>
    <n v="0"/>
    <n v="0"/>
    <n v="0"/>
    <n v="0"/>
    <n v="0"/>
    <n v="0"/>
    <n v="0"/>
    <n v="72367"/>
    <n v="0"/>
    <n v="0"/>
    <n v="0"/>
    <m/>
    <m/>
    <n v="2007"/>
    <n v="0"/>
    <s v="Services"/>
  </r>
  <r>
    <x v="152"/>
    <x v="152"/>
    <x v="33"/>
    <x v="179"/>
    <x v="179"/>
    <n v="13671"/>
    <n v="0"/>
    <n v="0"/>
    <n v="0"/>
    <n v="13671"/>
    <n v="0"/>
    <n v="0"/>
    <n v="0"/>
    <n v="0"/>
    <n v="0"/>
    <n v="0"/>
    <n v="0"/>
    <n v="0"/>
    <n v="13671"/>
    <n v="0"/>
    <n v="0"/>
    <n v="0"/>
    <m/>
    <m/>
    <n v="2007"/>
    <n v="0"/>
    <s v="Services"/>
  </r>
  <r>
    <x v="153"/>
    <x v="153"/>
    <x v="54"/>
    <x v="226"/>
    <x v="226"/>
    <n v="60823"/>
    <n v="0"/>
    <n v="0"/>
    <n v="0"/>
    <n v="60823"/>
    <n v="0"/>
    <n v="0"/>
    <n v="0"/>
    <n v="0"/>
    <n v="0"/>
    <n v="0"/>
    <n v="0"/>
    <n v="0"/>
    <n v="60823"/>
    <n v="0"/>
    <n v="0"/>
    <n v="0"/>
    <m/>
    <m/>
    <n v="2007"/>
    <n v="0"/>
    <s v="Services"/>
  </r>
  <r>
    <x v="154"/>
    <x v="154"/>
    <x v="54"/>
    <x v="226"/>
    <x v="226"/>
    <n v="51715"/>
    <n v="0"/>
    <n v="0"/>
    <n v="0"/>
    <n v="51715"/>
    <n v="0"/>
    <n v="0"/>
    <n v="0"/>
    <n v="0"/>
    <n v="0"/>
    <n v="0"/>
    <n v="0"/>
    <n v="0"/>
    <n v="51715"/>
    <n v="0"/>
    <n v="0"/>
    <n v="0"/>
    <m/>
    <m/>
    <n v="2007"/>
    <n v="0"/>
    <s v="Services"/>
  </r>
  <r>
    <x v="154"/>
    <x v="154"/>
    <x v="55"/>
    <x v="227"/>
    <x v="227"/>
    <n v="84089"/>
    <n v="0"/>
    <n v="0"/>
    <n v="0"/>
    <n v="84089"/>
    <n v="0"/>
    <n v="0"/>
    <n v="0"/>
    <n v="0"/>
    <n v="0"/>
    <n v="0"/>
    <n v="0"/>
    <n v="0"/>
    <n v="84089"/>
    <n v="0"/>
    <n v="0"/>
    <n v="0"/>
    <m/>
    <m/>
    <n v="2007"/>
    <n v="0"/>
    <s v="Services"/>
  </r>
  <r>
    <x v="155"/>
    <x v="155"/>
    <x v="55"/>
    <x v="227"/>
    <x v="227"/>
    <n v="39944"/>
    <n v="0"/>
    <n v="0"/>
    <n v="0"/>
    <n v="39944"/>
    <n v="0"/>
    <n v="0"/>
    <n v="0"/>
    <n v="0"/>
    <n v="0"/>
    <n v="0"/>
    <n v="0"/>
    <n v="0"/>
    <n v="39944"/>
    <n v="0"/>
    <n v="0"/>
    <n v="0"/>
    <m/>
    <m/>
    <n v="2007"/>
    <n v="0"/>
    <s v="Services"/>
  </r>
  <r>
    <x v="156"/>
    <x v="156"/>
    <x v="54"/>
    <x v="226"/>
    <x v="226"/>
    <n v="59310"/>
    <n v="0"/>
    <n v="0"/>
    <n v="0"/>
    <n v="59310"/>
    <n v="0"/>
    <n v="0"/>
    <n v="0"/>
    <n v="0"/>
    <n v="0"/>
    <n v="0"/>
    <n v="0"/>
    <n v="0"/>
    <n v="59310"/>
    <n v="0"/>
    <n v="0"/>
    <n v="0"/>
    <m/>
    <m/>
    <n v="2007"/>
    <n v="0"/>
    <s v="Services"/>
  </r>
  <r>
    <x v="156"/>
    <x v="156"/>
    <x v="56"/>
    <x v="228"/>
    <x v="228"/>
    <n v="35104"/>
    <n v="0"/>
    <n v="0"/>
    <n v="0"/>
    <n v="35104"/>
    <n v="0"/>
    <n v="0"/>
    <n v="0"/>
    <n v="0"/>
    <n v="0"/>
    <n v="0"/>
    <n v="0"/>
    <n v="0"/>
    <n v="35104"/>
    <n v="0"/>
    <n v="0"/>
    <n v="0"/>
    <m/>
    <m/>
    <n v="2007"/>
    <n v="0"/>
    <s v="Services"/>
  </r>
  <r>
    <x v="156"/>
    <x v="156"/>
    <x v="57"/>
    <x v="229"/>
    <x v="229"/>
    <n v="166"/>
    <n v="0"/>
    <n v="0"/>
    <n v="0"/>
    <n v="166"/>
    <n v="0"/>
    <n v="0"/>
    <n v="0"/>
    <n v="0"/>
    <n v="0"/>
    <n v="0"/>
    <n v="0"/>
    <n v="0"/>
    <n v="166"/>
    <n v="0"/>
    <n v="0"/>
    <n v="0"/>
    <m/>
    <m/>
    <n v="2007"/>
    <n v="0"/>
    <s v="Services"/>
  </r>
  <r>
    <x v="157"/>
    <x v="157"/>
    <x v="58"/>
    <x v="230"/>
    <x v="230"/>
    <n v="5407"/>
    <n v="0"/>
    <n v="0"/>
    <n v="0"/>
    <n v="5407"/>
    <n v="0"/>
    <n v="0"/>
    <n v="0"/>
    <n v="0"/>
    <n v="0"/>
    <n v="0"/>
    <n v="0"/>
    <n v="0"/>
    <n v="5407"/>
    <n v="0"/>
    <n v="0"/>
    <n v="0"/>
    <m/>
    <m/>
    <n v="2007"/>
    <n v="0"/>
    <s v="Services"/>
  </r>
  <r>
    <x v="158"/>
    <x v="158"/>
    <x v="58"/>
    <x v="230"/>
    <x v="230"/>
    <n v="16291"/>
    <n v="0"/>
    <n v="0"/>
    <n v="0"/>
    <n v="16291"/>
    <n v="0"/>
    <n v="0"/>
    <n v="0"/>
    <n v="0"/>
    <n v="0"/>
    <n v="0"/>
    <n v="0"/>
    <n v="0"/>
    <n v="16291"/>
    <n v="0"/>
    <n v="0"/>
    <n v="0"/>
    <m/>
    <m/>
    <n v="2007"/>
    <n v="0"/>
    <s v="Services"/>
  </r>
  <r>
    <x v="159"/>
    <x v="159"/>
    <x v="58"/>
    <x v="230"/>
    <x v="230"/>
    <n v="641"/>
    <n v="0"/>
    <n v="0"/>
    <n v="0"/>
    <n v="641"/>
    <n v="0"/>
    <n v="0"/>
    <n v="0"/>
    <n v="0"/>
    <n v="0"/>
    <n v="0"/>
    <n v="0"/>
    <n v="0"/>
    <n v="641"/>
    <n v="0"/>
    <n v="0"/>
    <n v="0"/>
    <m/>
    <m/>
    <n v="2007"/>
    <n v="0"/>
    <s v="Services"/>
  </r>
  <r>
    <x v="160"/>
    <x v="160"/>
    <x v="58"/>
    <x v="230"/>
    <x v="230"/>
    <n v="7097"/>
    <n v="0"/>
    <n v="0"/>
    <n v="0"/>
    <n v="7097"/>
    <n v="0"/>
    <n v="0"/>
    <n v="0"/>
    <n v="0"/>
    <n v="0"/>
    <n v="0"/>
    <n v="0"/>
    <n v="0"/>
    <n v="7097"/>
    <n v="0"/>
    <n v="0"/>
    <n v="0"/>
    <m/>
    <m/>
    <n v="2007"/>
    <n v="0"/>
    <s v="Services"/>
  </r>
  <r>
    <x v="161"/>
    <x v="161"/>
    <x v="58"/>
    <x v="230"/>
    <x v="230"/>
    <n v="11539"/>
    <n v="0"/>
    <n v="0"/>
    <n v="0"/>
    <n v="11539"/>
    <n v="0"/>
    <n v="0"/>
    <n v="0"/>
    <n v="0"/>
    <n v="0"/>
    <n v="0"/>
    <n v="0"/>
    <n v="0"/>
    <n v="11539"/>
    <n v="0"/>
    <n v="0"/>
    <n v="0"/>
    <m/>
    <m/>
    <n v="2007"/>
    <n v="0"/>
    <s v="Services"/>
  </r>
  <r>
    <x v="162"/>
    <x v="162"/>
    <x v="58"/>
    <x v="231"/>
    <x v="231"/>
    <n v="98773"/>
    <n v="0"/>
    <n v="0"/>
    <n v="0"/>
    <n v="98773"/>
    <n v="0"/>
    <n v="0"/>
    <n v="0"/>
    <n v="0"/>
    <n v="0"/>
    <n v="0"/>
    <n v="0"/>
    <n v="0"/>
    <n v="98773"/>
    <n v="0"/>
    <n v="0"/>
    <n v="0"/>
    <m/>
    <m/>
    <n v="2007"/>
    <n v="0"/>
    <s v="Services"/>
  </r>
  <r>
    <x v="163"/>
    <x v="163"/>
    <x v="58"/>
    <x v="231"/>
    <x v="231"/>
    <n v="9443"/>
    <n v="0"/>
    <n v="0"/>
    <n v="0"/>
    <n v="9443"/>
    <n v="0"/>
    <n v="0"/>
    <n v="0"/>
    <n v="0"/>
    <n v="0"/>
    <n v="0"/>
    <n v="0"/>
    <n v="0"/>
    <n v="9443"/>
    <n v="0"/>
    <n v="0"/>
    <n v="0"/>
    <m/>
    <m/>
    <n v="2007"/>
    <n v="0"/>
    <s v="Services"/>
  </r>
  <r>
    <x v="164"/>
    <x v="164"/>
    <x v="59"/>
    <x v="232"/>
    <x v="232"/>
    <n v="87475"/>
    <n v="0"/>
    <n v="0"/>
    <n v="0"/>
    <n v="87475"/>
    <n v="0"/>
    <n v="0"/>
    <n v="0"/>
    <n v="0"/>
    <n v="0"/>
    <n v="0"/>
    <n v="0"/>
    <n v="0"/>
    <n v="87475"/>
    <n v="0"/>
    <n v="0"/>
    <n v="0"/>
    <m/>
    <m/>
    <n v="2007"/>
    <n v="0"/>
    <s v="Services"/>
  </r>
  <r>
    <x v="165"/>
    <x v="165"/>
    <x v="59"/>
    <x v="232"/>
    <x v="232"/>
    <n v="7435"/>
    <n v="0"/>
    <n v="0"/>
    <n v="0"/>
    <n v="7435"/>
    <n v="0"/>
    <n v="0"/>
    <n v="0"/>
    <n v="0"/>
    <n v="0"/>
    <n v="0"/>
    <n v="0"/>
    <n v="0"/>
    <n v="7435"/>
    <n v="0"/>
    <n v="0"/>
    <n v="0"/>
    <m/>
    <m/>
    <n v="2007"/>
    <n v="0"/>
    <s v="Services"/>
  </r>
  <r>
    <x v="166"/>
    <x v="166"/>
    <x v="59"/>
    <x v="232"/>
    <x v="232"/>
    <n v="105039"/>
    <n v="0"/>
    <n v="0"/>
    <n v="0"/>
    <n v="105039"/>
    <n v="0"/>
    <n v="0"/>
    <n v="0"/>
    <n v="0"/>
    <n v="0"/>
    <n v="0"/>
    <n v="0"/>
    <n v="0"/>
    <n v="105039"/>
    <n v="0"/>
    <n v="0"/>
    <n v="0"/>
    <m/>
    <m/>
    <n v="2007"/>
    <n v="0"/>
    <s v="Services"/>
  </r>
  <r>
    <x v="167"/>
    <x v="167"/>
    <x v="59"/>
    <x v="232"/>
    <x v="232"/>
    <n v="2616"/>
    <n v="0"/>
    <n v="0"/>
    <n v="0"/>
    <n v="2616"/>
    <n v="0"/>
    <n v="0"/>
    <n v="0"/>
    <n v="0"/>
    <n v="0"/>
    <n v="0"/>
    <n v="0"/>
    <n v="0"/>
    <n v="2616"/>
    <n v="0"/>
    <n v="0"/>
    <n v="0"/>
    <m/>
    <m/>
    <n v="2007"/>
    <n v="0"/>
    <s v="Services"/>
  </r>
  <r>
    <x v="168"/>
    <x v="168"/>
    <x v="59"/>
    <x v="232"/>
    <x v="232"/>
    <n v="23606"/>
    <n v="0"/>
    <n v="0"/>
    <n v="0"/>
    <n v="23606"/>
    <n v="0"/>
    <n v="0"/>
    <n v="0"/>
    <n v="0"/>
    <n v="0"/>
    <n v="0"/>
    <n v="0"/>
    <n v="0"/>
    <n v="23606"/>
    <n v="0"/>
    <n v="0"/>
    <n v="0"/>
    <m/>
    <m/>
    <n v="2007"/>
    <n v="0"/>
    <s v="Services"/>
  </r>
  <r>
    <x v="169"/>
    <x v="169"/>
    <x v="59"/>
    <x v="232"/>
    <x v="232"/>
    <n v="61979"/>
    <n v="0"/>
    <n v="0"/>
    <n v="0"/>
    <n v="61979"/>
    <n v="0"/>
    <n v="0"/>
    <n v="0"/>
    <n v="0"/>
    <n v="0"/>
    <n v="0"/>
    <n v="0"/>
    <n v="0"/>
    <n v="61979"/>
    <n v="0"/>
    <n v="0"/>
    <n v="0"/>
    <m/>
    <m/>
    <n v="2007"/>
    <n v="0"/>
    <s v="Services"/>
  </r>
  <r>
    <x v="170"/>
    <x v="170"/>
    <x v="50"/>
    <x v="216"/>
    <x v="216"/>
    <n v="41893"/>
    <n v="0"/>
    <n v="0"/>
    <n v="0"/>
    <n v="41893"/>
    <n v="0"/>
    <n v="0"/>
    <n v="0"/>
    <n v="0"/>
    <n v="0"/>
    <n v="0"/>
    <n v="0"/>
    <n v="0"/>
    <n v="41893"/>
    <n v="0"/>
    <n v="0"/>
    <n v="0"/>
    <m/>
    <m/>
    <n v="2007"/>
    <n v="0"/>
    <s v="Services"/>
  </r>
  <r>
    <x v="170"/>
    <x v="170"/>
    <x v="50"/>
    <x v="233"/>
    <x v="233"/>
    <n v="1698"/>
    <n v="0"/>
    <n v="0"/>
    <n v="0"/>
    <n v="1698"/>
    <n v="0"/>
    <n v="0"/>
    <n v="0"/>
    <n v="0"/>
    <n v="0"/>
    <n v="0"/>
    <n v="0"/>
    <n v="0"/>
    <n v="1698"/>
    <n v="0"/>
    <n v="0"/>
    <n v="0"/>
    <m/>
    <m/>
    <n v="2007"/>
    <n v="0"/>
    <s v="Services"/>
  </r>
  <r>
    <x v="170"/>
    <x v="170"/>
    <x v="12"/>
    <x v="32"/>
    <x v="32"/>
    <n v="39"/>
    <n v="0"/>
    <n v="0"/>
    <n v="0"/>
    <n v="39"/>
    <n v="0"/>
    <n v="0"/>
    <n v="0"/>
    <n v="0"/>
    <n v="0"/>
    <n v="0"/>
    <n v="0"/>
    <n v="0"/>
    <n v="39"/>
    <n v="0"/>
    <n v="0"/>
    <n v="0"/>
    <m/>
    <m/>
    <n v="2007"/>
    <n v="0"/>
    <s v="Services"/>
  </r>
  <r>
    <x v="170"/>
    <x v="170"/>
    <x v="43"/>
    <x v="234"/>
    <x v="234"/>
    <n v="468"/>
    <n v="0"/>
    <n v="0"/>
    <n v="0"/>
    <n v="468"/>
    <n v="0"/>
    <n v="0"/>
    <n v="0"/>
    <n v="0"/>
    <n v="0"/>
    <n v="0"/>
    <n v="0"/>
    <n v="0"/>
    <n v="468"/>
    <n v="0"/>
    <n v="0"/>
    <n v="0"/>
    <m/>
    <m/>
    <n v="2007"/>
    <n v="0"/>
    <s v="Services"/>
  </r>
  <r>
    <x v="170"/>
    <x v="170"/>
    <x v="33"/>
    <x v="179"/>
    <x v="179"/>
    <n v="423"/>
    <n v="0"/>
    <n v="0"/>
    <n v="0"/>
    <n v="423"/>
    <n v="0"/>
    <n v="0"/>
    <n v="0"/>
    <n v="0"/>
    <n v="0"/>
    <n v="0"/>
    <n v="0"/>
    <n v="0"/>
    <n v="423"/>
    <n v="0"/>
    <n v="0"/>
    <n v="0"/>
    <m/>
    <m/>
    <n v="2007"/>
    <n v="0"/>
    <s v="Services"/>
  </r>
  <r>
    <x v="171"/>
    <x v="171"/>
    <x v="50"/>
    <x v="216"/>
    <x v="216"/>
    <n v="19636"/>
    <n v="0"/>
    <n v="0"/>
    <n v="0"/>
    <n v="19636"/>
    <n v="0"/>
    <n v="0"/>
    <n v="0"/>
    <n v="0"/>
    <n v="0"/>
    <n v="0"/>
    <n v="0"/>
    <n v="0"/>
    <n v="19636"/>
    <n v="0"/>
    <n v="0"/>
    <n v="0"/>
    <m/>
    <m/>
    <n v="2007"/>
    <n v="0"/>
    <s v="Services"/>
  </r>
  <r>
    <x v="171"/>
    <x v="171"/>
    <x v="50"/>
    <x v="233"/>
    <x v="233"/>
    <n v="790"/>
    <n v="0"/>
    <n v="0"/>
    <n v="0"/>
    <n v="790"/>
    <n v="0"/>
    <n v="0"/>
    <n v="0"/>
    <n v="0"/>
    <n v="0"/>
    <n v="0"/>
    <n v="0"/>
    <n v="0"/>
    <n v="790"/>
    <n v="0"/>
    <n v="0"/>
    <n v="0"/>
    <m/>
    <m/>
    <n v="2007"/>
    <n v="0"/>
    <s v="Services"/>
  </r>
  <r>
    <x v="172"/>
    <x v="172"/>
    <x v="50"/>
    <x v="235"/>
    <x v="235"/>
    <n v="81429"/>
    <n v="0"/>
    <n v="0"/>
    <n v="0"/>
    <n v="81429"/>
    <n v="0"/>
    <n v="0"/>
    <n v="0"/>
    <n v="0"/>
    <n v="0"/>
    <n v="0"/>
    <n v="0"/>
    <n v="0"/>
    <n v="81429"/>
    <n v="0"/>
    <n v="0"/>
    <n v="0"/>
    <m/>
    <m/>
    <n v="2007"/>
    <n v="0"/>
    <s v="Services"/>
  </r>
  <r>
    <x v="172"/>
    <x v="172"/>
    <x v="50"/>
    <x v="233"/>
    <x v="233"/>
    <n v="2664"/>
    <n v="0"/>
    <n v="0"/>
    <n v="0"/>
    <n v="2664"/>
    <n v="0"/>
    <n v="0"/>
    <n v="0"/>
    <n v="0"/>
    <n v="0"/>
    <n v="0"/>
    <n v="0"/>
    <n v="0"/>
    <n v="2664"/>
    <n v="0"/>
    <n v="0"/>
    <n v="0"/>
    <m/>
    <m/>
    <n v="2007"/>
    <n v="0"/>
    <s v="Services"/>
  </r>
  <r>
    <x v="173"/>
    <x v="173"/>
    <x v="57"/>
    <x v="229"/>
    <x v="229"/>
    <n v="9749"/>
    <n v="0"/>
    <n v="0"/>
    <n v="0"/>
    <n v="9749"/>
    <n v="0"/>
    <n v="0"/>
    <n v="0"/>
    <n v="0"/>
    <n v="0"/>
    <n v="0"/>
    <n v="0"/>
    <n v="0"/>
    <n v="9749"/>
    <n v="0"/>
    <n v="0"/>
    <n v="0"/>
    <m/>
    <m/>
    <n v="2007"/>
    <n v="0"/>
    <s v="Services"/>
  </r>
  <r>
    <x v="173"/>
    <x v="173"/>
    <x v="1"/>
    <x v="4"/>
    <x v="4"/>
    <n v="9"/>
    <n v="10"/>
    <n v="5"/>
    <n v="11"/>
    <n v="35"/>
    <n v="0"/>
    <n v="0"/>
    <n v="0"/>
    <n v="0"/>
    <n v="0"/>
    <n v="0"/>
    <n v="0"/>
    <n v="0"/>
    <n v="9"/>
    <n v="10"/>
    <n v="5"/>
    <n v="11"/>
    <m/>
    <m/>
    <n v="2007"/>
    <n v="0"/>
    <s v="Services"/>
  </r>
  <r>
    <x v="174"/>
    <x v="174"/>
    <x v="60"/>
    <x v="236"/>
    <x v="236"/>
    <n v="1676"/>
    <n v="0"/>
    <n v="0"/>
    <n v="0"/>
    <n v="1676"/>
    <n v="0"/>
    <n v="0"/>
    <n v="0"/>
    <n v="0"/>
    <n v="0"/>
    <n v="0"/>
    <n v="0"/>
    <n v="0"/>
    <n v="1676"/>
    <n v="0"/>
    <n v="0"/>
    <n v="0"/>
    <m/>
    <m/>
    <n v="2007"/>
    <n v="0"/>
    <s v="Services"/>
  </r>
  <r>
    <x v="174"/>
    <x v="174"/>
    <x v="43"/>
    <x v="234"/>
    <x v="234"/>
    <n v="459"/>
    <n v="0"/>
    <n v="0"/>
    <n v="0"/>
    <n v="459"/>
    <n v="0"/>
    <n v="0"/>
    <n v="0"/>
    <n v="0"/>
    <n v="0"/>
    <n v="0"/>
    <n v="0"/>
    <n v="0"/>
    <n v="459"/>
    <n v="0"/>
    <n v="0"/>
    <n v="0"/>
    <m/>
    <m/>
    <n v="2007"/>
    <n v="0"/>
    <s v="Services"/>
  </r>
  <r>
    <x v="175"/>
    <x v="175"/>
    <x v="50"/>
    <x v="216"/>
    <x v="216"/>
    <n v="36528"/>
    <n v="0"/>
    <n v="0"/>
    <n v="0"/>
    <n v="36528"/>
    <n v="0"/>
    <n v="0"/>
    <n v="0"/>
    <n v="0"/>
    <n v="0"/>
    <n v="0"/>
    <n v="0"/>
    <n v="0"/>
    <n v="36528"/>
    <n v="0"/>
    <n v="0"/>
    <n v="0"/>
    <m/>
    <m/>
    <n v="2007"/>
    <n v="0"/>
    <s v="Services"/>
  </r>
  <r>
    <x v="175"/>
    <x v="175"/>
    <x v="50"/>
    <x v="233"/>
    <x v="233"/>
    <n v="5814"/>
    <n v="0"/>
    <n v="0"/>
    <n v="0"/>
    <n v="5814"/>
    <n v="0"/>
    <n v="0"/>
    <n v="0"/>
    <n v="0"/>
    <n v="0"/>
    <n v="0"/>
    <n v="0"/>
    <n v="0"/>
    <n v="5814"/>
    <n v="0"/>
    <n v="0"/>
    <n v="0"/>
    <m/>
    <m/>
    <n v="2007"/>
    <n v="0"/>
    <s v="Services"/>
  </r>
  <r>
    <x v="176"/>
    <x v="176"/>
    <x v="39"/>
    <x v="195"/>
    <x v="195"/>
    <n v="78908"/>
    <n v="0"/>
    <n v="0"/>
    <n v="0"/>
    <n v="78908"/>
    <n v="0"/>
    <n v="0"/>
    <n v="0"/>
    <n v="0"/>
    <n v="0"/>
    <n v="0"/>
    <n v="0"/>
    <n v="0"/>
    <n v="78908"/>
    <n v="0"/>
    <n v="0"/>
    <n v="0"/>
    <m/>
    <m/>
    <n v="2007"/>
    <n v="0"/>
    <s v="Services"/>
  </r>
  <r>
    <x v="177"/>
    <x v="177"/>
    <x v="39"/>
    <x v="195"/>
    <x v="195"/>
    <n v="49377"/>
    <n v="0"/>
    <n v="0"/>
    <n v="0"/>
    <n v="49377"/>
    <n v="0"/>
    <n v="0"/>
    <n v="0"/>
    <n v="0"/>
    <n v="0"/>
    <n v="0"/>
    <n v="0"/>
    <n v="0"/>
    <n v="49377"/>
    <n v="0"/>
    <n v="0"/>
    <n v="0"/>
    <m/>
    <m/>
    <n v="2007"/>
    <n v="0"/>
    <s v="Services"/>
  </r>
  <r>
    <x v="178"/>
    <x v="178"/>
    <x v="39"/>
    <x v="207"/>
    <x v="207"/>
    <n v="23350"/>
    <n v="0"/>
    <n v="0"/>
    <n v="0"/>
    <n v="23350"/>
    <n v="0"/>
    <n v="0"/>
    <n v="0"/>
    <n v="0"/>
    <n v="0"/>
    <n v="0"/>
    <n v="0"/>
    <n v="0"/>
    <n v="23350"/>
    <n v="0"/>
    <n v="0"/>
    <n v="0"/>
    <m/>
    <m/>
    <n v="2007"/>
    <n v="0"/>
    <s v="Services"/>
  </r>
  <r>
    <x v="179"/>
    <x v="179"/>
    <x v="61"/>
    <x v="237"/>
    <x v="237"/>
    <n v="9408"/>
    <n v="0"/>
    <n v="0"/>
    <n v="0"/>
    <n v="9408"/>
    <n v="0"/>
    <n v="0"/>
    <n v="0"/>
    <n v="0"/>
    <n v="0"/>
    <n v="0"/>
    <n v="0"/>
    <n v="0"/>
    <n v="9408"/>
    <n v="0"/>
    <n v="0"/>
    <n v="0"/>
    <m/>
    <m/>
    <n v="2007"/>
    <n v="0"/>
    <s v="Services"/>
  </r>
  <r>
    <x v="180"/>
    <x v="180"/>
    <x v="39"/>
    <x v="195"/>
    <x v="195"/>
    <n v="531"/>
    <n v="0"/>
    <n v="0"/>
    <n v="0"/>
    <n v="531"/>
    <n v="0"/>
    <n v="0"/>
    <n v="0"/>
    <n v="0"/>
    <n v="0"/>
    <n v="0"/>
    <n v="0"/>
    <n v="0"/>
    <n v="531"/>
    <n v="0"/>
    <n v="0"/>
    <n v="0"/>
    <m/>
    <m/>
    <n v="2007"/>
    <n v="0"/>
    <s v="Services"/>
  </r>
  <r>
    <x v="180"/>
    <x v="180"/>
    <x v="39"/>
    <x v="205"/>
    <x v="205"/>
    <n v="35002"/>
    <n v="0"/>
    <n v="0"/>
    <n v="0"/>
    <n v="35002"/>
    <n v="0"/>
    <n v="0"/>
    <n v="0"/>
    <n v="0"/>
    <n v="0"/>
    <n v="0"/>
    <n v="0"/>
    <n v="0"/>
    <n v="35002"/>
    <n v="0"/>
    <n v="0"/>
    <n v="0"/>
    <m/>
    <m/>
    <n v="2007"/>
    <n v="0"/>
    <s v="Services"/>
  </r>
  <r>
    <x v="181"/>
    <x v="181"/>
    <x v="51"/>
    <x v="238"/>
    <x v="238"/>
    <n v="90498"/>
    <n v="0"/>
    <n v="0"/>
    <n v="0"/>
    <n v="90498"/>
    <n v="0"/>
    <n v="0"/>
    <n v="0"/>
    <n v="0"/>
    <n v="0"/>
    <n v="0"/>
    <n v="0"/>
    <n v="0"/>
    <n v="90498"/>
    <n v="0"/>
    <n v="0"/>
    <n v="0"/>
    <m/>
    <m/>
    <n v="2007"/>
    <n v="0"/>
    <s v="Services"/>
  </r>
  <r>
    <x v="182"/>
    <x v="182"/>
    <x v="51"/>
    <x v="239"/>
    <x v="239"/>
    <n v="15387"/>
    <n v="0"/>
    <n v="0"/>
    <n v="0"/>
    <n v="15387"/>
    <n v="0"/>
    <n v="0"/>
    <n v="0"/>
    <n v="0"/>
    <n v="0"/>
    <n v="0"/>
    <n v="0"/>
    <n v="0"/>
    <n v="15387"/>
    <n v="0"/>
    <n v="0"/>
    <n v="0"/>
    <m/>
    <m/>
    <n v="2007"/>
    <n v="0"/>
    <s v="Services"/>
  </r>
  <r>
    <x v="182"/>
    <x v="182"/>
    <x v="51"/>
    <x v="240"/>
    <x v="240"/>
    <n v="4429"/>
    <n v="0"/>
    <n v="0"/>
    <n v="0"/>
    <n v="4429"/>
    <n v="0"/>
    <n v="0"/>
    <n v="0"/>
    <n v="0"/>
    <n v="0"/>
    <n v="0"/>
    <n v="0"/>
    <n v="0"/>
    <n v="4429"/>
    <n v="0"/>
    <n v="0"/>
    <n v="0"/>
    <m/>
    <m/>
    <n v="2007"/>
    <n v="0"/>
    <s v="Services"/>
  </r>
  <r>
    <x v="182"/>
    <x v="182"/>
    <x v="43"/>
    <x v="234"/>
    <x v="234"/>
    <n v="507"/>
    <n v="0"/>
    <n v="0"/>
    <n v="0"/>
    <n v="507"/>
    <n v="0"/>
    <n v="0"/>
    <n v="0"/>
    <n v="0"/>
    <n v="0"/>
    <n v="0"/>
    <n v="0"/>
    <n v="0"/>
    <n v="507"/>
    <n v="0"/>
    <n v="0"/>
    <n v="0"/>
    <m/>
    <m/>
    <n v="2007"/>
    <n v="0"/>
    <s v="Services"/>
  </r>
  <r>
    <x v="182"/>
    <x v="182"/>
    <x v="43"/>
    <x v="241"/>
    <x v="241"/>
    <n v="502"/>
    <n v="0"/>
    <n v="0"/>
    <n v="0"/>
    <n v="502"/>
    <n v="0"/>
    <n v="0"/>
    <n v="0"/>
    <n v="0"/>
    <n v="0"/>
    <n v="0"/>
    <n v="0"/>
    <n v="0"/>
    <n v="502"/>
    <n v="0"/>
    <n v="0"/>
    <n v="0"/>
    <m/>
    <m/>
    <n v="2007"/>
    <n v="0"/>
    <s v="Services"/>
  </r>
  <r>
    <x v="183"/>
    <x v="183"/>
    <x v="43"/>
    <x v="242"/>
    <x v="242"/>
    <n v="1517"/>
    <n v="0"/>
    <n v="0"/>
    <n v="0"/>
    <n v="1517"/>
    <n v="0"/>
    <n v="0"/>
    <n v="0"/>
    <n v="0"/>
    <n v="0"/>
    <n v="0"/>
    <n v="0"/>
    <n v="0"/>
    <n v="1517"/>
    <n v="0"/>
    <n v="0"/>
    <n v="0"/>
    <m/>
    <m/>
    <n v="2007"/>
    <n v="0"/>
    <s v="Services"/>
  </r>
  <r>
    <x v="184"/>
    <x v="184"/>
    <x v="15"/>
    <x v="43"/>
    <x v="43"/>
    <n v="27"/>
    <n v="1"/>
    <n v="2"/>
    <n v="0"/>
    <n v="30"/>
    <n v="0"/>
    <n v="0"/>
    <n v="0"/>
    <n v="0"/>
    <n v="0"/>
    <n v="0"/>
    <n v="0"/>
    <n v="0"/>
    <n v="27"/>
    <n v="1"/>
    <n v="2"/>
    <n v="0"/>
    <m/>
    <m/>
    <n v="2007"/>
    <n v="0"/>
    <s v="Services"/>
  </r>
  <r>
    <x v="184"/>
    <x v="184"/>
    <x v="62"/>
    <x v="243"/>
    <x v="243"/>
    <n v="1966"/>
    <n v="0"/>
    <n v="0"/>
    <n v="0"/>
    <n v="1966"/>
    <n v="0"/>
    <n v="0"/>
    <n v="0"/>
    <n v="0"/>
    <n v="0"/>
    <n v="0"/>
    <n v="0"/>
    <n v="0"/>
    <n v="1966"/>
    <n v="0"/>
    <n v="0"/>
    <n v="0"/>
    <m/>
    <m/>
    <n v="2007"/>
    <n v="0"/>
    <s v="Services"/>
  </r>
  <r>
    <x v="184"/>
    <x v="184"/>
    <x v="51"/>
    <x v="244"/>
    <x v="244"/>
    <n v="2434"/>
    <n v="0"/>
    <n v="0"/>
    <n v="0"/>
    <n v="2434"/>
    <n v="0"/>
    <n v="0"/>
    <n v="0"/>
    <n v="0"/>
    <n v="0"/>
    <n v="0"/>
    <n v="0"/>
    <n v="0"/>
    <n v="2434"/>
    <n v="0"/>
    <n v="0"/>
    <n v="0"/>
    <m/>
    <m/>
    <n v="2007"/>
    <n v="0"/>
    <s v="Services"/>
  </r>
  <r>
    <x v="184"/>
    <x v="184"/>
    <x v="43"/>
    <x v="234"/>
    <x v="234"/>
    <n v="2912"/>
    <n v="0"/>
    <n v="0"/>
    <n v="0"/>
    <n v="2912"/>
    <n v="0"/>
    <n v="0"/>
    <n v="0"/>
    <n v="0"/>
    <n v="0"/>
    <n v="0"/>
    <n v="0"/>
    <n v="0"/>
    <n v="2912"/>
    <n v="0"/>
    <n v="0"/>
    <n v="0"/>
    <m/>
    <m/>
    <n v="2007"/>
    <n v="0"/>
    <s v="Services"/>
  </r>
  <r>
    <x v="185"/>
    <x v="185"/>
    <x v="63"/>
    <x v="245"/>
    <x v="245"/>
    <n v="11664"/>
    <n v="0"/>
    <n v="0"/>
    <n v="0"/>
    <n v="11664"/>
    <n v="0"/>
    <n v="0"/>
    <n v="0"/>
    <n v="0"/>
    <n v="0"/>
    <n v="0"/>
    <n v="0"/>
    <n v="0"/>
    <n v="11664"/>
    <n v="0"/>
    <n v="0"/>
    <n v="0"/>
    <m/>
    <m/>
    <n v="2007"/>
    <n v="0"/>
    <s v="Services"/>
  </r>
  <r>
    <x v="185"/>
    <x v="185"/>
    <x v="1"/>
    <x v="176"/>
    <x v="176"/>
    <n v="224"/>
    <n v="0"/>
    <n v="0"/>
    <n v="0"/>
    <n v="224"/>
    <n v="0"/>
    <n v="0"/>
    <n v="0"/>
    <n v="0"/>
    <n v="0"/>
    <n v="0"/>
    <n v="0"/>
    <n v="0"/>
    <n v="224"/>
    <n v="0"/>
    <n v="0"/>
    <n v="0"/>
    <m/>
    <m/>
    <n v="2007"/>
    <n v="0"/>
    <s v="Services"/>
  </r>
  <r>
    <x v="186"/>
    <x v="186"/>
    <x v="63"/>
    <x v="245"/>
    <x v="245"/>
    <n v="7548"/>
    <n v="0"/>
    <n v="0"/>
    <n v="0"/>
    <n v="7548"/>
    <n v="0"/>
    <n v="0"/>
    <n v="0"/>
    <n v="0"/>
    <n v="0"/>
    <n v="0"/>
    <n v="0"/>
    <n v="0"/>
    <n v="7548"/>
    <n v="0"/>
    <n v="0"/>
    <n v="0"/>
    <m/>
    <m/>
    <n v="2007"/>
    <n v="0"/>
    <s v="Services"/>
  </r>
  <r>
    <x v="187"/>
    <x v="187"/>
    <x v="3"/>
    <x v="246"/>
    <x v="246"/>
    <n v="3591"/>
    <n v="529"/>
    <n v="499"/>
    <n v="949"/>
    <n v="5568"/>
    <n v="0"/>
    <n v="0"/>
    <n v="0"/>
    <n v="0"/>
    <n v="0"/>
    <n v="0"/>
    <n v="0"/>
    <n v="0"/>
    <n v="3591"/>
    <n v="529"/>
    <n v="499"/>
    <n v="949"/>
    <m/>
    <m/>
    <n v="2007"/>
    <n v="0"/>
    <s v="Services"/>
  </r>
  <r>
    <x v="187"/>
    <x v="187"/>
    <x v="5"/>
    <x v="39"/>
    <x v="39"/>
    <n v="60"/>
    <n v="1"/>
    <n v="7"/>
    <n v="14"/>
    <n v="82"/>
    <n v="0"/>
    <n v="0"/>
    <n v="0"/>
    <n v="0"/>
    <n v="0"/>
    <n v="0"/>
    <n v="0"/>
    <n v="0"/>
    <n v="60"/>
    <n v="1"/>
    <n v="7"/>
    <n v="14"/>
    <m/>
    <m/>
    <n v="2007"/>
    <n v="0"/>
    <s v="Services"/>
  </r>
  <r>
    <x v="187"/>
    <x v="187"/>
    <x v="44"/>
    <x v="202"/>
    <x v="202"/>
    <n v="228"/>
    <n v="0"/>
    <n v="0"/>
    <n v="0"/>
    <n v="228"/>
    <n v="0"/>
    <n v="0"/>
    <n v="0"/>
    <n v="0"/>
    <n v="0"/>
    <n v="0"/>
    <n v="0"/>
    <n v="0"/>
    <n v="228"/>
    <n v="0"/>
    <n v="0"/>
    <n v="0"/>
    <m/>
    <m/>
    <n v="2007"/>
    <n v="0"/>
    <s v="Services"/>
  </r>
  <r>
    <x v="187"/>
    <x v="187"/>
    <x v="40"/>
    <x v="247"/>
    <x v="247"/>
    <n v="18136"/>
    <n v="0"/>
    <n v="0"/>
    <n v="0"/>
    <n v="18136"/>
    <n v="0"/>
    <n v="0"/>
    <n v="0"/>
    <n v="0"/>
    <n v="0"/>
    <n v="0"/>
    <n v="0"/>
    <n v="0"/>
    <n v="18136"/>
    <n v="0"/>
    <n v="0"/>
    <n v="0"/>
    <m/>
    <m/>
    <n v="2007"/>
    <n v="0"/>
    <s v="Services"/>
  </r>
  <r>
    <x v="188"/>
    <x v="188"/>
    <x v="39"/>
    <x v="205"/>
    <x v="205"/>
    <n v="83"/>
    <n v="0"/>
    <n v="0"/>
    <n v="0"/>
    <n v="83"/>
    <n v="0"/>
    <n v="0"/>
    <n v="0"/>
    <n v="0"/>
    <n v="0"/>
    <n v="0"/>
    <n v="0"/>
    <n v="0"/>
    <n v="83"/>
    <n v="0"/>
    <n v="0"/>
    <n v="0"/>
    <m/>
    <m/>
    <n v="2007"/>
    <n v="0"/>
    <s v="Services"/>
  </r>
  <r>
    <x v="188"/>
    <x v="188"/>
    <x v="33"/>
    <x v="179"/>
    <x v="179"/>
    <n v="2144"/>
    <n v="0"/>
    <n v="0"/>
    <n v="0"/>
    <n v="2144"/>
    <n v="0"/>
    <n v="0"/>
    <n v="0"/>
    <n v="0"/>
    <n v="0"/>
    <n v="0"/>
    <n v="0"/>
    <n v="0"/>
    <n v="2144"/>
    <n v="0"/>
    <n v="0"/>
    <n v="0"/>
    <m/>
    <m/>
    <n v="2007"/>
    <n v="0"/>
    <s v="Services"/>
  </r>
  <r>
    <x v="188"/>
    <x v="188"/>
    <x v="40"/>
    <x v="248"/>
    <x v="248"/>
    <n v="50363"/>
    <n v="0"/>
    <n v="0"/>
    <n v="0"/>
    <n v="50363"/>
    <n v="0"/>
    <n v="0"/>
    <n v="0"/>
    <n v="0"/>
    <n v="0"/>
    <n v="0"/>
    <n v="0"/>
    <n v="0"/>
    <n v="50363"/>
    <n v="0"/>
    <n v="0"/>
    <n v="0"/>
    <m/>
    <m/>
    <n v="2007"/>
    <n v="0"/>
    <s v="Services"/>
  </r>
  <r>
    <x v="189"/>
    <x v="189"/>
    <x v="30"/>
    <x v="218"/>
    <x v="218"/>
    <n v="2614"/>
    <n v="0"/>
    <n v="0"/>
    <n v="0"/>
    <n v="2614"/>
    <n v="0"/>
    <n v="0"/>
    <n v="0"/>
    <n v="0"/>
    <n v="0"/>
    <n v="0"/>
    <n v="0"/>
    <n v="0"/>
    <n v="2614"/>
    <n v="0"/>
    <n v="0"/>
    <n v="0"/>
    <m/>
    <m/>
    <n v="2007"/>
    <n v="0"/>
    <s v="Services"/>
  </r>
  <r>
    <x v="189"/>
    <x v="189"/>
    <x v="40"/>
    <x v="248"/>
    <x v="248"/>
    <n v="8429"/>
    <n v="0"/>
    <n v="0"/>
    <n v="0"/>
    <n v="8429"/>
    <n v="0"/>
    <n v="0"/>
    <n v="0"/>
    <n v="0"/>
    <n v="0"/>
    <n v="0"/>
    <n v="0"/>
    <n v="0"/>
    <n v="8429"/>
    <n v="0"/>
    <n v="0"/>
    <n v="0"/>
    <m/>
    <m/>
    <n v="2007"/>
    <n v="0"/>
    <s v="Services"/>
  </r>
  <r>
    <x v="189"/>
    <x v="189"/>
    <x v="40"/>
    <x v="198"/>
    <x v="198"/>
    <n v="31881"/>
    <n v="0"/>
    <n v="0"/>
    <n v="0"/>
    <n v="31881"/>
    <n v="0"/>
    <n v="0"/>
    <n v="0"/>
    <n v="0"/>
    <n v="0"/>
    <n v="0"/>
    <n v="0"/>
    <n v="0"/>
    <n v="31881"/>
    <n v="0"/>
    <n v="0"/>
    <n v="0"/>
    <m/>
    <m/>
    <n v="2007"/>
    <n v="0"/>
    <s v="Services"/>
  </r>
  <r>
    <x v="190"/>
    <x v="190"/>
    <x v="33"/>
    <x v="179"/>
    <x v="179"/>
    <n v="30"/>
    <n v="0"/>
    <n v="0"/>
    <n v="0"/>
    <n v="30"/>
    <n v="0"/>
    <n v="0"/>
    <n v="0"/>
    <n v="0"/>
    <n v="0"/>
    <n v="0"/>
    <n v="0"/>
    <n v="0"/>
    <n v="30"/>
    <n v="0"/>
    <n v="0"/>
    <n v="0"/>
    <m/>
    <m/>
    <n v="2007"/>
    <n v="0"/>
    <s v="Services"/>
  </r>
  <r>
    <x v="190"/>
    <x v="190"/>
    <x v="40"/>
    <x v="249"/>
    <x v="249"/>
    <n v="11452"/>
    <n v="0"/>
    <n v="0"/>
    <n v="0"/>
    <n v="11452"/>
    <n v="0"/>
    <n v="0"/>
    <n v="0"/>
    <n v="0"/>
    <n v="0"/>
    <n v="0"/>
    <n v="0"/>
    <n v="0"/>
    <n v="11452"/>
    <n v="0"/>
    <n v="0"/>
    <n v="0"/>
    <m/>
    <m/>
    <n v="2007"/>
    <n v="0"/>
    <s v="Services"/>
  </r>
  <r>
    <x v="191"/>
    <x v="191"/>
    <x v="12"/>
    <x v="32"/>
    <x v="32"/>
    <n v="661"/>
    <n v="0"/>
    <n v="0"/>
    <n v="0"/>
    <n v="661"/>
    <n v="0"/>
    <n v="0"/>
    <n v="0"/>
    <n v="0"/>
    <n v="0"/>
    <n v="0"/>
    <n v="0"/>
    <n v="0"/>
    <n v="661"/>
    <n v="0"/>
    <n v="0"/>
    <n v="0"/>
    <m/>
    <m/>
    <n v="2007"/>
    <n v="0"/>
    <s v="Services"/>
  </r>
  <r>
    <x v="191"/>
    <x v="191"/>
    <x v="30"/>
    <x v="218"/>
    <x v="218"/>
    <n v="1962"/>
    <n v="0"/>
    <n v="0"/>
    <n v="0"/>
    <n v="1962"/>
    <n v="0"/>
    <n v="0"/>
    <n v="0"/>
    <n v="0"/>
    <n v="0"/>
    <n v="0"/>
    <n v="0"/>
    <n v="0"/>
    <n v="1962"/>
    <n v="0"/>
    <n v="0"/>
    <n v="0"/>
    <m/>
    <m/>
    <n v="2007"/>
    <n v="0"/>
    <s v="Services"/>
  </r>
  <r>
    <x v="191"/>
    <x v="191"/>
    <x v="40"/>
    <x v="249"/>
    <x v="249"/>
    <n v="1476"/>
    <n v="0"/>
    <n v="0"/>
    <n v="0"/>
    <n v="1476"/>
    <n v="0"/>
    <n v="0"/>
    <n v="0"/>
    <n v="0"/>
    <n v="0"/>
    <n v="0"/>
    <n v="0"/>
    <n v="0"/>
    <n v="1476"/>
    <n v="0"/>
    <n v="0"/>
    <n v="0"/>
    <m/>
    <m/>
    <n v="2007"/>
    <n v="0"/>
    <s v="Services"/>
  </r>
  <r>
    <x v="192"/>
    <x v="192"/>
    <x v="30"/>
    <x v="218"/>
    <x v="218"/>
    <n v="453"/>
    <n v="0"/>
    <n v="0"/>
    <n v="0"/>
    <n v="453"/>
    <n v="0"/>
    <n v="0"/>
    <n v="0"/>
    <n v="0"/>
    <n v="0"/>
    <n v="0"/>
    <n v="0"/>
    <n v="0"/>
    <n v="453"/>
    <n v="0"/>
    <n v="0"/>
    <n v="0"/>
    <m/>
    <m/>
    <n v="2007"/>
    <n v="0"/>
    <s v="Services"/>
  </r>
  <r>
    <x v="193"/>
    <x v="193"/>
    <x v="61"/>
    <x v="237"/>
    <x v="237"/>
    <n v="28224"/>
    <n v="0"/>
    <n v="0"/>
    <n v="0"/>
    <n v="28224"/>
    <n v="0"/>
    <n v="0"/>
    <n v="0"/>
    <n v="0"/>
    <n v="0"/>
    <n v="0"/>
    <n v="0"/>
    <n v="0"/>
    <n v="28224"/>
    <n v="0"/>
    <n v="0"/>
    <n v="0"/>
    <m/>
    <m/>
    <n v="2007"/>
    <n v="0"/>
    <s v="Services"/>
  </r>
  <r>
    <x v="194"/>
    <x v="194"/>
    <x v="37"/>
    <x v="192"/>
    <x v="192"/>
    <n v="15162"/>
    <n v="0"/>
    <n v="0"/>
    <n v="0"/>
    <n v="15162"/>
    <n v="0"/>
    <n v="0"/>
    <n v="0"/>
    <n v="0"/>
    <n v="0"/>
    <n v="0"/>
    <n v="0"/>
    <n v="0"/>
    <n v="15162"/>
    <n v="0"/>
    <n v="0"/>
    <n v="0"/>
    <m/>
    <m/>
    <n v="2007"/>
    <n v="0"/>
    <s v="Services"/>
  </r>
  <r>
    <x v="195"/>
    <x v="195"/>
    <x v="37"/>
    <x v="193"/>
    <x v="193"/>
    <n v="6220"/>
    <n v="0"/>
    <n v="0"/>
    <n v="0"/>
    <n v="6220"/>
    <n v="0"/>
    <n v="0"/>
    <n v="0"/>
    <n v="0"/>
    <n v="0"/>
    <n v="0"/>
    <n v="0"/>
    <n v="0"/>
    <n v="6220"/>
    <n v="0"/>
    <n v="0"/>
    <n v="0"/>
    <m/>
    <m/>
    <n v="2007"/>
    <n v="0"/>
    <s v="Services"/>
  </r>
  <r>
    <x v="196"/>
    <x v="196"/>
    <x v="61"/>
    <x v="250"/>
    <x v="250"/>
    <n v="33985"/>
    <n v="0"/>
    <n v="0"/>
    <n v="0"/>
    <n v="33985"/>
    <n v="0"/>
    <n v="0"/>
    <n v="0"/>
    <n v="0"/>
    <n v="0"/>
    <n v="0"/>
    <n v="0"/>
    <n v="0"/>
    <n v="33985"/>
    <n v="0"/>
    <n v="0"/>
    <n v="0"/>
    <m/>
    <m/>
    <n v="2007"/>
    <n v="0"/>
    <s v="Services"/>
  </r>
  <r>
    <x v="197"/>
    <x v="197"/>
    <x v="61"/>
    <x v="251"/>
    <x v="251"/>
    <n v="8037"/>
    <n v="0"/>
    <n v="0"/>
    <n v="0"/>
    <n v="8037"/>
    <n v="0"/>
    <n v="0"/>
    <n v="0"/>
    <n v="0"/>
    <n v="0"/>
    <n v="0"/>
    <n v="0"/>
    <n v="0"/>
    <n v="8037"/>
    <n v="0"/>
    <n v="0"/>
    <n v="0"/>
    <m/>
    <m/>
    <n v="2007"/>
    <n v="0"/>
    <s v="Services"/>
  </r>
  <r>
    <x v="198"/>
    <x v="198"/>
    <x v="61"/>
    <x v="251"/>
    <x v="251"/>
    <n v="6985"/>
    <n v="0"/>
    <n v="0"/>
    <n v="0"/>
    <n v="6985"/>
    <n v="0"/>
    <n v="0"/>
    <n v="0"/>
    <n v="0"/>
    <n v="0"/>
    <n v="0"/>
    <n v="0"/>
    <n v="0"/>
    <n v="6985"/>
    <n v="0"/>
    <n v="0"/>
    <n v="0"/>
    <m/>
    <m/>
    <n v="2007"/>
    <n v="0"/>
    <s v="Services"/>
  </r>
  <r>
    <x v="199"/>
    <x v="199"/>
    <x v="37"/>
    <x v="193"/>
    <x v="193"/>
    <n v="5356"/>
    <n v="0"/>
    <n v="0"/>
    <n v="0"/>
    <n v="5356"/>
    <n v="0"/>
    <n v="0"/>
    <n v="0"/>
    <n v="0"/>
    <n v="0"/>
    <n v="0"/>
    <n v="0"/>
    <n v="0"/>
    <n v="5356"/>
    <n v="0"/>
    <n v="0"/>
    <n v="0"/>
    <m/>
    <m/>
    <n v="2007"/>
    <n v="0"/>
    <s v="Services"/>
  </r>
  <r>
    <x v="200"/>
    <x v="200"/>
    <x v="63"/>
    <x v="252"/>
    <x v="252"/>
    <n v="2555"/>
    <n v="0"/>
    <n v="0"/>
    <n v="0"/>
    <n v="2555"/>
    <n v="0"/>
    <n v="0"/>
    <n v="0"/>
    <n v="0"/>
    <n v="0"/>
    <n v="0"/>
    <n v="0"/>
    <n v="0"/>
    <n v="2555"/>
    <n v="0"/>
    <n v="0"/>
    <n v="0"/>
    <m/>
    <m/>
    <n v="2007"/>
    <n v="0"/>
    <s v="Services"/>
  </r>
  <r>
    <x v="200"/>
    <x v="200"/>
    <x v="63"/>
    <x v="245"/>
    <x v="245"/>
    <n v="10778"/>
    <n v="0"/>
    <n v="0"/>
    <n v="0"/>
    <n v="10778"/>
    <n v="0"/>
    <n v="0"/>
    <n v="0"/>
    <n v="0"/>
    <n v="0"/>
    <n v="0"/>
    <n v="0"/>
    <n v="0"/>
    <n v="10778"/>
    <n v="0"/>
    <n v="0"/>
    <n v="0"/>
    <m/>
    <m/>
    <n v="2007"/>
    <n v="0"/>
    <s v="Services"/>
  </r>
  <r>
    <x v="201"/>
    <x v="201"/>
    <x v="63"/>
    <x v="253"/>
    <x v="253"/>
    <n v="6017"/>
    <n v="0"/>
    <n v="0"/>
    <n v="0"/>
    <n v="6017"/>
    <n v="0"/>
    <n v="0"/>
    <n v="0"/>
    <n v="0"/>
    <n v="0"/>
    <n v="0"/>
    <n v="0"/>
    <n v="0"/>
    <n v="6017"/>
    <n v="0"/>
    <n v="0"/>
    <n v="0"/>
    <m/>
    <m/>
    <n v="2007"/>
    <n v="0"/>
    <s v="Services"/>
  </r>
  <r>
    <x v="202"/>
    <x v="202"/>
    <x v="63"/>
    <x v="252"/>
    <x v="252"/>
    <n v="1281"/>
    <n v="0"/>
    <n v="0"/>
    <n v="0"/>
    <n v="1281"/>
    <n v="0"/>
    <n v="0"/>
    <n v="0"/>
    <n v="0"/>
    <n v="0"/>
    <n v="0"/>
    <n v="0"/>
    <n v="0"/>
    <n v="1281"/>
    <n v="0"/>
    <n v="0"/>
    <n v="0"/>
    <m/>
    <m/>
    <n v="2007"/>
    <n v="0"/>
    <s v="Services"/>
  </r>
  <r>
    <x v="203"/>
    <x v="203"/>
    <x v="43"/>
    <x v="254"/>
    <x v="254"/>
    <n v="7343"/>
    <n v="0"/>
    <n v="0"/>
    <n v="0"/>
    <n v="7343"/>
    <n v="0"/>
    <n v="0"/>
    <n v="0"/>
    <n v="0"/>
    <n v="0"/>
    <n v="0"/>
    <n v="0"/>
    <n v="0"/>
    <n v="7343"/>
    <n v="0"/>
    <n v="0"/>
    <n v="0"/>
    <m/>
    <m/>
    <n v="2007"/>
    <n v="0"/>
    <s v="Services"/>
  </r>
  <r>
    <x v="203"/>
    <x v="203"/>
    <x v="64"/>
    <x v="255"/>
    <x v="255"/>
    <n v="18131"/>
    <n v="0"/>
    <n v="0"/>
    <n v="0"/>
    <n v="18131"/>
    <n v="0"/>
    <n v="0"/>
    <n v="0"/>
    <n v="0"/>
    <n v="0"/>
    <n v="0"/>
    <n v="0"/>
    <n v="0"/>
    <n v="18131"/>
    <n v="0"/>
    <n v="0"/>
    <n v="0"/>
    <m/>
    <m/>
    <n v="2007"/>
    <n v="0"/>
    <s v="Services"/>
  </r>
  <r>
    <x v="204"/>
    <x v="204"/>
    <x v="44"/>
    <x v="202"/>
    <x v="202"/>
    <n v="121"/>
    <n v="0"/>
    <n v="0"/>
    <n v="0"/>
    <n v="121"/>
    <n v="0"/>
    <n v="0"/>
    <n v="0"/>
    <n v="0"/>
    <n v="0"/>
    <n v="0"/>
    <n v="0"/>
    <n v="0"/>
    <n v="121"/>
    <n v="0"/>
    <n v="0"/>
    <n v="0"/>
    <m/>
    <m/>
    <n v="2007"/>
    <n v="0"/>
    <s v="Services"/>
  </r>
  <r>
    <x v="204"/>
    <x v="204"/>
    <x v="45"/>
    <x v="203"/>
    <x v="203"/>
    <n v="10"/>
    <n v="0"/>
    <n v="0"/>
    <n v="0"/>
    <n v="10"/>
    <n v="0"/>
    <n v="0"/>
    <n v="0"/>
    <n v="0"/>
    <n v="0"/>
    <n v="0"/>
    <n v="0"/>
    <n v="0"/>
    <n v="10"/>
    <n v="0"/>
    <n v="0"/>
    <n v="0"/>
    <m/>
    <m/>
    <n v="2007"/>
    <n v="0"/>
    <s v="Services"/>
  </r>
  <r>
    <x v="204"/>
    <x v="204"/>
    <x v="65"/>
    <x v="256"/>
    <x v="256"/>
    <n v="10832"/>
    <n v="0"/>
    <n v="0"/>
    <n v="0"/>
    <n v="10832"/>
    <n v="0"/>
    <n v="0"/>
    <n v="0"/>
    <n v="0"/>
    <n v="0"/>
    <n v="0"/>
    <n v="0"/>
    <n v="0"/>
    <n v="10832"/>
    <n v="0"/>
    <n v="0"/>
    <n v="0"/>
    <m/>
    <m/>
    <n v="2007"/>
    <n v="0"/>
    <s v="Services"/>
  </r>
  <r>
    <x v="204"/>
    <x v="204"/>
    <x v="66"/>
    <x v="257"/>
    <x v="257"/>
    <n v="173"/>
    <n v="0"/>
    <n v="0"/>
    <n v="0"/>
    <n v="173"/>
    <n v="0"/>
    <n v="0"/>
    <n v="0"/>
    <n v="0"/>
    <n v="0"/>
    <n v="0"/>
    <n v="0"/>
    <n v="0"/>
    <n v="173"/>
    <n v="0"/>
    <n v="0"/>
    <n v="0"/>
    <m/>
    <m/>
    <n v="2007"/>
    <n v="0"/>
    <s v="Services"/>
  </r>
  <r>
    <x v="204"/>
    <x v="204"/>
    <x v="32"/>
    <x v="258"/>
    <x v="258"/>
    <n v="4111"/>
    <n v="0"/>
    <n v="0"/>
    <n v="0"/>
    <n v="4111"/>
    <n v="0"/>
    <n v="0"/>
    <n v="0"/>
    <n v="0"/>
    <n v="0"/>
    <n v="0"/>
    <n v="0"/>
    <n v="0"/>
    <n v="4111"/>
    <n v="0"/>
    <n v="0"/>
    <n v="0"/>
    <m/>
    <m/>
    <n v="2007"/>
    <n v="0"/>
    <s v="Services"/>
  </r>
  <r>
    <x v="205"/>
    <x v="205"/>
    <x v="30"/>
    <x v="218"/>
    <x v="218"/>
    <n v="1373"/>
    <n v="0"/>
    <n v="0"/>
    <n v="0"/>
    <n v="1373"/>
    <n v="0"/>
    <n v="0"/>
    <n v="0"/>
    <n v="0"/>
    <n v="0"/>
    <n v="0"/>
    <n v="0"/>
    <n v="0"/>
    <n v="1373"/>
    <n v="0"/>
    <n v="0"/>
    <n v="0"/>
    <m/>
    <m/>
    <n v="2007"/>
    <n v="0"/>
    <s v="Services"/>
  </r>
  <r>
    <x v="206"/>
    <x v="206"/>
    <x v="12"/>
    <x v="32"/>
    <x v="32"/>
    <n v="440"/>
    <n v="0"/>
    <n v="0"/>
    <n v="0"/>
    <n v="440"/>
    <n v="0"/>
    <n v="0"/>
    <n v="0"/>
    <n v="0"/>
    <n v="0"/>
    <n v="0"/>
    <n v="0"/>
    <n v="0"/>
    <n v="440"/>
    <n v="0"/>
    <n v="0"/>
    <n v="0"/>
    <m/>
    <m/>
    <n v="2007"/>
    <n v="0"/>
    <s v="Services"/>
  </r>
  <r>
    <x v="206"/>
    <x v="206"/>
    <x v="30"/>
    <x v="156"/>
    <x v="156"/>
    <n v="1086"/>
    <n v="0"/>
    <n v="0"/>
    <n v="0"/>
    <n v="1086"/>
    <n v="0"/>
    <n v="0"/>
    <n v="0"/>
    <n v="0"/>
    <n v="0"/>
    <n v="0"/>
    <n v="0"/>
    <n v="0"/>
    <n v="1086"/>
    <n v="0"/>
    <n v="0"/>
    <n v="0"/>
    <m/>
    <m/>
    <n v="2007"/>
    <n v="0"/>
    <s v="Services"/>
  </r>
  <r>
    <x v="206"/>
    <x v="206"/>
    <x v="30"/>
    <x v="218"/>
    <x v="218"/>
    <n v="3240"/>
    <n v="0"/>
    <n v="0"/>
    <n v="0"/>
    <n v="3240"/>
    <n v="0"/>
    <n v="0"/>
    <n v="0"/>
    <n v="0"/>
    <n v="0"/>
    <n v="0"/>
    <n v="0"/>
    <n v="0"/>
    <n v="3240"/>
    <n v="0"/>
    <n v="0"/>
    <n v="0"/>
    <m/>
    <m/>
    <n v="2007"/>
    <n v="0"/>
    <s v="Services"/>
  </r>
  <r>
    <x v="207"/>
    <x v="207"/>
    <x v="43"/>
    <x v="241"/>
    <x v="241"/>
    <n v="7179"/>
    <n v="0"/>
    <n v="0"/>
    <n v="0"/>
    <n v="7179"/>
    <n v="0"/>
    <n v="0"/>
    <n v="0"/>
    <n v="0"/>
    <n v="0"/>
    <n v="0"/>
    <n v="0"/>
    <n v="0"/>
    <n v="7179"/>
    <n v="0"/>
    <n v="0"/>
    <n v="0"/>
    <m/>
    <m/>
    <n v="2007"/>
    <n v="0"/>
    <s v="Services"/>
  </r>
  <r>
    <x v="207"/>
    <x v="207"/>
    <x v="43"/>
    <x v="254"/>
    <x v="254"/>
    <n v="7887"/>
    <n v="0"/>
    <n v="0"/>
    <n v="0"/>
    <n v="7887"/>
    <n v="0"/>
    <n v="0"/>
    <n v="0"/>
    <n v="0"/>
    <n v="0"/>
    <n v="0"/>
    <n v="0"/>
    <n v="0"/>
    <n v="7887"/>
    <n v="0"/>
    <n v="0"/>
    <n v="0"/>
    <m/>
    <m/>
    <n v="2007"/>
    <n v="0"/>
    <s v="Services"/>
  </r>
  <r>
    <x v="207"/>
    <x v="207"/>
    <x v="43"/>
    <x v="259"/>
    <x v="259"/>
    <n v="340"/>
    <n v="0"/>
    <n v="0"/>
    <n v="0"/>
    <n v="340"/>
    <n v="0"/>
    <n v="0"/>
    <n v="0"/>
    <n v="0"/>
    <n v="0"/>
    <n v="0"/>
    <n v="0"/>
    <n v="0"/>
    <n v="340"/>
    <n v="0"/>
    <n v="0"/>
    <n v="0"/>
    <m/>
    <m/>
    <n v="2007"/>
    <n v="0"/>
    <s v="Services"/>
  </r>
  <r>
    <x v="207"/>
    <x v="207"/>
    <x v="30"/>
    <x v="218"/>
    <x v="218"/>
    <n v="1514"/>
    <n v="0"/>
    <n v="0"/>
    <n v="0"/>
    <n v="1514"/>
    <n v="0"/>
    <n v="0"/>
    <n v="0"/>
    <n v="0"/>
    <n v="0"/>
    <n v="0"/>
    <n v="0"/>
    <n v="0"/>
    <n v="1514"/>
    <n v="0"/>
    <n v="0"/>
    <n v="0"/>
    <m/>
    <m/>
    <n v="2007"/>
    <n v="0"/>
    <s v="Services"/>
  </r>
  <r>
    <x v="208"/>
    <x v="208"/>
    <x v="44"/>
    <x v="202"/>
    <x v="202"/>
    <n v="27498"/>
    <n v="0"/>
    <n v="0"/>
    <n v="0"/>
    <n v="27498"/>
    <n v="0"/>
    <n v="0"/>
    <n v="0"/>
    <n v="0"/>
    <n v="0"/>
    <n v="0"/>
    <n v="0"/>
    <n v="0"/>
    <n v="27498"/>
    <n v="0"/>
    <n v="0"/>
    <n v="0"/>
    <m/>
    <m/>
    <n v="2007"/>
    <n v="0"/>
    <s v="Services"/>
  </r>
  <r>
    <x v="208"/>
    <x v="208"/>
    <x v="45"/>
    <x v="203"/>
    <x v="203"/>
    <n v="11181"/>
    <n v="0"/>
    <n v="0"/>
    <n v="0"/>
    <n v="11181"/>
    <n v="0"/>
    <n v="0"/>
    <n v="0"/>
    <n v="0"/>
    <n v="0"/>
    <n v="0"/>
    <n v="0"/>
    <n v="0"/>
    <n v="11181"/>
    <n v="0"/>
    <n v="0"/>
    <n v="0"/>
    <m/>
    <m/>
    <n v="2007"/>
    <n v="0"/>
    <s v="Services"/>
  </r>
  <r>
    <x v="209"/>
    <x v="209"/>
    <x v="1"/>
    <x v="176"/>
    <x v="176"/>
    <n v="62844"/>
    <n v="0"/>
    <n v="0"/>
    <n v="0"/>
    <n v="62844"/>
    <n v="0"/>
    <n v="0"/>
    <n v="0"/>
    <n v="0"/>
    <n v="0"/>
    <n v="0"/>
    <n v="0"/>
    <n v="0"/>
    <n v="62844"/>
    <n v="0"/>
    <n v="0"/>
    <n v="0"/>
    <m/>
    <m/>
    <n v="2007"/>
    <n v="0"/>
    <s v="Services"/>
  </r>
  <r>
    <x v="210"/>
    <x v="210"/>
    <x v="1"/>
    <x v="176"/>
    <x v="176"/>
    <n v="4725"/>
    <n v="0"/>
    <n v="0"/>
    <n v="0"/>
    <n v="4725"/>
    <n v="0"/>
    <n v="0"/>
    <n v="0"/>
    <n v="0"/>
    <n v="0"/>
    <n v="0"/>
    <n v="0"/>
    <n v="0"/>
    <n v="4725"/>
    <n v="0"/>
    <n v="0"/>
    <n v="0"/>
    <m/>
    <m/>
    <n v="2007"/>
    <n v="0"/>
    <s v="Services"/>
  </r>
  <r>
    <x v="211"/>
    <x v="211"/>
    <x v="1"/>
    <x v="177"/>
    <x v="177"/>
    <n v="-121691"/>
    <n v="0"/>
    <n v="0"/>
    <n v="0"/>
    <n v="-121691"/>
    <n v="0"/>
    <n v="0"/>
    <n v="0"/>
    <n v="0"/>
    <n v="0"/>
    <n v="0"/>
    <n v="0"/>
    <n v="0"/>
    <n v="-121691"/>
    <n v="0"/>
    <n v="0"/>
    <n v="0"/>
    <m/>
    <m/>
    <n v="2007"/>
    <n v="0"/>
    <s v="Services"/>
  </r>
  <r>
    <x v="212"/>
    <x v="212"/>
    <x v="49"/>
    <x v="215"/>
    <x v="215"/>
    <n v="2989"/>
    <n v="0"/>
    <n v="0"/>
    <n v="0"/>
    <n v="2989"/>
    <n v="0"/>
    <n v="0"/>
    <n v="0"/>
    <n v="0"/>
    <n v="0"/>
    <n v="0"/>
    <n v="0"/>
    <n v="0"/>
    <n v="2989"/>
    <n v="0"/>
    <n v="0"/>
    <n v="0"/>
    <m/>
    <m/>
    <n v="2007"/>
    <n v="0"/>
    <s v="Services"/>
  </r>
  <r>
    <x v="212"/>
    <x v="212"/>
    <x v="51"/>
    <x v="238"/>
    <x v="238"/>
    <n v="-164"/>
    <n v="0"/>
    <n v="0"/>
    <n v="0"/>
    <n v="-164"/>
    <n v="0"/>
    <n v="0"/>
    <n v="0"/>
    <n v="0"/>
    <n v="0"/>
    <n v="0"/>
    <n v="0"/>
    <n v="0"/>
    <n v="-164"/>
    <n v="0"/>
    <n v="0"/>
    <n v="0"/>
    <m/>
    <m/>
    <n v="2007"/>
    <n v="0"/>
    <s v="Services"/>
  </r>
  <r>
    <x v="212"/>
    <x v="212"/>
    <x v="51"/>
    <x v="260"/>
    <x v="260"/>
    <n v="4636"/>
    <n v="0"/>
    <n v="0"/>
    <n v="0"/>
    <n v="4636"/>
    <n v="0"/>
    <n v="0"/>
    <n v="0"/>
    <n v="0"/>
    <n v="0"/>
    <n v="0"/>
    <n v="0"/>
    <n v="0"/>
    <n v="4636"/>
    <n v="0"/>
    <n v="0"/>
    <n v="0"/>
    <m/>
    <m/>
    <n v="2007"/>
    <n v="0"/>
    <s v="Services"/>
  </r>
  <r>
    <x v="212"/>
    <x v="212"/>
    <x v="39"/>
    <x v="207"/>
    <x v="207"/>
    <n v="10714"/>
    <n v="0"/>
    <n v="0"/>
    <n v="0"/>
    <n v="10714"/>
    <n v="0"/>
    <n v="0"/>
    <n v="0"/>
    <n v="0"/>
    <n v="0"/>
    <n v="0"/>
    <n v="0"/>
    <n v="0"/>
    <n v="10714"/>
    <n v="0"/>
    <n v="0"/>
    <n v="0"/>
    <m/>
    <m/>
    <n v="2007"/>
    <n v="0"/>
    <s v="Services"/>
  </r>
  <r>
    <x v="212"/>
    <x v="212"/>
    <x v="39"/>
    <x v="195"/>
    <x v="195"/>
    <n v="34678"/>
    <n v="0"/>
    <n v="0"/>
    <n v="0"/>
    <n v="34678"/>
    <n v="0"/>
    <n v="0"/>
    <n v="0"/>
    <n v="0"/>
    <n v="0"/>
    <n v="0"/>
    <n v="0"/>
    <n v="0"/>
    <n v="34678"/>
    <n v="0"/>
    <n v="0"/>
    <n v="0"/>
    <m/>
    <m/>
    <n v="2007"/>
    <n v="0"/>
    <s v="Services"/>
  </r>
  <r>
    <x v="212"/>
    <x v="212"/>
    <x v="39"/>
    <x v="205"/>
    <x v="205"/>
    <n v="5941"/>
    <n v="0"/>
    <n v="0"/>
    <n v="0"/>
    <n v="5941"/>
    <n v="0"/>
    <n v="0"/>
    <n v="0"/>
    <n v="0"/>
    <n v="0"/>
    <n v="0"/>
    <n v="0"/>
    <n v="0"/>
    <n v="5941"/>
    <n v="0"/>
    <n v="0"/>
    <n v="0"/>
    <m/>
    <m/>
    <n v="2007"/>
    <n v="0"/>
    <s v="Services"/>
  </r>
  <r>
    <x v="212"/>
    <x v="212"/>
    <x v="19"/>
    <x v="186"/>
    <x v="186"/>
    <n v="8076"/>
    <n v="0"/>
    <n v="0"/>
    <n v="0"/>
    <n v="8076"/>
    <n v="0"/>
    <n v="0"/>
    <n v="0"/>
    <n v="0"/>
    <n v="0"/>
    <n v="0"/>
    <n v="0"/>
    <n v="0"/>
    <n v="8076"/>
    <n v="0"/>
    <n v="0"/>
    <n v="0"/>
    <m/>
    <m/>
    <n v="2007"/>
    <n v="0"/>
    <s v="Services"/>
  </r>
  <r>
    <x v="212"/>
    <x v="212"/>
    <x v="19"/>
    <x v="188"/>
    <x v="188"/>
    <n v="428"/>
    <n v="0"/>
    <n v="0"/>
    <n v="0"/>
    <n v="428"/>
    <n v="0"/>
    <n v="0"/>
    <n v="0"/>
    <n v="0"/>
    <n v="0"/>
    <n v="0"/>
    <n v="0"/>
    <n v="0"/>
    <n v="428"/>
    <n v="0"/>
    <n v="0"/>
    <n v="0"/>
    <m/>
    <m/>
    <n v="2007"/>
    <n v="0"/>
    <s v="Services"/>
  </r>
  <r>
    <x v="212"/>
    <x v="212"/>
    <x v="19"/>
    <x v="190"/>
    <x v="190"/>
    <n v="1298"/>
    <n v="0"/>
    <n v="0"/>
    <n v="0"/>
    <n v="1298"/>
    <n v="0"/>
    <n v="0"/>
    <n v="0"/>
    <n v="0"/>
    <n v="0"/>
    <n v="0"/>
    <n v="0"/>
    <n v="0"/>
    <n v="1298"/>
    <n v="0"/>
    <n v="0"/>
    <n v="0"/>
    <m/>
    <m/>
    <n v="2007"/>
    <n v="0"/>
    <s v="Services"/>
  </r>
  <r>
    <x v="212"/>
    <x v="212"/>
    <x v="36"/>
    <x v="191"/>
    <x v="191"/>
    <n v="-8245"/>
    <n v="0"/>
    <n v="0"/>
    <n v="0"/>
    <n v="-8245"/>
    <n v="0"/>
    <n v="0"/>
    <n v="0"/>
    <n v="0"/>
    <n v="0"/>
    <n v="0"/>
    <n v="0"/>
    <n v="0"/>
    <n v="-8245"/>
    <n v="0"/>
    <n v="0"/>
    <n v="0"/>
    <m/>
    <m/>
    <n v="2007"/>
    <n v="0"/>
    <s v="Services"/>
  </r>
  <r>
    <x v="212"/>
    <x v="212"/>
    <x v="37"/>
    <x v="192"/>
    <x v="192"/>
    <n v="2550"/>
    <n v="0"/>
    <n v="0"/>
    <n v="0"/>
    <n v="2550"/>
    <n v="0"/>
    <n v="0"/>
    <n v="0"/>
    <n v="0"/>
    <n v="0"/>
    <n v="0"/>
    <n v="0"/>
    <n v="0"/>
    <n v="2550"/>
    <n v="0"/>
    <n v="0"/>
    <n v="0"/>
    <m/>
    <m/>
    <n v="2007"/>
    <n v="0"/>
    <s v="Services"/>
  </r>
  <r>
    <x v="212"/>
    <x v="212"/>
    <x v="37"/>
    <x v="193"/>
    <x v="193"/>
    <n v="7180"/>
    <n v="0"/>
    <n v="0"/>
    <n v="0"/>
    <n v="7180"/>
    <n v="0"/>
    <n v="0"/>
    <n v="0"/>
    <n v="0"/>
    <n v="0"/>
    <n v="0"/>
    <n v="0"/>
    <n v="0"/>
    <n v="7180"/>
    <n v="0"/>
    <n v="0"/>
    <n v="0"/>
    <m/>
    <m/>
    <n v="2007"/>
    <n v="0"/>
    <s v="Services"/>
  </r>
  <r>
    <x v="212"/>
    <x v="212"/>
    <x v="61"/>
    <x v="250"/>
    <x v="250"/>
    <n v="24457"/>
    <n v="0"/>
    <n v="0"/>
    <n v="0"/>
    <n v="24457"/>
    <n v="0"/>
    <n v="0"/>
    <n v="0"/>
    <n v="0"/>
    <n v="0"/>
    <n v="0"/>
    <n v="0"/>
    <n v="0"/>
    <n v="24457"/>
    <n v="0"/>
    <n v="0"/>
    <n v="0"/>
    <m/>
    <m/>
    <n v="2007"/>
    <n v="0"/>
    <s v="Services"/>
  </r>
  <r>
    <x v="212"/>
    <x v="212"/>
    <x v="61"/>
    <x v="251"/>
    <x v="251"/>
    <n v="19079"/>
    <n v="0"/>
    <n v="0"/>
    <n v="0"/>
    <n v="19079"/>
    <n v="0"/>
    <n v="0"/>
    <n v="0"/>
    <n v="0"/>
    <n v="0"/>
    <n v="0"/>
    <n v="0"/>
    <n v="0"/>
    <n v="19079"/>
    <n v="0"/>
    <n v="0"/>
    <n v="0"/>
    <m/>
    <m/>
    <n v="2007"/>
    <n v="0"/>
    <s v="Services"/>
  </r>
  <r>
    <x v="212"/>
    <x v="212"/>
    <x v="61"/>
    <x v="237"/>
    <x v="237"/>
    <n v="3978"/>
    <n v="0"/>
    <n v="0"/>
    <n v="0"/>
    <n v="3978"/>
    <n v="0"/>
    <n v="0"/>
    <n v="0"/>
    <n v="0"/>
    <n v="0"/>
    <n v="0"/>
    <n v="0"/>
    <n v="0"/>
    <n v="3978"/>
    <n v="0"/>
    <n v="0"/>
    <n v="0"/>
    <m/>
    <m/>
    <n v="2007"/>
    <n v="0"/>
    <s v="Services"/>
  </r>
  <r>
    <x v="212"/>
    <x v="212"/>
    <x v="47"/>
    <x v="211"/>
    <x v="211"/>
    <n v="3038"/>
    <n v="0"/>
    <n v="0"/>
    <n v="0"/>
    <n v="3038"/>
    <n v="0"/>
    <n v="0"/>
    <n v="0"/>
    <n v="0"/>
    <n v="0"/>
    <n v="0"/>
    <n v="0"/>
    <n v="0"/>
    <n v="3038"/>
    <n v="0"/>
    <n v="0"/>
    <n v="0"/>
    <m/>
    <m/>
    <n v="2007"/>
    <n v="0"/>
    <s v="Services"/>
  </r>
  <r>
    <x v="212"/>
    <x v="212"/>
    <x v="47"/>
    <x v="208"/>
    <x v="208"/>
    <n v="2456"/>
    <n v="0"/>
    <n v="0"/>
    <n v="0"/>
    <n v="2456"/>
    <n v="0"/>
    <n v="0"/>
    <n v="0"/>
    <n v="0"/>
    <n v="0"/>
    <n v="0"/>
    <n v="0"/>
    <n v="0"/>
    <n v="2456"/>
    <n v="0"/>
    <n v="0"/>
    <n v="0"/>
    <m/>
    <m/>
    <n v="2007"/>
    <n v="0"/>
    <s v="Services"/>
  </r>
  <r>
    <x v="212"/>
    <x v="212"/>
    <x v="48"/>
    <x v="209"/>
    <x v="209"/>
    <n v="7984"/>
    <n v="0"/>
    <n v="0"/>
    <n v="0"/>
    <n v="7984"/>
    <n v="0"/>
    <n v="0"/>
    <n v="0"/>
    <n v="0"/>
    <n v="0"/>
    <n v="0"/>
    <n v="0"/>
    <n v="0"/>
    <n v="7984"/>
    <n v="0"/>
    <n v="0"/>
    <n v="0"/>
    <m/>
    <m/>
    <n v="2007"/>
    <n v="0"/>
    <s v="Services"/>
  </r>
  <r>
    <x v="212"/>
    <x v="212"/>
    <x v="46"/>
    <x v="206"/>
    <x v="206"/>
    <n v="2101"/>
    <n v="0"/>
    <n v="0"/>
    <n v="0"/>
    <n v="2101"/>
    <n v="0"/>
    <n v="0"/>
    <n v="0"/>
    <n v="0"/>
    <n v="0"/>
    <n v="0"/>
    <n v="0"/>
    <n v="0"/>
    <n v="2101"/>
    <n v="0"/>
    <n v="0"/>
    <n v="0"/>
    <m/>
    <m/>
    <n v="2007"/>
    <n v="0"/>
    <s v="Services"/>
  </r>
  <r>
    <x v="212"/>
    <x v="212"/>
    <x v="63"/>
    <x v="253"/>
    <x v="253"/>
    <n v="71256"/>
    <n v="0"/>
    <n v="0"/>
    <n v="0"/>
    <n v="71256"/>
    <n v="0"/>
    <n v="0"/>
    <n v="0"/>
    <n v="0"/>
    <n v="0"/>
    <n v="0"/>
    <n v="0"/>
    <n v="0"/>
    <n v="71256"/>
    <n v="0"/>
    <n v="0"/>
    <n v="0"/>
    <m/>
    <m/>
    <n v="2007"/>
    <n v="0"/>
    <s v="Services"/>
  </r>
  <r>
    <x v="212"/>
    <x v="212"/>
    <x v="63"/>
    <x v="252"/>
    <x v="252"/>
    <n v="36138"/>
    <n v="0"/>
    <n v="0"/>
    <n v="0"/>
    <n v="36138"/>
    <n v="0"/>
    <n v="0"/>
    <n v="0"/>
    <n v="0"/>
    <n v="0"/>
    <n v="0"/>
    <n v="0"/>
    <n v="0"/>
    <n v="36138"/>
    <n v="0"/>
    <n v="0"/>
    <n v="0"/>
    <m/>
    <m/>
    <n v="2007"/>
    <n v="0"/>
    <s v="Services"/>
  </r>
  <r>
    <x v="212"/>
    <x v="212"/>
    <x v="63"/>
    <x v="245"/>
    <x v="245"/>
    <n v="8214"/>
    <n v="0"/>
    <n v="0"/>
    <n v="0"/>
    <n v="8214"/>
    <n v="0"/>
    <n v="0"/>
    <n v="0"/>
    <n v="0"/>
    <n v="0"/>
    <n v="0"/>
    <n v="0"/>
    <n v="0"/>
    <n v="8214"/>
    <n v="0"/>
    <n v="0"/>
    <n v="0"/>
    <m/>
    <m/>
    <n v="2007"/>
    <n v="0"/>
    <s v="Servic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AED165-B4C3-4BB4-9B6D-FA4752CE0B16}"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M265" firstHeaderRow="0" firstDataRow="1" firstDataCol="3"/>
  <pivotFields count="27">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67">
        <item x="20"/>
        <item x="23"/>
        <item x="22"/>
        <item x="52"/>
        <item x="24"/>
        <item x="34"/>
        <item x="21"/>
        <item x="25"/>
        <item x="26"/>
        <item x="16"/>
        <item x="27"/>
        <item x="14"/>
        <item x="13"/>
        <item x="28"/>
        <item x="15"/>
        <item x="29"/>
        <item x="10"/>
        <item x="2"/>
        <item x="3"/>
        <item x="4"/>
        <item x="5"/>
        <item x="6"/>
        <item x="7"/>
        <item x="8"/>
        <item x="0"/>
        <item x="11"/>
        <item x="9"/>
        <item x="44"/>
        <item x="41"/>
        <item x="45"/>
        <item x="65"/>
        <item x="42"/>
        <item x="38"/>
        <item x="57"/>
        <item x="60"/>
        <item x="66"/>
        <item x="62"/>
        <item x="18"/>
        <item x="17"/>
        <item x="49"/>
        <item x="50"/>
        <item x="31"/>
        <item x="56"/>
        <item x="58"/>
        <item x="59"/>
        <item x="55"/>
        <item x="54"/>
        <item x="32"/>
        <item x="12"/>
        <item x="51"/>
        <item x="43"/>
        <item x="35"/>
        <item x="39"/>
        <item x="19"/>
        <item x="36"/>
        <item x="37"/>
        <item x="61"/>
        <item x="47"/>
        <item x="48"/>
        <item x="46"/>
        <item x="33"/>
        <item x="53"/>
        <item x="30"/>
        <item x="40"/>
        <item x="63"/>
        <item x="64"/>
        <item x="1"/>
      </items>
      <extLst>
        <ext xmlns:x14="http://schemas.microsoft.com/office/spreadsheetml/2009/9/main" uri="{2946ED86-A175-432a-8AC1-64E0C546D7DE}">
          <x14:pivotField fillDownLabels="1"/>
        </ext>
      </extLst>
    </pivotField>
    <pivotField axis="axisRow" compact="0" outline="0" subtotalTop="0" showAll="0" defaultSubtotal="0">
      <items count="261">
        <item x="130"/>
        <item x="129"/>
        <item x="131"/>
        <item x="132"/>
        <item x="144"/>
        <item x="124"/>
        <item x="116"/>
        <item x="220"/>
        <item x="152"/>
        <item x="183"/>
        <item x="184"/>
        <item x="180"/>
        <item x="157"/>
        <item x="158"/>
        <item x="108"/>
        <item x="125"/>
        <item x="126"/>
        <item x="110"/>
        <item x="134"/>
        <item x="133"/>
        <item x="111"/>
        <item x="121"/>
        <item x="122"/>
        <item x="123"/>
        <item x="117"/>
        <item x="119"/>
        <item x="114"/>
        <item x="127"/>
        <item x="137"/>
        <item x="138"/>
        <item x="128"/>
        <item x="113"/>
        <item x="139"/>
        <item x="142"/>
        <item x="141"/>
        <item x="140"/>
        <item x="170"/>
        <item x="148"/>
        <item x="149"/>
        <item x="145"/>
        <item x="44"/>
        <item x="49"/>
        <item x="45"/>
        <item x="146"/>
        <item x="42"/>
        <item x="163"/>
        <item x="164"/>
        <item x="165"/>
        <item x="174"/>
        <item x="147"/>
        <item x="155"/>
        <item x="43"/>
        <item x="150"/>
        <item x="151"/>
        <item x="153"/>
        <item x="160"/>
        <item x="136"/>
        <item x="161"/>
        <item x="162"/>
        <item x="154"/>
        <item x="71"/>
        <item x="175"/>
        <item x="21"/>
        <item x="169"/>
        <item x="166"/>
        <item x="46"/>
        <item x="47"/>
        <item x="48"/>
        <item x="5"/>
        <item x="22"/>
        <item x="23"/>
        <item x="34"/>
        <item x="6"/>
        <item x="35"/>
        <item x="36"/>
        <item x="65"/>
        <item x="246"/>
        <item x="66"/>
        <item x="167"/>
        <item x="7"/>
        <item x="50"/>
        <item x="63"/>
        <item x="61"/>
        <item x="37"/>
        <item x="38"/>
        <item x="8"/>
        <item x="9"/>
        <item x="67"/>
        <item x="73"/>
        <item x="88"/>
        <item x="82"/>
        <item x="83"/>
        <item x="52"/>
        <item x="53"/>
        <item x="94"/>
        <item x="60"/>
        <item x="84"/>
        <item x="85"/>
        <item x="106"/>
        <item x="11"/>
        <item x="76"/>
        <item x="74"/>
        <item x="86"/>
        <item x="101"/>
        <item x="222"/>
        <item x="79"/>
        <item x="12"/>
        <item x="41"/>
        <item x="54"/>
        <item x="55"/>
        <item x="56"/>
        <item x="57"/>
        <item x="58"/>
        <item x="159"/>
        <item x="70"/>
        <item x="168"/>
        <item x="13"/>
        <item x="78"/>
        <item x="59"/>
        <item x="0"/>
        <item x="2"/>
        <item x="1"/>
        <item x="98"/>
        <item x="95"/>
        <item x="14"/>
        <item x="15"/>
        <item x="17"/>
        <item x="18"/>
        <item x="19"/>
        <item x="97"/>
        <item x="96"/>
        <item x="93"/>
        <item x="91"/>
        <item x="24"/>
        <item x="25"/>
        <item x="27"/>
        <item x="29"/>
        <item x="30"/>
        <item x="102"/>
        <item x="31"/>
        <item x="103"/>
        <item x="62"/>
        <item x="92"/>
        <item x="105"/>
        <item x="89"/>
        <item x="20"/>
        <item x="202"/>
        <item x="199"/>
        <item x="203"/>
        <item x="256"/>
        <item x="200"/>
        <item x="229"/>
        <item x="236"/>
        <item x="257"/>
        <item x="171"/>
        <item x="172"/>
        <item x="99"/>
        <item x="87"/>
        <item x="81"/>
        <item x="80"/>
        <item x="215"/>
        <item x="216"/>
        <item x="235"/>
        <item x="173"/>
        <item x="231"/>
        <item x="232"/>
        <item x="227"/>
        <item x="197"/>
        <item x="204"/>
        <item x="238"/>
        <item x="239"/>
        <item x="240"/>
        <item x="260"/>
        <item x="244"/>
        <item x="217"/>
        <item x="221"/>
        <item x="242"/>
        <item x="234"/>
        <item x="201"/>
        <item x="241"/>
        <item x="254"/>
        <item x="259"/>
        <item x="182"/>
        <item x="207"/>
        <item x="185"/>
        <item x="187"/>
        <item x="104"/>
        <item x="186"/>
        <item x="189"/>
        <item x="188"/>
        <item x="190"/>
        <item x="191"/>
        <item x="250"/>
        <item x="237"/>
        <item x="211"/>
        <item x="213"/>
        <item x="212"/>
        <item x="209"/>
        <item x="210"/>
        <item x="219"/>
        <item x="206"/>
        <item x="179"/>
        <item x="225"/>
        <item x="224"/>
        <item x="196"/>
        <item x="156"/>
        <item x="218"/>
        <item x="248"/>
        <item x="247"/>
        <item x="249"/>
        <item x="198"/>
        <item x="253"/>
        <item x="255"/>
        <item x="107"/>
        <item x="143"/>
        <item x="118"/>
        <item x="135"/>
        <item x="109"/>
        <item x="120"/>
        <item x="115"/>
        <item x="112"/>
        <item x="33"/>
        <item x="72"/>
        <item x="64"/>
        <item x="90"/>
        <item x="39"/>
        <item x="51"/>
        <item x="10"/>
        <item x="68"/>
        <item x="69"/>
        <item x="75"/>
        <item x="77"/>
        <item x="40"/>
        <item x="16"/>
        <item x="26"/>
        <item x="28"/>
        <item x="194"/>
        <item x="243"/>
        <item x="100"/>
        <item x="233"/>
        <item x="214"/>
        <item x="228"/>
        <item x="230"/>
        <item x="226"/>
        <item x="178"/>
        <item x="258"/>
        <item x="32"/>
        <item x="195"/>
        <item x="205"/>
        <item x="192"/>
        <item x="193"/>
        <item x="251"/>
        <item x="208"/>
        <item x="223"/>
        <item x="252"/>
        <item x="245"/>
        <item x="181"/>
        <item x="176"/>
        <item x="3"/>
        <item x="4"/>
        <item x="177"/>
      </items>
      <extLst>
        <ext xmlns:x14="http://schemas.microsoft.com/office/spreadsheetml/2009/9/main" uri="{2946ED86-A175-432a-8AC1-64E0C546D7DE}">
          <x14:pivotField fillDownLabels="1"/>
        </ext>
      </extLst>
    </pivotField>
    <pivotField axis="axisRow" compact="0" outline="0" subtotalTop="0" showAll="0" defaultSubtotal="0">
      <items count="261">
        <item x="65"/>
        <item x="179"/>
        <item x="239"/>
        <item x="175"/>
        <item x="244"/>
        <item x="53"/>
        <item x="202"/>
        <item x="97"/>
        <item x="72"/>
        <item x="155"/>
        <item x="223"/>
        <item x="113"/>
        <item x="59"/>
        <item x="20"/>
        <item x="91"/>
        <item x="33"/>
        <item x="90"/>
        <item x="210"/>
        <item x="115"/>
        <item x="118"/>
        <item x="146"/>
        <item x="74"/>
        <item x="0"/>
        <item x="197"/>
        <item x="196"/>
        <item x="143"/>
        <item x="96"/>
        <item x="99"/>
        <item x="114"/>
        <item x="110"/>
        <item x="142"/>
        <item x="11"/>
        <item x="234"/>
        <item x="44"/>
        <item x="121"/>
        <item x="237"/>
        <item x="245"/>
        <item x="34"/>
        <item x="152"/>
        <item x="137"/>
        <item x="204"/>
        <item x="251"/>
        <item x="85"/>
        <item x="75"/>
        <item x="32"/>
        <item x="112"/>
        <item x="236"/>
        <item x="64"/>
        <item x="49"/>
        <item x="246"/>
        <item x="61"/>
        <item x="144"/>
        <item x="247"/>
        <item x="100"/>
        <item x="140"/>
        <item x="157"/>
        <item x="105"/>
        <item x="122"/>
        <item x="249"/>
        <item x="12"/>
        <item x="183"/>
        <item x="101"/>
        <item x="156"/>
        <item x="84"/>
        <item x="207"/>
        <item x="242"/>
        <item x="149"/>
        <item x="126"/>
        <item x="161"/>
        <item x="148"/>
        <item x="116"/>
        <item x="138"/>
        <item x="108"/>
        <item x="120"/>
        <item x="133"/>
        <item x="129"/>
        <item x="111"/>
        <item x="225"/>
        <item x="227"/>
        <item x="219"/>
        <item x="6"/>
        <item x="107"/>
        <item x="252"/>
        <item x="131"/>
        <item x="66"/>
        <item x="8"/>
        <item x="52"/>
        <item x="188"/>
        <item x="191"/>
        <item x="55"/>
        <item x="57"/>
        <item x="56"/>
        <item x="178"/>
        <item x="123"/>
        <item x="212"/>
        <item x="250"/>
        <item x="153"/>
        <item x="27"/>
        <item x="232"/>
        <item x="173"/>
        <item x="241"/>
        <item x="167"/>
        <item x="62"/>
        <item x="195"/>
        <item x="73"/>
        <item x="42"/>
        <item x="238"/>
        <item x="2"/>
        <item x="41"/>
        <item x="36"/>
        <item x="224"/>
        <item x="79"/>
        <item x="189"/>
        <item x="38"/>
        <item x="68"/>
        <item x="226"/>
        <item x="81"/>
        <item x="70"/>
        <item x="98"/>
        <item x="1"/>
        <item x="15"/>
        <item x="14"/>
        <item x="18"/>
        <item x="16"/>
        <item x="17"/>
        <item x="93"/>
        <item x="209"/>
        <item x="184"/>
        <item x="214"/>
        <item x="171"/>
        <item x="176"/>
        <item x="228"/>
        <item x="50"/>
        <item x="63"/>
        <item x="25"/>
        <item x="192"/>
        <item x="28"/>
        <item x="88"/>
        <item x="89"/>
        <item x="187"/>
        <item x="104"/>
        <item x="185"/>
        <item x="103"/>
        <item x="82"/>
        <item x="190"/>
        <item x="206"/>
        <item x="158"/>
        <item x="160"/>
        <item x="136"/>
        <item x="76"/>
        <item x="35"/>
        <item x="132"/>
        <item x="205"/>
        <item x="77"/>
        <item x="94"/>
        <item x="39"/>
        <item x="231"/>
        <item x="30"/>
        <item x="69"/>
        <item x="26"/>
        <item x="51"/>
        <item x="58"/>
        <item x="19"/>
        <item x="135"/>
        <item x="198"/>
        <item x="151"/>
        <item x="48"/>
        <item x="258"/>
        <item x="243"/>
        <item x="23"/>
        <item x="181"/>
        <item x="259"/>
        <item x="45"/>
        <item x="186"/>
        <item x="71"/>
        <item x="165"/>
        <item x="163"/>
        <item x="164"/>
        <item x="211"/>
        <item x="172"/>
        <item x="218"/>
        <item x="248"/>
        <item x="162"/>
        <item x="150"/>
        <item x="154"/>
        <item x="83"/>
        <item x="217"/>
        <item x="166"/>
        <item x="37"/>
        <item x="46"/>
        <item x="229"/>
        <item x="124"/>
        <item x="117"/>
        <item x="159"/>
        <item x="60"/>
        <item x="78"/>
        <item x="86"/>
        <item x="43"/>
        <item x="255"/>
        <item x="208"/>
        <item x="215"/>
        <item x="199"/>
        <item x="253"/>
        <item x="193"/>
        <item x="177"/>
        <item x="22"/>
        <item x="147"/>
        <item x="233"/>
        <item x="194"/>
        <item x="260"/>
        <item x="3"/>
        <item x="119"/>
        <item x="222"/>
        <item x="128"/>
        <item x="230"/>
        <item x="254"/>
        <item x="29"/>
        <item x="54"/>
        <item x="127"/>
        <item x="21"/>
        <item x="139"/>
        <item x="87"/>
        <item x="80"/>
        <item x="109"/>
        <item x="240"/>
        <item x="213"/>
        <item x="92"/>
        <item x="9"/>
        <item x="174"/>
        <item x="7"/>
        <item x="13"/>
        <item x="134"/>
        <item x="220"/>
        <item x="102"/>
        <item x="31"/>
        <item x="168"/>
        <item x="106"/>
        <item x="145"/>
        <item x="5"/>
        <item x="170"/>
        <item x="169"/>
        <item x="200"/>
        <item x="201"/>
        <item x="95"/>
        <item x="256"/>
        <item x="67"/>
        <item x="24"/>
        <item x="47"/>
        <item x="4"/>
        <item x="130"/>
        <item x="10"/>
        <item x="221"/>
        <item x="257"/>
        <item x="182"/>
        <item x="40"/>
        <item x="203"/>
        <item x="180"/>
        <item x="125"/>
        <item x="141"/>
        <item x="216"/>
        <item x="235"/>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3">
    <field x="2"/>
    <field x="3"/>
    <field x="4"/>
  </rowFields>
  <rowItems count="262">
    <i>
      <x/>
      <x/>
      <x v="249"/>
    </i>
    <i r="1">
      <x v="1"/>
      <x v="75"/>
    </i>
    <i r="1">
      <x v="2"/>
      <x v="83"/>
    </i>
    <i r="1">
      <x v="3"/>
      <x v="151"/>
    </i>
    <i r="1">
      <x v="213"/>
      <x v="81"/>
    </i>
    <i>
      <x v="1"/>
      <x v="4"/>
      <x v="51"/>
    </i>
    <i r="1">
      <x v="5"/>
      <x v="191"/>
    </i>
    <i r="1">
      <x v="214"/>
      <x v="25"/>
    </i>
    <i r="1">
      <x v="215"/>
      <x v="19"/>
    </i>
    <i>
      <x v="2"/>
      <x v="6"/>
      <x v="70"/>
    </i>
    <i>
      <x v="3"/>
      <x v="7"/>
      <x v="232"/>
    </i>
    <i>
      <x v="4"/>
      <x v="8"/>
      <x v="38"/>
    </i>
    <i r="1">
      <x v="216"/>
      <x v="163"/>
    </i>
    <i>
      <x v="5"/>
      <x v="9"/>
      <x v="60"/>
    </i>
    <i r="1">
      <x v="10"/>
      <x v="127"/>
    </i>
    <i r="1">
      <x v="11"/>
      <x v="256"/>
    </i>
    <i>
      <x v="6"/>
      <x v="12"/>
      <x v="55"/>
    </i>
    <i r="1">
      <x v="13"/>
      <x v="146"/>
    </i>
    <i r="1">
      <x v="14"/>
      <x v="72"/>
    </i>
    <i r="1">
      <x v="15"/>
      <x v="257"/>
    </i>
    <i r="1">
      <x v="16"/>
      <x v="67"/>
    </i>
    <i r="1">
      <x v="17"/>
      <x v="29"/>
    </i>
    <i r="1">
      <x v="18"/>
      <x v="231"/>
    </i>
    <i r="1">
      <x v="19"/>
      <x v="74"/>
    </i>
    <i r="1">
      <x v="20"/>
      <x v="76"/>
    </i>
    <i r="1">
      <x v="21"/>
      <x v="34"/>
    </i>
    <i r="1">
      <x v="22"/>
      <x v="57"/>
    </i>
    <i r="1">
      <x v="23"/>
      <x v="93"/>
    </i>
    <i r="1">
      <x v="24"/>
      <x v="192"/>
    </i>
    <i r="1">
      <x v="25"/>
      <x v="211"/>
    </i>
    <i r="1">
      <x v="26"/>
      <x v="28"/>
    </i>
    <i r="1">
      <x v="27"/>
      <x v="218"/>
    </i>
    <i r="1">
      <x v="28"/>
      <x v="39"/>
    </i>
    <i r="1">
      <x v="29"/>
      <x v="71"/>
    </i>
    <i r="1">
      <x v="30"/>
      <x v="213"/>
    </i>
    <i r="1">
      <x v="31"/>
      <x v="11"/>
    </i>
    <i r="1">
      <x v="217"/>
      <x v="223"/>
    </i>
    <i r="1">
      <x v="218"/>
      <x v="73"/>
    </i>
    <i r="1">
      <x v="219"/>
      <x v="18"/>
    </i>
    <i r="1">
      <x v="220"/>
      <x v="45"/>
    </i>
    <i>
      <x v="7"/>
      <x v="32"/>
      <x v="220"/>
    </i>
    <i r="1">
      <x v="33"/>
      <x v="30"/>
    </i>
    <i r="1">
      <x v="34"/>
      <x v="258"/>
    </i>
    <i r="1">
      <x v="35"/>
      <x v="54"/>
    </i>
    <i r="1">
      <x v="36"/>
      <x v="239"/>
    </i>
    <i>
      <x v="8"/>
      <x v="37"/>
      <x v="69"/>
    </i>
    <i r="1">
      <x v="38"/>
      <x v="66"/>
    </i>
    <i r="1">
      <x v="39"/>
      <x v="237"/>
    </i>
    <i>
      <x v="9"/>
      <x v="40"/>
      <x v="33"/>
    </i>
    <i r="1">
      <x v="41"/>
      <x v="48"/>
    </i>
    <i r="1">
      <x v="42"/>
      <x v="172"/>
    </i>
    <i>
      <x v="10"/>
      <x v="43"/>
      <x v="20"/>
    </i>
    <i>
      <x v="11"/>
      <x v="44"/>
      <x v="105"/>
    </i>
    <i>
      <x v="12"/>
      <x v="221"/>
      <x v="15"/>
    </i>
    <i>
      <x v="13"/>
      <x v="45"/>
      <x v="176"/>
    </i>
    <i r="1">
      <x v="46"/>
      <x v="177"/>
    </i>
    <i r="1">
      <x v="47"/>
      <x v="175"/>
    </i>
    <i r="1">
      <x v="48"/>
      <x v="228"/>
    </i>
    <i r="1">
      <x v="49"/>
      <x v="206"/>
    </i>
    <i r="1">
      <x v="50"/>
      <x v="9"/>
    </i>
    <i>
      <x v="14"/>
      <x v="51"/>
      <x v="197"/>
    </i>
    <i>
      <x v="15"/>
      <x v="52"/>
      <x v="183"/>
    </i>
    <i r="1">
      <x v="53"/>
      <x v="165"/>
    </i>
    <i>
      <x v="16"/>
      <x v="54"/>
      <x v="96"/>
    </i>
    <i r="1">
      <x v="55"/>
      <x v="147"/>
    </i>
    <i r="1">
      <x v="56"/>
      <x v="148"/>
    </i>
    <i r="1">
      <x v="57"/>
      <x v="68"/>
    </i>
    <i r="1">
      <x v="58"/>
      <x v="182"/>
    </i>
    <i r="1">
      <x v="59"/>
      <x v="184"/>
    </i>
    <i r="1">
      <x v="60"/>
      <x v="174"/>
    </i>
    <i r="1">
      <x v="61"/>
      <x v="3"/>
    </i>
    <i r="1">
      <x v="62"/>
      <x v="219"/>
    </i>
    <i r="1">
      <x v="63"/>
      <x v="240"/>
    </i>
    <i r="1">
      <x v="222"/>
      <x v="8"/>
    </i>
    <i>
      <x v="17"/>
      <x v="64"/>
      <x v="187"/>
    </i>
    <i r="1">
      <x v="65"/>
      <x v="189"/>
    </i>
    <i r="1">
      <x v="66"/>
      <x v="247"/>
    </i>
    <i r="1">
      <x v="67"/>
      <x v="166"/>
    </i>
    <i r="1">
      <x v="68"/>
      <x v="238"/>
    </i>
    <i r="1">
      <x v="69"/>
      <x v="205"/>
    </i>
    <i r="1">
      <x v="70"/>
      <x v="169"/>
    </i>
    <i>
      <x v="18"/>
      <x v="71"/>
      <x v="37"/>
    </i>
    <i r="1">
      <x v="72"/>
      <x v="80"/>
    </i>
    <i r="1">
      <x v="73"/>
      <x v="150"/>
    </i>
    <i r="1">
      <x v="74"/>
      <x v="109"/>
    </i>
    <i r="1">
      <x v="75"/>
      <x/>
    </i>
    <i r="1">
      <x v="76"/>
      <x v="49"/>
    </i>
    <i r="1">
      <x v="77"/>
      <x v="84"/>
    </i>
    <i>
      <x v="19"/>
      <x v="78"/>
      <x v="101"/>
    </i>
    <i r="1">
      <x v="79"/>
      <x v="229"/>
    </i>
    <i r="1">
      <x v="80"/>
      <x v="132"/>
    </i>
    <i r="1">
      <x v="81"/>
      <x v="133"/>
    </i>
    <i>
      <x v="20"/>
      <x v="82"/>
      <x v="50"/>
    </i>
    <i r="1">
      <x v="83"/>
      <x v="188"/>
    </i>
    <i r="1">
      <x v="84"/>
      <x v="113"/>
    </i>
    <i r="1">
      <x v="85"/>
      <x v="85"/>
    </i>
    <i r="1">
      <x v="86"/>
      <x v="227"/>
    </i>
    <i r="1">
      <x v="87"/>
      <x v="245"/>
    </i>
    <i r="1">
      <x v="223"/>
      <x v="47"/>
    </i>
    <i r="1">
      <x v="224"/>
      <x v="16"/>
    </i>
    <i r="1">
      <x v="225"/>
      <x v="155"/>
    </i>
    <i>
      <x v="21"/>
      <x v="88"/>
      <x v="104"/>
    </i>
    <i r="1">
      <x v="89"/>
      <x v="137"/>
    </i>
    <i r="1">
      <x v="90"/>
      <x v="143"/>
    </i>
    <i r="1">
      <x v="91"/>
      <x v="185"/>
    </i>
    <i r="1">
      <x v="92"/>
      <x v="86"/>
    </i>
    <i r="1">
      <x v="93"/>
      <x v="5"/>
    </i>
    <i r="1">
      <x v="94"/>
      <x v="154"/>
    </i>
    <i r="1">
      <x v="95"/>
      <x v="194"/>
    </i>
    <i r="1">
      <x v="226"/>
      <x v="160"/>
    </i>
    <i r="1">
      <x v="227"/>
      <x v="250"/>
    </i>
    <i r="1">
      <x v="228"/>
      <x v="114"/>
    </i>
    <i r="1">
      <x v="229"/>
      <x v="158"/>
    </i>
    <i>
      <x v="22"/>
      <x v="96"/>
      <x v="63"/>
    </i>
    <i r="1">
      <x v="97"/>
      <x v="42"/>
    </i>
    <i r="1">
      <x v="98"/>
      <x v="236"/>
    </i>
    <i r="1">
      <x v="99"/>
      <x v="31"/>
    </i>
    <i r="1">
      <x v="100"/>
      <x v="149"/>
    </i>
    <i r="1">
      <x v="101"/>
      <x v="21"/>
    </i>
    <i r="1">
      <x v="102"/>
      <x v="196"/>
    </i>
    <i r="1">
      <x v="103"/>
      <x v="61"/>
    </i>
    <i r="1">
      <x v="104"/>
      <x v="212"/>
    </i>
    <i r="1">
      <x v="105"/>
      <x v="111"/>
    </i>
    <i r="1">
      <x v="230"/>
      <x v="43"/>
    </i>
    <i r="1">
      <x v="231"/>
      <x v="153"/>
    </i>
    <i r="1">
      <x v="232"/>
      <x v="254"/>
    </i>
    <i>
      <x v="23"/>
      <x v="106"/>
      <x v="59"/>
    </i>
    <i r="1">
      <x v="107"/>
      <x v="108"/>
    </i>
    <i r="1">
      <x v="108"/>
      <x v="217"/>
    </i>
    <i r="1">
      <x v="109"/>
      <x v="89"/>
    </i>
    <i r="1">
      <x v="110"/>
      <x v="91"/>
    </i>
    <i r="1">
      <x v="111"/>
      <x v="90"/>
    </i>
    <i r="1">
      <x v="112"/>
      <x v="161"/>
    </i>
    <i r="1">
      <x v="113"/>
      <x v="193"/>
    </i>
    <i r="1">
      <x v="114"/>
      <x v="117"/>
    </i>
    <i r="1">
      <x v="115"/>
      <x v="235"/>
    </i>
    <i r="1">
      <x v="116"/>
      <x v="230"/>
    </i>
    <i r="1">
      <x v="117"/>
      <x v="195"/>
    </i>
    <i r="1">
      <x v="118"/>
      <x v="12"/>
    </i>
    <i>
      <x v="24"/>
      <x v="119"/>
      <x v="22"/>
    </i>
    <i r="1">
      <x v="120"/>
      <x v="107"/>
    </i>
    <i r="1">
      <x v="121"/>
      <x v="119"/>
    </i>
    <i r="1">
      <x v="122"/>
      <x v="118"/>
    </i>
    <i r="1">
      <x v="123"/>
      <x v="243"/>
    </i>
    <i r="1">
      <x v="124"/>
      <x v="121"/>
    </i>
    <i r="1">
      <x v="125"/>
      <x v="120"/>
    </i>
    <i r="1">
      <x v="126"/>
      <x v="124"/>
    </i>
    <i r="1">
      <x v="127"/>
      <x v="122"/>
    </i>
    <i r="1">
      <x v="128"/>
      <x v="162"/>
    </i>
    <i r="1">
      <x v="129"/>
      <x v="7"/>
    </i>
    <i r="1">
      <x v="130"/>
      <x v="26"/>
    </i>
    <i r="1">
      <x v="131"/>
      <x v="125"/>
    </i>
    <i r="1">
      <x v="132"/>
      <x v="14"/>
    </i>
    <i r="1">
      <x v="233"/>
      <x v="123"/>
    </i>
    <i>
      <x v="25"/>
      <x v="133"/>
      <x v="246"/>
    </i>
    <i r="1">
      <x v="134"/>
      <x v="134"/>
    </i>
    <i r="1">
      <x v="135"/>
      <x v="97"/>
    </i>
    <i r="1">
      <x v="136"/>
      <x v="216"/>
    </i>
    <i r="1">
      <x v="137"/>
      <x v="157"/>
    </i>
    <i r="1">
      <x v="234"/>
      <x v="159"/>
    </i>
    <i r="1">
      <x v="235"/>
      <x v="136"/>
    </i>
    <i>
      <x v="26"/>
      <x v="138"/>
      <x v="233"/>
    </i>
    <i r="1">
      <x v="139"/>
      <x v="234"/>
    </i>
    <i r="1">
      <x v="140"/>
      <x v="142"/>
    </i>
    <i r="1">
      <x v="141"/>
      <x v="102"/>
    </i>
    <i r="1">
      <x v="142"/>
      <x v="226"/>
    </i>
    <i r="1">
      <x v="143"/>
      <x v="56"/>
    </i>
    <i r="1">
      <x v="144"/>
      <x v="138"/>
    </i>
    <i r="1">
      <x v="145"/>
      <x v="13"/>
    </i>
    <i>
      <x v="27"/>
      <x v="146"/>
      <x v="6"/>
    </i>
    <i>
      <x v="28"/>
      <x v="147"/>
      <x v="201"/>
    </i>
    <i>
      <x v="29"/>
      <x v="148"/>
      <x v="255"/>
    </i>
    <i>
      <x v="30"/>
      <x v="149"/>
      <x v="244"/>
    </i>
    <i>
      <x v="31"/>
      <x v="150"/>
      <x v="241"/>
    </i>
    <i>
      <x v="32"/>
      <x v="236"/>
      <x v="208"/>
    </i>
    <i>
      <x v="33"/>
      <x v="151"/>
      <x v="190"/>
    </i>
    <i>
      <x v="34"/>
      <x v="152"/>
      <x v="46"/>
    </i>
    <i>
      <x v="35"/>
      <x v="153"/>
      <x v="252"/>
    </i>
    <i>
      <x v="36"/>
      <x v="237"/>
      <x v="168"/>
    </i>
    <i>
      <x v="37"/>
      <x v="154"/>
      <x v="129"/>
    </i>
    <i r="1">
      <x v="155"/>
      <x v="179"/>
    </i>
    <i r="1">
      <x v="156"/>
      <x v="27"/>
    </i>
    <i r="1">
      <x v="157"/>
      <x v="221"/>
    </i>
    <i r="1">
      <x v="238"/>
      <x v="53"/>
    </i>
    <i>
      <x v="38"/>
      <x v="158"/>
      <x v="116"/>
    </i>
    <i r="1">
      <x v="159"/>
      <x v="222"/>
    </i>
    <i>
      <x v="39"/>
      <x v="160"/>
      <x v="200"/>
    </i>
    <i>
      <x v="40"/>
      <x v="161"/>
      <x v="259"/>
    </i>
    <i r="1">
      <x v="162"/>
      <x v="260"/>
    </i>
    <i r="1">
      <x v="239"/>
      <x v="207"/>
    </i>
    <i>
      <x v="41"/>
      <x v="163"/>
      <x v="99"/>
    </i>
    <i r="1">
      <x v="240"/>
      <x v="128"/>
    </i>
    <i>
      <x v="42"/>
      <x v="241"/>
      <x v="131"/>
    </i>
    <i>
      <x v="43"/>
      <x v="164"/>
      <x v="156"/>
    </i>
    <i r="1">
      <x v="242"/>
      <x v="214"/>
    </i>
    <i>
      <x v="44"/>
      <x v="165"/>
      <x v="98"/>
    </i>
    <i>
      <x v="45"/>
      <x v="166"/>
      <x v="78"/>
    </i>
    <i>
      <x v="46"/>
      <x v="243"/>
      <x v="115"/>
    </i>
    <i>
      <x v="47"/>
      <x v="244"/>
      <x v="92"/>
    </i>
    <i r="1">
      <x v="245"/>
      <x v="167"/>
    </i>
    <i>
      <x v="48"/>
      <x v="167"/>
      <x v="23"/>
    </i>
    <i r="1">
      <x v="168"/>
      <x v="40"/>
    </i>
    <i r="1">
      <x v="246"/>
      <x v="44"/>
    </i>
    <i>
      <x v="49"/>
      <x v="169"/>
      <x v="106"/>
    </i>
    <i r="1">
      <x v="170"/>
      <x v="2"/>
    </i>
    <i r="1">
      <x v="171"/>
      <x v="224"/>
    </i>
    <i r="1">
      <x v="172"/>
      <x v="209"/>
    </i>
    <i r="1">
      <x v="173"/>
      <x v="4"/>
    </i>
    <i r="1">
      <x v="174"/>
      <x v="186"/>
    </i>
    <i r="1">
      <x v="175"/>
      <x v="251"/>
    </i>
    <i>
      <x v="50"/>
      <x v="176"/>
      <x v="65"/>
    </i>
    <i r="1">
      <x v="177"/>
      <x v="32"/>
    </i>
    <i r="1">
      <x v="178"/>
      <x v="242"/>
    </i>
    <i r="1">
      <x v="179"/>
      <x v="100"/>
    </i>
    <i r="1">
      <x v="180"/>
      <x v="215"/>
    </i>
    <i r="1">
      <x v="181"/>
      <x v="171"/>
    </i>
    <i>
      <x v="51"/>
      <x v="182"/>
      <x v="253"/>
    </i>
    <i>
      <x v="52"/>
      <x v="183"/>
      <x v="64"/>
    </i>
    <i r="1">
      <x v="247"/>
      <x v="103"/>
    </i>
    <i r="1">
      <x v="248"/>
      <x v="152"/>
    </i>
    <i>
      <x v="53"/>
      <x v="184"/>
      <x v="141"/>
    </i>
    <i r="1">
      <x v="185"/>
      <x v="139"/>
    </i>
    <i r="1">
      <x v="186"/>
      <x v="140"/>
    </i>
    <i r="1">
      <x v="187"/>
      <x v="173"/>
    </i>
    <i r="1">
      <x v="188"/>
      <x v="112"/>
    </i>
    <i r="1">
      <x v="189"/>
      <x v="87"/>
    </i>
    <i r="1">
      <x v="190"/>
      <x v="144"/>
    </i>
    <i>
      <x v="54"/>
      <x v="191"/>
      <x v="88"/>
    </i>
    <i>
      <x v="55"/>
      <x v="249"/>
      <x v="135"/>
    </i>
    <i r="1">
      <x v="250"/>
      <x v="203"/>
    </i>
    <i>
      <x v="56"/>
      <x v="192"/>
      <x v="95"/>
    </i>
    <i r="1">
      <x v="193"/>
      <x v="35"/>
    </i>
    <i r="1">
      <x v="251"/>
      <x v="41"/>
    </i>
    <i>
      <x v="57"/>
      <x v="194"/>
      <x v="178"/>
    </i>
    <i r="1">
      <x v="195"/>
      <x v="225"/>
    </i>
    <i r="1">
      <x v="196"/>
      <x v="94"/>
    </i>
    <i r="1">
      <x v="252"/>
      <x v="199"/>
    </i>
    <i>
      <x v="58"/>
      <x v="197"/>
      <x v="126"/>
    </i>
    <i>
      <x v="59"/>
      <x v="198"/>
      <x v="17"/>
    </i>
    <i r="1">
      <x v="199"/>
      <x v="79"/>
    </i>
    <i r="1">
      <x v="200"/>
      <x v="145"/>
    </i>
    <i>
      <x v="60"/>
      <x v="201"/>
      <x v="1"/>
    </i>
    <i>
      <x v="61"/>
      <x v="202"/>
      <x v="77"/>
    </i>
    <i r="1">
      <x v="203"/>
      <x v="110"/>
    </i>
    <i r="1">
      <x v="253"/>
      <x v="10"/>
    </i>
    <i>
      <x v="62"/>
      <x v="204"/>
      <x v="24"/>
    </i>
    <i r="1">
      <x v="205"/>
      <x v="62"/>
    </i>
    <i r="1">
      <x v="206"/>
      <x v="180"/>
    </i>
    <i>
      <x v="63"/>
      <x v="207"/>
      <x v="181"/>
    </i>
    <i r="1">
      <x v="208"/>
      <x v="52"/>
    </i>
    <i r="1">
      <x v="209"/>
      <x v="58"/>
    </i>
    <i r="1">
      <x v="210"/>
      <x v="164"/>
    </i>
    <i>
      <x v="64"/>
      <x v="211"/>
      <x v="202"/>
    </i>
    <i r="1">
      <x v="254"/>
      <x v="82"/>
    </i>
    <i r="1">
      <x v="255"/>
      <x v="36"/>
    </i>
    <i>
      <x v="65"/>
      <x v="212"/>
      <x v="198"/>
    </i>
    <i>
      <x v="66"/>
      <x v="256"/>
      <x v="170"/>
    </i>
    <i r="1">
      <x v="257"/>
      <x v="130"/>
    </i>
    <i r="1">
      <x v="258"/>
      <x v="210"/>
    </i>
    <i r="1">
      <x v="259"/>
      <x v="248"/>
    </i>
    <i r="1">
      <x v="260"/>
      <x v="204"/>
    </i>
    <i t="grand">
      <x/>
    </i>
  </rowItems>
  <colFields count="1">
    <field x="-2"/>
  </colFields>
  <colItems count="10">
    <i>
      <x/>
    </i>
    <i i="1">
      <x v="1"/>
    </i>
    <i i="2">
      <x v="2"/>
    </i>
    <i i="3">
      <x v="3"/>
    </i>
    <i i="4">
      <x v="4"/>
    </i>
    <i i="5">
      <x v="5"/>
    </i>
    <i i="6">
      <x v="6"/>
    </i>
    <i i="7">
      <x v="7"/>
    </i>
    <i i="8">
      <x v="8"/>
    </i>
    <i i="9">
      <x v="9"/>
    </i>
  </colItems>
  <dataFields count="10">
    <dataField name="Sum of Producers' Value" fld="5" baseField="0" baseItem="0" numFmtId="165"/>
    <dataField name="Sum of Transportation Costs" fld="6" baseField="0" baseItem="0" numFmtId="165"/>
    <dataField name="Sum of Retail" fld="8" baseField="0" baseItem="0" numFmtId="165"/>
    <dataField name="Sum of Wholesale" fld="7" baseField="0" baseItem="0" numFmtId="165"/>
    <dataField name="Sum of CDG Producer's Value" fld="10" baseField="4" baseItem="81" numFmtId="165"/>
    <dataField name="Sum of CDG Transportation Costs" fld="11" baseField="0" baseItem="0" numFmtId="165"/>
    <dataField name="Sum of CDG Wholesale" fld="12" baseField="0" baseItem="0" numFmtId="165"/>
    <dataField name="Sum of CDG Retail" fld="13" baseField="0" baseItem="0" numFmtId="165"/>
    <dataField name="Sum of CNDG Producer's Value" fld="14" baseField="0" baseItem="0" numFmtId="165"/>
    <dataField name="Sum of CNDG Retail" fld="17" baseField="0" baseItem="0" numFmtId="165"/>
  </dataFields>
  <formats count="11">
    <format dxfId="425">
      <pivotArea field="2" type="button" dataOnly="0" labelOnly="1" outline="0" axis="axisRow" fieldPosition="0"/>
    </format>
    <format dxfId="424">
      <pivotArea field="3" type="button" dataOnly="0" labelOnly="1" outline="0" axis="axisRow" fieldPosition="1"/>
    </format>
    <format dxfId="423">
      <pivotArea field="4" type="button" dataOnly="0" labelOnly="1" outline="0" axis="axisRow" fieldPosition="2"/>
    </format>
    <format dxfId="422">
      <pivotArea dataOnly="0" labelOnly="1" outline="0" fieldPosition="0">
        <references count="1">
          <reference field="4294967294" count="6">
            <x v="4"/>
            <x v="5"/>
            <x v="6"/>
            <x v="7"/>
            <x v="8"/>
            <x v="9"/>
          </reference>
        </references>
      </pivotArea>
    </format>
    <format dxfId="421">
      <pivotArea outline="0" fieldPosition="0">
        <references count="1">
          <reference field="4294967294" count="9" selected="0">
            <x v="1"/>
            <x v="2"/>
            <x v="3"/>
            <x v="4"/>
            <x v="5"/>
            <x v="6"/>
            <x v="7"/>
            <x v="8"/>
            <x v="9"/>
          </reference>
        </references>
      </pivotArea>
    </format>
    <format dxfId="420">
      <pivotArea outline="0" fieldPosition="0">
        <references count="1">
          <reference field="4294967294" count="9" selected="0">
            <x v="1"/>
            <x v="2"/>
            <x v="3"/>
            <x v="4"/>
            <x v="5"/>
            <x v="6"/>
            <x v="7"/>
            <x v="8"/>
            <x v="9"/>
          </reference>
        </references>
      </pivotArea>
    </format>
    <format dxfId="419">
      <pivotArea outline="0" fieldPosition="0">
        <references count="1">
          <reference field="4294967294" count="9" selected="0">
            <x v="1"/>
            <x v="2"/>
            <x v="3"/>
            <x v="4"/>
            <x v="5"/>
            <x v="6"/>
            <x v="7"/>
            <x v="8"/>
            <x v="9"/>
          </reference>
        </references>
      </pivotArea>
    </format>
    <format dxfId="418">
      <pivotArea outline="0" fieldPosition="0">
        <references count="1">
          <reference field="4294967294" count="1" selected="0">
            <x v="0"/>
          </reference>
        </references>
      </pivotArea>
    </format>
    <format dxfId="417">
      <pivotArea dataOnly="0" labelOnly="1" outline="0" fieldPosition="0">
        <references count="1">
          <reference field="4294967294" count="1">
            <x v="0"/>
          </reference>
        </references>
      </pivotArea>
    </format>
    <format dxfId="416">
      <pivotArea outline="0" fieldPosition="0">
        <references count="1">
          <reference field="4294967294" count="1" selected="0">
            <x v="0"/>
          </reference>
        </references>
      </pivotArea>
    </format>
    <format dxfId="41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CA275A-936D-4A98-B536-2B778D24F9AA}"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265" firstHeaderRow="0" firstDataRow="1" firstDataCol="3"/>
  <pivotFields count="27">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67">
        <item x="20"/>
        <item x="23"/>
        <item x="22"/>
        <item x="52"/>
        <item x="24"/>
        <item x="34"/>
        <item x="21"/>
        <item x="25"/>
        <item x="26"/>
        <item x="16"/>
        <item x="27"/>
        <item x="14"/>
        <item x="13"/>
        <item x="28"/>
        <item x="15"/>
        <item x="29"/>
        <item x="10"/>
        <item x="2"/>
        <item x="3"/>
        <item x="4"/>
        <item x="5"/>
        <item x="6"/>
        <item x="7"/>
        <item x="8"/>
        <item x="0"/>
        <item x="11"/>
        <item x="9"/>
        <item x="44"/>
        <item x="41"/>
        <item x="45"/>
        <item x="65"/>
        <item x="42"/>
        <item x="38"/>
        <item x="57"/>
        <item x="60"/>
        <item x="66"/>
        <item x="62"/>
        <item x="18"/>
        <item x="17"/>
        <item x="49"/>
        <item x="50"/>
        <item x="31"/>
        <item x="56"/>
        <item x="58"/>
        <item x="59"/>
        <item x="55"/>
        <item x="54"/>
        <item x="32"/>
        <item x="12"/>
        <item x="51"/>
        <item x="43"/>
        <item x="35"/>
        <item x="39"/>
        <item x="19"/>
        <item x="36"/>
        <item x="37"/>
        <item x="61"/>
        <item x="47"/>
        <item x="48"/>
        <item x="46"/>
        <item x="33"/>
        <item x="53"/>
        <item x="30"/>
        <item x="40"/>
        <item x="63"/>
        <item x="64"/>
        <item x="1"/>
      </items>
      <extLst>
        <ext xmlns:x14="http://schemas.microsoft.com/office/spreadsheetml/2009/9/main" uri="{2946ED86-A175-432a-8AC1-64E0C546D7DE}">
          <x14:pivotField fillDownLabels="1"/>
        </ext>
      </extLst>
    </pivotField>
    <pivotField axis="axisRow" compact="0" outline="0" subtotalTop="0" showAll="0" defaultSubtotal="0">
      <items count="261">
        <item x="130"/>
        <item x="129"/>
        <item x="131"/>
        <item x="132"/>
        <item x="144"/>
        <item x="124"/>
        <item x="116"/>
        <item x="220"/>
        <item x="152"/>
        <item x="183"/>
        <item x="184"/>
        <item x="180"/>
        <item x="157"/>
        <item x="158"/>
        <item x="108"/>
        <item x="125"/>
        <item x="126"/>
        <item x="110"/>
        <item x="134"/>
        <item x="133"/>
        <item x="111"/>
        <item x="121"/>
        <item x="122"/>
        <item x="123"/>
        <item x="117"/>
        <item x="119"/>
        <item x="114"/>
        <item x="127"/>
        <item x="137"/>
        <item x="138"/>
        <item x="128"/>
        <item x="113"/>
        <item x="139"/>
        <item x="142"/>
        <item x="141"/>
        <item x="140"/>
        <item x="170"/>
        <item x="148"/>
        <item x="149"/>
        <item x="145"/>
        <item x="44"/>
        <item x="49"/>
        <item x="45"/>
        <item x="146"/>
        <item x="42"/>
        <item x="163"/>
        <item x="164"/>
        <item x="165"/>
        <item x="174"/>
        <item x="147"/>
        <item x="155"/>
        <item x="43"/>
        <item x="150"/>
        <item x="151"/>
        <item x="153"/>
        <item x="160"/>
        <item x="136"/>
        <item x="161"/>
        <item x="162"/>
        <item x="154"/>
        <item x="71"/>
        <item x="175"/>
        <item x="21"/>
        <item x="169"/>
        <item x="166"/>
        <item x="46"/>
        <item x="47"/>
        <item x="48"/>
        <item x="5"/>
        <item x="22"/>
        <item x="23"/>
        <item x="34"/>
        <item x="6"/>
        <item x="35"/>
        <item x="36"/>
        <item x="65"/>
        <item x="246"/>
        <item x="66"/>
        <item x="167"/>
        <item x="7"/>
        <item x="50"/>
        <item x="63"/>
        <item x="61"/>
        <item x="37"/>
        <item x="38"/>
        <item x="8"/>
        <item x="9"/>
        <item x="67"/>
        <item x="73"/>
        <item x="88"/>
        <item x="82"/>
        <item x="83"/>
        <item x="52"/>
        <item x="53"/>
        <item x="94"/>
        <item x="60"/>
        <item x="84"/>
        <item x="85"/>
        <item x="106"/>
        <item x="11"/>
        <item x="76"/>
        <item x="74"/>
        <item x="86"/>
        <item x="101"/>
        <item x="222"/>
        <item x="79"/>
        <item x="12"/>
        <item x="41"/>
        <item x="54"/>
        <item x="55"/>
        <item x="56"/>
        <item x="57"/>
        <item x="58"/>
        <item x="159"/>
        <item x="70"/>
        <item x="168"/>
        <item x="13"/>
        <item x="78"/>
        <item x="59"/>
        <item x="0"/>
        <item x="2"/>
        <item x="1"/>
        <item x="98"/>
        <item x="95"/>
        <item x="14"/>
        <item x="15"/>
        <item x="17"/>
        <item x="18"/>
        <item x="19"/>
        <item x="97"/>
        <item x="96"/>
        <item x="93"/>
        <item x="91"/>
        <item x="24"/>
        <item x="25"/>
        <item x="27"/>
        <item x="29"/>
        <item x="30"/>
        <item x="102"/>
        <item x="31"/>
        <item x="103"/>
        <item x="62"/>
        <item x="92"/>
        <item x="105"/>
        <item x="89"/>
        <item x="20"/>
        <item x="202"/>
        <item x="199"/>
        <item x="203"/>
        <item x="256"/>
        <item x="200"/>
        <item x="229"/>
        <item x="236"/>
        <item x="257"/>
        <item x="171"/>
        <item x="172"/>
        <item x="99"/>
        <item x="87"/>
        <item x="81"/>
        <item x="80"/>
        <item x="215"/>
        <item x="216"/>
        <item x="235"/>
        <item x="173"/>
        <item x="231"/>
        <item x="232"/>
        <item x="227"/>
        <item x="197"/>
        <item x="204"/>
        <item x="238"/>
        <item x="239"/>
        <item x="240"/>
        <item x="260"/>
        <item x="244"/>
        <item x="217"/>
        <item x="221"/>
        <item x="242"/>
        <item x="234"/>
        <item x="201"/>
        <item x="241"/>
        <item x="254"/>
        <item x="259"/>
        <item x="182"/>
        <item x="207"/>
        <item x="185"/>
        <item x="187"/>
        <item x="104"/>
        <item x="186"/>
        <item x="189"/>
        <item x="188"/>
        <item x="190"/>
        <item x="191"/>
        <item x="250"/>
        <item x="237"/>
        <item x="211"/>
        <item x="213"/>
        <item x="212"/>
        <item x="209"/>
        <item x="210"/>
        <item x="219"/>
        <item x="206"/>
        <item x="179"/>
        <item x="225"/>
        <item x="224"/>
        <item x="196"/>
        <item x="156"/>
        <item x="218"/>
        <item x="248"/>
        <item x="247"/>
        <item x="249"/>
        <item x="198"/>
        <item x="253"/>
        <item x="255"/>
        <item x="107"/>
        <item x="143"/>
        <item x="118"/>
        <item x="135"/>
        <item x="109"/>
        <item x="120"/>
        <item x="115"/>
        <item x="112"/>
        <item x="33"/>
        <item x="72"/>
        <item x="64"/>
        <item x="90"/>
        <item x="39"/>
        <item x="51"/>
        <item x="10"/>
        <item x="68"/>
        <item x="69"/>
        <item x="75"/>
        <item x="77"/>
        <item x="40"/>
        <item x="16"/>
        <item x="26"/>
        <item x="28"/>
        <item x="194"/>
        <item x="243"/>
        <item x="100"/>
        <item x="233"/>
        <item x="214"/>
        <item x="228"/>
        <item x="230"/>
        <item x="226"/>
        <item x="178"/>
        <item x="258"/>
        <item x="32"/>
        <item x="195"/>
        <item x="205"/>
        <item x="192"/>
        <item x="193"/>
        <item x="251"/>
        <item x="208"/>
        <item x="223"/>
        <item x="252"/>
        <item x="245"/>
        <item x="181"/>
        <item x="176"/>
        <item x="3"/>
        <item x="4"/>
        <item x="177"/>
      </items>
      <extLst>
        <ext xmlns:x14="http://schemas.microsoft.com/office/spreadsheetml/2009/9/main" uri="{2946ED86-A175-432a-8AC1-64E0C546D7DE}">
          <x14:pivotField fillDownLabels="1"/>
        </ext>
      </extLst>
    </pivotField>
    <pivotField axis="axisRow" compact="0" outline="0" subtotalTop="0" showAll="0" defaultSubtotal="0">
      <items count="261">
        <item x="65"/>
        <item x="179"/>
        <item x="239"/>
        <item x="175"/>
        <item x="244"/>
        <item x="53"/>
        <item x="202"/>
        <item x="97"/>
        <item x="72"/>
        <item x="155"/>
        <item x="223"/>
        <item x="113"/>
        <item x="59"/>
        <item x="20"/>
        <item x="91"/>
        <item x="33"/>
        <item x="90"/>
        <item x="210"/>
        <item x="115"/>
        <item x="118"/>
        <item x="146"/>
        <item x="74"/>
        <item x="0"/>
        <item x="197"/>
        <item x="196"/>
        <item x="143"/>
        <item x="96"/>
        <item x="99"/>
        <item x="114"/>
        <item x="110"/>
        <item x="142"/>
        <item x="11"/>
        <item x="234"/>
        <item x="44"/>
        <item x="121"/>
        <item x="237"/>
        <item x="245"/>
        <item x="34"/>
        <item x="152"/>
        <item x="137"/>
        <item x="204"/>
        <item x="251"/>
        <item x="85"/>
        <item x="75"/>
        <item x="32"/>
        <item x="112"/>
        <item x="236"/>
        <item x="64"/>
        <item x="49"/>
        <item x="246"/>
        <item x="61"/>
        <item x="144"/>
        <item x="247"/>
        <item x="100"/>
        <item x="140"/>
        <item x="157"/>
        <item x="105"/>
        <item x="122"/>
        <item x="249"/>
        <item x="12"/>
        <item x="183"/>
        <item x="101"/>
        <item x="156"/>
        <item x="84"/>
        <item x="207"/>
        <item x="242"/>
        <item x="149"/>
        <item x="126"/>
        <item x="161"/>
        <item x="148"/>
        <item x="116"/>
        <item x="138"/>
        <item x="108"/>
        <item x="120"/>
        <item x="133"/>
        <item x="129"/>
        <item x="111"/>
        <item x="225"/>
        <item x="227"/>
        <item x="219"/>
        <item x="6"/>
        <item x="107"/>
        <item x="252"/>
        <item x="131"/>
        <item x="66"/>
        <item x="8"/>
        <item x="52"/>
        <item x="188"/>
        <item x="191"/>
        <item x="55"/>
        <item x="57"/>
        <item x="56"/>
        <item x="178"/>
        <item x="123"/>
        <item x="212"/>
        <item x="250"/>
        <item x="153"/>
        <item x="27"/>
        <item x="232"/>
        <item x="173"/>
        <item x="241"/>
        <item x="167"/>
        <item x="62"/>
        <item x="195"/>
        <item x="73"/>
        <item x="42"/>
        <item x="238"/>
        <item x="2"/>
        <item x="41"/>
        <item x="36"/>
        <item x="224"/>
        <item x="79"/>
        <item x="189"/>
        <item x="38"/>
        <item x="68"/>
        <item x="226"/>
        <item x="81"/>
        <item x="70"/>
        <item x="98"/>
        <item x="1"/>
        <item x="15"/>
        <item x="14"/>
        <item x="18"/>
        <item x="16"/>
        <item x="17"/>
        <item x="93"/>
        <item x="209"/>
        <item x="184"/>
        <item x="214"/>
        <item x="171"/>
        <item x="176"/>
        <item x="228"/>
        <item x="50"/>
        <item x="63"/>
        <item x="25"/>
        <item x="192"/>
        <item x="28"/>
        <item x="88"/>
        <item x="89"/>
        <item x="187"/>
        <item x="104"/>
        <item x="185"/>
        <item x="103"/>
        <item x="82"/>
        <item x="190"/>
        <item x="206"/>
        <item x="158"/>
        <item x="160"/>
        <item x="136"/>
        <item x="76"/>
        <item x="35"/>
        <item x="132"/>
        <item x="205"/>
        <item x="77"/>
        <item x="94"/>
        <item x="39"/>
        <item x="231"/>
        <item x="30"/>
        <item x="69"/>
        <item x="26"/>
        <item x="51"/>
        <item x="58"/>
        <item x="19"/>
        <item x="135"/>
        <item x="198"/>
        <item x="151"/>
        <item x="48"/>
        <item x="258"/>
        <item x="243"/>
        <item x="23"/>
        <item x="181"/>
        <item x="259"/>
        <item x="45"/>
        <item x="186"/>
        <item x="71"/>
        <item x="165"/>
        <item x="163"/>
        <item x="164"/>
        <item x="211"/>
        <item x="172"/>
        <item x="218"/>
        <item x="248"/>
        <item x="162"/>
        <item x="150"/>
        <item x="154"/>
        <item x="83"/>
        <item x="217"/>
        <item x="166"/>
        <item x="37"/>
        <item x="46"/>
        <item x="229"/>
        <item x="124"/>
        <item x="117"/>
        <item x="159"/>
        <item x="60"/>
        <item x="78"/>
        <item x="86"/>
        <item x="43"/>
        <item x="255"/>
        <item x="208"/>
        <item x="215"/>
        <item x="199"/>
        <item x="253"/>
        <item x="193"/>
        <item x="177"/>
        <item x="22"/>
        <item x="147"/>
        <item x="233"/>
        <item x="194"/>
        <item x="260"/>
        <item x="3"/>
        <item x="119"/>
        <item x="222"/>
        <item x="128"/>
        <item x="230"/>
        <item x="254"/>
        <item x="29"/>
        <item x="54"/>
        <item x="127"/>
        <item x="21"/>
        <item x="139"/>
        <item x="87"/>
        <item x="80"/>
        <item x="109"/>
        <item x="240"/>
        <item x="213"/>
        <item x="92"/>
        <item x="9"/>
        <item x="174"/>
        <item x="7"/>
        <item x="13"/>
        <item x="134"/>
        <item x="220"/>
        <item x="102"/>
        <item x="31"/>
        <item x="168"/>
        <item x="106"/>
        <item x="145"/>
        <item x="5"/>
        <item x="170"/>
        <item x="169"/>
        <item x="200"/>
        <item x="201"/>
        <item x="95"/>
        <item x="256"/>
        <item x="67"/>
        <item x="24"/>
        <item x="47"/>
        <item x="4"/>
        <item x="130"/>
        <item x="10"/>
        <item x="221"/>
        <item x="257"/>
        <item x="182"/>
        <item x="40"/>
        <item x="203"/>
        <item x="180"/>
        <item x="125"/>
        <item x="141"/>
        <item x="216"/>
        <item x="235"/>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3">
    <field x="2"/>
    <field x="3"/>
    <field x="4"/>
  </rowFields>
  <rowItems count="262">
    <i>
      <x/>
      <x/>
      <x v="249"/>
    </i>
    <i r="1">
      <x v="1"/>
      <x v="75"/>
    </i>
    <i r="1">
      <x v="2"/>
      <x v="83"/>
    </i>
    <i r="1">
      <x v="3"/>
      <x v="151"/>
    </i>
    <i r="1">
      <x v="213"/>
      <x v="81"/>
    </i>
    <i>
      <x v="1"/>
      <x v="4"/>
      <x v="51"/>
    </i>
    <i r="1">
      <x v="5"/>
      <x v="191"/>
    </i>
    <i r="1">
      <x v="214"/>
      <x v="25"/>
    </i>
    <i r="1">
      <x v="215"/>
      <x v="19"/>
    </i>
    <i>
      <x v="2"/>
      <x v="6"/>
      <x v="70"/>
    </i>
    <i>
      <x v="3"/>
      <x v="7"/>
      <x v="232"/>
    </i>
    <i>
      <x v="4"/>
      <x v="8"/>
      <x v="38"/>
    </i>
    <i r="1">
      <x v="216"/>
      <x v="163"/>
    </i>
    <i>
      <x v="5"/>
      <x v="9"/>
      <x v="60"/>
    </i>
    <i r="1">
      <x v="10"/>
      <x v="127"/>
    </i>
    <i r="1">
      <x v="11"/>
      <x v="256"/>
    </i>
    <i>
      <x v="6"/>
      <x v="12"/>
      <x v="55"/>
    </i>
    <i r="1">
      <x v="13"/>
      <x v="146"/>
    </i>
    <i r="1">
      <x v="14"/>
      <x v="72"/>
    </i>
    <i r="1">
      <x v="15"/>
      <x v="257"/>
    </i>
    <i r="1">
      <x v="16"/>
      <x v="67"/>
    </i>
    <i r="1">
      <x v="17"/>
      <x v="29"/>
    </i>
    <i r="1">
      <x v="18"/>
      <x v="231"/>
    </i>
    <i r="1">
      <x v="19"/>
      <x v="74"/>
    </i>
    <i r="1">
      <x v="20"/>
      <x v="76"/>
    </i>
    <i r="1">
      <x v="21"/>
      <x v="34"/>
    </i>
    <i r="1">
      <x v="22"/>
      <x v="57"/>
    </i>
    <i r="1">
      <x v="23"/>
      <x v="93"/>
    </i>
    <i r="1">
      <x v="24"/>
      <x v="192"/>
    </i>
    <i r="1">
      <x v="25"/>
      <x v="211"/>
    </i>
    <i r="1">
      <x v="26"/>
      <x v="28"/>
    </i>
    <i r="1">
      <x v="27"/>
      <x v="218"/>
    </i>
    <i r="1">
      <x v="28"/>
      <x v="39"/>
    </i>
    <i r="1">
      <x v="29"/>
      <x v="71"/>
    </i>
    <i r="1">
      <x v="30"/>
      <x v="213"/>
    </i>
    <i r="1">
      <x v="31"/>
      <x v="11"/>
    </i>
    <i r="1">
      <x v="217"/>
      <x v="223"/>
    </i>
    <i r="1">
      <x v="218"/>
      <x v="73"/>
    </i>
    <i r="1">
      <x v="219"/>
      <x v="18"/>
    </i>
    <i r="1">
      <x v="220"/>
      <x v="45"/>
    </i>
    <i>
      <x v="7"/>
      <x v="32"/>
      <x v="220"/>
    </i>
    <i r="1">
      <x v="33"/>
      <x v="30"/>
    </i>
    <i r="1">
      <x v="34"/>
      <x v="258"/>
    </i>
    <i r="1">
      <x v="35"/>
      <x v="54"/>
    </i>
    <i r="1">
      <x v="36"/>
      <x v="239"/>
    </i>
    <i>
      <x v="8"/>
      <x v="37"/>
      <x v="69"/>
    </i>
    <i r="1">
      <x v="38"/>
      <x v="66"/>
    </i>
    <i r="1">
      <x v="39"/>
      <x v="237"/>
    </i>
    <i>
      <x v="9"/>
      <x v="40"/>
      <x v="33"/>
    </i>
    <i r="1">
      <x v="41"/>
      <x v="48"/>
    </i>
    <i r="1">
      <x v="42"/>
      <x v="172"/>
    </i>
    <i>
      <x v="10"/>
      <x v="43"/>
      <x v="20"/>
    </i>
    <i>
      <x v="11"/>
      <x v="44"/>
      <x v="105"/>
    </i>
    <i>
      <x v="12"/>
      <x v="221"/>
      <x v="15"/>
    </i>
    <i>
      <x v="13"/>
      <x v="45"/>
      <x v="176"/>
    </i>
    <i r="1">
      <x v="46"/>
      <x v="177"/>
    </i>
    <i r="1">
      <x v="47"/>
      <x v="175"/>
    </i>
    <i r="1">
      <x v="48"/>
      <x v="228"/>
    </i>
    <i r="1">
      <x v="49"/>
      <x v="206"/>
    </i>
    <i r="1">
      <x v="50"/>
      <x v="9"/>
    </i>
    <i>
      <x v="14"/>
      <x v="51"/>
      <x v="197"/>
    </i>
    <i>
      <x v="15"/>
      <x v="52"/>
      <x v="183"/>
    </i>
    <i r="1">
      <x v="53"/>
      <x v="165"/>
    </i>
    <i>
      <x v="16"/>
      <x v="54"/>
      <x v="96"/>
    </i>
    <i r="1">
      <x v="55"/>
      <x v="147"/>
    </i>
    <i r="1">
      <x v="56"/>
      <x v="148"/>
    </i>
    <i r="1">
      <x v="57"/>
      <x v="68"/>
    </i>
    <i r="1">
      <x v="58"/>
      <x v="182"/>
    </i>
    <i r="1">
      <x v="59"/>
      <x v="184"/>
    </i>
    <i r="1">
      <x v="60"/>
      <x v="174"/>
    </i>
    <i r="1">
      <x v="61"/>
      <x v="3"/>
    </i>
    <i r="1">
      <x v="62"/>
      <x v="219"/>
    </i>
    <i r="1">
      <x v="63"/>
      <x v="240"/>
    </i>
    <i r="1">
      <x v="222"/>
      <x v="8"/>
    </i>
    <i>
      <x v="17"/>
      <x v="64"/>
      <x v="187"/>
    </i>
    <i r="1">
      <x v="65"/>
      <x v="189"/>
    </i>
    <i r="1">
      <x v="66"/>
      <x v="247"/>
    </i>
    <i r="1">
      <x v="67"/>
      <x v="166"/>
    </i>
    <i r="1">
      <x v="68"/>
      <x v="238"/>
    </i>
    <i r="1">
      <x v="69"/>
      <x v="205"/>
    </i>
    <i r="1">
      <x v="70"/>
      <x v="169"/>
    </i>
    <i>
      <x v="18"/>
      <x v="71"/>
      <x v="37"/>
    </i>
    <i r="1">
      <x v="72"/>
      <x v="80"/>
    </i>
    <i r="1">
      <x v="73"/>
      <x v="150"/>
    </i>
    <i r="1">
      <x v="74"/>
      <x v="109"/>
    </i>
    <i r="1">
      <x v="75"/>
      <x/>
    </i>
    <i r="1">
      <x v="76"/>
      <x v="49"/>
    </i>
    <i r="1">
      <x v="77"/>
      <x v="84"/>
    </i>
    <i>
      <x v="19"/>
      <x v="78"/>
      <x v="101"/>
    </i>
    <i r="1">
      <x v="79"/>
      <x v="229"/>
    </i>
    <i r="1">
      <x v="80"/>
      <x v="132"/>
    </i>
    <i r="1">
      <x v="81"/>
      <x v="133"/>
    </i>
    <i>
      <x v="20"/>
      <x v="82"/>
      <x v="50"/>
    </i>
    <i r="1">
      <x v="83"/>
      <x v="188"/>
    </i>
    <i r="1">
      <x v="84"/>
      <x v="113"/>
    </i>
    <i r="1">
      <x v="85"/>
      <x v="85"/>
    </i>
    <i r="1">
      <x v="86"/>
      <x v="227"/>
    </i>
    <i r="1">
      <x v="87"/>
      <x v="245"/>
    </i>
    <i r="1">
      <x v="223"/>
      <x v="47"/>
    </i>
    <i r="1">
      <x v="224"/>
      <x v="16"/>
    </i>
    <i r="1">
      <x v="225"/>
      <x v="155"/>
    </i>
    <i>
      <x v="21"/>
      <x v="88"/>
      <x v="104"/>
    </i>
    <i r="1">
      <x v="89"/>
      <x v="137"/>
    </i>
    <i r="1">
      <x v="90"/>
      <x v="143"/>
    </i>
    <i r="1">
      <x v="91"/>
      <x v="185"/>
    </i>
    <i r="1">
      <x v="92"/>
      <x v="86"/>
    </i>
    <i r="1">
      <x v="93"/>
      <x v="5"/>
    </i>
    <i r="1">
      <x v="94"/>
      <x v="154"/>
    </i>
    <i r="1">
      <x v="95"/>
      <x v="194"/>
    </i>
    <i r="1">
      <x v="226"/>
      <x v="160"/>
    </i>
    <i r="1">
      <x v="227"/>
      <x v="250"/>
    </i>
    <i r="1">
      <x v="228"/>
      <x v="114"/>
    </i>
    <i r="1">
      <x v="229"/>
      <x v="158"/>
    </i>
    <i>
      <x v="22"/>
      <x v="96"/>
      <x v="63"/>
    </i>
    <i r="1">
      <x v="97"/>
      <x v="42"/>
    </i>
    <i r="1">
      <x v="98"/>
      <x v="236"/>
    </i>
    <i r="1">
      <x v="99"/>
      <x v="31"/>
    </i>
    <i r="1">
      <x v="100"/>
      <x v="149"/>
    </i>
    <i r="1">
      <x v="101"/>
      <x v="21"/>
    </i>
    <i r="1">
      <x v="102"/>
      <x v="196"/>
    </i>
    <i r="1">
      <x v="103"/>
      <x v="61"/>
    </i>
    <i r="1">
      <x v="104"/>
      <x v="212"/>
    </i>
    <i r="1">
      <x v="105"/>
      <x v="111"/>
    </i>
    <i r="1">
      <x v="230"/>
      <x v="43"/>
    </i>
    <i r="1">
      <x v="231"/>
      <x v="153"/>
    </i>
    <i r="1">
      <x v="232"/>
      <x v="254"/>
    </i>
    <i>
      <x v="23"/>
      <x v="106"/>
      <x v="59"/>
    </i>
    <i r="1">
      <x v="107"/>
      <x v="108"/>
    </i>
    <i r="1">
      <x v="108"/>
      <x v="217"/>
    </i>
    <i r="1">
      <x v="109"/>
      <x v="89"/>
    </i>
    <i r="1">
      <x v="110"/>
      <x v="91"/>
    </i>
    <i r="1">
      <x v="111"/>
      <x v="90"/>
    </i>
    <i r="1">
      <x v="112"/>
      <x v="161"/>
    </i>
    <i r="1">
      <x v="113"/>
      <x v="193"/>
    </i>
    <i r="1">
      <x v="114"/>
      <x v="117"/>
    </i>
    <i r="1">
      <x v="115"/>
      <x v="235"/>
    </i>
    <i r="1">
      <x v="116"/>
      <x v="230"/>
    </i>
    <i r="1">
      <x v="117"/>
      <x v="195"/>
    </i>
    <i r="1">
      <x v="118"/>
      <x v="12"/>
    </i>
    <i>
      <x v="24"/>
      <x v="119"/>
      <x v="22"/>
    </i>
    <i r="1">
      <x v="120"/>
      <x v="107"/>
    </i>
    <i r="1">
      <x v="121"/>
      <x v="119"/>
    </i>
    <i r="1">
      <x v="122"/>
      <x v="118"/>
    </i>
    <i r="1">
      <x v="123"/>
      <x v="243"/>
    </i>
    <i r="1">
      <x v="124"/>
      <x v="121"/>
    </i>
    <i r="1">
      <x v="125"/>
      <x v="120"/>
    </i>
    <i r="1">
      <x v="126"/>
      <x v="124"/>
    </i>
    <i r="1">
      <x v="127"/>
      <x v="122"/>
    </i>
    <i r="1">
      <x v="128"/>
      <x v="162"/>
    </i>
    <i r="1">
      <x v="129"/>
      <x v="7"/>
    </i>
    <i r="1">
      <x v="130"/>
      <x v="26"/>
    </i>
    <i r="1">
      <x v="131"/>
      <x v="125"/>
    </i>
    <i r="1">
      <x v="132"/>
      <x v="14"/>
    </i>
    <i r="1">
      <x v="233"/>
      <x v="123"/>
    </i>
    <i>
      <x v="25"/>
      <x v="133"/>
      <x v="246"/>
    </i>
    <i r="1">
      <x v="134"/>
      <x v="134"/>
    </i>
    <i r="1">
      <x v="135"/>
      <x v="97"/>
    </i>
    <i r="1">
      <x v="136"/>
      <x v="216"/>
    </i>
    <i r="1">
      <x v="137"/>
      <x v="157"/>
    </i>
    <i r="1">
      <x v="234"/>
      <x v="159"/>
    </i>
    <i r="1">
      <x v="235"/>
      <x v="136"/>
    </i>
    <i>
      <x v="26"/>
      <x v="138"/>
      <x v="233"/>
    </i>
    <i r="1">
      <x v="139"/>
      <x v="234"/>
    </i>
    <i r="1">
      <x v="140"/>
      <x v="142"/>
    </i>
    <i r="1">
      <x v="141"/>
      <x v="102"/>
    </i>
    <i r="1">
      <x v="142"/>
      <x v="226"/>
    </i>
    <i r="1">
      <x v="143"/>
      <x v="56"/>
    </i>
    <i r="1">
      <x v="144"/>
      <x v="138"/>
    </i>
    <i r="1">
      <x v="145"/>
      <x v="13"/>
    </i>
    <i>
      <x v="27"/>
      <x v="146"/>
      <x v="6"/>
    </i>
    <i>
      <x v="28"/>
      <x v="147"/>
      <x v="201"/>
    </i>
    <i>
      <x v="29"/>
      <x v="148"/>
      <x v="255"/>
    </i>
    <i>
      <x v="30"/>
      <x v="149"/>
      <x v="244"/>
    </i>
    <i>
      <x v="31"/>
      <x v="150"/>
      <x v="241"/>
    </i>
    <i>
      <x v="32"/>
      <x v="236"/>
      <x v="208"/>
    </i>
    <i>
      <x v="33"/>
      <x v="151"/>
      <x v="190"/>
    </i>
    <i>
      <x v="34"/>
      <x v="152"/>
      <x v="46"/>
    </i>
    <i>
      <x v="35"/>
      <x v="153"/>
      <x v="252"/>
    </i>
    <i>
      <x v="36"/>
      <x v="237"/>
      <x v="168"/>
    </i>
    <i>
      <x v="37"/>
      <x v="154"/>
      <x v="129"/>
    </i>
    <i r="1">
      <x v="155"/>
      <x v="179"/>
    </i>
    <i r="1">
      <x v="156"/>
      <x v="27"/>
    </i>
    <i r="1">
      <x v="157"/>
      <x v="221"/>
    </i>
    <i r="1">
      <x v="238"/>
      <x v="53"/>
    </i>
    <i>
      <x v="38"/>
      <x v="158"/>
      <x v="116"/>
    </i>
    <i r="1">
      <x v="159"/>
      <x v="222"/>
    </i>
    <i>
      <x v="39"/>
      <x v="160"/>
      <x v="200"/>
    </i>
    <i>
      <x v="40"/>
      <x v="161"/>
      <x v="259"/>
    </i>
    <i r="1">
      <x v="162"/>
      <x v="260"/>
    </i>
    <i r="1">
      <x v="239"/>
      <x v="207"/>
    </i>
    <i>
      <x v="41"/>
      <x v="163"/>
      <x v="99"/>
    </i>
    <i r="1">
      <x v="240"/>
      <x v="128"/>
    </i>
    <i>
      <x v="42"/>
      <x v="241"/>
      <x v="131"/>
    </i>
    <i>
      <x v="43"/>
      <x v="164"/>
      <x v="156"/>
    </i>
    <i r="1">
      <x v="242"/>
      <x v="214"/>
    </i>
    <i>
      <x v="44"/>
      <x v="165"/>
      <x v="98"/>
    </i>
    <i>
      <x v="45"/>
      <x v="166"/>
      <x v="78"/>
    </i>
    <i>
      <x v="46"/>
      <x v="243"/>
      <x v="115"/>
    </i>
    <i>
      <x v="47"/>
      <x v="244"/>
      <x v="92"/>
    </i>
    <i r="1">
      <x v="245"/>
      <x v="167"/>
    </i>
    <i>
      <x v="48"/>
      <x v="167"/>
      <x v="23"/>
    </i>
    <i r="1">
      <x v="168"/>
      <x v="40"/>
    </i>
    <i r="1">
      <x v="246"/>
      <x v="44"/>
    </i>
    <i>
      <x v="49"/>
      <x v="169"/>
      <x v="106"/>
    </i>
    <i r="1">
      <x v="170"/>
      <x v="2"/>
    </i>
    <i r="1">
      <x v="171"/>
      <x v="224"/>
    </i>
    <i r="1">
      <x v="172"/>
      <x v="209"/>
    </i>
    <i r="1">
      <x v="173"/>
      <x v="4"/>
    </i>
    <i r="1">
      <x v="174"/>
      <x v="186"/>
    </i>
    <i r="1">
      <x v="175"/>
      <x v="251"/>
    </i>
    <i>
      <x v="50"/>
      <x v="176"/>
      <x v="65"/>
    </i>
    <i r="1">
      <x v="177"/>
      <x v="32"/>
    </i>
    <i r="1">
      <x v="178"/>
      <x v="242"/>
    </i>
    <i r="1">
      <x v="179"/>
      <x v="100"/>
    </i>
    <i r="1">
      <x v="180"/>
      <x v="215"/>
    </i>
    <i r="1">
      <x v="181"/>
      <x v="171"/>
    </i>
    <i>
      <x v="51"/>
      <x v="182"/>
      <x v="253"/>
    </i>
    <i>
      <x v="52"/>
      <x v="183"/>
      <x v="64"/>
    </i>
    <i r="1">
      <x v="247"/>
      <x v="103"/>
    </i>
    <i r="1">
      <x v="248"/>
      <x v="152"/>
    </i>
    <i>
      <x v="53"/>
      <x v="184"/>
      <x v="141"/>
    </i>
    <i r="1">
      <x v="185"/>
      <x v="139"/>
    </i>
    <i r="1">
      <x v="186"/>
      <x v="140"/>
    </i>
    <i r="1">
      <x v="187"/>
      <x v="173"/>
    </i>
    <i r="1">
      <x v="188"/>
      <x v="112"/>
    </i>
    <i r="1">
      <x v="189"/>
      <x v="87"/>
    </i>
    <i r="1">
      <x v="190"/>
      <x v="144"/>
    </i>
    <i>
      <x v="54"/>
      <x v="191"/>
      <x v="88"/>
    </i>
    <i>
      <x v="55"/>
      <x v="249"/>
      <x v="135"/>
    </i>
    <i r="1">
      <x v="250"/>
      <x v="203"/>
    </i>
    <i>
      <x v="56"/>
      <x v="192"/>
      <x v="95"/>
    </i>
    <i r="1">
      <x v="193"/>
      <x v="35"/>
    </i>
    <i r="1">
      <x v="251"/>
      <x v="41"/>
    </i>
    <i>
      <x v="57"/>
      <x v="194"/>
      <x v="178"/>
    </i>
    <i r="1">
      <x v="195"/>
      <x v="225"/>
    </i>
    <i r="1">
      <x v="196"/>
      <x v="94"/>
    </i>
    <i r="1">
      <x v="252"/>
      <x v="199"/>
    </i>
    <i>
      <x v="58"/>
      <x v="197"/>
      <x v="126"/>
    </i>
    <i>
      <x v="59"/>
      <x v="198"/>
      <x v="17"/>
    </i>
    <i r="1">
      <x v="199"/>
      <x v="79"/>
    </i>
    <i r="1">
      <x v="200"/>
      <x v="145"/>
    </i>
    <i>
      <x v="60"/>
      <x v="201"/>
      <x v="1"/>
    </i>
    <i>
      <x v="61"/>
      <x v="202"/>
      <x v="77"/>
    </i>
    <i r="1">
      <x v="203"/>
      <x v="110"/>
    </i>
    <i r="1">
      <x v="253"/>
      <x v="10"/>
    </i>
    <i>
      <x v="62"/>
      <x v="204"/>
      <x v="24"/>
    </i>
    <i r="1">
      <x v="205"/>
      <x v="62"/>
    </i>
    <i r="1">
      <x v="206"/>
      <x v="180"/>
    </i>
    <i>
      <x v="63"/>
      <x v="207"/>
      <x v="181"/>
    </i>
    <i r="1">
      <x v="208"/>
      <x v="52"/>
    </i>
    <i r="1">
      <x v="209"/>
      <x v="58"/>
    </i>
    <i r="1">
      <x v="210"/>
      <x v="164"/>
    </i>
    <i>
      <x v="64"/>
      <x v="211"/>
      <x v="202"/>
    </i>
    <i r="1">
      <x v="254"/>
      <x v="82"/>
    </i>
    <i r="1">
      <x v="255"/>
      <x v="36"/>
    </i>
    <i>
      <x v="65"/>
      <x v="212"/>
      <x v="198"/>
    </i>
    <i>
      <x v="66"/>
      <x v="256"/>
      <x v="170"/>
    </i>
    <i r="1">
      <x v="257"/>
      <x v="130"/>
    </i>
    <i r="1">
      <x v="258"/>
      <x v="210"/>
    </i>
    <i r="1">
      <x v="259"/>
      <x v="248"/>
    </i>
    <i r="1">
      <x v="260"/>
      <x v="204"/>
    </i>
    <i t="grand">
      <x/>
    </i>
  </rowItems>
  <colFields count="1">
    <field x="-2"/>
  </colFields>
  <colItems count="4">
    <i>
      <x/>
    </i>
    <i i="1">
      <x v="1"/>
    </i>
    <i i="2">
      <x v="2"/>
    </i>
    <i i="3">
      <x v="3"/>
    </i>
  </colItems>
  <dataFields count="4">
    <dataField name="Sum of Producers' Value" fld="5" baseField="0" baseItem="0"/>
    <dataField name="Sum of CDG Producer's Value" fld="10" baseField="4" baseItem="81" numFmtId="165"/>
    <dataField name="Sum of CNDG Producer's Value" fld="14" baseField="0" baseItem="0" numFmtId="165"/>
    <dataField name="Sum of Services Producer's Value" fld="18" baseField="0" baseItem="0"/>
  </dataFields>
  <formats count="351">
    <format dxfId="361">
      <pivotArea field="2" type="button" dataOnly="0" labelOnly="1" outline="0" axis="axisRow" fieldPosition="0"/>
    </format>
    <format dxfId="360">
      <pivotArea field="3" type="button" dataOnly="0" labelOnly="1" outline="0" axis="axisRow" fieldPosition="1"/>
    </format>
    <format dxfId="359">
      <pivotArea field="4" type="button" dataOnly="0" labelOnly="1" outline="0" axis="axisRow" fieldPosition="2"/>
    </format>
    <format dxfId="358">
      <pivotArea dataOnly="0" labelOnly="1" outline="0" fieldPosition="0">
        <references count="1">
          <reference field="4294967294" count="2">
            <x v="1"/>
            <x v="2"/>
          </reference>
        </references>
      </pivotArea>
    </format>
    <format dxfId="357">
      <pivotArea outline="0" fieldPosition="0">
        <references count="1">
          <reference field="4294967294" count="2" selected="0">
            <x v="1"/>
            <x v="2"/>
          </reference>
        </references>
      </pivotArea>
    </format>
    <format dxfId="356">
      <pivotArea outline="0" fieldPosition="0">
        <references count="1">
          <reference field="4294967294" count="2" selected="0">
            <x v="1"/>
            <x v="2"/>
          </reference>
        </references>
      </pivotArea>
    </format>
    <format dxfId="355">
      <pivotArea outline="0" fieldPosition="0">
        <references count="1">
          <reference field="4294967294" count="2" selected="0">
            <x v="1"/>
            <x v="2"/>
          </reference>
        </references>
      </pivotArea>
    </format>
    <format dxfId="354">
      <pivotArea type="all" dataOnly="0" outline="0" fieldPosition="0"/>
    </format>
    <format dxfId="353">
      <pivotArea outline="0" collapsedLevelsAreSubtotals="1" fieldPosition="0"/>
    </format>
    <format dxfId="352">
      <pivotArea field="2" type="button" dataOnly="0" labelOnly="1" outline="0" axis="axisRow" fieldPosition="0"/>
    </format>
    <format dxfId="351">
      <pivotArea field="3" type="button" dataOnly="0" labelOnly="1" outline="0" axis="axisRow" fieldPosition="1"/>
    </format>
    <format dxfId="350">
      <pivotArea field="4" type="button" dataOnly="0" labelOnly="1" outline="0" axis="axisRow" fieldPosition="2"/>
    </format>
    <format dxfId="349">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8">
      <pivotArea dataOnly="0" labelOnly="1" outline="0" fieldPosition="0">
        <references count="1">
          <reference field="2" count="17">
            <x v="50"/>
            <x v="51"/>
            <x v="52"/>
            <x v="53"/>
            <x v="54"/>
            <x v="55"/>
            <x v="56"/>
            <x v="57"/>
            <x v="58"/>
            <x v="59"/>
            <x v="60"/>
            <x v="61"/>
            <x v="62"/>
            <x v="63"/>
            <x v="64"/>
            <x v="65"/>
            <x v="66"/>
          </reference>
        </references>
      </pivotArea>
    </format>
    <format dxfId="347">
      <pivotArea dataOnly="0" labelOnly="1" grandRow="1" outline="0" fieldPosition="0"/>
    </format>
    <format dxfId="346">
      <pivotArea dataOnly="0" labelOnly="1" outline="0" fieldPosition="0">
        <references count="2">
          <reference field="2" count="1" selected="0">
            <x v="0"/>
          </reference>
          <reference field="3" count="5">
            <x v="0"/>
            <x v="1"/>
            <x v="2"/>
            <x v="3"/>
            <x v="213"/>
          </reference>
        </references>
      </pivotArea>
    </format>
    <format dxfId="345">
      <pivotArea dataOnly="0" labelOnly="1" outline="0" fieldPosition="0">
        <references count="2">
          <reference field="2" count="1" selected="0">
            <x v="1"/>
          </reference>
          <reference field="3" count="4">
            <x v="4"/>
            <x v="5"/>
            <x v="214"/>
            <x v="215"/>
          </reference>
        </references>
      </pivotArea>
    </format>
    <format dxfId="344">
      <pivotArea dataOnly="0" labelOnly="1" outline="0" fieldPosition="0">
        <references count="2">
          <reference field="2" count="1" selected="0">
            <x v="2"/>
          </reference>
          <reference field="3" count="1">
            <x v="6"/>
          </reference>
        </references>
      </pivotArea>
    </format>
    <format dxfId="343">
      <pivotArea dataOnly="0" labelOnly="1" outline="0" fieldPosition="0">
        <references count="2">
          <reference field="2" count="1" selected="0">
            <x v="3"/>
          </reference>
          <reference field="3" count="1">
            <x v="7"/>
          </reference>
        </references>
      </pivotArea>
    </format>
    <format dxfId="342">
      <pivotArea dataOnly="0" labelOnly="1" outline="0" fieldPosition="0">
        <references count="2">
          <reference field="2" count="1" selected="0">
            <x v="4"/>
          </reference>
          <reference field="3" count="2">
            <x v="8"/>
            <x v="216"/>
          </reference>
        </references>
      </pivotArea>
    </format>
    <format dxfId="341">
      <pivotArea dataOnly="0" labelOnly="1" outline="0" fieldPosition="0">
        <references count="2">
          <reference field="2" count="1" selected="0">
            <x v="5"/>
          </reference>
          <reference field="3" count="3">
            <x v="9"/>
            <x v="10"/>
            <x v="11"/>
          </reference>
        </references>
      </pivotArea>
    </format>
    <format dxfId="340">
      <pivotArea dataOnly="0" labelOnly="1" outline="0" fieldPosition="0">
        <references count="2">
          <reference field="2" count="1" selected="0">
            <x v="6"/>
          </reference>
          <reference field="3" count="24">
            <x v="12"/>
            <x v="13"/>
            <x v="14"/>
            <x v="15"/>
            <x v="16"/>
            <x v="17"/>
            <x v="18"/>
            <x v="19"/>
            <x v="20"/>
            <x v="21"/>
            <x v="22"/>
            <x v="23"/>
            <x v="24"/>
            <x v="25"/>
            <x v="26"/>
            <x v="27"/>
            <x v="28"/>
            <x v="29"/>
            <x v="30"/>
            <x v="31"/>
            <x v="217"/>
            <x v="218"/>
            <x v="219"/>
            <x v="220"/>
          </reference>
        </references>
      </pivotArea>
    </format>
    <format dxfId="339">
      <pivotArea dataOnly="0" labelOnly="1" outline="0" fieldPosition="0">
        <references count="2">
          <reference field="2" count="1" selected="0">
            <x v="7"/>
          </reference>
          <reference field="3" count="5">
            <x v="32"/>
            <x v="33"/>
            <x v="34"/>
            <x v="35"/>
            <x v="36"/>
          </reference>
        </references>
      </pivotArea>
    </format>
    <format dxfId="338">
      <pivotArea dataOnly="0" labelOnly="1" outline="0" fieldPosition="0">
        <references count="2">
          <reference field="2" count="1" selected="0">
            <x v="8"/>
          </reference>
          <reference field="3" count="3">
            <x v="37"/>
            <x v="38"/>
            <x v="39"/>
          </reference>
        </references>
      </pivotArea>
    </format>
    <format dxfId="337">
      <pivotArea dataOnly="0" labelOnly="1" outline="0" fieldPosition="0">
        <references count="2">
          <reference field="2" count="1" selected="0">
            <x v="9"/>
          </reference>
          <reference field="3" count="3">
            <x v="40"/>
            <x v="41"/>
            <x v="42"/>
          </reference>
        </references>
      </pivotArea>
    </format>
    <format dxfId="336">
      <pivotArea dataOnly="0" labelOnly="1" outline="0" fieldPosition="0">
        <references count="2">
          <reference field="2" count="1" selected="0">
            <x v="10"/>
          </reference>
          <reference field="3" count="1">
            <x v="43"/>
          </reference>
        </references>
      </pivotArea>
    </format>
    <format dxfId="335">
      <pivotArea dataOnly="0" labelOnly="1" outline="0" fieldPosition="0">
        <references count="2">
          <reference field="2" count="1" selected="0">
            <x v="11"/>
          </reference>
          <reference field="3" count="1">
            <x v="44"/>
          </reference>
        </references>
      </pivotArea>
    </format>
    <format dxfId="334">
      <pivotArea dataOnly="0" labelOnly="1" outline="0" fieldPosition="0">
        <references count="2">
          <reference field="2" count="1" selected="0">
            <x v="12"/>
          </reference>
          <reference field="3" count="1">
            <x v="221"/>
          </reference>
        </references>
      </pivotArea>
    </format>
    <format dxfId="333">
      <pivotArea dataOnly="0" labelOnly="1" outline="0" fieldPosition="0">
        <references count="2">
          <reference field="2" count="1" selected="0">
            <x v="13"/>
          </reference>
          <reference field="3" count="6">
            <x v="45"/>
            <x v="46"/>
            <x v="47"/>
            <x v="48"/>
            <x v="49"/>
            <x v="50"/>
          </reference>
        </references>
      </pivotArea>
    </format>
    <format dxfId="332">
      <pivotArea dataOnly="0" labelOnly="1" outline="0" fieldPosition="0">
        <references count="2">
          <reference field="2" count="1" selected="0">
            <x v="14"/>
          </reference>
          <reference field="3" count="1">
            <x v="51"/>
          </reference>
        </references>
      </pivotArea>
    </format>
    <format dxfId="331">
      <pivotArea dataOnly="0" labelOnly="1" outline="0" fieldPosition="0">
        <references count="2">
          <reference field="2" count="1" selected="0">
            <x v="15"/>
          </reference>
          <reference field="3" count="2">
            <x v="52"/>
            <x v="53"/>
          </reference>
        </references>
      </pivotArea>
    </format>
    <format dxfId="330">
      <pivotArea dataOnly="0" labelOnly="1" outline="0" fieldPosition="0">
        <references count="2">
          <reference field="2" count="1" selected="0">
            <x v="16"/>
          </reference>
          <reference field="3" count="11">
            <x v="54"/>
            <x v="55"/>
            <x v="56"/>
            <x v="57"/>
            <x v="58"/>
            <x v="59"/>
            <x v="60"/>
            <x v="61"/>
            <x v="62"/>
            <x v="63"/>
            <x v="222"/>
          </reference>
        </references>
      </pivotArea>
    </format>
    <format dxfId="329">
      <pivotArea dataOnly="0" labelOnly="1" outline="0" fieldPosition="0">
        <references count="2">
          <reference field="2" count="1" selected="0">
            <x v="17"/>
          </reference>
          <reference field="3" count="7">
            <x v="64"/>
            <x v="65"/>
            <x v="66"/>
            <x v="67"/>
            <x v="68"/>
            <x v="69"/>
            <x v="70"/>
          </reference>
        </references>
      </pivotArea>
    </format>
    <format dxfId="328">
      <pivotArea dataOnly="0" labelOnly="1" outline="0" fieldPosition="0">
        <references count="2">
          <reference field="2" count="1" selected="0">
            <x v="18"/>
          </reference>
          <reference field="3" count="7">
            <x v="71"/>
            <x v="72"/>
            <x v="73"/>
            <x v="74"/>
            <x v="75"/>
            <x v="76"/>
            <x v="77"/>
          </reference>
        </references>
      </pivotArea>
    </format>
    <format dxfId="327">
      <pivotArea dataOnly="0" labelOnly="1" outline="0" fieldPosition="0">
        <references count="2">
          <reference field="2" count="1" selected="0">
            <x v="19"/>
          </reference>
          <reference field="3" count="4">
            <x v="78"/>
            <x v="79"/>
            <x v="80"/>
            <x v="81"/>
          </reference>
        </references>
      </pivotArea>
    </format>
    <format dxfId="326">
      <pivotArea dataOnly="0" labelOnly="1" outline="0" fieldPosition="0">
        <references count="2">
          <reference field="2" count="1" selected="0">
            <x v="20"/>
          </reference>
          <reference field="3" count="9">
            <x v="82"/>
            <x v="83"/>
            <x v="84"/>
            <x v="85"/>
            <x v="86"/>
            <x v="87"/>
            <x v="223"/>
            <x v="224"/>
            <x v="225"/>
          </reference>
        </references>
      </pivotArea>
    </format>
    <format dxfId="325">
      <pivotArea dataOnly="0" labelOnly="1" outline="0" fieldPosition="0">
        <references count="2">
          <reference field="2" count="1" selected="0">
            <x v="21"/>
          </reference>
          <reference field="3" count="12">
            <x v="88"/>
            <x v="89"/>
            <x v="90"/>
            <x v="91"/>
            <x v="92"/>
            <x v="93"/>
            <x v="94"/>
            <x v="95"/>
            <x v="226"/>
            <x v="227"/>
            <x v="228"/>
            <x v="229"/>
          </reference>
        </references>
      </pivotArea>
    </format>
    <format dxfId="324">
      <pivotArea dataOnly="0" labelOnly="1" outline="0" fieldPosition="0">
        <references count="2">
          <reference field="2" count="1" selected="0">
            <x v="22"/>
          </reference>
          <reference field="3" count="13">
            <x v="96"/>
            <x v="97"/>
            <x v="98"/>
            <x v="99"/>
            <x v="100"/>
            <x v="101"/>
            <x v="102"/>
            <x v="103"/>
            <x v="104"/>
            <x v="105"/>
            <x v="230"/>
            <x v="231"/>
            <x v="232"/>
          </reference>
        </references>
      </pivotArea>
    </format>
    <format dxfId="323">
      <pivotArea dataOnly="0" labelOnly="1" outline="0" fieldPosition="0">
        <references count="2">
          <reference field="2" count="1" selected="0">
            <x v="23"/>
          </reference>
          <reference field="3" count="13">
            <x v="106"/>
            <x v="107"/>
            <x v="108"/>
            <x v="109"/>
            <x v="110"/>
            <x v="111"/>
            <x v="112"/>
            <x v="113"/>
            <x v="114"/>
            <x v="115"/>
            <x v="116"/>
            <x v="117"/>
            <x v="118"/>
          </reference>
        </references>
      </pivotArea>
    </format>
    <format dxfId="322">
      <pivotArea dataOnly="0" labelOnly="1" outline="0" fieldPosition="0">
        <references count="2">
          <reference field="2" count="1" selected="0">
            <x v="24"/>
          </reference>
          <reference field="3" count="15">
            <x v="119"/>
            <x v="120"/>
            <x v="121"/>
            <x v="122"/>
            <x v="123"/>
            <x v="124"/>
            <x v="125"/>
            <x v="126"/>
            <x v="127"/>
            <x v="128"/>
            <x v="129"/>
            <x v="130"/>
            <x v="131"/>
            <x v="132"/>
            <x v="233"/>
          </reference>
        </references>
      </pivotArea>
    </format>
    <format dxfId="321">
      <pivotArea dataOnly="0" labelOnly="1" outline="0" fieldPosition="0">
        <references count="2">
          <reference field="2" count="1" selected="0">
            <x v="25"/>
          </reference>
          <reference field="3" count="7">
            <x v="133"/>
            <x v="134"/>
            <x v="135"/>
            <x v="136"/>
            <x v="137"/>
            <x v="234"/>
            <x v="235"/>
          </reference>
        </references>
      </pivotArea>
    </format>
    <format dxfId="320">
      <pivotArea dataOnly="0" labelOnly="1" outline="0" fieldPosition="0">
        <references count="2">
          <reference field="2" count="1" selected="0">
            <x v="26"/>
          </reference>
          <reference field="3" count="8">
            <x v="138"/>
            <x v="139"/>
            <x v="140"/>
            <x v="141"/>
            <x v="142"/>
            <x v="143"/>
            <x v="144"/>
            <x v="145"/>
          </reference>
        </references>
      </pivotArea>
    </format>
    <format dxfId="319">
      <pivotArea dataOnly="0" labelOnly="1" outline="0" fieldPosition="0">
        <references count="2">
          <reference field="2" count="1" selected="0">
            <x v="27"/>
          </reference>
          <reference field="3" count="1">
            <x v="146"/>
          </reference>
        </references>
      </pivotArea>
    </format>
    <format dxfId="318">
      <pivotArea dataOnly="0" labelOnly="1" outline="0" fieldPosition="0">
        <references count="2">
          <reference field="2" count="1" selected="0">
            <x v="28"/>
          </reference>
          <reference field="3" count="1">
            <x v="147"/>
          </reference>
        </references>
      </pivotArea>
    </format>
    <format dxfId="317">
      <pivotArea dataOnly="0" labelOnly="1" outline="0" fieldPosition="0">
        <references count="2">
          <reference field="2" count="1" selected="0">
            <x v="29"/>
          </reference>
          <reference field="3" count="1">
            <x v="148"/>
          </reference>
        </references>
      </pivotArea>
    </format>
    <format dxfId="316">
      <pivotArea dataOnly="0" labelOnly="1" outline="0" fieldPosition="0">
        <references count="2">
          <reference field="2" count="1" selected="0">
            <x v="30"/>
          </reference>
          <reference field="3" count="1">
            <x v="149"/>
          </reference>
        </references>
      </pivotArea>
    </format>
    <format dxfId="315">
      <pivotArea dataOnly="0" labelOnly="1" outline="0" fieldPosition="0">
        <references count="2">
          <reference field="2" count="1" selected="0">
            <x v="31"/>
          </reference>
          <reference field="3" count="1">
            <x v="150"/>
          </reference>
        </references>
      </pivotArea>
    </format>
    <format dxfId="314">
      <pivotArea dataOnly="0" labelOnly="1" outline="0" fieldPosition="0">
        <references count="2">
          <reference field="2" count="1" selected="0">
            <x v="32"/>
          </reference>
          <reference field="3" count="1">
            <x v="236"/>
          </reference>
        </references>
      </pivotArea>
    </format>
    <format dxfId="313">
      <pivotArea dataOnly="0" labelOnly="1" outline="0" fieldPosition="0">
        <references count="2">
          <reference field="2" count="1" selected="0">
            <x v="33"/>
          </reference>
          <reference field="3" count="1">
            <x v="151"/>
          </reference>
        </references>
      </pivotArea>
    </format>
    <format dxfId="312">
      <pivotArea dataOnly="0" labelOnly="1" outline="0" fieldPosition="0">
        <references count="2">
          <reference field="2" count="1" selected="0">
            <x v="34"/>
          </reference>
          <reference field="3" count="1">
            <x v="152"/>
          </reference>
        </references>
      </pivotArea>
    </format>
    <format dxfId="311">
      <pivotArea dataOnly="0" labelOnly="1" outline="0" fieldPosition="0">
        <references count="2">
          <reference field="2" count="1" selected="0">
            <x v="35"/>
          </reference>
          <reference field="3" count="1">
            <x v="153"/>
          </reference>
        </references>
      </pivotArea>
    </format>
    <format dxfId="310">
      <pivotArea dataOnly="0" labelOnly="1" outline="0" fieldPosition="0">
        <references count="2">
          <reference field="2" count="1" selected="0">
            <x v="36"/>
          </reference>
          <reference field="3" count="1">
            <x v="237"/>
          </reference>
        </references>
      </pivotArea>
    </format>
    <format dxfId="309">
      <pivotArea dataOnly="0" labelOnly="1" outline="0" fieldPosition="0">
        <references count="2">
          <reference field="2" count="1" selected="0">
            <x v="37"/>
          </reference>
          <reference field="3" count="5">
            <x v="154"/>
            <x v="155"/>
            <x v="156"/>
            <x v="157"/>
            <x v="238"/>
          </reference>
        </references>
      </pivotArea>
    </format>
    <format dxfId="308">
      <pivotArea dataOnly="0" labelOnly="1" outline="0" fieldPosition="0">
        <references count="2">
          <reference field="2" count="1" selected="0">
            <x v="38"/>
          </reference>
          <reference field="3" count="2">
            <x v="158"/>
            <x v="159"/>
          </reference>
        </references>
      </pivotArea>
    </format>
    <format dxfId="307">
      <pivotArea dataOnly="0" labelOnly="1" outline="0" fieldPosition="0">
        <references count="2">
          <reference field="2" count="1" selected="0">
            <x v="39"/>
          </reference>
          <reference field="3" count="1">
            <x v="160"/>
          </reference>
        </references>
      </pivotArea>
    </format>
    <format dxfId="306">
      <pivotArea dataOnly="0" labelOnly="1" outline="0" fieldPosition="0">
        <references count="2">
          <reference field="2" count="1" selected="0">
            <x v="40"/>
          </reference>
          <reference field="3" count="3">
            <x v="161"/>
            <x v="162"/>
            <x v="239"/>
          </reference>
        </references>
      </pivotArea>
    </format>
    <format dxfId="305">
      <pivotArea dataOnly="0" labelOnly="1" outline="0" fieldPosition="0">
        <references count="2">
          <reference field="2" count="1" selected="0">
            <x v="41"/>
          </reference>
          <reference field="3" count="2">
            <x v="163"/>
            <x v="240"/>
          </reference>
        </references>
      </pivotArea>
    </format>
    <format dxfId="304">
      <pivotArea dataOnly="0" labelOnly="1" outline="0" fieldPosition="0">
        <references count="2">
          <reference field="2" count="1" selected="0">
            <x v="42"/>
          </reference>
          <reference field="3" count="1">
            <x v="241"/>
          </reference>
        </references>
      </pivotArea>
    </format>
    <format dxfId="303">
      <pivotArea dataOnly="0" labelOnly="1" outline="0" fieldPosition="0">
        <references count="2">
          <reference field="2" count="1" selected="0">
            <x v="43"/>
          </reference>
          <reference field="3" count="2">
            <x v="164"/>
            <x v="242"/>
          </reference>
        </references>
      </pivotArea>
    </format>
    <format dxfId="302">
      <pivotArea dataOnly="0" labelOnly="1" outline="0" fieldPosition="0">
        <references count="2">
          <reference field="2" count="1" selected="0">
            <x v="44"/>
          </reference>
          <reference field="3" count="1">
            <x v="165"/>
          </reference>
        </references>
      </pivotArea>
    </format>
    <format dxfId="301">
      <pivotArea dataOnly="0" labelOnly="1" outline="0" fieldPosition="0">
        <references count="2">
          <reference field="2" count="1" selected="0">
            <x v="45"/>
          </reference>
          <reference field="3" count="1">
            <x v="166"/>
          </reference>
        </references>
      </pivotArea>
    </format>
    <format dxfId="300">
      <pivotArea dataOnly="0" labelOnly="1" outline="0" fieldPosition="0">
        <references count="2">
          <reference field="2" count="1" selected="0">
            <x v="46"/>
          </reference>
          <reference field="3" count="1">
            <x v="243"/>
          </reference>
        </references>
      </pivotArea>
    </format>
    <format dxfId="299">
      <pivotArea dataOnly="0" labelOnly="1" outline="0" fieldPosition="0">
        <references count="2">
          <reference field="2" count="1" selected="0">
            <x v="47"/>
          </reference>
          <reference field="3" count="2">
            <x v="244"/>
            <x v="245"/>
          </reference>
        </references>
      </pivotArea>
    </format>
    <format dxfId="298">
      <pivotArea dataOnly="0" labelOnly="1" outline="0" fieldPosition="0">
        <references count="2">
          <reference field="2" count="1" selected="0">
            <x v="48"/>
          </reference>
          <reference field="3" count="3">
            <x v="167"/>
            <x v="168"/>
            <x v="246"/>
          </reference>
        </references>
      </pivotArea>
    </format>
    <format dxfId="297">
      <pivotArea dataOnly="0" labelOnly="1" outline="0" fieldPosition="0">
        <references count="2">
          <reference field="2" count="1" selected="0">
            <x v="49"/>
          </reference>
          <reference field="3" count="7">
            <x v="169"/>
            <x v="170"/>
            <x v="171"/>
            <x v="172"/>
            <x v="173"/>
            <x v="174"/>
            <x v="175"/>
          </reference>
        </references>
      </pivotArea>
    </format>
    <format dxfId="296">
      <pivotArea dataOnly="0" labelOnly="1" outline="0" fieldPosition="0">
        <references count="2">
          <reference field="2" count="1" selected="0">
            <x v="50"/>
          </reference>
          <reference field="3" count="6">
            <x v="176"/>
            <x v="177"/>
            <x v="178"/>
            <x v="179"/>
            <x v="180"/>
            <x v="181"/>
          </reference>
        </references>
      </pivotArea>
    </format>
    <format dxfId="295">
      <pivotArea dataOnly="0" labelOnly="1" outline="0" fieldPosition="0">
        <references count="2">
          <reference field="2" count="1" selected="0">
            <x v="51"/>
          </reference>
          <reference field="3" count="1">
            <x v="182"/>
          </reference>
        </references>
      </pivotArea>
    </format>
    <format dxfId="294">
      <pivotArea dataOnly="0" labelOnly="1" outline="0" fieldPosition="0">
        <references count="2">
          <reference field="2" count="1" selected="0">
            <x v="52"/>
          </reference>
          <reference field="3" count="3">
            <x v="183"/>
            <x v="247"/>
            <x v="248"/>
          </reference>
        </references>
      </pivotArea>
    </format>
    <format dxfId="293">
      <pivotArea dataOnly="0" labelOnly="1" outline="0" fieldPosition="0">
        <references count="2">
          <reference field="2" count="1" selected="0">
            <x v="53"/>
          </reference>
          <reference field="3" count="7">
            <x v="184"/>
            <x v="185"/>
            <x v="186"/>
            <x v="187"/>
            <x v="188"/>
            <x v="189"/>
            <x v="190"/>
          </reference>
        </references>
      </pivotArea>
    </format>
    <format dxfId="292">
      <pivotArea dataOnly="0" labelOnly="1" outline="0" fieldPosition="0">
        <references count="2">
          <reference field="2" count="1" selected="0">
            <x v="54"/>
          </reference>
          <reference field="3" count="1">
            <x v="191"/>
          </reference>
        </references>
      </pivotArea>
    </format>
    <format dxfId="291">
      <pivotArea dataOnly="0" labelOnly="1" outline="0" fieldPosition="0">
        <references count="2">
          <reference field="2" count="1" selected="0">
            <x v="55"/>
          </reference>
          <reference field="3" count="2">
            <x v="249"/>
            <x v="250"/>
          </reference>
        </references>
      </pivotArea>
    </format>
    <format dxfId="290">
      <pivotArea dataOnly="0" labelOnly="1" outline="0" fieldPosition="0">
        <references count="2">
          <reference field="2" count="1" selected="0">
            <x v="56"/>
          </reference>
          <reference field="3" count="3">
            <x v="192"/>
            <x v="193"/>
            <x v="251"/>
          </reference>
        </references>
      </pivotArea>
    </format>
    <format dxfId="289">
      <pivotArea dataOnly="0" labelOnly="1" outline="0" fieldPosition="0">
        <references count="2">
          <reference field="2" count="1" selected="0">
            <x v="57"/>
          </reference>
          <reference field="3" count="4">
            <x v="194"/>
            <x v="195"/>
            <x v="196"/>
            <x v="252"/>
          </reference>
        </references>
      </pivotArea>
    </format>
    <format dxfId="288">
      <pivotArea dataOnly="0" labelOnly="1" outline="0" fieldPosition="0">
        <references count="2">
          <reference field="2" count="1" selected="0">
            <x v="58"/>
          </reference>
          <reference field="3" count="1">
            <x v="197"/>
          </reference>
        </references>
      </pivotArea>
    </format>
    <format dxfId="287">
      <pivotArea dataOnly="0" labelOnly="1" outline="0" fieldPosition="0">
        <references count="2">
          <reference field="2" count="1" selected="0">
            <x v="59"/>
          </reference>
          <reference field="3" count="3">
            <x v="198"/>
            <x v="199"/>
            <x v="200"/>
          </reference>
        </references>
      </pivotArea>
    </format>
    <format dxfId="286">
      <pivotArea dataOnly="0" labelOnly="1" outline="0" fieldPosition="0">
        <references count="2">
          <reference field="2" count="1" selected="0">
            <x v="60"/>
          </reference>
          <reference field="3" count="1">
            <x v="201"/>
          </reference>
        </references>
      </pivotArea>
    </format>
    <format dxfId="285">
      <pivotArea dataOnly="0" labelOnly="1" outline="0" fieldPosition="0">
        <references count="2">
          <reference field="2" count="1" selected="0">
            <x v="61"/>
          </reference>
          <reference field="3" count="3">
            <x v="202"/>
            <x v="203"/>
            <x v="253"/>
          </reference>
        </references>
      </pivotArea>
    </format>
    <format dxfId="284">
      <pivotArea dataOnly="0" labelOnly="1" outline="0" fieldPosition="0">
        <references count="2">
          <reference field="2" count="1" selected="0">
            <x v="62"/>
          </reference>
          <reference field="3" count="3">
            <x v="204"/>
            <x v="205"/>
            <x v="206"/>
          </reference>
        </references>
      </pivotArea>
    </format>
    <format dxfId="283">
      <pivotArea dataOnly="0" labelOnly="1" outline="0" fieldPosition="0">
        <references count="2">
          <reference field="2" count="1" selected="0">
            <x v="63"/>
          </reference>
          <reference field="3" count="4">
            <x v="207"/>
            <x v="208"/>
            <x v="209"/>
            <x v="210"/>
          </reference>
        </references>
      </pivotArea>
    </format>
    <format dxfId="282">
      <pivotArea dataOnly="0" labelOnly="1" outline="0" fieldPosition="0">
        <references count="2">
          <reference field="2" count="1" selected="0">
            <x v="64"/>
          </reference>
          <reference field="3" count="3">
            <x v="211"/>
            <x v="254"/>
            <x v="255"/>
          </reference>
        </references>
      </pivotArea>
    </format>
    <format dxfId="281">
      <pivotArea dataOnly="0" labelOnly="1" outline="0" fieldPosition="0">
        <references count="2">
          <reference field="2" count="1" selected="0">
            <x v="65"/>
          </reference>
          <reference field="3" count="1">
            <x v="212"/>
          </reference>
        </references>
      </pivotArea>
    </format>
    <format dxfId="280">
      <pivotArea dataOnly="0" labelOnly="1" outline="0" fieldPosition="0">
        <references count="2">
          <reference field="2" count="1" selected="0">
            <x v="66"/>
          </reference>
          <reference field="3" count="5">
            <x v="256"/>
            <x v="257"/>
            <x v="258"/>
            <x v="259"/>
            <x v="260"/>
          </reference>
        </references>
      </pivotArea>
    </format>
    <format dxfId="279">
      <pivotArea dataOnly="0" labelOnly="1" outline="0" fieldPosition="0">
        <references count="3">
          <reference field="2" count="1" selected="0">
            <x v="0"/>
          </reference>
          <reference field="3" count="1" selected="0">
            <x v="0"/>
          </reference>
          <reference field="4" count="1">
            <x v="249"/>
          </reference>
        </references>
      </pivotArea>
    </format>
    <format dxfId="278">
      <pivotArea dataOnly="0" labelOnly="1" outline="0" fieldPosition="0">
        <references count="3">
          <reference field="2" count="1" selected="0">
            <x v="0"/>
          </reference>
          <reference field="3" count="1" selected="0">
            <x v="1"/>
          </reference>
          <reference field="4" count="1">
            <x v="75"/>
          </reference>
        </references>
      </pivotArea>
    </format>
    <format dxfId="277">
      <pivotArea dataOnly="0" labelOnly="1" outline="0" fieldPosition="0">
        <references count="3">
          <reference field="2" count="1" selected="0">
            <x v="0"/>
          </reference>
          <reference field="3" count="1" selected="0">
            <x v="2"/>
          </reference>
          <reference field="4" count="1">
            <x v="83"/>
          </reference>
        </references>
      </pivotArea>
    </format>
    <format dxfId="276">
      <pivotArea dataOnly="0" labelOnly="1" outline="0" fieldPosition="0">
        <references count="3">
          <reference field="2" count="1" selected="0">
            <x v="0"/>
          </reference>
          <reference field="3" count="1" selected="0">
            <x v="3"/>
          </reference>
          <reference field="4" count="1">
            <x v="151"/>
          </reference>
        </references>
      </pivotArea>
    </format>
    <format dxfId="275">
      <pivotArea dataOnly="0" labelOnly="1" outline="0" fieldPosition="0">
        <references count="3">
          <reference field="2" count="1" selected="0">
            <x v="0"/>
          </reference>
          <reference field="3" count="1" selected="0">
            <x v="213"/>
          </reference>
          <reference field="4" count="1">
            <x v="81"/>
          </reference>
        </references>
      </pivotArea>
    </format>
    <format dxfId="274">
      <pivotArea dataOnly="0" labelOnly="1" outline="0" fieldPosition="0">
        <references count="3">
          <reference field="2" count="1" selected="0">
            <x v="1"/>
          </reference>
          <reference field="3" count="1" selected="0">
            <x v="4"/>
          </reference>
          <reference field="4" count="1">
            <x v="51"/>
          </reference>
        </references>
      </pivotArea>
    </format>
    <format dxfId="273">
      <pivotArea dataOnly="0" labelOnly="1" outline="0" fieldPosition="0">
        <references count="3">
          <reference field="2" count="1" selected="0">
            <x v="1"/>
          </reference>
          <reference field="3" count="1" selected="0">
            <x v="5"/>
          </reference>
          <reference field="4" count="1">
            <x v="191"/>
          </reference>
        </references>
      </pivotArea>
    </format>
    <format dxfId="272">
      <pivotArea dataOnly="0" labelOnly="1" outline="0" fieldPosition="0">
        <references count="3">
          <reference field="2" count="1" selected="0">
            <x v="1"/>
          </reference>
          <reference field="3" count="1" selected="0">
            <x v="214"/>
          </reference>
          <reference field="4" count="1">
            <x v="25"/>
          </reference>
        </references>
      </pivotArea>
    </format>
    <format dxfId="271">
      <pivotArea dataOnly="0" labelOnly="1" outline="0" fieldPosition="0">
        <references count="3">
          <reference field="2" count="1" selected="0">
            <x v="1"/>
          </reference>
          <reference field="3" count="1" selected="0">
            <x v="215"/>
          </reference>
          <reference field="4" count="1">
            <x v="19"/>
          </reference>
        </references>
      </pivotArea>
    </format>
    <format dxfId="270">
      <pivotArea dataOnly="0" labelOnly="1" outline="0" fieldPosition="0">
        <references count="3">
          <reference field="2" count="1" selected="0">
            <x v="2"/>
          </reference>
          <reference field="3" count="1" selected="0">
            <x v="6"/>
          </reference>
          <reference field="4" count="1">
            <x v="70"/>
          </reference>
        </references>
      </pivotArea>
    </format>
    <format dxfId="269">
      <pivotArea dataOnly="0" labelOnly="1" outline="0" fieldPosition="0">
        <references count="3">
          <reference field="2" count="1" selected="0">
            <x v="3"/>
          </reference>
          <reference field="3" count="1" selected="0">
            <x v="7"/>
          </reference>
          <reference field="4" count="1">
            <x v="232"/>
          </reference>
        </references>
      </pivotArea>
    </format>
    <format dxfId="268">
      <pivotArea dataOnly="0" labelOnly="1" outline="0" fieldPosition="0">
        <references count="3">
          <reference field="2" count="1" selected="0">
            <x v="4"/>
          </reference>
          <reference field="3" count="1" selected="0">
            <x v="8"/>
          </reference>
          <reference field="4" count="1">
            <x v="38"/>
          </reference>
        </references>
      </pivotArea>
    </format>
    <format dxfId="267">
      <pivotArea dataOnly="0" labelOnly="1" outline="0" fieldPosition="0">
        <references count="3">
          <reference field="2" count="1" selected="0">
            <x v="4"/>
          </reference>
          <reference field="3" count="1" selected="0">
            <x v="216"/>
          </reference>
          <reference field="4" count="1">
            <x v="163"/>
          </reference>
        </references>
      </pivotArea>
    </format>
    <format dxfId="266">
      <pivotArea dataOnly="0" labelOnly="1" outline="0" fieldPosition="0">
        <references count="3">
          <reference field="2" count="1" selected="0">
            <x v="5"/>
          </reference>
          <reference field="3" count="1" selected="0">
            <x v="9"/>
          </reference>
          <reference field="4" count="1">
            <x v="60"/>
          </reference>
        </references>
      </pivotArea>
    </format>
    <format dxfId="265">
      <pivotArea dataOnly="0" labelOnly="1" outline="0" fieldPosition="0">
        <references count="3">
          <reference field="2" count="1" selected="0">
            <x v="5"/>
          </reference>
          <reference field="3" count="1" selected="0">
            <x v="10"/>
          </reference>
          <reference field="4" count="1">
            <x v="127"/>
          </reference>
        </references>
      </pivotArea>
    </format>
    <format dxfId="264">
      <pivotArea dataOnly="0" labelOnly="1" outline="0" fieldPosition="0">
        <references count="3">
          <reference field="2" count="1" selected="0">
            <x v="5"/>
          </reference>
          <reference field="3" count="1" selected="0">
            <x v="11"/>
          </reference>
          <reference field="4" count="1">
            <x v="256"/>
          </reference>
        </references>
      </pivotArea>
    </format>
    <format dxfId="263">
      <pivotArea dataOnly="0" labelOnly="1" outline="0" fieldPosition="0">
        <references count="3">
          <reference field="2" count="1" selected="0">
            <x v="6"/>
          </reference>
          <reference field="3" count="1" selected="0">
            <x v="12"/>
          </reference>
          <reference field="4" count="1">
            <x v="55"/>
          </reference>
        </references>
      </pivotArea>
    </format>
    <format dxfId="262">
      <pivotArea dataOnly="0" labelOnly="1" outline="0" fieldPosition="0">
        <references count="3">
          <reference field="2" count="1" selected="0">
            <x v="6"/>
          </reference>
          <reference field="3" count="1" selected="0">
            <x v="13"/>
          </reference>
          <reference field="4" count="1">
            <x v="146"/>
          </reference>
        </references>
      </pivotArea>
    </format>
    <format dxfId="261">
      <pivotArea dataOnly="0" labelOnly="1" outline="0" fieldPosition="0">
        <references count="3">
          <reference field="2" count="1" selected="0">
            <x v="6"/>
          </reference>
          <reference field="3" count="1" selected="0">
            <x v="14"/>
          </reference>
          <reference field="4" count="1">
            <x v="72"/>
          </reference>
        </references>
      </pivotArea>
    </format>
    <format dxfId="260">
      <pivotArea dataOnly="0" labelOnly="1" outline="0" fieldPosition="0">
        <references count="3">
          <reference field="2" count="1" selected="0">
            <x v="6"/>
          </reference>
          <reference field="3" count="1" selected="0">
            <x v="15"/>
          </reference>
          <reference field="4" count="1">
            <x v="257"/>
          </reference>
        </references>
      </pivotArea>
    </format>
    <format dxfId="259">
      <pivotArea dataOnly="0" labelOnly="1" outline="0" fieldPosition="0">
        <references count="3">
          <reference field="2" count="1" selected="0">
            <x v="6"/>
          </reference>
          <reference field="3" count="1" selected="0">
            <x v="16"/>
          </reference>
          <reference field="4" count="1">
            <x v="67"/>
          </reference>
        </references>
      </pivotArea>
    </format>
    <format dxfId="258">
      <pivotArea dataOnly="0" labelOnly="1" outline="0" fieldPosition="0">
        <references count="3">
          <reference field="2" count="1" selected="0">
            <x v="6"/>
          </reference>
          <reference field="3" count="1" selected="0">
            <x v="17"/>
          </reference>
          <reference field="4" count="1">
            <x v="29"/>
          </reference>
        </references>
      </pivotArea>
    </format>
    <format dxfId="257">
      <pivotArea dataOnly="0" labelOnly="1" outline="0" fieldPosition="0">
        <references count="3">
          <reference field="2" count="1" selected="0">
            <x v="6"/>
          </reference>
          <reference field="3" count="1" selected="0">
            <x v="18"/>
          </reference>
          <reference field="4" count="1">
            <x v="231"/>
          </reference>
        </references>
      </pivotArea>
    </format>
    <format dxfId="256">
      <pivotArea dataOnly="0" labelOnly="1" outline="0" fieldPosition="0">
        <references count="3">
          <reference field="2" count="1" selected="0">
            <x v="6"/>
          </reference>
          <reference field="3" count="1" selected="0">
            <x v="19"/>
          </reference>
          <reference field="4" count="1">
            <x v="74"/>
          </reference>
        </references>
      </pivotArea>
    </format>
    <format dxfId="255">
      <pivotArea dataOnly="0" labelOnly="1" outline="0" fieldPosition="0">
        <references count="3">
          <reference field="2" count="1" selected="0">
            <x v="6"/>
          </reference>
          <reference field="3" count="1" selected="0">
            <x v="20"/>
          </reference>
          <reference field="4" count="1">
            <x v="76"/>
          </reference>
        </references>
      </pivotArea>
    </format>
    <format dxfId="254">
      <pivotArea dataOnly="0" labelOnly="1" outline="0" fieldPosition="0">
        <references count="3">
          <reference field="2" count="1" selected="0">
            <x v="6"/>
          </reference>
          <reference field="3" count="1" selected="0">
            <x v="21"/>
          </reference>
          <reference field="4" count="1">
            <x v="34"/>
          </reference>
        </references>
      </pivotArea>
    </format>
    <format dxfId="253">
      <pivotArea dataOnly="0" labelOnly="1" outline="0" fieldPosition="0">
        <references count="3">
          <reference field="2" count="1" selected="0">
            <x v="6"/>
          </reference>
          <reference field="3" count="1" selected="0">
            <x v="22"/>
          </reference>
          <reference field="4" count="1">
            <x v="57"/>
          </reference>
        </references>
      </pivotArea>
    </format>
    <format dxfId="252">
      <pivotArea dataOnly="0" labelOnly="1" outline="0" fieldPosition="0">
        <references count="3">
          <reference field="2" count="1" selected="0">
            <x v="6"/>
          </reference>
          <reference field="3" count="1" selected="0">
            <x v="23"/>
          </reference>
          <reference field="4" count="1">
            <x v="93"/>
          </reference>
        </references>
      </pivotArea>
    </format>
    <format dxfId="251">
      <pivotArea dataOnly="0" labelOnly="1" outline="0" fieldPosition="0">
        <references count="3">
          <reference field="2" count="1" selected="0">
            <x v="6"/>
          </reference>
          <reference field="3" count="1" selected="0">
            <x v="24"/>
          </reference>
          <reference field="4" count="1">
            <x v="192"/>
          </reference>
        </references>
      </pivotArea>
    </format>
    <format dxfId="250">
      <pivotArea dataOnly="0" labelOnly="1" outline="0" fieldPosition="0">
        <references count="3">
          <reference field="2" count="1" selected="0">
            <x v="6"/>
          </reference>
          <reference field="3" count="1" selected="0">
            <x v="25"/>
          </reference>
          <reference field="4" count="1">
            <x v="211"/>
          </reference>
        </references>
      </pivotArea>
    </format>
    <format dxfId="249">
      <pivotArea dataOnly="0" labelOnly="1" outline="0" fieldPosition="0">
        <references count="3">
          <reference field="2" count="1" selected="0">
            <x v="6"/>
          </reference>
          <reference field="3" count="1" selected="0">
            <x v="26"/>
          </reference>
          <reference field="4" count="1">
            <x v="28"/>
          </reference>
        </references>
      </pivotArea>
    </format>
    <format dxfId="248">
      <pivotArea dataOnly="0" labelOnly="1" outline="0" fieldPosition="0">
        <references count="3">
          <reference field="2" count="1" selected="0">
            <x v="6"/>
          </reference>
          <reference field="3" count="1" selected="0">
            <x v="27"/>
          </reference>
          <reference field="4" count="1">
            <x v="218"/>
          </reference>
        </references>
      </pivotArea>
    </format>
    <format dxfId="247">
      <pivotArea dataOnly="0" labelOnly="1" outline="0" fieldPosition="0">
        <references count="3">
          <reference field="2" count="1" selected="0">
            <x v="6"/>
          </reference>
          <reference field="3" count="1" selected="0">
            <x v="28"/>
          </reference>
          <reference field="4" count="1">
            <x v="39"/>
          </reference>
        </references>
      </pivotArea>
    </format>
    <format dxfId="246">
      <pivotArea dataOnly="0" labelOnly="1" outline="0" fieldPosition="0">
        <references count="3">
          <reference field="2" count="1" selected="0">
            <x v="6"/>
          </reference>
          <reference field="3" count="1" selected="0">
            <x v="29"/>
          </reference>
          <reference field="4" count="1">
            <x v="71"/>
          </reference>
        </references>
      </pivotArea>
    </format>
    <format dxfId="245">
      <pivotArea dataOnly="0" labelOnly="1" outline="0" fieldPosition="0">
        <references count="3">
          <reference field="2" count="1" selected="0">
            <x v="6"/>
          </reference>
          <reference field="3" count="1" selected="0">
            <x v="30"/>
          </reference>
          <reference field="4" count="1">
            <x v="213"/>
          </reference>
        </references>
      </pivotArea>
    </format>
    <format dxfId="244">
      <pivotArea dataOnly="0" labelOnly="1" outline="0" fieldPosition="0">
        <references count="3">
          <reference field="2" count="1" selected="0">
            <x v="6"/>
          </reference>
          <reference field="3" count="1" selected="0">
            <x v="31"/>
          </reference>
          <reference field="4" count="1">
            <x v="11"/>
          </reference>
        </references>
      </pivotArea>
    </format>
    <format dxfId="243">
      <pivotArea dataOnly="0" labelOnly="1" outline="0" fieldPosition="0">
        <references count="3">
          <reference field="2" count="1" selected="0">
            <x v="6"/>
          </reference>
          <reference field="3" count="1" selected="0">
            <x v="217"/>
          </reference>
          <reference field="4" count="1">
            <x v="223"/>
          </reference>
        </references>
      </pivotArea>
    </format>
    <format dxfId="242">
      <pivotArea dataOnly="0" labelOnly="1" outline="0" fieldPosition="0">
        <references count="3">
          <reference field="2" count="1" selected="0">
            <x v="6"/>
          </reference>
          <reference field="3" count="1" selected="0">
            <x v="218"/>
          </reference>
          <reference field="4" count="1">
            <x v="73"/>
          </reference>
        </references>
      </pivotArea>
    </format>
    <format dxfId="241">
      <pivotArea dataOnly="0" labelOnly="1" outline="0" fieldPosition="0">
        <references count="3">
          <reference field="2" count="1" selected="0">
            <x v="6"/>
          </reference>
          <reference field="3" count="1" selected="0">
            <x v="219"/>
          </reference>
          <reference field="4" count="1">
            <x v="18"/>
          </reference>
        </references>
      </pivotArea>
    </format>
    <format dxfId="240">
      <pivotArea dataOnly="0" labelOnly="1" outline="0" fieldPosition="0">
        <references count="3">
          <reference field="2" count="1" selected="0">
            <x v="6"/>
          </reference>
          <reference field="3" count="1" selected="0">
            <x v="220"/>
          </reference>
          <reference field="4" count="1">
            <x v="45"/>
          </reference>
        </references>
      </pivotArea>
    </format>
    <format dxfId="239">
      <pivotArea dataOnly="0" labelOnly="1" outline="0" fieldPosition="0">
        <references count="3">
          <reference field="2" count="1" selected="0">
            <x v="7"/>
          </reference>
          <reference field="3" count="1" selected="0">
            <x v="32"/>
          </reference>
          <reference field="4" count="1">
            <x v="220"/>
          </reference>
        </references>
      </pivotArea>
    </format>
    <format dxfId="238">
      <pivotArea dataOnly="0" labelOnly="1" outline="0" fieldPosition="0">
        <references count="3">
          <reference field="2" count="1" selected="0">
            <x v="7"/>
          </reference>
          <reference field="3" count="1" selected="0">
            <x v="33"/>
          </reference>
          <reference field="4" count="1">
            <x v="30"/>
          </reference>
        </references>
      </pivotArea>
    </format>
    <format dxfId="237">
      <pivotArea dataOnly="0" labelOnly="1" outline="0" fieldPosition="0">
        <references count="3">
          <reference field="2" count="1" selected="0">
            <x v="7"/>
          </reference>
          <reference field="3" count="1" selected="0">
            <x v="34"/>
          </reference>
          <reference field="4" count="1">
            <x v="258"/>
          </reference>
        </references>
      </pivotArea>
    </format>
    <format dxfId="236">
      <pivotArea dataOnly="0" labelOnly="1" outline="0" fieldPosition="0">
        <references count="3">
          <reference field="2" count="1" selected="0">
            <x v="7"/>
          </reference>
          <reference field="3" count="1" selected="0">
            <x v="35"/>
          </reference>
          <reference field="4" count="1">
            <x v="54"/>
          </reference>
        </references>
      </pivotArea>
    </format>
    <format dxfId="235">
      <pivotArea dataOnly="0" labelOnly="1" outline="0" fieldPosition="0">
        <references count="3">
          <reference field="2" count="1" selected="0">
            <x v="7"/>
          </reference>
          <reference field="3" count="1" selected="0">
            <x v="36"/>
          </reference>
          <reference field="4" count="1">
            <x v="239"/>
          </reference>
        </references>
      </pivotArea>
    </format>
    <format dxfId="234">
      <pivotArea dataOnly="0" labelOnly="1" outline="0" fieldPosition="0">
        <references count="3">
          <reference field="2" count="1" selected="0">
            <x v="8"/>
          </reference>
          <reference field="3" count="1" selected="0">
            <x v="37"/>
          </reference>
          <reference field="4" count="1">
            <x v="69"/>
          </reference>
        </references>
      </pivotArea>
    </format>
    <format dxfId="233">
      <pivotArea dataOnly="0" labelOnly="1" outline="0" fieldPosition="0">
        <references count="3">
          <reference field="2" count="1" selected="0">
            <x v="8"/>
          </reference>
          <reference field="3" count="1" selected="0">
            <x v="38"/>
          </reference>
          <reference field="4" count="1">
            <x v="66"/>
          </reference>
        </references>
      </pivotArea>
    </format>
    <format dxfId="232">
      <pivotArea dataOnly="0" labelOnly="1" outline="0" fieldPosition="0">
        <references count="3">
          <reference field="2" count="1" selected="0">
            <x v="8"/>
          </reference>
          <reference field="3" count="1" selected="0">
            <x v="39"/>
          </reference>
          <reference field="4" count="1">
            <x v="237"/>
          </reference>
        </references>
      </pivotArea>
    </format>
    <format dxfId="231">
      <pivotArea dataOnly="0" labelOnly="1" outline="0" fieldPosition="0">
        <references count="3">
          <reference field="2" count="1" selected="0">
            <x v="9"/>
          </reference>
          <reference field="3" count="1" selected="0">
            <x v="40"/>
          </reference>
          <reference field="4" count="1">
            <x v="33"/>
          </reference>
        </references>
      </pivotArea>
    </format>
    <format dxfId="230">
      <pivotArea dataOnly="0" labelOnly="1" outline="0" fieldPosition="0">
        <references count="3">
          <reference field="2" count="1" selected="0">
            <x v="9"/>
          </reference>
          <reference field="3" count="1" selected="0">
            <x v="41"/>
          </reference>
          <reference field="4" count="1">
            <x v="48"/>
          </reference>
        </references>
      </pivotArea>
    </format>
    <format dxfId="229">
      <pivotArea dataOnly="0" labelOnly="1" outline="0" fieldPosition="0">
        <references count="3">
          <reference field="2" count="1" selected="0">
            <x v="9"/>
          </reference>
          <reference field="3" count="1" selected="0">
            <x v="42"/>
          </reference>
          <reference field="4" count="1">
            <x v="172"/>
          </reference>
        </references>
      </pivotArea>
    </format>
    <format dxfId="228">
      <pivotArea dataOnly="0" labelOnly="1" outline="0" fieldPosition="0">
        <references count="3">
          <reference field="2" count="1" selected="0">
            <x v="10"/>
          </reference>
          <reference field="3" count="1" selected="0">
            <x v="43"/>
          </reference>
          <reference field="4" count="1">
            <x v="20"/>
          </reference>
        </references>
      </pivotArea>
    </format>
    <format dxfId="227">
      <pivotArea dataOnly="0" labelOnly="1" outline="0" fieldPosition="0">
        <references count="3">
          <reference field="2" count="1" selected="0">
            <x v="11"/>
          </reference>
          <reference field="3" count="1" selected="0">
            <x v="44"/>
          </reference>
          <reference field="4" count="1">
            <x v="105"/>
          </reference>
        </references>
      </pivotArea>
    </format>
    <format dxfId="226">
      <pivotArea dataOnly="0" labelOnly="1" outline="0" fieldPosition="0">
        <references count="3">
          <reference field="2" count="1" selected="0">
            <x v="12"/>
          </reference>
          <reference field="3" count="1" selected="0">
            <x v="221"/>
          </reference>
          <reference field="4" count="1">
            <x v="15"/>
          </reference>
        </references>
      </pivotArea>
    </format>
    <format dxfId="225">
      <pivotArea dataOnly="0" labelOnly="1" outline="0" fieldPosition="0">
        <references count="3">
          <reference field="2" count="1" selected="0">
            <x v="13"/>
          </reference>
          <reference field="3" count="1" selected="0">
            <x v="45"/>
          </reference>
          <reference field="4" count="1">
            <x v="176"/>
          </reference>
        </references>
      </pivotArea>
    </format>
    <format dxfId="224">
      <pivotArea dataOnly="0" labelOnly="1" outline="0" fieldPosition="0">
        <references count="3">
          <reference field="2" count="1" selected="0">
            <x v="13"/>
          </reference>
          <reference field="3" count="1" selected="0">
            <x v="46"/>
          </reference>
          <reference field="4" count="1">
            <x v="177"/>
          </reference>
        </references>
      </pivotArea>
    </format>
    <format dxfId="223">
      <pivotArea dataOnly="0" labelOnly="1" outline="0" fieldPosition="0">
        <references count="3">
          <reference field="2" count="1" selected="0">
            <x v="13"/>
          </reference>
          <reference field="3" count="1" selected="0">
            <x v="47"/>
          </reference>
          <reference field="4" count="1">
            <x v="175"/>
          </reference>
        </references>
      </pivotArea>
    </format>
    <format dxfId="222">
      <pivotArea dataOnly="0" labelOnly="1" outline="0" fieldPosition="0">
        <references count="3">
          <reference field="2" count="1" selected="0">
            <x v="13"/>
          </reference>
          <reference field="3" count="1" selected="0">
            <x v="48"/>
          </reference>
          <reference field="4" count="1">
            <x v="228"/>
          </reference>
        </references>
      </pivotArea>
    </format>
    <format dxfId="221">
      <pivotArea dataOnly="0" labelOnly="1" outline="0" fieldPosition="0">
        <references count="3">
          <reference field="2" count="1" selected="0">
            <x v="13"/>
          </reference>
          <reference field="3" count="1" selected="0">
            <x v="49"/>
          </reference>
          <reference field="4" count="1">
            <x v="206"/>
          </reference>
        </references>
      </pivotArea>
    </format>
    <format dxfId="220">
      <pivotArea dataOnly="0" labelOnly="1" outline="0" fieldPosition="0">
        <references count="3">
          <reference field="2" count="1" selected="0">
            <x v="13"/>
          </reference>
          <reference field="3" count="1" selected="0">
            <x v="50"/>
          </reference>
          <reference field="4" count="1">
            <x v="9"/>
          </reference>
        </references>
      </pivotArea>
    </format>
    <format dxfId="219">
      <pivotArea dataOnly="0" labelOnly="1" outline="0" fieldPosition="0">
        <references count="3">
          <reference field="2" count="1" selected="0">
            <x v="14"/>
          </reference>
          <reference field="3" count="1" selected="0">
            <x v="51"/>
          </reference>
          <reference field="4" count="1">
            <x v="197"/>
          </reference>
        </references>
      </pivotArea>
    </format>
    <format dxfId="218">
      <pivotArea dataOnly="0" labelOnly="1" outline="0" fieldPosition="0">
        <references count="3">
          <reference field="2" count="1" selected="0">
            <x v="15"/>
          </reference>
          <reference field="3" count="1" selected="0">
            <x v="52"/>
          </reference>
          <reference field="4" count="1">
            <x v="183"/>
          </reference>
        </references>
      </pivotArea>
    </format>
    <format dxfId="217">
      <pivotArea dataOnly="0" labelOnly="1" outline="0" fieldPosition="0">
        <references count="3">
          <reference field="2" count="1" selected="0">
            <x v="15"/>
          </reference>
          <reference field="3" count="1" selected="0">
            <x v="53"/>
          </reference>
          <reference field="4" count="1">
            <x v="165"/>
          </reference>
        </references>
      </pivotArea>
    </format>
    <format dxfId="216">
      <pivotArea dataOnly="0" labelOnly="1" outline="0" fieldPosition="0">
        <references count="3">
          <reference field="2" count="1" selected="0">
            <x v="16"/>
          </reference>
          <reference field="3" count="1" selected="0">
            <x v="54"/>
          </reference>
          <reference field="4" count="1">
            <x v="96"/>
          </reference>
        </references>
      </pivotArea>
    </format>
    <format dxfId="215">
      <pivotArea dataOnly="0" labelOnly="1" outline="0" fieldPosition="0">
        <references count="3">
          <reference field="2" count="1" selected="0">
            <x v="16"/>
          </reference>
          <reference field="3" count="1" selected="0">
            <x v="55"/>
          </reference>
          <reference field="4" count="1">
            <x v="147"/>
          </reference>
        </references>
      </pivotArea>
    </format>
    <format dxfId="214">
      <pivotArea dataOnly="0" labelOnly="1" outline="0" fieldPosition="0">
        <references count="3">
          <reference field="2" count="1" selected="0">
            <x v="16"/>
          </reference>
          <reference field="3" count="1" selected="0">
            <x v="56"/>
          </reference>
          <reference field="4" count="1">
            <x v="148"/>
          </reference>
        </references>
      </pivotArea>
    </format>
    <format dxfId="213">
      <pivotArea dataOnly="0" labelOnly="1" outline="0" fieldPosition="0">
        <references count="3">
          <reference field="2" count="1" selected="0">
            <x v="16"/>
          </reference>
          <reference field="3" count="1" selected="0">
            <x v="57"/>
          </reference>
          <reference field="4" count="1">
            <x v="68"/>
          </reference>
        </references>
      </pivotArea>
    </format>
    <format dxfId="212">
      <pivotArea dataOnly="0" labelOnly="1" outline="0" fieldPosition="0">
        <references count="3">
          <reference field="2" count="1" selected="0">
            <x v="16"/>
          </reference>
          <reference field="3" count="1" selected="0">
            <x v="58"/>
          </reference>
          <reference field="4" count="1">
            <x v="182"/>
          </reference>
        </references>
      </pivotArea>
    </format>
    <format dxfId="211">
      <pivotArea dataOnly="0" labelOnly="1" outline="0" fieldPosition="0">
        <references count="3">
          <reference field="2" count="1" selected="0">
            <x v="16"/>
          </reference>
          <reference field="3" count="1" selected="0">
            <x v="59"/>
          </reference>
          <reference field="4" count="1">
            <x v="184"/>
          </reference>
        </references>
      </pivotArea>
    </format>
    <format dxfId="210">
      <pivotArea dataOnly="0" labelOnly="1" outline="0" fieldPosition="0">
        <references count="3">
          <reference field="2" count="1" selected="0">
            <x v="16"/>
          </reference>
          <reference field="3" count="1" selected="0">
            <x v="60"/>
          </reference>
          <reference field="4" count="1">
            <x v="174"/>
          </reference>
        </references>
      </pivotArea>
    </format>
    <format dxfId="209">
      <pivotArea dataOnly="0" labelOnly="1" outline="0" fieldPosition="0">
        <references count="3">
          <reference field="2" count="1" selected="0">
            <x v="16"/>
          </reference>
          <reference field="3" count="1" selected="0">
            <x v="61"/>
          </reference>
          <reference field="4" count="1">
            <x v="3"/>
          </reference>
        </references>
      </pivotArea>
    </format>
    <format dxfId="208">
      <pivotArea dataOnly="0" labelOnly="1" outline="0" fieldPosition="0">
        <references count="3">
          <reference field="2" count="1" selected="0">
            <x v="16"/>
          </reference>
          <reference field="3" count="1" selected="0">
            <x v="62"/>
          </reference>
          <reference field="4" count="1">
            <x v="219"/>
          </reference>
        </references>
      </pivotArea>
    </format>
    <format dxfId="207">
      <pivotArea dataOnly="0" labelOnly="1" outline="0" fieldPosition="0">
        <references count="3">
          <reference field="2" count="1" selected="0">
            <x v="16"/>
          </reference>
          <reference field="3" count="1" selected="0">
            <x v="63"/>
          </reference>
          <reference field="4" count="1">
            <x v="240"/>
          </reference>
        </references>
      </pivotArea>
    </format>
    <format dxfId="206">
      <pivotArea dataOnly="0" labelOnly="1" outline="0" fieldPosition="0">
        <references count="3">
          <reference field="2" count="1" selected="0">
            <x v="16"/>
          </reference>
          <reference field="3" count="1" selected="0">
            <x v="222"/>
          </reference>
          <reference field="4" count="1">
            <x v="8"/>
          </reference>
        </references>
      </pivotArea>
    </format>
    <format dxfId="205">
      <pivotArea dataOnly="0" labelOnly="1" outline="0" fieldPosition="0">
        <references count="3">
          <reference field="2" count="1" selected="0">
            <x v="17"/>
          </reference>
          <reference field="3" count="1" selected="0">
            <x v="64"/>
          </reference>
          <reference field="4" count="1">
            <x v="187"/>
          </reference>
        </references>
      </pivotArea>
    </format>
    <format dxfId="204">
      <pivotArea dataOnly="0" labelOnly="1" outline="0" fieldPosition="0">
        <references count="3">
          <reference field="2" count="1" selected="0">
            <x v="17"/>
          </reference>
          <reference field="3" count="1" selected="0">
            <x v="65"/>
          </reference>
          <reference field="4" count="1">
            <x v="189"/>
          </reference>
        </references>
      </pivotArea>
    </format>
    <format dxfId="203">
      <pivotArea dataOnly="0" labelOnly="1" outline="0" fieldPosition="0">
        <references count="3">
          <reference field="2" count="1" selected="0">
            <x v="17"/>
          </reference>
          <reference field="3" count="1" selected="0">
            <x v="66"/>
          </reference>
          <reference field="4" count="1">
            <x v="247"/>
          </reference>
        </references>
      </pivotArea>
    </format>
    <format dxfId="202">
      <pivotArea dataOnly="0" labelOnly="1" outline="0" fieldPosition="0">
        <references count="3">
          <reference field="2" count="1" selected="0">
            <x v="17"/>
          </reference>
          <reference field="3" count="1" selected="0">
            <x v="67"/>
          </reference>
          <reference field="4" count="1">
            <x v="166"/>
          </reference>
        </references>
      </pivotArea>
    </format>
    <format dxfId="201">
      <pivotArea dataOnly="0" labelOnly="1" outline="0" fieldPosition="0">
        <references count="3">
          <reference field="2" count="1" selected="0">
            <x v="17"/>
          </reference>
          <reference field="3" count="1" selected="0">
            <x v="68"/>
          </reference>
          <reference field="4" count="1">
            <x v="238"/>
          </reference>
        </references>
      </pivotArea>
    </format>
    <format dxfId="200">
      <pivotArea dataOnly="0" labelOnly="1" outline="0" fieldPosition="0">
        <references count="3">
          <reference field="2" count="1" selected="0">
            <x v="17"/>
          </reference>
          <reference field="3" count="1" selected="0">
            <x v="69"/>
          </reference>
          <reference field="4" count="1">
            <x v="205"/>
          </reference>
        </references>
      </pivotArea>
    </format>
    <format dxfId="199">
      <pivotArea dataOnly="0" labelOnly="1" outline="0" fieldPosition="0">
        <references count="3">
          <reference field="2" count="1" selected="0">
            <x v="17"/>
          </reference>
          <reference field="3" count="1" selected="0">
            <x v="70"/>
          </reference>
          <reference field="4" count="1">
            <x v="169"/>
          </reference>
        </references>
      </pivotArea>
    </format>
    <format dxfId="198">
      <pivotArea dataOnly="0" labelOnly="1" outline="0" fieldPosition="0">
        <references count="3">
          <reference field="2" count="1" selected="0">
            <x v="18"/>
          </reference>
          <reference field="3" count="1" selected="0">
            <x v="71"/>
          </reference>
          <reference field="4" count="1">
            <x v="37"/>
          </reference>
        </references>
      </pivotArea>
    </format>
    <format dxfId="197">
      <pivotArea dataOnly="0" labelOnly="1" outline="0" fieldPosition="0">
        <references count="3">
          <reference field="2" count="1" selected="0">
            <x v="18"/>
          </reference>
          <reference field="3" count="1" selected="0">
            <x v="72"/>
          </reference>
          <reference field="4" count="1">
            <x v="80"/>
          </reference>
        </references>
      </pivotArea>
    </format>
    <format dxfId="196">
      <pivotArea dataOnly="0" labelOnly="1" outline="0" fieldPosition="0">
        <references count="3">
          <reference field="2" count="1" selected="0">
            <x v="18"/>
          </reference>
          <reference field="3" count="1" selected="0">
            <x v="73"/>
          </reference>
          <reference field="4" count="1">
            <x v="150"/>
          </reference>
        </references>
      </pivotArea>
    </format>
    <format dxfId="195">
      <pivotArea dataOnly="0" labelOnly="1" outline="0" fieldPosition="0">
        <references count="3">
          <reference field="2" count="1" selected="0">
            <x v="18"/>
          </reference>
          <reference field="3" count="1" selected="0">
            <x v="74"/>
          </reference>
          <reference field="4" count="1">
            <x v="109"/>
          </reference>
        </references>
      </pivotArea>
    </format>
    <format dxfId="194">
      <pivotArea dataOnly="0" labelOnly="1" outline="0" fieldPosition="0">
        <references count="3">
          <reference field="2" count="1" selected="0">
            <x v="18"/>
          </reference>
          <reference field="3" count="1" selected="0">
            <x v="75"/>
          </reference>
          <reference field="4" count="1">
            <x v="0"/>
          </reference>
        </references>
      </pivotArea>
    </format>
    <format dxfId="193">
      <pivotArea dataOnly="0" labelOnly="1" outline="0" fieldPosition="0">
        <references count="3">
          <reference field="2" count="1" selected="0">
            <x v="18"/>
          </reference>
          <reference field="3" count="1" selected="0">
            <x v="76"/>
          </reference>
          <reference field="4" count="1">
            <x v="49"/>
          </reference>
        </references>
      </pivotArea>
    </format>
    <format dxfId="192">
      <pivotArea dataOnly="0" labelOnly="1" outline="0" fieldPosition="0">
        <references count="3">
          <reference field="2" count="1" selected="0">
            <x v="18"/>
          </reference>
          <reference field="3" count="1" selected="0">
            <x v="77"/>
          </reference>
          <reference field="4" count="1">
            <x v="84"/>
          </reference>
        </references>
      </pivotArea>
    </format>
    <format dxfId="191">
      <pivotArea dataOnly="0" labelOnly="1" outline="0" fieldPosition="0">
        <references count="3">
          <reference field="2" count="1" selected="0">
            <x v="19"/>
          </reference>
          <reference field="3" count="1" selected="0">
            <x v="78"/>
          </reference>
          <reference field="4" count="1">
            <x v="101"/>
          </reference>
        </references>
      </pivotArea>
    </format>
    <format dxfId="190">
      <pivotArea dataOnly="0" labelOnly="1" outline="0" fieldPosition="0">
        <references count="3">
          <reference field="2" count="1" selected="0">
            <x v="19"/>
          </reference>
          <reference field="3" count="1" selected="0">
            <x v="79"/>
          </reference>
          <reference field="4" count="1">
            <x v="229"/>
          </reference>
        </references>
      </pivotArea>
    </format>
    <format dxfId="189">
      <pivotArea dataOnly="0" labelOnly="1" outline="0" fieldPosition="0">
        <references count="3">
          <reference field="2" count="1" selected="0">
            <x v="19"/>
          </reference>
          <reference field="3" count="1" selected="0">
            <x v="80"/>
          </reference>
          <reference field="4" count="1">
            <x v="132"/>
          </reference>
        </references>
      </pivotArea>
    </format>
    <format dxfId="188">
      <pivotArea dataOnly="0" labelOnly="1" outline="0" fieldPosition="0">
        <references count="3">
          <reference field="2" count="1" selected="0">
            <x v="19"/>
          </reference>
          <reference field="3" count="1" selected="0">
            <x v="81"/>
          </reference>
          <reference field="4" count="1">
            <x v="133"/>
          </reference>
        </references>
      </pivotArea>
    </format>
    <format dxfId="187">
      <pivotArea dataOnly="0" labelOnly="1" outline="0" fieldPosition="0">
        <references count="3">
          <reference field="2" count="1" selected="0">
            <x v="20"/>
          </reference>
          <reference field="3" count="1" selected="0">
            <x v="82"/>
          </reference>
          <reference field="4" count="1">
            <x v="50"/>
          </reference>
        </references>
      </pivotArea>
    </format>
    <format dxfId="186">
      <pivotArea dataOnly="0" labelOnly="1" outline="0" fieldPosition="0">
        <references count="3">
          <reference field="2" count="1" selected="0">
            <x v="20"/>
          </reference>
          <reference field="3" count="1" selected="0">
            <x v="83"/>
          </reference>
          <reference field="4" count="1">
            <x v="188"/>
          </reference>
        </references>
      </pivotArea>
    </format>
    <format dxfId="185">
      <pivotArea dataOnly="0" labelOnly="1" outline="0" fieldPosition="0">
        <references count="3">
          <reference field="2" count="1" selected="0">
            <x v="20"/>
          </reference>
          <reference field="3" count="1" selected="0">
            <x v="84"/>
          </reference>
          <reference field="4" count="1">
            <x v="113"/>
          </reference>
        </references>
      </pivotArea>
    </format>
    <format dxfId="184">
      <pivotArea dataOnly="0" labelOnly="1" outline="0" fieldPosition="0">
        <references count="3">
          <reference field="2" count="1" selected="0">
            <x v="20"/>
          </reference>
          <reference field="3" count="1" selected="0">
            <x v="85"/>
          </reference>
          <reference field="4" count="1">
            <x v="85"/>
          </reference>
        </references>
      </pivotArea>
    </format>
    <format dxfId="183">
      <pivotArea dataOnly="0" labelOnly="1" outline="0" fieldPosition="0">
        <references count="3">
          <reference field="2" count="1" selected="0">
            <x v="20"/>
          </reference>
          <reference field="3" count="1" selected="0">
            <x v="86"/>
          </reference>
          <reference field="4" count="1">
            <x v="227"/>
          </reference>
        </references>
      </pivotArea>
    </format>
    <format dxfId="182">
      <pivotArea dataOnly="0" labelOnly="1" outline="0" fieldPosition="0">
        <references count="3">
          <reference field="2" count="1" selected="0">
            <x v="20"/>
          </reference>
          <reference field="3" count="1" selected="0">
            <x v="87"/>
          </reference>
          <reference field="4" count="1">
            <x v="245"/>
          </reference>
        </references>
      </pivotArea>
    </format>
    <format dxfId="181">
      <pivotArea dataOnly="0" labelOnly="1" outline="0" fieldPosition="0">
        <references count="3">
          <reference field="2" count="1" selected="0">
            <x v="20"/>
          </reference>
          <reference field="3" count="1" selected="0">
            <x v="223"/>
          </reference>
          <reference field="4" count="1">
            <x v="47"/>
          </reference>
        </references>
      </pivotArea>
    </format>
    <format dxfId="180">
      <pivotArea dataOnly="0" labelOnly="1" outline="0" fieldPosition="0">
        <references count="3">
          <reference field="2" count="1" selected="0">
            <x v="20"/>
          </reference>
          <reference field="3" count="1" selected="0">
            <x v="224"/>
          </reference>
          <reference field="4" count="1">
            <x v="16"/>
          </reference>
        </references>
      </pivotArea>
    </format>
    <format dxfId="179">
      <pivotArea dataOnly="0" labelOnly="1" outline="0" fieldPosition="0">
        <references count="3">
          <reference field="2" count="1" selected="0">
            <x v="20"/>
          </reference>
          <reference field="3" count="1" selected="0">
            <x v="225"/>
          </reference>
          <reference field="4" count="1">
            <x v="155"/>
          </reference>
        </references>
      </pivotArea>
    </format>
    <format dxfId="178">
      <pivotArea dataOnly="0" labelOnly="1" outline="0" fieldPosition="0">
        <references count="3">
          <reference field="2" count="1" selected="0">
            <x v="21"/>
          </reference>
          <reference field="3" count="1" selected="0">
            <x v="88"/>
          </reference>
          <reference field="4" count="1">
            <x v="104"/>
          </reference>
        </references>
      </pivotArea>
    </format>
    <format dxfId="177">
      <pivotArea dataOnly="0" labelOnly="1" outline="0" fieldPosition="0">
        <references count="3">
          <reference field="2" count="1" selected="0">
            <x v="21"/>
          </reference>
          <reference field="3" count="1" selected="0">
            <x v="89"/>
          </reference>
          <reference field="4" count="1">
            <x v="137"/>
          </reference>
        </references>
      </pivotArea>
    </format>
    <format dxfId="176">
      <pivotArea dataOnly="0" labelOnly="1" outline="0" fieldPosition="0">
        <references count="3">
          <reference field="2" count="1" selected="0">
            <x v="21"/>
          </reference>
          <reference field="3" count="1" selected="0">
            <x v="90"/>
          </reference>
          <reference field="4" count="1">
            <x v="143"/>
          </reference>
        </references>
      </pivotArea>
    </format>
    <format dxfId="175">
      <pivotArea dataOnly="0" labelOnly="1" outline="0" fieldPosition="0">
        <references count="3">
          <reference field="2" count="1" selected="0">
            <x v="21"/>
          </reference>
          <reference field="3" count="1" selected="0">
            <x v="91"/>
          </reference>
          <reference field="4" count="1">
            <x v="185"/>
          </reference>
        </references>
      </pivotArea>
    </format>
    <format dxfId="174">
      <pivotArea dataOnly="0" labelOnly="1" outline="0" fieldPosition="0">
        <references count="3">
          <reference field="2" count="1" selected="0">
            <x v="21"/>
          </reference>
          <reference field="3" count="1" selected="0">
            <x v="92"/>
          </reference>
          <reference field="4" count="1">
            <x v="86"/>
          </reference>
        </references>
      </pivotArea>
    </format>
    <format dxfId="173">
      <pivotArea dataOnly="0" labelOnly="1" outline="0" fieldPosition="0">
        <references count="3">
          <reference field="2" count="1" selected="0">
            <x v="21"/>
          </reference>
          <reference field="3" count="1" selected="0">
            <x v="93"/>
          </reference>
          <reference field="4" count="1">
            <x v="5"/>
          </reference>
        </references>
      </pivotArea>
    </format>
    <format dxfId="172">
      <pivotArea dataOnly="0" labelOnly="1" outline="0" fieldPosition="0">
        <references count="3">
          <reference field="2" count="1" selected="0">
            <x v="21"/>
          </reference>
          <reference field="3" count="1" selected="0">
            <x v="94"/>
          </reference>
          <reference field="4" count="1">
            <x v="154"/>
          </reference>
        </references>
      </pivotArea>
    </format>
    <format dxfId="171">
      <pivotArea dataOnly="0" labelOnly="1" outline="0" fieldPosition="0">
        <references count="3">
          <reference field="2" count="1" selected="0">
            <x v="21"/>
          </reference>
          <reference field="3" count="1" selected="0">
            <x v="95"/>
          </reference>
          <reference field="4" count="1">
            <x v="194"/>
          </reference>
        </references>
      </pivotArea>
    </format>
    <format dxfId="170">
      <pivotArea dataOnly="0" labelOnly="1" outline="0" fieldPosition="0">
        <references count="3">
          <reference field="2" count="1" selected="0">
            <x v="21"/>
          </reference>
          <reference field="3" count="1" selected="0">
            <x v="226"/>
          </reference>
          <reference field="4" count="1">
            <x v="160"/>
          </reference>
        </references>
      </pivotArea>
    </format>
    <format dxfId="169">
      <pivotArea dataOnly="0" labelOnly="1" outline="0" fieldPosition="0">
        <references count="3">
          <reference field="2" count="1" selected="0">
            <x v="21"/>
          </reference>
          <reference field="3" count="1" selected="0">
            <x v="227"/>
          </reference>
          <reference field="4" count="1">
            <x v="250"/>
          </reference>
        </references>
      </pivotArea>
    </format>
    <format dxfId="168">
      <pivotArea dataOnly="0" labelOnly="1" outline="0" fieldPosition="0">
        <references count="3">
          <reference field="2" count="1" selected="0">
            <x v="21"/>
          </reference>
          <reference field="3" count="1" selected="0">
            <x v="228"/>
          </reference>
          <reference field="4" count="1">
            <x v="114"/>
          </reference>
        </references>
      </pivotArea>
    </format>
    <format dxfId="167">
      <pivotArea dataOnly="0" labelOnly="1" outline="0" fieldPosition="0">
        <references count="3">
          <reference field="2" count="1" selected="0">
            <x v="21"/>
          </reference>
          <reference field="3" count="1" selected="0">
            <x v="229"/>
          </reference>
          <reference field="4" count="1">
            <x v="158"/>
          </reference>
        </references>
      </pivotArea>
    </format>
    <format dxfId="166">
      <pivotArea dataOnly="0" labelOnly="1" outline="0" fieldPosition="0">
        <references count="3">
          <reference field="2" count="1" selected="0">
            <x v="22"/>
          </reference>
          <reference field="3" count="1" selected="0">
            <x v="96"/>
          </reference>
          <reference field="4" count="1">
            <x v="63"/>
          </reference>
        </references>
      </pivotArea>
    </format>
    <format dxfId="165">
      <pivotArea dataOnly="0" labelOnly="1" outline="0" fieldPosition="0">
        <references count="3">
          <reference field="2" count="1" selected="0">
            <x v="22"/>
          </reference>
          <reference field="3" count="1" selected="0">
            <x v="97"/>
          </reference>
          <reference field="4" count="1">
            <x v="42"/>
          </reference>
        </references>
      </pivotArea>
    </format>
    <format dxfId="164">
      <pivotArea dataOnly="0" labelOnly="1" outline="0" fieldPosition="0">
        <references count="3">
          <reference field="2" count="1" selected="0">
            <x v="22"/>
          </reference>
          <reference field="3" count="1" selected="0">
            <x v="98"/>
          </reference>
          <reference field="4" count="1">
            <x v="236"/>
          </reference>
        </references>
      </pivotArea>
    </format>
    <format dxfId="163">
      <pivotArea dataOnly="0" labelOnly="1" outline="0" fieldPosition="0">
        <references count="3">
          <reference field="2" count="1" selected="0">
            <x v="22"/>
          </reference>
          <reference field="3" count="1" selected="0">
            <x v="99"/>
          </reference>
          <reference field="4" count="1">
            <x v="31"/>
          </reference>
        </references>
      </pivotArea>
    </format>
    <format dxfId="162">
      <pivotArea dataOnly="0" labelOnly="1" outline="0" fieldPosition="0">
        <references count="3">
          <reference field="2" count="1" selected="0">
            <x v="22"/>
          </reference>
          <reference field="3" count="1" selected="0">
            <x v="100"/>
          </reference>
          <reference field="4" count="1">
            <x v="149"/>
          </reference>
        </references>
      </pivotArea>
    </format>
    <format dxfId="161">
      <pivotArea dataOnly="0" labelOnly="1" outline="0" fieldPosition="0">
        <references count="3">
          <reference field="2" count="1" selected="0">
            <x v="22"/>
          </reference>
          <reference field="3" count="1" selected="0">
            <x v="101"/>
          </reference>
          <reference field="4" count="1">
            <x v="21"/>
          </reference>
        </references>
      </pivotArea>
    </format>
    <format dxfId="160">
      <pivotArea dataOnly="0" labelOnly="1" outline="0" fieldPosition="0">
        <references count="3">
          <reference field="2" count="1" selected="0">
            <x v="22"/>
          </reference>
          <reference field="3" count="1" selected="0">
            <x v="102"/>
          </reference>
          <reference field="4" count="1">
            <x v="196"/>
          </reference>
        </references>
      </pivotArea>
    </format>
    <format dxfId="159">
      <pivotArea dataOnly="0" labelOnly="1" outline="0" fieldPosition="0">
        <references count="3">
          <reference field="2" count="1" selected="0">
            <x v="22"/>
          </reference>
          <reference field="3" count="1" selected="0">
            <x v="103"/>
          </reference>
          <reference field="4" count="1">
            <x v="61"/>
          </reference>
        </references>
      </pivotArea>
    </format>
    <format dxfId="158">
      <pivotArea dataOnly="0" labelOnly="1" outline="0" fieldPosition="0">
        <references count="3">
          <reference field="2" count="1" selected="0">
            <x v="22"/>
          </reference>
          <reference field="3" count="1" selected="0">
            <x v="104"/>
          </reference>
          <reference field="4" count="1">
            <x v="212"/>
          </reference>
        </references>
      </pivotArea>
    </format>
    <format dxfId="157">
      <pivotArea dataOnly="0" labelOnly="1" outline="0" fieldPosition="0">
        <references count="3">
          <reference field="2" count="1" selected="0">
            <x v="22"/>
          </reference>
          <reference field="3" count="1" selected="0">
            <x v="105"/>
          </reference>
          <reference field="4" count="1">
            <x v="111"/>
          </reference>
        </references>
      </pivotArea>
    </format>
    <format dxfId="156">
      <pivotArea dataOnly="0" labelOnly="1" outline="0" fieldPosition="0">
        <references count="3">
          <reference field="2" count="1" selected="0">
            <x v="22"/>
          </reference>
          <reference field="3" count="1" selected="0">
            <x v="230"/>
          </reference>
          <reference field="4" count="1">
            <x v="43"/>
          </reference>
        </references>
      </pivotArea>
    </format>
    <format dxfId="155">
      <pivotArea dataOnly="0" labelOnly="1" outline="0" fieldPosition="0">
        <references count="3">
          <reference field="2" count="1" selected="0">
            <x v="22"/>
          </reference>
          <reference field="3" count="1" selected="0">
            <x v="231"/>
          </reference>
          <reference field="4" count="1">
            <x v="153"/>
          </reference>
        </references>
      </pivotArea>
    </format>
    <format dxfId="154">
      <pivotArea dataOnly="0" labelOnly="1" outline="0" fieldPosition="0">
        <references count="3">
          <reference field="2" count="1" selected="0">
            <x v="22"/>
          </reference>
          <reference field="3" count="1" selected="0">
            <x v="232"/>
          </reference>
          <reference field="4" count="1">
            <x v="254"/>
          </reference>
        </references>
      </pivotArea>
    </format>
    <format dxfId="153">
      <pivotArea dataOnly="0" labelOnly="1" outline="0" fieldPosition="0">
        <references count="3">
          <reference field="2" count="1" selected="0">
            <x v="23"/>
          </reference>
          <reference field="3" count="1" selected="0">
            <x v="106"/>
          </reference>
          <reference field="4" count="1">
            <x v="59"/>
          </reference>
        </references>
      </pivotArea>
    </format>
    <format dxfId="152">
      <pivotArea dataOnly="0" labelOnly="1" outline="0" fieldPosition="0">
        <references count="3">
          <reference field="2" count="1" selected="0">
            <x v="23"/>
          </reference>
          <reference field="3" count="1" selected="0">
            <x v="107"/>
          </reference>
          <reference field="4" count="1">
            <x v="108"/>
          </reference>
        </references>
      </pivotArea>
    </format>
    <format dxfId="151">
      <pivotArea dataOnly="0" labelOnly="1" outline="0" fieldPosition="0">
        <references count="3">
          <reference field="2" count="1" selected="0">
            <x v="23"/>
          </reference>
          <reference field="3" count="1" selected="0">
            <x v="108"/>
          </reference>
          <reference field="4" count="1">
            <x v="217"/>
          </reference>
        </references>
      </pivotArea>
    </format>
    <format dxfId="150">
      <pivotArea dataOnly="0" labelOnly="1" outline="0" fieldPosition="0">
        <references count="3">
          <reference field="2" count="1" selected="0">
            <x v="23"/>
          </reference>
          <reference field="3" count="1" selected="0">
            <x v="109"/>
          </reference>
          <reference field="4" count="1">
            <x v="89"/>
          </reference>
        </references>
      </pivotArea>
    </format>
    <format dxfId="149">
      <pivotArea dataOnly="0" labelOnly="1" outline="0" fieldPosition="0">
        <references count="3">
          <reference field="2" count="1" selected="0">
            <x v="23"/>
          </reference>
          <reference field="3" count="1" selected="0">
            <x v="110"/>
          </reference>
          <reference field="4" count="1">
            <x v="91"/>
          </reference>
        </references>
      </pivotArea>
    </format>
    <format dxfId="148">
      <pivotArea dataOnly="0" labelOnly="1" outline="0" fieldPosition="0">
        <references count="3">
          <reference field="2" count="1" selected="0">
            <x v="23"/>
          </reference>
          <reference field="3" count="1" selected="0">
            <x v="111"/>
          </reference>
          <reference field="4" count="1">
            <x v="90"/>
          </reference>
        </references>
      </pivotArea>
    </format>
    <format dxfId="147">
      <pivotArea dataOnly="0" labelOnly="1" outline="0" fieldPosition="0">
        <references count="3">
          <reference field="2" count="1" selected="0">
            <x v="23"/>
          </reference>
          <reference field="3" count="1" selected="0">
            <x v="112"/>
          </reference>
          <reference field="4" count="1">
            <x v="161"/>
          </reference>
        </references>
      </pivotArea>
    </format>
    <format dxfId="146">
      <pivotArea dataOnly="0" labelOnly="1" outline="0" fieldPosition="0">
        <references count="3">
          <reference field="2" count="1" selected="0">
            <x v="23"/>
          </reference>
          <reference field="3" count="1" selected="0">
            <x v="113"/>
          </reference>
          <reference field="4" count="1">
            <x v="193"/>
          </reference>
        </references>
      </pivotArea>
    </format>
    <format dxfId="145">
      <pivotArea dataOnly="0" labelOnly="1" outline="0" fieldPosition="0">
        <references count="3">
          <reference field="2" count="1" selected="0">
            <x v="23"/>
          </reference>
          <reference field="3" count="1" selected="0">
            <x v="114"/>
          </reference>
          <reference field="4" count="1">
            <x v="117"/>
          </reference>
        </references>
      </pivotArea>
    </format>
    <format dxfId="144">
      <pivotArea dataOnly="0" labelOnly="1" outline="0" fieldPosition="0">
        <references count="3">
          <reference field="2" count="1" selected="0">
            <x v="23"/>
          </reference>
          <reference field="3" count="1" selected="0">
            <x v="115"/>
          </reference>
          <reference field="4" count="1">
            <x v="235"/>
          </reference>
        </references>
      </pivotArea>
    </format>
    <format dxfId="143">
      <pivotArea dataOnly="0" labelOnly="1" outline="0" fieldPosition="0">
        <references count="3">
          <reference field="2" count="1" selected="0">
            <x v="23"/>
          </reference>
          <reference field="3" count="1" selected="0">
            <x v="116"/>
          </reference>
          <reference field="4" count="1">
            <x v="230"/>
          </reference>
        </references>
      </pivotArea>
    </format>
    <format dxfId="142">
      <pivotArea dataOnly="0" labelOnly="1" outline="0" fieldPosition="0">
        <references count="3">
          <reference field="2" count="1" selected="0">
            <x v="23"/>
          </reference>
          <reference field="3" count="1" selected="0">
            <x v="117"/>
          </reference>
          <reference field="4" count="1">
            <x v="195"/>
          </reference>
        </references>
      </pivotArea>
    </format>
    <format dxfId="141">
      <pivotArea dataOnly="0" labelOnly="1" outline="0" fieldPosition="0">
        <references count="3">
          <reference field="2" count="1" selected="0">
            <x v="23"/>
          </reference>
          <reference field="3" count="1" selected="0">
            <x v="118"/>
          </reference>
          <reference field="4" count="1">
            <x v="12"/>
          </reference>
        </references>
      </pivotArea>
    </format>
    <format dxfId="140">
      <pivotArea dataOnly="0" labelOnly="1" outline="0" fieldPosition="0">
        <references count="3">
          <reference field="2" count="1" selected="0">
            <x v="24"/>
          </reference>
          <reference field="3" count="1" selected="0">
            <x v="119"/>
          </reference>
          <reference field="4" count="1">
            <x v="22"/>
          </reference>
        </references>
      </pivotArea>
    </format>
    <format dxfId="139">
      <pivotArea dataOnly="0" labelOnly="1" outline="0" fieldPosition="0">
        <references count="3">
          <reference field="2" count="1" selected="0">
            <x v="24"/>
          </reference>
          <reference field="3" count="1" selected="0">
            <x v="120"/>
          </reference>
          <reference field="4" count="1">
            <x v="107"/>
          </reference>
        </references>
      </pivotArea>
    </format>
    <format dxfId="138">
      <pivotArea dataOnly="0" labelOnly="1" outline="0" fieldPosition="0">
        <references count="3">
          <reference field="2" count="1" selected="0">
            <x v="24"/>
          </reference>
          <reference field="3" count="1" selected="0">
            <x v="121"/>
          </reference>
          <reference field="4" count="1">
            <x v="119"/>
          </reference>
        </references>
      </pivotArea>
    </format>
    <format dxfId="137">
      <pivotArea dataOnly="0" labelOnly="1" outline="0" fieldPosition="0">
        <references count="3">
          <reference field="2" count="1" selected="0">
            <x v="24"/>
          </reference>
          <reference field="3" count="1" selected="0">
            <x v="122"/>
          </reference>
          <reference field="4" count="1">
            <x v="118"/>
          </reference>
        </references>
      </pivotArea>
    </format>
    <format dxfId="136">
      <pivotArea dataOnly="0" labelOnly="1" outline="0" fieldPosition="0">
        <references count="3">
          <reference field="2" count="1" selected="0">
            <x v="24"/>
          </reference>
          <reference field="3" count="1" selected="0">
            <x v="123"/>
          </reference>
          <reference field="4" count="1">
            <x v="243"/>
          </reference>
        </references>
      </pivotArea>
    </format>
    <format dxfId="135">
      <pivotArea dataOnly="0" labelOnly="1" outline="0" fieldPosition="0">
        <references count="3">
          <reference field="2" count="1" selected="0">
            <x v="24"/>
          </reference>
          <reference field="3" count="1" selected="0">
            <x v="124"/>
          </reference>
          <reference field="4" count="1">
            <x v="121"/>
          </reference>
        </references>
      </pivotArea>
    </format>
    <format dxfId="134">
      <pivotArea dataOnly="0" labelOnly="1" outline="0" fieldPosition="0">
        <references count="3">
          <reference field="2" count="1" selected="0">
            <x v="24"/>
          </reference>
          <reference field="3" count="1" selected="0">
            <x v="125"/>
          </reference>
          <reference field="4" count="1">
            <x v="120"/>
          </reference>
        </references>
      </pivotArea>
    </format>
    <format dxfId="133">
      <pivotArea dataOnly="0" labelOnly="1" outline="0" fieldPosition="0">
        <references count="3">
          <reference field="2" count="1" selected="0">
            <x v="24"/>
          </reference>
          <reference field="3" count="1" selected="0">
            <x v="126"/>
          </reference>
          <reference field="4" count="1">
            <x v="124"/>
          </reference>
        </references>
      </pivotArea>
    </format>
    <format dxfId="132">
      <pivotArea dataOnly="0" labelOnly="1" outline="0" fieldPosition="0">
        <references count="3">
          <reference field="2" count="1" selected="0">
            <x v="24"/>
          </reference>
          <reference field="3" count="1" selected="0">
            <x v="127"/>
          </reference>
          <reference field="4" count="1">
            <x v="122"/>
          </reference>
        </references>
      </pivotArea>
    </format>
    <format dxfId="131">
      <pivotArea dataOnly="0" labelOnly="1" outline="0" fieldPosition="0">
        <references count="3">
          <reference field="2" count="1" selected="0">
            <x v="24"/>
          </reference>
          <reference field="3" count="1" selected="0">
            <x v="128"/>
          </reference>
          <reference field="4" count="1">
            <x v="162"/>
          </reference>
        </references>
      </pivotArea>
    </format>
    <format dxfId="130">
      <pivotArea dataOnly="0" labelOnly="1" outline="0" fieldPosition="0">
        <references count="3">
          <reference field="2" count="1" selected="0">
            <x v="24"/>
          </reference>
          <reference field="3" count="1" selected="0">
            <x v="129"/>
          </reference>
          <reference field="4" count="1">
            <x v="7"/>
          </reference>
        </references>
      </pivotArea>
    </format>
    <format dxfId="129">
      <pivotArea dataOnly="0" labelOnly="1" outline="0" fieldPosition="0">
        <references count="3">
          <reference field="2" count="1" selected="0">
            <x v="24"/>
          </reference>
          <reference field="3" count="1" selected="0">
            <x v="130"/>
          </reference>
          <reference field="4" count="1">
            <x v="26"/>
          </reference>
        </references>
      </pivotArea>
    </format>
    <format dxfId="128">
      <pivotArea dataOnly="0" labelOnly="1" outline="0" fieldPosition="0">
        <references count="3">
          <reference field="2" count="1" selected="0">
            <x v="24"/>
          </reference>
          <reference field="3" count="1" selected="0">
            <x v="131"/>
          </reference>
          <reference field="4" count="1">
            <x v="125"/>
          </reference>
        </references>
      </pivotArea>
    </format>
    <format dxfId="127">
      <pivotArea dataOnly="0" labelOnly="1" outline="0" fieldPosition="0">
        <references count="3">
          <reference field="2" count="1" selected="0">
            <x v="24"/>
          </reference>
          <reference field="3" count="1" selected="0">
            <x v="132"/>
          </reference>
          <reference field="4" count="1">
            <x v="14"/>
          </reference>
        </references>
      </pivotArea>
    </format>
    <format dxfId="126">
      <pivotArea dataOnly="0" labelOnly="1" outline="0" fieldPosition="0">
        <references count="3">
          <reference field="2" count="1" selected="0">
            <x v="24"/>
          </reference>
          <reference field="3" count="1" selected="0">
            <x v="233"/>
          </reference>
          <reference field="4" count="1">
            <x v="123"/>
          </reference>
        </references>
      </pivotArea>
    </format>
    <format dxfId="125">
      <pivotArea dataOnly="0" labelOnly="1" outline="0" fieldPosition="0">
        <references count="3">
          <reference field="2" count="1" selected="0">
            <x v="25"/>
          </reference>
          <reference field="3" count="1" selected="0">
            <x v="133"/>
          </reference>
          <reference field="4" count="1">
            <x v="246"/>
          </reference>
        </references>
      </pivotArea>
    </format>
    <format dxfId="124">
      <pivotArea dataOnly="0" labelOnly="1" outline="0" fieldPosition="0">
        <references count="3">
          <reference field="2" count="1" selected="0">
            <x v="25"/>
          </reference>
          <reference field="3" count="1" selected="0">
            <x v="134"/>
          </reference>
          <reference field="4" count="1">
            <x v="134"/>
          </reference>
        </references>
      </pivotArea>
    </format>
    <format dxfId="123">
      <pivotArea dataOnly="0" labelOnly="1" outline="0" fieldPosition="0">
        <references count="3">
          <reference field="2" count="1" selected="0">
            <x v="25"/>
          </reference>
          <reference field="3" count="1" selected="0">
            <x v="135"/>
          </reference>
          <reference field="4" count="1">
            <x v="97"/>
          </reference>
        </references>
      </pivotArea>
    </format>
    <format dxfId="122">
      <pivotArea dataOnly="0" labelOnly="1" outline="0" fieldPosition="0">
        <references count="3">
          <reference field="2" count="1" selected="0">
            <x v="25"/>
          </reference>
          <reference field="3" count="1" selected="0">
            <x v="136"/>
          </reference>
          <reference field="4" count="1">
            <x v="216"/>
          </reference>
        </references>
      </pivotArea>
    </format>
    <format dxfId="121">
      <pivotArea dataOnly="0" labelOnly="1" outline="0" fieldPosition="0">
        <references count="3">
          <reference field="2" count="1" selected="0">
            <x v="25"/>
          </reference>
          <reference field="3" count="1" selected="0">
            <x v="137"/>
          </reference>
          <reference field="4" count="1">
            <x v="157"/>
          </reference>
        </references>
      </pivotArea>
    </format>
    <format dxfId="120">
      <pivotArea dataOnly="0" labelOnly="1" outline="0" fieldPosition="0">
        <references count="3">
          <reference field="2" count="1" selected="0">
            <x v="25"/>
          </reference>
          <reference field="3" count="1" selected="0">
            <x v="234"/>
          </reference>
          <reference field="4" count="1">
            <x v="159"/>
          </reference>
        </references>
      </pivotArea>
    </format>
    <format dxfId="119">
      <pivotArea dataOnly="0" labelOnly="1" outline="0" fieldPosition="0">
        <references count="3">
          <reference field="2" count="1" selected="0">
            <x v="25"/>
          </reference>
          <reference field="3" count="1" selected="0">
            <x v="235"/>
          </reference>
          <reference field="4" count="1">
            <x v="136"/>
          </reference>
        </references>
      </pivotArea>
    </format>
    <format dxfId="118">
      <pivotArea dataOnly="0" labelOnly="1" outline="0" fieldPosition="0">
        <references count="3">
          <reference field="2" count="1" selected="0">
            <x v="26"/>
          </reference>
          <reference field="3" count="1" selected="0">
            <x v="138"/>
          </reference>
          <reference field="4" count="1">
            <x v="233"/>
          </reference>
        </references>
      </pivotArea>
    </format>
    <format dxfId="117">
      <pivotArea dataOnly="0" labelOnly="1" outline="0" fieldPosition="0">
        <references count="3">
          <reference field="2" count="1" selected="0">
            <x v="26"/>
          </reference>
          <reference field="3" count="1" selected="0">
            <x v="139"/>
          </reference>
          <reference field="4" count="1">
            <x v="234"/>
          </reference>
        </references>
      </pivotArea>
    </format>
    <format dxfId="116">
      <pivotArea dataOnly="0" labelOnly="1" outline="0" fieldPosition="0">
        <references count="3">
          <reference field="2" count="1" selected="0">
            <x v="26"/>
          </reference>
          <reference field="3" count="1" selected="0">
            <x v="140"/>
          </reference>
          <reference field="4" count="1">
            <x v="142"/>
          </reference>
        </references>
      </pivotArea>
    </format>
    <format dxfId="115">
      <pivotArea dataOnly="0" labelOnly="1" outline="0" fieldPosition="0">
        <references count="3">
          <reference field="2" count="1" selected="0">
            <x v="26"/>
          </reference>
          <reference field="3" count="1" selected="0">
            <x v="141"/>
          </reference>
          <reference field="4" count="1">
            <x v="102"/>
          </reference>
        </references>
      </pivotArea>
    </format>
    <format dxfId="114">
      <pivotArea dataOnly="0" labelOnly="1" outline="0" fieldPosition="0">
        <references count="3">
          <reference field="2" count="1" selected="0">
            <x v="26"/>
          </reference>
          <reference field="3" count="1" selected="0">
            <x v="142"/>
          </reference>
          <reference field="4" count="1">
            <x v="226"/>
          </reference>
        </references>
      </pivotArea>
    </format>
    <format dxfId="113">
      <pivotArea dataOnly="0" labelOnly="1" outline="0" fieldPosition="0">
        <references count="3">
          <reference field="2" count="1" selected="0">
            <x v="26"/>
          </reference>
          <reference field="3" count="1" selected="0">
            <x v="143"/>
          </reference>
          <reference field="4" count="1">
            <x v="56"/>
          </reference>
        </references>
      </pivotArea>
    </format>
    <format dxfId="112">
      <pivotArea dataOnly="0" labelOnly="1" outline="0" fieldPosition="0">
        <references count="3">
          <reference field="2" count="1" selected="0">
            <x v="26"/>
          </reference>
          <reference field="3" count="1" selected="0">
            <x v="144"/>
          </reference>
          <reference field="4" count="1">
            <x v="138"/>
          </reference>
        </references>
      </pivotArea>
    </format>
    <format dxfId="111">
      <pivotArea dataOnly="0" labelOnly="1" outline="0" fieldPosition="0">
        <references count="3">
          <reference field="2" count="1" selected="0">
            <x v="26"/>
          </reference>
          <reference field="3" count="1" selected="0">
            <x v="145"/>
          </reference>
          <reference field="4" count="1">
            <x v="13"/>
          </reference>
        </references>
      </pivotArea>
    </format>
    <format dxfId="110">
      <pivotArea dataOnly="0" labelOnly="1" outline="0" fieldPosition="0">
        <references count="3">
          <reference field="2" count="1" selected="0">
            <x v="27"/>
          </reference>
          <reference field="3" count="1" selected="0">
            <x v="146"/>
          </reference>
          <reference field="4" count="1">
            <x v="6"/>
          </reference>
        </references>
      </pivotArea>
    </format>
    <format dxfId="109">
      <pivotArea dataOnly="0" labelOnly="1" outline="0" fieldPosition="0">
        <references count="3">
          <reference field="2" count="1" selected="0">
            <x v="28"/>
          </reference>
          <reference field="3" count="1" selected="0">
            <x v="147"/>
          </reference>
          <reference field="4" count="1">
            <x v="201"/>
          </reference>
        </references>
      </pivotArea>
    </format>
    <format dxfId="108">
      <pivotArea dataOnly="0" labelOnly="1" outline="0" fieldPosition="0">
        <references count="3">
          <reference field="2" count="1" selected="0">
            <x v="29"/>
          </reference>
          <reference field="3" count="1" selected="0">
            <x v="148"/>
          </reference>
          <reference field="4" count="1">
            <x v="255"/>
          </reference>
        </references>
      </pivotArea>
    </format>
    <format dxfId="107">
      <pivotArea dataOnly="0" labelOnly="1" outline="0" fieldPosition="0">
        <references count="3">
          <reference field="2" count="1" selected="0">
            <x v="30"/>
          </reference>
          <reference field="3" count="1" selected="0">
            <x v="149"/>
          </reference>
          <reference field="4" count="1">
            <x v="244"/>
          </reference>
        </references>
      </pivotArea>
    </format>
    <format dxfId="106">
      <pivotArea dataOnly="0" labelOnly="1" outline="0" fieldPosition="0">
        <references count="3">
          <reference field="2" count="1" selected="0">
            <x v="31"/>
          </reference>
          <reference field="3" count="1" selected="0">
            <x v="150"/>
          </reference>
          <reference field="4" count="1">
            <x v="241"/>
          </reference>
        </references>
      </pivotArea>
    </format>
    <format dxfId="105">
      <pivotArea dataOnly="0" labelOnly="1" outline="0" fieldPosition="0">
        <references count="3">
          <reference field="2" count="1" selected="0">
            <x v="32"/>
          </reference>
          <reference field="3" count="1" selected="0">
            <x v="236"/>
          </reference>
          <reference field="4" count="1">
            <x v="208"/>
          </reference>
        </references>
      </pivotArea>
    </format>
    <format dxfId="104">
      <pivotArea dataOnly="0" labelOnly="1" outline="0" fieldPosition="0">
        <references count="3">
          <reference field="2" count="1" selected="0">
            <x v="33"/>
          </reference>
          <reference field="3" count="1" selected="0">
            <x v="151"/>
          </reference>
          <reference field="4" count="1">
            <x v="190"/>
          </reference>
        </references>
      </pivotArea>
    </format>
    <format dxfId="103">
      <pivotArea dataOnly="0" labelOnly="1" outline="0" fieldPosition="0">
        <references count="3">
          <reference field="2" count="1" selected="0">
            <x v="34"/>
          </reference>
          <reference field="3" count="1" selected="0">
            <x v="152"/>
          </reference>
          <reference field="4" count="1">
            <x v="46"/>
          </reference>
        </references>
      </pivotArea>
    </format>
    <format dxfId="102">
      <pivotArea dataOnly="0" labelOnly="1" outline="0" fieldPosition="0">
        <references count="3">
          <reference field="2" count="1" selected="0">
            <x v="35"/>
          </reference>
          <reference field="3" count="1" selected="0">
            <x v="153"/>
          </reference>
          <reference field="4" count="1">
            <x v="252"/>
          </reference>
        </references>
      </pivotArea>
    </format>
    <format dxfId="101">
      <pivotArea dataOnly="0" labelOnly="1" outline="0" fieldPosition="0">
        <references count="3">
          <reference field="2" count="1" selected="0">
            <x v="36"/>
          </reference>
          <reference field="3" count="1" selected="0">
            <x v="237"/>
          </reference>
          <reference field="4" count="1">
            <x v="168"/>
          </reference>
        </references>
      </pivotArea>
    </format>
    <format dxfId="100">
      <pivotArea dataOnly="0" labelOnly="1" outline="0" fieldPosition="0">
        <references count="3">
          <reference field="2" count="1" selected="0">
            <x v="37"/>
          </reference>
          <reference field="3" count="1" selected="0">
            <x v="154"/>
          </reference>
          <reference field="4" count="1">
            <x v="129"/>
          </reference>
        </references>
      </pivotArea>
    </format>
    <format dxfId="99">
      <pivotArea dataOnly="0" labelOnly="1" outline="0" fieldPosition="0">
        <references count="3">
          <reference field="2" count="1" selected="0">
            <x v="37"/>
          </reference>
          <reference field="3" count="1" selected="0">
            <x v="155"/>
          </reference>
          <reference field="4" count="1">
            <x v="179"/>
          </reference>
        </references>
      </pivotArea>
    </format>
    <format dxfId="98">
      <pivotArea dataOnly="0" labelOnly="1" outline="0" fieldPosition="0">
        <references count="3">
          <reference field="2" count="1" selected="0">
            <x v="37"/>
          </reference>
          <reference field="3" count="1" selected="0">
            <x v="156"/>
          </reference>
          <reference field="4" count="1">
            <x v="27"/>
          </reference>
        </references>
      </pivotArea>
    </format>
    <format dxfId="97">
      <pivotArea dataOnly="0" labelOnly="1" outline="0" fieldPosition="0">
        <references count="3">
          <reference field="2" count="1" selected="0">
            <x v="37"/>
          </reference>
          <reference field="3" count="1" selected="0">
            <x v="157"/>
          </reference>
          <reference field="4" count="1">
            <x v="221"/>
          </reference>
        </references>
      </pivotArea>
    </format>
    <format dxfId="96">
      <pivotArea dataOnly="0" labelOnly="1" outline="0" fieldPosition="0">
        <references count="3">
          <reference field="2" count="1" selected="0">
            <x v="37"/>
          </reference>
          <reference field="3" count="1" selected="0">
            <x v="238"/>
          </reference>
          <reference field="4" count="1">
            <x v="53"/>
          </reference>
        </references>
      </pivotArea>
    </format>
    <format dxfId="95">
      <pivotArea dataOnly="0" labelOnly="1" outline="0" fieldPosition="0">
        <references count="3">
          <reference field="2" count="1" selected="0">
            <x v="38"/>
          </reference>
          <reference field="3" count="1" selected="0">
            <x v="158"/>
          </reference>
          <reference field="4" count="1">
            <x v="116"/>
          </reference>
        </references>
      </pivotArea>
    </format>
    <format dxfId="94">
      <pivotArea dataOnly="0" labelOnly="1" outline="0" fieldPosition="0">
        <references count="3">
          <reference field="2" count="1" selected="0">
            <x v="38"/>
          </reference>
          <reference field="3" count="1" selected="0">
            <x v="159"/>
          </reference>
          <reference field="4" count="1">
            <x v="222"/>
          </reference>
        </references>
      </pivotArea>
    </format>
    <format dxfId="93">
      <pivotArea dataOnly="0" labelOnly="1" outline="0" fieldPosition="0">
        <references count="3">
          <reference field="2" count="1" selected="0">
            <x v="39"/>
          </reference>
          <reference field="3" count="1" selected="0">
            <x v="160"/>
          </reference>
          <reference field="4" count="1">
            <x v="200"/>
          </reference>
        </references>
      </pivotArea>
    </format>
    <format dxfId="92">
      <pivotArea dataOnly="0" labelOnly="1" outline="0" fieldPosition="0">
        <references count="3">
          <reference field="2" count="1" selected="0">
            <x v="40"/>
          </reference>
          <reference field="3" count="1" selected="0">
            <x v="161"/>
          </reference>
          <reference field="4" count="1">
            <x v="259"/>
          </reference>
        </references>
      </pivotArea>
    </format>
    <format dxfId="91">
      <pivotArea dataOnly="0" labelOnly="1" outline="0" fieldPosition="0">
        <references count="3">
          <reference field="2" count="1" selected="0">
            <x v="40"/>
          </reference>
          <reference field="3" count="1" selected="0">
            <x v="162"/>
          </reference>
          <reference field="4" count="1">
            <x v="260"/>
          </reference>
        </references>
      </pivotArea>
    </format>
    <format dxfId="90">
      <pivotArea dataOnly="0" labelOnly="1" outline="0" fieldPosition="0">
        <references count="3">
          <reference field="2" count="1" selected="0">
            <x v="40"/>
          </reference>
          <reference field="3" count="1" selected="0">
            <x v="239"/>
          </reference>
          <reference field="4" count="1">
            <x v="207"/>
          </reference>
        </references>
      </pivotArea>
    </format>
    <format dxfId="89">
      <pivotArea dataOnly="0" labelOnly="1" outline="0" fieldPosition="0">
        <references count="3">
          <reference field="2" count="1" selected="0">
            <x v="41"/>
          </reference>
          <reference field="3" count="1" selected="0">
            <x v="163"/>
          </reference>
          <reference field="4" count="1">
            <x v="99"/>
          </reference>
        </references>
      </pivotArea>
    </format>
    <format dxfId="88">
      <pivotArea dataOnly="0" labelOnly="1" outline="0" fieldPosition="0">
        <references count="3">
          <reference field="2" count="1" selected="0">
            <x v="41"/>
          </reference>
          <reference field="3" count="1" selected="0">
            <x v="240"/>
          </reference>
          <reference field="4" count="1">
            <x v="128"/>
          </reference>
        </references>
      </pivotArea>
    </format>
    <format dxfId="87">
      <pivotArea dataOnly="0" labelOnly="1" outline="0" fieldPosition="0">
        <references count="3">
          <reference field="2" count="1" selected="0">
            <x v="42"/>
          </reference>
          <reference field="3" count="1" selected="0">
            <x v="241"/>
          </reference>
          <reference field="4" count="1">
            <x v="131"/>
          </reference>
        </references>
      </pivotArea>
    </format>
    <format dxfId="86">
      <pivotArea dataOnly="0" labelOnly="1" outline="0" fieldPosition="0">
        <references count="3">
          <reference field="2" count="1" selected="0">
            <x v="43"/>
          </reference>
          <reference field="3" count="1" selected="0">
            <x v="164"/>
          </reference>
          <reference field="4" count="1">
            <x v="156"/>
          </reference>
        </references>
      </pivotArea>
    </format>
    <format dxfId="85">
      <pivotArea dataOnly="0" labelOnly="1" outline="0" fieldPosition="0">
        <references count="3">
          <reference field="2" count="1" selected="0">
            <x v="43"/>
          </reference>
          <reference field="3" count="1" selected="0">
            <x v="242"/>
          </reference>
          <reference field="4" count="1">
            <x v="214"/>
          </reference>
        </references>
      </pivotArea>
    </format>
    <format dxfId="84">
      <pivotArea dataOnly="0" labelOnly="1" outline="0" fieldPosition="0">
        <references count="3">
          <reference field="2" count="1" selected="0">
            <x v="44"/>
          </reference>
          <reference field="3" count="1" selected="0">
            <x v="165"/>
          </reference>
          <reference field="4" count="1">
            <x v="98"/>
          </reference>
        </references>
      </pivotArea>
    </format>
    <format dxfId="83">
      <pivotArea dataOnly="0" labelOnly="1" outline="0" fieldPosition="0">
        <references count="3">
          <reference field="2" count="1" selected="0">
            <x v="45"/>
          </reference>
          <reference field="3" count="1" selected="0">
            <x v="166"/>
          </reference>
          <reference field="4" count="1">
            <x v="78"/>
          </reference>
        </references>
      </pivotArea>
    </format>
    <format dxfId="82">
      <pivotArea dataOnly="0" labelOnly="1" outline="0" fieldPosition="0">
        <references count="3">
          <reference field="2" count="1" selected="0">
            <x v="46"/>
          </reference>
          <reference field="3" count="1" selected="0">
            <x v="243"/>
          </reference>
          <reference field="4" count="1">
            <x v="115"/>
          </reference>
        </references>
      </pivotArea>
    </format>
    <format dxfId="81">
      <pivotArea dataOnly="0" labelOnly="1" outline="0" fieldPosition="0">
        <references count="3">
          <reference field="2" count="1" selected="0">
            <x v="47"/>
          </reference>
          <reference field="3" count="1" selected="0">
            <x v="244"/>
          </reference>
          <reference field="4" count="1">
            <x v="92"/>
          </reference>
        </references>
      </pivotArea>
    </format>
    <format dxfId="80">
      <pivotArea dataOnly="0" labelOnly="1" outline="0" fieldPosition="0">
        <references count="3">
          <reference field="2" count="1" selected="0">
            <x v="47"/>
          </reference>
          <reference field="3" count="1" selected="0">
            <x v="245"/>
          </reference>
          <reference field="4" count="1">
            <x v="167"/>
          </reference>
        </references>
      </pivotArea>
    </format>
    <format dxfId="79">
      <pivotArea dataOnly="0" labelOnly="1" outline="0" fieldPosition="0">
        <references count="3">
          <reference field="2" count="1" selected="0">
            <x v="48"/>
          </reference>
          <reference field="3" count="1" selected="0">
            <x v="167"/>
          </reference>
          <reference field="4" count="1">
            <x v="23"/>
          </reference>
        </references>
      </pivotArea>
    </format>
    <format dxfId="78">
      <pivotArea dataOnly="0" labelOnly="1" outline="0" fieldPosition="0">
        <references count="3">
          <reference field="2" count="1" selected="0">
            <x v="48"/>
          </reference>
          <reference field="3" count="1" selected="0">
            <x v="168"/>
          </reference>
          <reference field="4" count="1">
            <x v="40"/>
          </reference>
        </references>
      </pivotArea>
    </format>
    <format dxfId="77">
      <pivotArea dataOnly="0" labelOnly="1" outline="0" fieldPosition="0">
        <references count="3">
          <reference field="2" count="1" selected="0">
            <x v="48"/>
          </reference>
          <reference field="3" count="1" selected="0">
            <x v="246"/>
          </reference>
          <reference field="4" count="1">
            <x v="44"/>
          </reference>
        </references>
      </pivotArea>
    </format>
    <format dxfId="76">
      <pivotArea dataOnly="0" labelOnly="1" outline="0" fieldPosition="0">
        <references count="3">
          <reference field="2" count="1" selected="0">
            <x v="49"/>
          </reference>
          <reference field="3" count="1" selected="0">
            <x v="169"/>
          </reference>
          <reference field="4" count="1">
            <x v="106"/>
          </reference>
        </references>
      </pivotArea>
    </format>
    <format dxfId="75">
      <pivotArea dataOnly="0" labelOnly="1" outline="0" fieldPosition="0">
        <references count="3">
          <reference field="2" count="1" selected="0">
            <x v="49"/>
          </reference>
          <reference field="3" count="1" selected="0">
            <x v="170"/>
          </reference>
          <reference field="4" count="1">
            <x v="2"/>
          </reference>
        </references>
      </pivotArea>
    </format>
    <format dxfId="74">
      <pivotArea dataOnly="0" labelOnly="1" outline="0" fieldPosition="0">
        <references count="3">
          <reference field="2" count="1" selected="0">
            <x v="49"/>
          </reference>
          <reference field="3" count="1" selected="0">
            <x v="171"/>
          </reference>
          <reference field="4" count="1">
            <x v="224"/>
          </reference>
        </references>
      </pivotArea>
    </format>
    <format dxfId="73">
      <pivotArea dataOnly="0" labelOnly="1" outline="0" fieldPosition="0">
        <references count="3">
          <reference field="2" count="1" selected="0">
            <x v="49"/>
          </reference>
          <reference field="3" count="1" selected="0">
            <x v="172"/>
          </reference>
          <reference field="4" count="1">
            <x v="209"/>
          </reference>
        </references>
      </pivotArea>
    </format>
    <format dxfId="72">
      <pivotArea dataOnly="0" labelOnly="1" outline="0" fieldPosition="0">
        <references count="3">
          <reference field="2" count="1" selected="0">
            <x v="49"/>
          </reference>
          <reference field="3" count="1" selected="0">
            <x v="173"/>
          </reference>
          <reference field="4" count="1">
            <x v="4"/>
          </reference>
        </references>
      </pivotArea>
    </format>
    <format dxfId="71">
      <pivotArea dataOnly="0" labelOnly="1" outline="0" fieldPosition="0">
        <references count="3">
          <reference field="2" count="1" selected="0">
            <x v="49"/>
          </reference>
          <reference field="3" count="1" selected="0">
            <x v="174"/>
          </reference>
          <reference field="4" count="1">
            <x v="186"/>
          </reference>
        </references>
      </pivotArea>
    </format>
    <format dxfId="70">
      <pivotArea dataOnly="0" labelOnly="1" outline="0" fieldPosition="0">
        <references count="3">
          <reference field="2" count="1" selected="0">
            <x v="49"/>
          </reference>
          <reference field="3" count="1" selected="0">
            <x v="175"/>
          </reference>
          <reference field="4" count="1">
            <x v="251"/>
          </reference>
        </references>
      </pivotArea>
    </format>
    <format dxfId="69">
      <pivotArea dataOnly="0" labelOnly="1" outline="0" fieldPosition="0">
        <references count="3">
          <reference field="2" count="1" selected="0">
            <x v="50"/>
          </reference>
          <reference field="3" count="1" selected="0">
            <x v="176"/>
          </reference>
          <reference field="4" count="1">
            <x v="65"/>
          </reference>
        </references>
      </pivotArea>
    </format>
    <format dxfId="68">
      <pivotArea dataOnly="0" labelOnly="1" outline="0" fieldPosition="0">
        <references count="3">
          <reference field="2" count="1" selected="0">
            <x v="50"/>
          </reference>
          <reference field="3" count="1" selected="0">
            <x v="177"/>
          </reference>
          <reference field="4" count="1">
            <x v="32"/>
          </reference>
        </references>
      </pivotArea>
    </format>
    <format dxfId="67">
      <pivotArea dataOnly="0" labelOnly="1" outline="0" fieldPosition="0">
        <references count="3">
          <reference field="2" count="1" selected="0">
            <x v="50"/>
          </reference>
          <reference field="3" count="1" selected="0">
            <x v="178"/>
          </reference>
          <reference field="4" count="1">
            <x v="242"/>
          </reference>
        </references>
      </pivotArea>
    </format>
    <format dxfId="66">
      <pivotArea dataOnly="0" labelOnly="1" outline="0" fieldPosition="0">
        <references count="3">
          <reference field="2" count="1" selected="0">
            <x v="50"/>
          </reference>
          <reference field="3" count="1" selected="0">
            <x v="179"/>
          </reference>
          <reference field="4" count="1">
            <x v="100"/>
          </reference>
        </references>
      </pivotArea>
    </format>
    <format dxfId="65">
      <pivotArea dataOnly="0" labelOnly="1" outline="0" fieldPosition="0">
        <references count="3">
          <reference field="2" count="1" selected="0">
            <x v="50"/>
          </reference>
          <reference field="3" count="1" selected="0">
            <x v="180"/>
          </reference>
          <reference field="4" count="1">
            <x v="215"/>
          </reference>
        </references>
      </pivotArea>
    </format>
    <format dxfId="64">
      <pivotArea dataOnly="0" labelOnly="1" outline="0" fieldPosition="0">
        <references count="3">
          <reference field="2" count="1" selected="0">
            <x v="50"/>
          </reference>
          <reference field="3" count="1" selected="0">
            <x v="181"/>
          </reference>
          <reference field="4" count="1">
            <x v="171"/>
          </reference>
        </references>
      </pivotArea>
    </format>
    <format dxfId="63">
      <pivotArea dataOnly="0" labelOnly="1" outline="0" fieldPosition="0">
        <references count="3">
          <reference field="2" count="1" selected="0">
            <x v="51"/>
          </reference>
          <reference field="3" count="1" selected="0">
            <x v="182"/>
          </reference>
          <reference field="4" count="1">
            <x v="253"/>
          </reference>
        </references>
      </pivotArea>
    </format>
    <format dxfId="62">
      <pivotArea dataOnly="0" labelOnly="1" outline="0" fieldPosition="0">
        <references count="3">
          <reference field="2" count="1" selected="0">
            <x v="52"/>
          </reference>
          <reference field="3" count="1" selected="0">
            <x v="183"/>
          </reference>
          <reference field="4" count="1">
            <x v="64"/>
          </reference>
        </references>
      </pivotArea>
    </format>
    <format dxfId="61">
      <pivotArea dataOnly="0" labelOnly="1" outline="0" fieldPosition="0">
        <references count="3">
          <reference field="2" count="1" selected="0">
            <x v="52"/>
          </reference>
          <reference field="3" count="1" selected="0">
            <x v="247"/>
          </reference>
          <reference field="4" count="1">
            <x v="103"/>
          </reference>
        </references>
      </pivotArea>
    </format>
    <format dxfId="60">
      <pivotArea dataOnly="0" labelOnly="1" outline="0" fieldPosition="0">
        <references count="3">
          <reference field="2" count="1" selected="0">
            <x v="52"/>
          </reference>
          <reference field="3" count="1" selected="0">
            <x v="248"/>
          </reference>
          <reference field="4" count="1">
            <x v="152"/>
          </reference>
        </references>
      </pivotArea>
    </format>
    <format dxfId="59">
      <pivotArea dataOnly="0" labelOnly="1" outline="0" fieldPosition="0">
        <references count="3">
          <reference field="2" count="1" selected="0">
            <x v="53"/>
          </reference>
          <reference field="3" count="1" selected="0">
            <x v="184"/>
          </reference>
          <reference field="4" count="1">
            <x v="141"/>
          </reference>
        </references>
      </pivotArea>
    </format>
    <format dxfId="58">
      <pivotArea dataOnly="0" labelOnly="1" outline="0" fieldPosition="0">
        <references count="3">
          <reference field="2" count="1" selected="0">
            <x v="53"/>
          </reference>
          <reference field="3" count="1" selected="0">
            <x v="185"/>
          </reference>
          <reference field="4" count="1">
            <x v="139"/>
          </reference>
        </references>
      </pivotArea>
    </format>
    <format dxfId="57">
      <pivotArea dataOnly="0" labelOnly="1" outline="0" fieldPosition="0">
        <references count="3">
          <reference field="2" count="1" selected="0">
            <x v="53"/>
          </reference>
          <reference field="3" count="1" selected="0">
            <x v="186"/>
          </reference>
          <reference field="4" count="1">
            <x v="140"/>
          </reference>
        </references>
      </pivotArea>
    </format>
    <format dxfId="56">
      <pivotArea dataOnly="0" labelOnly="1" outline="0" fieldPosition="0">
        <references count="3">
          <reference field="2" count="1" selected="0">
            <x v="53"/>
          </reference>
          <reference field="3" count="1" selected="0">
            <x v="187"/>
          </reference>
          <reference field="4" count="1">
            <x v="173"/>
          </reference>
        </references>
      </pivotArea>
    </format>
    <format dxfId="55">
      <pivotArea dataOnly="0" labelOnly="1" outline="0" fieldPosition="0">
        <references count="3">
          <reference field="2" count="1" selected="0">
            <x v="53"/>
          </reference>
          <reference field="3" count="1" selected="0">
            <x v="188"/>
          </reference>
          <reference field="4" count="1">
            <x v="112"/>
          </reference>
        </references>
      </pivotArea>
    </format>
    <format dxfId="54">
      <pivotArea dataOnly="0" labelOnly="1" outline="0" fieldPosition="0">
        <references count="3">
          <reference field="2" count="1" selected="0">
            <x v="53"/>
          </reference>
          <reference field="3" count="1" selected="0">
            <x v="189"/>
          </reference>
          <reference field="4" count="1">
            <x v="87"/>
          </reference>
        </references>
      </pivotArea>
    </format>
    <format dxfId="53">
      <pivotArea dataOnly="0" labelOnly="1" outline="0" fieldPosition="0">
        <references count="3">
          <reference field="2" count="1" selected="0">
            <x v="53"/>
          </reference>
          <reference field="3" count="1" selected="0">
            <x v="190"/>
          </reference>
          <reference field="4" count="1">
            <x v="144"/>
          </reference>
        </references>
      </pivotArea>
    </format>
    <format dxfId="52">
      <pivotArea dataOnly="0" labelOnly="1" outline="0" fieldPosition="0">
        <references count="3">
          <reference field="2" count="1" selected="0">
            <x v="54"/>
          </reference>
          <reference field="3" count="1" selected="0">
            <x v="191"/>
          </reference>
          <reference field="4" count="1">
            <x v="88"/>
          </reference>
        </references>
      </pivotArea>
    </format>
    <format dxfId="51">
      <pivotArea dataOnly="0" labelOnly="1" outline="0" fieldPosition="0">
        <references count="3">
          <reference field="2" count="1" selected="0">
            <x v="55"/>
          </reference>
          <reference field="3" count="1" selected="0">
            <x v="249"/>
          </reference>
          <reference field="4" count="1">
            <x v="135"/>
          </reference>
        </references>
      </pivotArea>
    </format>
    <format dxfId="50">
      <pivotArea dataOnly="0" labelOnly="1" outline="0" fieldPosition="0">
        <references count="3">
          <reference field="2" count="1" selected="0">
            <x v="55"/>
          </reference>
          <reference field="3" count="1" selected="0">
            <x v="250"/>
          </reference>
          <reference field="4" count="1">
            <x v="203"/>
          </reference>
        </references>
      </pivotArea>
    </format>
    <format dxfId="49">
      <pivotArea dataOnly="0" labelOnly="1" outline="0" fieldPosition="0">
        <references count="3">
          <reference field="2" count="1" selected="0">
            <x v="56"/>
          </reference>
          <reference field="3" count="1" selected="0">
            <x v="192"/>
          </reference>
          <reference field="4" count="1">
            <x v="95"/>
          </reference>
        </references>
      </pivotArea>
    </format>
    <format dxfId="48">
      <pivotArea dataOnly="0" labelOnly="1" outline="0" fieldPosition="0">
        <references count="3">
          <reference field="2" count="1" selected="0">
            <x v="56"/>
          </reference>
          <reference field="3" count="1" selected="0">
            <x v="193"/>
          </reference>
          <reference field="4" count="1">
            <x v="35"/>
          </reference>
        </references>
      </pivotArea>
    </format>
    <format dxfId="47">
      <pivotArea dataOnly="0" labelOnly="1" outline="0" fieldPosition="0">
        <references count="3">
          <reference field="2" count="1" selected="0">
            <x v="56"/>
          </reference>
          <reference field="3" count="1" selected="0">
            <x v="251"/>
          </reference>
          <reference field="4" count="1">
            <x v="41"/>
          </reference>
        </references>
      </pivotArea>
    </format>
    <format dxfId="46">
      <pivotArea dataOnly="0" labelOnly="1" outline="0" fieldPosition="0">
        <references count="3">
          <reference field="2" count="1" selected="0">
            <x v="57"/>
          </reference>
          <reference field="3" count="1" selected="0">
            <x v="194"/>
          </reference>
          <reference field="4" count="1">
            <x v="178"/>
          </reference>
        </references>
      </pivotArea>
    </format>
    <format dxfId="45">
      <pivotArea dataOnly="0" labelOnly="1" outline="0" fieldPosition="0">
        <references count="3">
          <reference field="2" count="1" selected="0">
            <x v="57"/>
          </reference>
          <reference field="3" count="1" selected="0">
            <x v="195"/>
          </reference>
          <reference field="4" count="1">
            <x v="225"/>
          </reference>
        </references>
      </pivotArea>
    </format>
    <format dxfId="44">
      <pivotArea dataOnly="0" labelOnly="1" outline="0" fieldPosition="0">
        <references count="3">
          <reference field="2" count="1" selected="0">
            <x v="57"/>
          </reference>
          <reference field="3" count="1" selected="0">
            <x v="196"/>
          </reference>
          <reference field="4" count="1">
            <x v="94"/>
          </reference>
        </references>
      </pivotArea>
    </format>
    <format dxfId="43">
      <pivotArea dataOnly="0" labelOnly="1" outline="0" fieldPosition="0">
        <references count="3">
          <reference field="2" count="1" selected="0">
            <x v="57"/>
          </reference>
          <reference field="3" count="1" selected="0">
            <x v="252"/>
          </reference>
          <reference field="4" count="1">
            <x v="199"/>
          </reference>
        </references>
      </pivotArea>
    </format>
    <format dxfId="42">
      <pivotArea dataOnly="0" labelOnly="1" outline="0" fieldPosition="0">
        <references count="3">
          <reference field="2" count="1" selected="0">
            <x v="58"/>
          </reference>
          <reference field="3" count="1" selected="0">
            <x v="197"/>
          </reference>
          <reference field="4" count="1">
            <x v="126"/>
          </reference>
        </references>
      </pivotArea>
    </format>
    <format dxfId="41">
      <pivotArea dataOnly="0" labelOnly="1" outline="0" fieldPosition="0">
        <references count="3">
          <reference field="2" count="1" selected="0">
            <x v="59"/>
          </reference>
          <reference field="3" count="1" selected="0">
            <x v="198"/>
          </reference>
          <reference field="4" count="1">
            <x v="17"/>
          </reference>
        </references>
      </pivotArea>
    </format>
    <format dxfId="40">
      <pivotArea dataOnly="0" labelOnly="1" outline="0" fieldPosition="0">
        <references count="3">
          <reference field="2" count="1" selected="0">
            <x v="59"/>
          </reference>
          <reference field="3" count="1" selected="0">
            <x v="199"/>
          </reference>
          <reference field="4" count="1">
            <x v="79"/>
          </reference>
        </references>
      </pivotArea>
    </format>
    <format dxfId="39">
      <pivotArea dataOnly="0" labelOnly="1" outline="0" fieldPosition="0">
        <references count="3">
          <reference field="2" count="1" selected="0">
            <x v="59"/>
          </reference>
          <reference field="3" count="1" selected="0">
            <x v="200"/>
          </reference>
          <reference field="4" count="1">
            <x v="145"/>
          </reference>
        </references>
      </pivotArea>
    </format>
    <format dxfId="38">
      <pivotArea dataOnly="0" labelOnly="1" outline="0" fieldPosition="0">
        <references count="3">
          <reference field="2" count="1" selected="0">
            <x v="60"/>
          </reference>
          <reference field="3" count="1" selected="0">
            <x v="201"/>
          </reference>
          <reference field="4" count="1">
            <x v="1"/>
          </reference>
        </references>
      </pivotArea>
    </format>
    <format dxfId="37">
      <pivotArea dataOnly="0" labelOnly="1" outline="0" fieldPosition="0">
        <references count="3">
          <reference field="2" count="1" selected="0">
            <x v="61"/>
          </reference>
          <reference field="3" count="1" selected="0">
            <x v="202"/>
          </reference>
          <reference field="4" count="1">
            <x v="77"/>
          </reference>
        </references>
      </pivotArea>
    </format>
    <format dxfId="36">
      <pivotArea dataOnly="0" labelOnly="1" outline="0" fieldPosition="0">
        <references count="3">
          <reference field="2" count="1" selected="0">
            <x v="61"/>
          </reference>
          <reference field="3" count="1" selected="0">
            <x v="203"/>
          </reference>
          <reference field="4" count="1">
            <x v="110"/>
          </reference>
        </references>
      </pivotArea>
    </format>
    <format dxfId="35">
      <pivotArea dataOnly="0" labelOnly="1" outline="0" fieldPosition="0">
        <references count="3">
          <reference field="2" count="1" selected="0">
            <x v="61"/>
          </reference>
          <reference field="3" count="1" selected="0">
            <x v="253"/>
          </reference>
          <reference field="4" count="1">
            <x v="10"/>
          </reference>
        </references>
      </pivotArea>
    </format>
    <format dxfId="34">
      <pivotArea dataOnly="0" labelOnly="1" outline="0" fieldPosition="0">
        <references count="3">
          <reference field="2" count="1" selected="0">
            <x v="62"/>
          </reference>
          <reference field="3" count="1" selected="0">
            <x v="204"/>
          </reference>
          <reference field="4" count="1">
            <x v="24"/>
          </reference>
        </references>
      </pivotArea>
    </format>
    <format dxfId="33">
      <pivotArea dataOnly="0" labelOnly="1" outline="0" fieldPosition="0">
        <references count="3">
          <reference field="2" count="1" selected="0">
            <x v="62"/>
          </reference>
          <reference field="3" count="1" selected="0">
            <x v="205"/>
          </reference>
          <reference field="4" count="1">
            <x v="62"/>
          </reference>
        </references>
      </pivotArea>
    </format>
    <format dxfId="32">
      <pivotArea dataOnly="0" labelOnly="1" outline="0" fieldPosition="0">
        <references count="3">
          <reference field="2" count="1" selected="0">
            <x v="62"/>
          </reference>
          <reference field="3" count="1" selected="0">
            <x v="206"/>
          </reference>
          <reference field="4" count="1">
            <x v="180"/>
          </reference>
        </references>
      </pivotArea>
    </format>
    <format dxfId="31">
      <pivotArea dataOnly="0" labelOnly="1" outline="0" fieldPosition="0">
        <references count="3">
          <reference field="2" count="1" selected="0">
            <x v="63"/>
          </reference>
          <reference field="3" count="1" selected="0">
            <x v="207"/>
          </reference>
          <reference field="4" count="1">
            <x v="181"/>
          </reference>
        </references>
      </pivotArea>
    </format>
    <format dxfId="30">
      <pivotArea dataOnly="0" labelOnly="1" outline="0" fieldPosition="0">
        <references count="3">
          <reference field="2" count="1" selected="0">
            <x v="63"/>
          </reference>
          <reference field="3" count="1" selected="0">
            <x v="208"/>
          </reference>
          <reference field="4" count="1">
            <x v="52"/>
          </reference>
        </references>
      </pivotArea>
    </format>
    <format dxfId="29">
      <pivotArea dataOnly="0" labelOnly="1" outline="0" fieldPosition="0">
        <references count="3">
          <reference field="2" count="1" selected="0">
            <x v="63"/>
          </reference>
          <reference field="3" count="1" selected="0">
            <x v="209"/>
          </reference>
          <reference field="4" count="1">
            <x v="58"/>
          </reference>
        </references>
      </pivotArea>
    </format>
    <format dxfId="28">
      <pivotArea dataOnly="0" labelOnly="1" outline="0" fieldPosition="0">
        <references count="3">
          <reference field="2" count="1" selected="0">
            <x v="63"/>
          </reference>
          <reference field="3" count="1" selected="0">
            <x v="210"/>
          </reference>
          <reference field="4" count="1">
            <x v="164"/>
          </reference>
        </references>
      </pivotArea>
    </format>
    <format dxfId="27">
      <pivotArea dataOnly="0" labelOnly="1" outline="0" fieldPosition="0">
        <references count="3">
          <reference field="2" count="1" selected="0">
            <x v="64"/>
          </reference>
          <reference field="3" count="1" selected="0">
            <x v="211"/>
          </reference>
          <reference field="4" count="1">
            <x v="202"/>
          </reference>
        </references>
      </pivotArea>
    </format>
    <format dxfId="26">
      <pivotArea dataOnly="0" labelOnly="1" outline="0" fieldPosition="0">
        <references count="3">
          <reference field="2" count="1" selected="0">
            <x v="64"/>
          </reference>
          <reference field="3" count="1" selected="0">
            <x v="254"/>
          </reference>
          <reference field="4" count="1">
            <x v="82"/>
          </reference>
        </references>
      </pivotArea>
    </format>
    <format dxfId="25">
      <pivotArea dataOnly="0" labelOnly="1" outline="0" fieldPosition="0">
        <references count="3">
          <reference field="2" count="1" selected="0">
            <x v="64"/>
          </reference>
          <reference field="3" count="1" selected="0">
            <x v="255"/>
          </reference>
          <reference field="4" count="1">
            <x v="36"/>
          </reference>
        </references>
      </pivotArea>
    </format>
    <format dxfId="24">
      <pivotArea dataOnly="0" labelOnly="1" outline="0" fieldPosition="0">
        <references count="3">
          <reference field="2" count="1" selected="0">
            <x v="65"/>
          </reference>
          <reference field="3" count="1" selected="0">
            <x v="212"/>
          </reference>
          <reference field="4" count="1">
            <x v="198"/>
          </reference>
        </references>
      </pivotArea>
    </format>
    <format dxfId="23">
      <pivotArea dataOnly="0" labelOnly="1" outline="0" fieldPosition="0">
        <references count="3">
          <reference field="2" count="1" selected="0">
            <x v="66"/>
          </reference>
          <reference field="3" count="1" selected="0">
            <x v="256"/>
          </reference>
          <reference field="4" count="1">
            <x v="170"/>
          </reference>
        </references>
      </pivotArea>
    </format>
    <format dxfId="22">
      <pivotArea dataOnly="0" labelOnly="1" outline="0" fieldPosition="0">
        <references count="3">
          <reference field="2" count="1" selected="0">
            <x v="66"/>
          </reference>
          <reference field="3" count="1" selected="0">
            <x v="257"/>
          </reference>
          <reference field="4" count="1">
            <x v="130"/>
          </reference>
        </references>
      </pivotArea>
    </format>
    <format dxfId="21">
      <pivotArea dataOnly="0" labelOnly="1" outline="0" fieldPosition="0">
        <references count="3">
          <reference field="2" count="1" selected="0">
            <x v="66"/>
          </reference>
          <reference field="3" count="1" selected="0">
            <x v="258"/>
          </reference>
          <reference field="4" count="1">
            <x v="210"/>
          </reference>
        </references>
      </pivotArea>
    </format>
    <format dxfId="20">
      <pivotArea dataOnly="0" labelOnly="1" outline="0" fieldPosition="0">
        <references count="3">
          <reference field="2" count="1" selected="0">
            <x v="66"/>
          </reference>
          <reference field="3" count="1" selected="0">
            <x v="259"/>
          </reference>
          <reference field="4" count="1">
            <x v="248"/>
          </reference>
        </references>
      </pivotArea>
    </format>
    <format dxfId="19">
      <pivotArea dataOnly="0" labelOnly="1" outline="0" fieldPosition="0">
        <references count="3">
          <reference field="2" count="1" selected="0">
            <x v="66"/>
          </reference>
          <reference field="3" count="1" selected="0">
            <x v="260"/>
          </reference>
          <reference field="4" count="1">
            <x v="204"/>
          </reference>
        </references>
      </pivotArea>
    </format>
    <format dxfId="18">
      <pivotArea dataOnly="0" labelOnly="1" outline="0" fieldPosition="0">
        <references count="1">
          <reference field="4294967294" count="3">
            <x v="1"/>
            <x v="2"/>
            <x v="3"/>
          </reference>
        </references>
      </pivotArea>
    </format>
    <format dxfId="17">
      <pivotArea field="2" type="button" dataOnly="0" labelOnly="1" outline="0" axis="axisRow" fieldPosition="0"/>
    </format>
    <format dxfId="16">
      <pivotArea field="3" type="button" dataOnly="0" labelOnly="1" outline="0" axis="axisRow" fieldPosition="1"/>
    </format>
    <format dxfId="15">
      <pivotArea field="4" type="button" dataOnly="0" labelOnly="1" outline="0" axis="axisRow" fieldPosition="2"/>
    </format>
    <format dxfId="14">
      <pivotArea dataOnly="0" labelOnly="1" outline="0" fieldPosition="0">
        <references count="1">
          <reference field="4294967294" count="3">
            <x v="1"/>
            <x v="2"/>
            <x v="3"/>
          </reference>
        </references>
      </pivotArea>
    </format>
    <format dxfId="13">
      <pivotArea field="2" type="button" dataOnly="0" labelOnly="1" outline="0" axis="axisRow" fieldPosition="0"/>
    </format>
    <format dxfId="12">
      <pivotArea field="3" type="button" dataOnly="0" labelOnly="1" outline="0" axis="axisRow" fieldPosition="1"/>
    </format>
    <format dxfId="11">
      <pivotArea field="4" type="button" dataOnly="0" labelOnly="1" outline="0" axis="axisRow" fieldPosition="2"/>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AF280C-B072-4794-8C17-62ED734C1B34}"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262:O263" firstHeaderRow="0" firstDataRow="1" firstDataCol="0"/>
  <pivotFields count="27">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7">
        <item x="20"/>
        <item x="23"/>
        <item x="22"/>
        <item x="52"/>
        <item x="24"/>
        <item x="34"/>
        <item x="21"/>
        <item x="25"/>
        <item x="26"/>
        <item x="16"/>
        <item x="27"/>
        <item x="14"/>
        <item x="13"/>
        <item x="28"/>
        <item x="15"/>
        <item x="29"/>
        <item x="10"/>
        <item x="2"/>
        <item x="3"/>
        <item x="4"/>
        <item x="5"/>
        <item x="6"/>
        <item x="7"/>
        <item x="8"/>
        <item x="0"/>
        <item x="11"/>
        <item x="9"/>
        <item x="44"/>
        <item x="41"/>
        <item x="45"/>
        <item x="65"/>
        <item x="42"/>
        <item x="38"/>
        <item x="57"/>
        <item x="60"/>
        <item x="66"/>
        <item x="62"/>
        <item x="18"/>
        <item x="17"/>
        <item x="49"/>
        <item x="50"/>
        <item x="31"/>
        <item x="56"/>
        <item x="58"/>
        <item x="59"/>
        <item x="55"/>
        <item x="54"/>
        <item x="32"/>
        <item x="12"/>
        <item x="51"/>
        <item x="43"/>
        <item x="35"/>
        <item x="39"/>
        <item x="19"/>
        <item x="36"/>
        <item x="37"/>
        <item x="61"/>
        <item x="47"/>
        <item x="48"/>
        <item x="46"/>
        <item x="33"/>
        <item x="53"/>
        <item x="30"/>
        <item x="40"/>
        <item x="63"/>
        <item x="64"/>
        <item x="1"/>
      </items>
      <extLst>
        <ext xmlns:x14="http://schemas.microsoft.com/office/spreadsheetml/2009/9/main" uri="{2946ED86-A175-432a-8AC1-64E0C546D7DE}">
          <x14:pivotField fillDownLabels="1"/>
        </ext>
      </extLst>
    </pivotField>
    <pivotField compact="0" outline="0" subtotalTop="0" showAll="0" defaultSubtotal="0">
      <items count="261">
        <item x="130"/>
        <item x="129"/>
        <item x="131"/>
        <item x="132"/>
        <item x="144"/>
        <item x="124"/>
        <item x="116"/>
        <item x="220"/>
        <item x="152"/>
        <item x="183"/>
        <item x="184"/>
        <item x="180"/>
        <item x="157"/>
        <item x="158"/>
        <item x="108"/>
        <item x="125"/>
        <item x="126"/>
        <item x="110"/>
        <item x="134"/>
        <item x="133"/>
        <item x="111"/>
        <item x="121"/>
        <item x="122"/>
        <item x="123"/>
        <item x="117"/>
        <item x="119"/>
        <item x="114"/>
        <item x="127"/>
        <item x="137"/>
        <item x="138"/>
        <item x="128"/>
        <item x="113"/>
        <item x="139"/>
        <item x="142"/>
        <item x="141"/>
        <item x="140"/>
        <item x="170"/>
        <item x="148"/>
        <item x="149"/>
        <item x="145"/>
        <item x="44"/>
        <item x="49"/>
        <item x="45"/>
        <item x="146"/>
        <item x="42"/>
        <item x="163"/>
        <item x="164"/>
        <item x="165"/>
        <item x="174"/>
        <item x="147"/>
        <item x="155"/>
        <item x="43"/>
        <item x="150"/>
        <item x="151"/>
        <item x="153"/>
        <item x="160"/>
        <item x="136"/>
        <item x="161"/>
        <item x="162"/>
        <item x="154"/>
        <item x="71"/>
        <item x="175"/>
        <item x="21"/>
        <item x="169"/>
        <item x="166"/>
        <item x="46"/>
        <item x="47"/>
        <item x="48"/>
        <item x="5"/>
        <item x="22"/>
        <item x="23"/>
        <item x="34"/>
        <item x="6"/>
        <item x="35"/>
        <item x="36"/>
        <item x="65"/>
        <item x="246"/>
        <item x="66"/>
        <item x="167"/>
        <item x="7"/>
        <item x="50"/>
        <item x="63"/>
        <item x="61"/>
        <item x="37"/>
        <item x="38"/>
        <item x="8"/>
        <item x="9"/>
        <item x="67"/>
        <item x="73"/>
        <item x="88"/>
        <item x="82"/>
        <item x="83"/>
        <item x="52"/>
        <item x="53"/>
        <item x="94"/>
        <item x="60"/>
        <item x="84"/>
        <item x="85"/>
        <item x="106"/>
        <item x="11"/>
        <item x="76"/>
        <item x="74"/>
        <item x="86"/>
        <item x="101"/>
        <item x="222"/>
        <item x="79"/>
        <item x="12"/>
        <item x="41"/>
        <item x="54"/>
        <item x="55"/>
        <item x="56"/>
        <item x="57"/>
        <item x="58"/>
        <item x="159"/>
        <item x="70"/>
        <item x="168"/>
        <item x="13"/>
        <item x="78"/>
        <item x="59"/>
        <item x="0"/>
        <item x="2"/>
        <item x="1"/>
        <item x="98"/>
        <item x="95"/>
        <item x="14"/>
        <item x="15"/>
        <item x="17"/>
        <item x="18"/>
        <item x="19"/>
        <item x="97"/>
        <item x="96"/>
        <item x="93"/>
        <item x="91"/>
        <item x="24"/>
        <item x="25"/>
        <item x="27"/>
        <item x="29"/>
        <item x="30"/>
        <item x="102"/>
        <item x="31"/>
        <item x="103"/>
        <item x="62"/>
        <item x="92"/>
        <item x="105"/>
        <item x="89"/>
        <item x="20"/>
        <item x="202"/>
        <item x="199"/>
        <item x="203"/>
        <item x="256"/>
        <item x="200"/>
        <item x="229"/>
        <item x="236"/>
        <item x="257"/>
        <item x="171"/>
        <item x="172"/>
        <item x="99"/>
        <item x="87"/>
        <item x="81"/>
        <item x="80"/>
        <item x="215"/>
        <item x="216"/>
        <item x="235"/>
        <item x="173"/>
        <item x="231"/>
        <item x="232"/>
        <item x="227"/>
        <item x="197"/>
        <item x="204"/>
        <item x="238"/>
        <item x="239"/>
        <item x="240"/>
        <item x="260"/>
        <item x="244"/>
        <item x="217"/>
        <item x="221"/>
        <item x="242"/>
        <item x="234"/>
        <item x="201"/>
        <item x="241"/>
        <item x="254"/>
        <item x="259"/>
        <item x="182"/>
        <item x="207"/>
        <item x="185"/>
        <item x="187"/>
        <item x="104"/>
        <item x="186"/>
        <item x="189"/>
        <item x="188"/>
        <item x="190"/>
        <item x="191"/>
        <item x="250"/>
        <item x="237"/>
        <item x="211"/>
        <item x="213"/>
        <item x="212"/>
        <item x="209"/>
        <item x="210"/>
        <item x="219"/>
        <item x="206"/>
        <item x="179"/>
        <item x="225"/>
        <item x="224"/>
        <item x="196"/>
        <item x="156"/>
        <item x="218"/>
        <item x="248"/>
        <item x="247"/>
        <item x="249"/>
        <item x="198"/>
        <item x="253"/>
        <item x="255"/>
        <item x="107"/>
        <item x="143"/>
        <item x="118"/>
        <item x="135"/>
        <item x="109"/>
        <item x="120"/>
        <item x="115"/>
        <item x="112"/>
        <item x="33"/>
        <item x="72"/>
        <item x="64"/>
        <item x="90"/>
        <item x="39"/>
        <item x="51"/>
        <item x="10"/>
        <item x="68"/>
        <item x="69"/>
        <item x="75"/>
        <item x="77"/>
        <item x="40"/>
        <item x="16"/>
        <item x="26"/>
        <item x="28"/>
        <item x="194"/>
        <item x="243"/>
        <item x="100"/>
        <item x="233"/>
        <item x="214"/>
        <item x="228"/>
        <item x="230"/>
        <item x="226"/>
        <item x="178"/>
        <item x="258"/>
        <item x="32"/>
        <item x="195"/>
        <item x="205"/>
        <item x="192"/>
        <item x="193"/>
        <item x="251"/>
        <item x="208"/>
        <item x="223"/>
        <item x="252"/>
        <item x="245"/>
        <item x="181"/>
        <item x="176"/>
        <item x="3"/>
        <item x="4"/>
        <item x="177"/>
      </items>
      <extLst>
        <ext xmlns:x14="http://schemas.microsoft.com/office/spreadsheetml/2009/9/main" uri="{2946ED86-A175-432a-8AC1-64E0C546D7DE}">
          <x14:pivotField fillDownLabels="1"/>
        </ext>
      </extLst>
    </pivotField>
    <pivotField compact="0" outline="0" subtotalTop="0" showAll="0" defaultSubtotal="0">
      <items count="261">
        <item x="65"/>
        <item x="179"/>
        <item x="239"/>
        <item x="175"/>
        <item x="244"/>
        <item x="53"/>
        <item x="202"/>
        <item x="97"/>
        <item x="72"/>
        <item x="155"/>
        <item x="223"/>
        <item x="113"/>
        <item x="59"/>
        <item x="20"/>
        <item x="91"/>
        <item x="33"/>
        <item x="90"/>
        <item x="210"/>
        <item x="115"/>
        <item x="118"/>
        <item x="146"/>
        <item x="74"/>
        <item x="0"/>
        <item x="197"/>
        <item x="196"/>
        <item x="143"/>
        <item x="96"/>
        <item x="99"/>
        <item x="114"/>
        <item x="110"/>
        <item x="142"/>
        <item x="11"/>
        <item x="234"/>
        <item x="44"/>
        <item x="121"/>
        <item x="237"/>
        <item x="245"/>
        <item x="34"/>
        <item x="152"/>
        <item x="137"/>
        <item x="204"/>
        <item x="251"/>
        <item x="85"/>
        <item x="75"/>
        <item x="32"/>
        <item x="112"/>
        <item x="236"/>
        <item x="64"/>
        <item x="49"/>
        <item x="246"/>
        <item x="61"/>
        <item x="144"/>
        <item x="247"/>
        <item x="100"/>
        <item x="140"/>
        <item x="157"/>
        <item x="105"/>
        <item x="122"/>
        <item x="249"/>
        <item x="12"/>
        <item x="183"/>
        <item x="101"/>
        <item x="156"/>
        <item x="84"/>
        <item x="207"/>
        <item x="242"/>
        <item x="149"/>
        <item x="126"/>
        <item x="161"/>
        <item x="148"/>
        <item x="116"/>
        <item x="138"/>
        <item x="108"/>
        <item x="120"/>
        <item x="133"/>
        <item x="129"/>
        <item x="111"/>
        <item x="225"/>
        <item x="227"/>
        <item x="219"/>
        <item x="6"/>
        <item x="107"/>
        <item x="252"/>
        <item x="131"/>
        <item x="66"/>
        <item x="8"/>
        <item x="52"/>
        <item x="188"/>
        <item x="191"/>
        <item x="55"/>
        <item x="57"/>
        <item x="56"/>
        <item x="178"/>
        <item x="123"/>
        <item x="212"/>
        <item x="250"/>
        <item x="153"/>
        <item x="27"/>
        <item x="232"/>
        <item x="173"/>
        <item x="241"/>
        <item x="167"/>
        <item x="62"/>
        <item x="195"/>
        <item x="73"/>
        <item x="42"/>
        <item x="238"/>
        <item x="2"/>
        <item x="41"/>
        <item x="36"/>
        <item x="224"/>
        <item x="79"/>
        <item x="189"/>
        <item x="38"/>
        <item x="68"/>
        <item x="226"/>
        <item x="81"/>
        <item x="70"/>
        <item x="98"/>
        <item x="1"/>
        <item x="15"/>
        <item x="14"/>
        <item x="18"/>
        <item x="16"/>
        <item x="17"/>
        <item x="93"/>
        <item x="209"/>
        <item x="184"/>
        <item x="214"/>
        <item x="171"/>
        <item x="176"/>
        <item x="228"/>
        <item x="50"/>
        <item x="63"/>
        <item x="25"/>
        <item x="192"/>
        <item x="28"/>
        <item x="88"/>
        <item x="89"/>
        <item x="187"/>
        <item x="104"/>
        <item x="185"/>
        <item x="103"/>
        <item x="82"/>
        <item x="190"/>
        <item x="206"/>
        <item x="158"/>
        <item x="160"/>
        <item x="136"/>
        <item x="76"/>
        <item x="35"/>
        <item x="132"/>
        <item x="205"/>
        <item x="77"/>
        <item x="94"/>
        <item x="39"/>
        <item x="231"/>
        <item x="30"/>
        <item x="69"/>
        <item x="26"/>
        <item x="51"/>
        <item x="58"/>
        <item x="19"/>
        <item x="135"/>
        <item x="198"/>
        <item x="151"/>
        <item x="48"/>
        <item x="258"/>
        <item x="243"/>
        <item x="23"/>
        <item x="181"/>
        <item x="259"/>
        <item x="45"/>
        <item x="186"/>
        <item x="71"/>
        <item x="165"/>
        <item x="163"/>
        <item x="164"/>
        <item x="211"/>
        <item x="172"/>
        <item x="218"/>
        <item x="248"/>
        <item x="162"/>
        <item x="150"/>
        <item x="154"/>
        <item x="83"/>
        <item x="217"/>
        <item x="166"/>
        <item x="37"/>
        <item x="46"/>
        <item x="229"/>
        <item x="124"/>
        <item x="117"/>
        <item x="159"/>
        <item x="60"/>
        <item x="78"/>
        <item x="86"/>
        <item x="43"/>
        <item x="255"/>
        <item x="208"/>
        <item x="215"/>
        <item x="199"/>
        <item x="253"/>
        <item x="193"/>
        <item x="177"/>
        <item x="22"/>
        <item x="147"/>
        <item x="233"/>
        <item x="194"/>
        <item x="260"/>
        <item x="3"/>
        <item x="119"/>
        <item x="222"/>
        <item x="128"/>
        <item x="230"/>
        <item x="254"/>
        <item x="29"/>
        <item x="54"/>
        <item x="127"/>
        <item x="21"/>
        <item x="139"/>
        <item x="87"/>
        <item x="80"/>
        <item x="109"/>
        <item x="240"/>
        <item x="213"/>
        <item x="92"/>
        <item x="9"/>
        <item x="174"/>
        <item x="7"/>
        <item x="13"/>
        <item x="134"/>
        <item x="220"/>
        <item x="102"/>
        <item x="31"/>
        <item x="168"/>
        <item x="106"/>
        <item x="145"/>
        <item x="5"/>
        <item x="170"/>
        <item x="169"/>
        <item x="200"/>
        <item x="201"/>
        <item x="95"/>
        <item x="256"/>
        <item x="67"/>
        <item x="24"/>
        <item x="47"/>
        <item x="4"/>
        <item x="130"/>
        <item x="10"/>
        <item x="221"/>
        <item x="257"/>
        <item x="182"/>
        <item x="40"/>
        <item x="203"/>
        <item x="180"/>
        <item x="125"/>
        <item x="141"/>
        <item x="216"/>
        <item x="23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Items count="1">
    <i/>
  </rowItems>
  <colFields count="1">
    <field x="-2"/>
  </colFields>
  <colItems count="4">
    <i>
      <x/>
    </i>
    <i i="1">
      <x v="1"/>
    </i>
    <i i="2">
      <x v="2"/>
    </i>
    <i i="3">
      <x v="3"/>
    </i>
  </colItems>
  <dataFields count="4">
    <dataField name="Sum of Retail" fld="8" baseField="0" baseItem="0"/>
    <dataField name="Sum of CDG Retail" fld="13" baseField="0" baseItem="0"/>
    <dataField name="Sum of CNDG Retail" fld="17" baseField="0" baseItem="0"/>
    <dataField name="Sum of Services Retail" fld="21" baseField="0" baseItem="0"/>
  </dataFields>
  <formats count="16">
    <format dxfId="377">
      <pivotArea field="2" type="button" dataOnly="0" labelOnly="1" outline="0"/>
    </format>
    <format dxfId="376">
      <pivotArea field="3" type="button" dataOnly="0" labelOnly="1" outline="0"/>
    </format>
    <format dxfId="375">
      <pivotArea field="4" type="button" dataOnly="0" labelOnly="1" outline="0"/>
    </format>
    <format dxfId="374">
      <pivotArea type="all" dataOnly="0" outline="0" fieldPosition="0"/>
    </format>
    <format dxfId="373">
      <pivotArea outline="0" collapsedLevelsAreSubtotals="1" fieldPosition="0"/>
    </format>
    <format dxfId="372">
      <pivotArea field="2" type="button" dataOnly="0" labelOnly="1" outline="0"/>
    </format>
    <format dxfId="371">
      <pivotArea field="3" type="button" dataOnly="0" labelOnly="1" outline="0"/>
    </format>
    <format dxfId="370">
      <pivotArea field="4" type="button" dataOnly="0" labelOnly="1" outline="0"/>
    </format>
    <format dxfId="369">
      <pivotArea dataOnly="0" labelOnly="1" grandRow="1" outline="0" fieldPosition="0"/>
    </format>
    <format dxfId="368">
      <pivotArea field="2" type="button" dataOnly="0" labelOnly="1" outline="0"/>
    </format>
    <format dxfId="367">
      <pivotArea field="3" type="button" dataOnly="0" labelOnly="1" outline="0"/>
    </format>
    <format dxfId="366">
      <pivotArea field="4" type="button" dataOnly="0" labelOnly="1" outline="0"/>
    </format>
    <format dxfId="365">
      <pivotArea field="2" type="button" dataOnly="0" labelOnly="1" outline="0"/>
    </format>
    <format dxfId="364">
      <pivotArea field="3" type="button" dataOnly="0" labelOnly="1" outline="0"/>
    </format>
    <format dxfId="363">
      <pivotArea field="4" type="button" dataOnly="0" labelOnly="1" outline="0"/>
    </format>
    <format dxfId="36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E4CF48-5070-4244-A54C-B2E429D1011E}" name="PivotTable3"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258:O259" firstHeaderRow="0" firstDataRow="1" firstDataCol="0"/>
  <pivotFields count="27">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7">
        <item x="20"/>
        <item x="23"/>
        <item x="22"/>
        <item x="52"/>
        <item x="24"/>
        <item x="34"/>
        <item x="21"/>
        <item x="25"/>
        <item x="26"/>
        <item x="16"/>
        <item x="27"/>
        <item x="14"/>
        <item x="13"/>
        <item x="28"/>
        <item x="15"/>
        <item x="29"/>
        <item x="10"/>
        <item x="2"/>
        <item x="3"/>
        <item x="4"/>
        <item x="5"/>
        <item x="6"/>
        <item x="7"/>
        <item x="8"/>
        <item x="0"/>
        <item x="11"/>
        <item x="9"/>
        <item x="44"/>
        <item x="41"/>
        <item x="45"/>
        <item x="65"/>
        <item x="42"/>
        <item x="38"/>
        <item x="57"/>
        <item x="60"/>
        <item x="66"/>
        <item x="62"/>
        <item x="18"/>
        <item x="17"/>
        <item x="49"/>
        <item x="50"/>
        <item x="31"/>
        <item x="56"/>
        <item x="58"/>
        <item x="59"/>
        <item x="55"/>
        <item x="54"/>
        <item x="32"/>
        <item x="12"/>
        <item x="51"/>
        <item x="43"/>
        <item x="35"/>
        <item x="39"/>
        <item x="19"/>
        <item x="36"/>
        <item x="37"/>
        <item x="61"/>
        <item x="47"/>
        <item x="48"/>
        <item x="46"/>
        <item x="33"/>
        <item x="53"/>
        <item x="30"/>
        <item x="40"/>
        <item x="63"/>
        <item x="64"/>
        <item x="1"/>
      </items>
      <extLst>
        <ext xmlns:x14="http://schemas.microsoft.com/office/spreadsheetml/2009/9/main" uri="{2946ED86-A175-432a-8AC1-64E0C546D7DE}">
          <x14:pivotField fillDownLabels="1"/>
        </ext>
      </extLst>
    </pivotField>
    <pivotField compact="0" outline="0" subtotalTop="0" showAll="0" defaultSubtotal="0">
      <items count="261">
        <item x="130"/>
        <item x="129"/>
        <item x="131"/>
        <item x="132"/>
        <item x="144"/>
        <item x="124"/>
        <item x="116"/>
        <item x="220"/>
        <item x="152"/>
        <item x="183"/>
        <item x="184"/>
        <item x="180"/>
        <item x="157"/>
        <item x="158"/>
        <item x="108"/>
        <item x="125"/>
        <item x="126"/>
        <item x="110"/>
        <item x="134"/>
        <item x="133"/>
        <item x="111"/>
        <item x="121"/>
        <item x="122"/>
        <item x="123"/>
        <item x="117"/>
        <item x="119"/>
        <item x="114"/>
        <item x="127"/>
        <item x="137"/>
        <item x="138"/>
        <item x="128"/>
        <item x="113"/>
        <item x="139"/>
        <item x="142"/>
        <item x="141"/>
        <item x="140"/>
        <item x="170"/>
        <item x="148"/>
        <item x="149"/>
        <item x="145"/>
        <item x="44"/>
        <item x="49"/>
        <item x="45"/>
        <item x="146"/>
        <item x="42"/>
        <item x="163"/>
        <item x="164"/>
        <item x="165"/>
        <item x="174"/>
        <item x="147"/>
        <item x="155"/>
        <item x="43"/>
        <item x="150"/>
        <item x="151"/>
        <item x="153"/>
        <item x="160"/>
        <item x="136"/>
        <item x="161"/>
        <item x="162"/>
        <item x="154"/>
        <item x="71"/>
        <item x="175"/>
        <item x="21"/>
        <item x="169"/>
        <item x="166"/>
        <item x="46"/>
        <item x="47"/>
        <item x="48"/>
        <item x="5"/>
        <item x="22"/>
        <item x="23"/>
        <item x="34"/>
        <item x="6"/>
        <item x="35"/>
        <item x="36"/>
        <item x="65"/>
        <item x="246"/>
        <item x="66"/>
        <item x="167"/>
        <item x="7"/>
        <item x="50"/>
        <item x="63"/>
        <item x="61"/>
        <item x="37"/>
        <item x="38"/>
        <item x="8"/>
        <item x="9"/>
        <item x="67"/>
        <item x="73"/>
        <item x="88"/>
        <item x="82"/>
        <item x="83"/>
        <item x="52"/>
        <item x="53"/>
        <item x="94"/>
        <item x="60"/>
        <item x="84"/>
        <item x="85"/>
        <item x="106"/>
        <item x="11"/>
        <item x="76"/>
        <item x="74"/>
        <item x="86"/>
        <item x="101"/>
        <item x="222"/>
        <item x="79"/>
        <item x="12"/>
        <item x="41"/>
        <item x="54"/>
        <item x="55"/>
        <item x="56"/>
        <item x="57"/>
        <item x="58"/>
        <item x="159"/>
        <item x="70"/>
        <item x="168"/>
        <item x="13"/>
        <item x="78"/>
        <item x="59"/>
        <item x="0"/>
        <item x="2"/>
        <item x="1"/>
        <item x="98"/>
        <item x="95"/>
        <item x="14"/>
        <item x="15"/>
        <item x="17"/>
        <item x="18"/>
        <item x="19"/>
        <item x="97"/>
        <item x="96"/>
        <item x="93"/>
        <item x="91"/>
        <item x="24"/>
        <item x="25"/>
        <item x="27"/>
        <item x="29"/>
        <item x="30"/>
        <item x="102"/>
        <item x="31"/>
        <item x="103"/>
        <item x="62"/>
        <item x="92"/>
        <item x="105"/>
        <item x="89"/>
        <item x="20"/>
        <item x="202"/>
        <item x="199"/>
        <item x="203"/>
        <item x="256"/>
        <item x="200"/>
        <item x="229"/>
        <item x="236"/>
        <item x="257"/>
        <item x="171"/>
        <item x="172"/>
        <item x="99"/>
        <item x="87"/>
        <item x="81"/>
        <item x="80"/>
        <item x="215"/>
        <item x="216"/>
        <item x="235"/>
        <item x="173"/>
        <item x="231"/>
        <item x="232"/>
        <item x="227"/>
        <item x="197"/>
        <item x="204"/>
        <item x="238"/>
        <item x="239"/>
        <item x="240"/>
        <item x="260"/>
        <item x="244"/>
        <item x="217"/>
        <item x="221"/>
        <item x="242"/>
        <item x="234"/>
        <item x="201"/>
        <item x="241"/>
        <item x="254"/>
        <item x="259"/>
        <item x="182"/>
        <item x="207"/>
        <item x="185"/>
        <item x="187"/>
        <item x="104"/>
        <item x="186"/>
        <item x="189"/>
        <item x="188"/>
        <item x="190"/>
        <item x="191"/>
        <item x="250"/>
        <item x="237"/>
        <item x="211"/>
        <item x="213"/>
        <item x="212"/>
        <item x="209"/>
        <item x="210"/>
        <item x="219"/>
        <item x="206"/>
        <item x="179"/>
        <item x="225"/>
        <item x="224"/>
        <item x="196"/>
        <item x="156"/>
        <item x="218"/>
        <item x="248"/>
        <item x="247"/>
        <item x="249"/>
        <item x="198"/>
        <item x="253"/>
        <item x="255"/>
        <item x="107"/>
        <item x="143"/>
        <item x="118"/>
        <item x="135"/>
        <item x="109"/>
        <item x="120"/>
        <item x="115"/>
        <item x="112"/>
        <item x="33"/>
        <item x="72"/>
        <item x="64"/>
        <item x="90"/>
        <item x="39"/>
        <item x="51"/>
        <item x="10"/>
        <item x="68"/>
        <item x="69"/>
        <item x="75"/>
        <item x="77"/>
        <item x="40"/>
        <item x="16"/>
        <item x="26"/>
        <item x="28"/>
        <item x="194"/>
        <item x="243"/>
        <item x="100"/>
        <item x="233"/>
        <item x="214"/>
        <item x="228"/>
        <item x="230"/>
        <item x="226"/>
        <item x="178"/>
        <item x="258"/>
        <item x="32"/>
        <item x="195"/>
        <item x="205"/>
        <item x="192"/>
        <item x="193"/>
        <item x="251"/>
        <item x="208"/>
        <item x="223"/>
        <item x="252"/>
        <item x="245"/>
        <item x="181"/>
        <item x="176"/>
        <item x="3"/>
        <item x="4"/>
        <item x="177"/>
      </items>
      <extLst>
        <ext xmlns:x14="http://schemas.microsoft.com/office/spreadsheetml/2009/9/main" uri="{2946ED86-A175-432a-8AC1-64E0C546D7DE}">
          <x14:pivotField fillDownLabels="1"/>
        </ext>
      </extLst>
    </pivotField>
    <pivotField compact="0" outline="0" subtotalTop="0" showAll="0" defaultSubtotal="0">
      <items count="261">
        <item x="65"/>
        <item x="179"/>
        <item x="239"/>
        <item x="175"/>
        <item x="244"/>
        <item x="53"/>
        <item x="202"/>
        <item x="97"/>
        <item x="72"/>
        <item x="155"/>
        <item x="223"/>
        <item x="113"/>
        <item x="59"/>
        <item x="20"/>
        <item x="91"/>
        <item x="33"/>
        <item x="90"/>
        <item x="210"/>
        <item x="115"/>
        <item x="118"/>
        <item x="146"/>
        <item x="74"/>
        <item x="0"/>
        <item x="197"/>
        <item x="196"/>
        <item x="143"/>
        <item x="96"/>
        <item x="99"/>
        <item x="114"/>
        <item x="110"/>
        <item x="142"/>
        <item x="11"/>
        <item x="234"/>
        <item x="44"/>
        <item x="121"/>
        <item x="237"/>
        <item x="245"/>
        <item x="34"/>
        <item x="152"/>
        <item x="137"/>
        <item x="204"/>
        <item x="251"/>
        <item x="85"/>
        <item x="75"/>
        <item x="32"/>
        <item x="112"/>
        <item x="236"/>
        <item x="64"/>
        <item x="49"/>
        <item x="246"/>
        <item x="61"/>
        <item x="144"/>
        <item x="247"/>
        <item x="100"/>
        <item x="140"/>
        <item x="157"/>
        <item x="105"/>
        <item x="122"/>
        <item x="249"/>
        <item x="12"/>
        <item x="183"/>
        <item x="101"/>
        <item x="156"/>
        <item x="84"/>
        <item x="207"/>
        <item x="242"/>
        <item x="149"/>
        <item x="126"/>
        <item x="161"/>
        <item x="148"/>
        <item x="116"/>
        <item x="138"/>
        <item x="108"/>
        <item x="120"/>
        <item x="133"/>
        <item x="129"/>
        <item x="111"/>
        <item x="225"/>
        <item x="227"/>
        <item x="219"/>
        <item x="6"/>
        <item x="107"/>
        <item x="252"/>
        <item x="131"/>
        <item x="66"/>
        <item x="8"/>
        <item x="52"/>
        <item x="188"/>
        <item x="191"/>
        <item x="55"/>
        <item x="57"/>
        <item x="56"/>
        <item x="178"/>
        <item x="123"/>
        <item x="212"/>
        <item x="250"/>
        <item x="153"/>
        <item x="27"/>
        <item x="232"/>
        <item x="173"/>
        <item x="241"/>
        <item x="167"/>
        <item x="62"/>
        <item x="195"/>
        <item x="73"/>
        <item x="42"/>
        <item x="238"/>
        <item x="2"/>
        <item x="41"/>
        <item x="36"/>
        <item x="224"/>
        <item x="79"/>
        <item x="189"/>
        <item x="38"/>
        <item x="68"/>
        <item x="226"/>
        <item x="81"/>
        <item x="70"/>
        <item x="98"/>
        <item x="1"/>
        <item x="15"/>
        <item x="14"/>
        <item x="18"/>
        <item x="16"/>
        <item x="17"/>
        <item x="93"/>
        <item x="209"/>
        <item x="184"/>
        <item x="214"/>
        <item x="171"/>
        <item x="176"/>
        <item x="228"/>
        <item x="50"/>
        <item x="63"/>
        <item x="25"/>
        <item x="192"/>
        <item x="28"/>
        <item x="88"/>
        <item x="89"/>
        <item x="187"/>
        <item x="104"/>
        <item x="185"/>
        <item x="103"/>
        <item x="82"/>
        <item x="190"/>
        <item x="206"/>
        <item x="158"/>
        <item x="160"/>
        <item x="136"/>
        <item x="76"/>
        <item x="35"/>
        <item x="132"/>
        <item x="205"/>
        <item x="77"/>
        <item x="94"/>
        <item x="39"/>
        <item x="231"/>
        <item x="30"/>
        <item x="69"/>
        <item x="26"/>
        <item x="51"/>
        <item x="58"/>
        <item x="19"/>
        <item x="135"/>
        <item x="198"/>
        <item x="151"/>
        <item x="48"/>
        <item x="258"/>
        <item x="243"/>
        <item x="23"/>
        <item x="181"/>
        <item x="259"/>
        <item x="45"/>
        <item x="186"/>
        <item x="71"/>
        <item x="165"/>
        <item x="163"/>
        <item x="164"/>
        <item x="211"/>
        <item x="172"/>
        <item x="218"/>
        <item x="248"/>
        <item x="162"/>
        <item x="150"/>
        <item x="154"/>
        <item x="83"/>
        <item x="217"/>
        <item x="166"/>
        <item x="37"/>
        <item x="46"/>
        <item x="229"/>
        <item x="124"/>
        <item x="117"/>
        <item x="159"/>
        <item x="60"/>
        <item x="78"/>
        <item x="86"/>
        <item x="43"/>
        <item x="255"/>
        <item x="208"/>
        <item x="215"/>
        <item x="199"/>
        <item x="253"/>
        <item x="193"/>
        <item x="177"/>
        <item x="22"/>
        <item x="147"/>
        <item x="233"/>
        <item x="194"/>
        <item x="260"/>
        <item x="3"/>
        <item x="119"/>
        <item x="222"/>
        <item x="128"/>
        <item x="230"/>
        <item x="254"/>
        <item x="29"/>
        <item x="54"/>
        <item x="127"/>
        <item x="21"/>
        <item x="139"/>
        <item x="87"/>
        <item x="80"/>
        <item x="109"/>
        <item x="240"/>
        <item x="213"/>
        <item x="92"/>
        <item x="9"/>
        <item x="174"/>
        <item x="7"/>
        <item x="13"/>
        <item x="134"/>
        <item x="220"/>
        <item x="102"/>
        <item x="31"/>
        <item x="168"/>
        <item x="106"/>
        <item x="145"/>
        <item x="5"/>
        <item x="170"/>
        <item x="169"/>
        <item x="200"/>
        <item x="201"/>
        <item x="95"/>
        <item x="256"/>
        <item x="67"/>
        <item x="24"/>
        <item x="47"/>
        <item x="4"/>
        <item x="130"/>
        <item x="10"/>
        <item x="221"/>
        <item x="257"/>
        <item x="182"/>
        <item x="40"/>
        <item x="203"/>
        <item x="180"/>
        <item x="125"/>
        <item x="141"/>
        <item x="216"/>
        <item x="23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Items count="1">
    <i/>
  </rowItems>
  <colFields count="1">
    <field x="-2"/>
  </colFields>
  <colItems count="4">
    <i>
      <x/>
    </i>
    <i i="1">
      <x v="1"/>
    </i>
    <i i="2">
      <x v="2"/>
    </i>
    <i i="3">
      <x v="3"/>
    </i>
  </colItems>
  <dataFields count="4">
    <dataField name="Sum of Wholesale" fld="7" baseField="0" baseItem="0"/>
    <dataField name="Sum of CDG Wholesale" fld="12" baseField="0" baseItem="0"/>
    <dataField name="Sum of CNDG Wholesale" fld="16" baseField="0" baseItem="0"/>
    <dataField name="Sum of Services Wholesale" fld="20" baseField="0" baseItem="0"/>
  </dataFields>
  <formats count="16">
    <format dxfId="393">
      <pivotArea field="2" type="button" dataOnly="0" labelOnly="1" outline="0"/>
    </format>
    <format dxfId="392">
      <pivotArea field="3" type="button" dataOnly="0" labelOnly="1" outline="0"/>
    </format>
    <format dxfId="391">
      <pivotArea field="4" type="button" dataOnly="0" labelOnly="1" outline="0"/>
    </format>
    <format dxfId="390">
      <pivotArea type="all" dataOnly="0" outline="0" fieldPosition="0"/>
    </format>
    <format dxfId="389">
      <pivotArea outline="0" collapsedLevelsAreSubtotals="1" fieldPosition="0"/>
    </format>
    <format dxfId="388">
      <pivotArea field="2" type="button" dataOnly="0" labelOnly="1" outline="0"/>
    </format>
    <format dxfId="387">
      <pivotArea field="3" type="button" dataOnly="0" labelOnly="1" outline="0"/>
    </format>
    <format dxfId="386">
      <pivotArea field="4" type="button" dataOnly="0" labelOnly="1" outline="0"/>
    </format>
    <format dxfId="385">
      <pivotArea dataOnly="0" labelOnly="1" grandRow="1" outline="0" fieldPosition="0"/>
    </format>
    <format dxfId="384">
      <pivotArea field="2" type="button" dataOnly="0" labelOnly="1" outline="0"/>
    </format>
    <format dxfId="383">
      <pivotArea field="3" type="button" dataOnly="0" labelOnly="1" outline="0"/>
    </format>
    <format dxfId="382">
      <pivotArea field="4" type="button" dataOnly="0" labelOnly="1" outline="0"/>
    </format>
    <format dxfId="381">
      <pivotArea field="2" type="button" dataOnly="0" labelOnly="1" outline="0"/>
    </format>
    <format dxfId="380">
      <pivotArea field="3" type="button" dataOnly="0" labelOnly="1" outline="0"/>
    </format>
    <format dxfId="379">
      <pivotArea field="4" type="button" dataOnly="0" labelOnly="1" outline="0"/>
    </format>
    <format dxfId="37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CC65B1-06B4-408F-826B-582EC30FAE9F}" name="PivotTable2"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254:O255" firstHeaderRow="0" firstDataRow="1" firstDataCol="0"/>
  <pivotFields count="27">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7">
        <item x="20"/>
        <item x="23"/>
        <item x="22"/>
        <item x="52"/>
        <item x="24"/>
        <item x="34"/>
        <item x="21"/>
        <item x="25"/>
        <item x="26"/>
        <item x="16"/>
        <item x="27"/>
        <item x="14"/>
        <item x="13"/>
        <item x="28"/>
        <item x="15"/>
        <item x="29"/>
        <item x="10"/>
        <item x="2"/>
        <item x="3"/>
        <item x="4"/>
        <item x="5"/>
        <item x="6"/>
        <item x="7"/>
        <item x="8"/>
        <item x="0"/>
        <item x="11"/>
        <item x="9"/>
        <item x="44"/>
        <item x="41"/>
        <item x="45"/>
        <item x="65"/>
        <item x="42"/>
        <item x="38"/>
        <item x="57"/>
        <item x="60"/>
        <item x="66"/>
        <item x="62"/>
        <item x="18"/>
        <item x="17"/>
        <item x="49"/>
        <item x="50"/>
        <item x="31"/>
        <item x="56"/>
        <item x="58"/>
        <item x="59"/>
        <item x="55"/>
        <item x="54"/>
        <item x="32"/>
        <item x="12"/>
        <item x="51"/>
        <item x="43"/>
        <item x="35"/>
        <item x="39"/>
        <item x="19"/>
        <item x="36"/>
        <item x="37"/>
        <item x="61"/>
        <item x="47"/>
        <item x="48"/>
        <item x="46"/>
        <item x="33"/>
        <item x="53"/>
        <item x="30"/>
        <item x="40"/>
        <item x="63"/>
        <item x="64"/>
        <item x="1"/>
      </items>
      <extLst>
        <ext xmlns:x14="http://schemas.microsoft.com/office/spreadsheetml/2009/9/main" uri="{2946ED86-A175-432a-8AC1-64E0C546D7DE}">
          <x14:pivotField fillDownLabels="1"/>
        </ext>
      </extLst>
    </pivotField>
    <pivotField compact="0" outline="0" subtotalTop="0" showAll="0" defaultSubtotal="0">
      <items count="261">
        <item x="130"/>
        <item x="129"/>
        <item x="131"/>
        <item x="132"/>
        <item x="144"/>
        <item x="124"/>
        <item x="116"/>
        <item x="220"/>
        <item x="152"/>
        <item x="183"/>
        <item x="184"/>
        <item x="180"/>
        <item x="157"/>
        <item x="158"/>
        <item x="108"/>
        <item x="125"/>
        <item x="126"/>
        <item x="110"/>
        <item x="134"/>
        <item x="133"/>
        <item x="111"/>
        <item x="121"/>
        <item x="122"/>
        <item x="123"/>
        <item x="117"/>
        <item x="119"/>
        <item x="114"/>
        <item x="127"/>
        <item x="137"/>
        <item x="138"/>
        <item x="128"/>
        <item x="113"/>
        <item x="139"/>
        <item x="142"/>
        <item x="141"/>
        <item x="140"/>
        <item x="170"/>
        <item x="148"/>
        <item x="149"/>
        <item x="145"/>
        <item x="44"/>
        <item x="49"/>
        <item x="45"/>
        <item x="146"/>
        <item x="42"/>
        <item x="163"/>
        <item x="164"/>
        <item x="165"/>
        <item x="174"/>
        <item x="147"/>
        <item x="155"/>
        <item x="43"/>
        <item x="150"/>
        <item x="151"/>
        <item x="153"/>
        <item x="160"/>
        <item x="136"/>
        <item x="161"/>
        <item x="162"/>
        <item x="154"/>
        <item x="71"/>
        <item x="175"/>
        <item x="21"/>
        <item x="169"/>
        <item x="166"/>
        <item x="46"/>
        <item x="47"/>
        <item x="48"/>
        <item x="5"/>
        <item x="22"/>
        <item x="23"/>
        <item x="34"/>
        <item x="6"/>
        <item x="35"/>
        <item x="36"/>
        <item x="65"/>
        <item x="246"/>
        <item x="66"/>
        <item x="167"/>
        <item x="7"/>
        <item x="50"/>
        <item x="63"/>
        <item x="61"/>
        <item x="37"/>
        <item x="38"/>
        <item x="8"/>
        <item x="9"/>
        <item x="67"/>
        <item x="73"/>
        <item x="88"/>
        <item x="82"/>
        <item x="83"/>
        <item x="52"/>
        <item x="53"/>
        <item x="94"/>
        <item x="60"/>
        <item x="84"/>
        <item x="85"/>
        <item x="106"/>
        <item x="11"/>
        <item x="76"/>
        <item x="74"/>
        <item x="86"/>
        <item x="101"/>
        <item x="222"/>
        <item x="79"/>
        <item x="12"/>
        <item x="41"/>
        <item x="54"/>
        <item x="55"/>
        <item x="56"/>
        <item x="57"/>
        <item x="58"/>
        <item x="159"/>
        <item x="70"/>
        <item x="168"/>
        <item x="13"/>
        <item x="78"/>
        <item x="59"/>
        <item x="0"/>
        <item x="2"/>
        <item x="1"/>
        <item x="98"/>
        <item x="95"/>
        <item x="14"/>
        <item x="15"/>
        <item x="17"/>
        <item x="18"/>
        <item x="19"/>
        <item x="97"/>
        <item x="96"/>
        <item x="93"/>
        <item x="91"/>
        <item x="24"/>
        <item x="25"/>
        <item x="27"/>
        <item x="29"/>
        <item x="30"/>
        <item x="102"/>
        <item x="31"/>
        <item x="103"/>
        <item x="62"/>
        <item x="92"/>
        <item x="105"/>
        <item x="89"/>
        <item x="20"/>
        <item x="202"/>
        <item x="199"/>
        <item x="203"/>
        <item x="256"/>
        <item x="200"/>
        <item x="229"/>
        <item x="236"/>
        <item x="257"/>
        <item x="171"/>
        <item x="172"/>
        <item x="99"/>
        <item x="87"/>
        <item x="81"/>
        <item x="80"/>
        <item x="215"/>
        <item x="216"/>
        <item x="235"/>
        <item x="173"/>
        <item x="231"/>
        <item x="232"/>
        <item x="227"/>
        <item x="197"/>
        <item x="204"/>
        <item x="238"/>
        <item x="239"/>
        <item x="240"/>
        <item x="260"/>
        <item x="244"/>
        <item x="217"/>
        <item x="221"/>
        <item x="242"/>
        <item x="234"/>
        <item x="201"/>
        <item x="241"/>
        <item x="254"/>
        <item x="259"/>
        <item x="182"/>
        <item x="207"/>
        <item x="185"/>
        <item x="187"/>
        <item x="104"/>
        <item x="186"/>
        <item x="189"/>
        <item x="188"/>
        <item x="190"/>
        <item x="191"/>
        <item x="250"/>
        <item x="237"/>
        <item x="211"/>
        <item x="213"/>
        <item x="212"/>
        <item x="209"/>
        <item x="210"/>
        <item x="219"/>
        <item x="206"/>
        <item x="179"/>
        <item x="225"/>
        <item x="224"/>
        <item x="196"/>
        <item x="156"/>
        <item x="218"/>
        <item x="248"/>
        <item x="247"/>
        <item x="249"/>
        <item x="198"/>
        <item x="253"/>
        <item x="255"/>
        <item x="107"/>
        <item x="143"/>
        <item x="118"/>
        <item x="135"/>
        <item x="109"/>
        <item x="120"/>
        <item x="115"/>
        <item x="112"/>
        <item x="33"/>
        <item x="72"/>
        <item x="64"/>
        <item x="90"/>
        <item x="39"/>
        <item x="51"/>
        <item x="10"/>
        <item x="68"/>
        <item x="69"/>
        <item x="75"/>
        <item x="77"/>
        <item x="40"/>
        <item x="16"/>
        <item x="26"/>
        <item x="28"/>
        <item x="194"/>
        <item x="243"/>
        <item x="100"/>
        <item x="233"/>
        <item x="214"/>
        <item x="228"/>
        <item x="230"/>
        <item x="226"/>
        <item x="178"/>
        <item x="258"/>
        <item x="32"/>
        <item x="195"/>
        <item x="205"/>
        <item x="192"/>
        <item x="193"/>
        <item x="251"/>
        <item x="208"/>
        <item x="223"/>
        <item x="252"/>
        <item x="245"/>
        <item x="181"/>
        <item x="176"/>
        <item x="3"/>
        <item x="4"/>
        <item x="177"/>
      </items>
      <extLst>
        <ext xmlns:x14="http://schemas.microsoft.com/office/spreadsheetml/2009/9/main" uri="{2946ED86-A175-432a-8AC1-64E0C546D7DE}">
          <x14:pivotField fillDownLabels="1"/>
        </ext>
      </extLst>
    </pivotField>
    <pivotField compact="0" outline="0" subtotalTop="0" showAll="0" defaultSubtotal="0">
      <items count="261">
        <item x="65"/>
        <item x="179"/>
        <item x="239"/>
        <item x="175"/>
        <item x="244"/>
        <item x="53"/>
        <item x="202"/>
        <item x="97"/>
        <item x="72"/>
        <item x="155"/>
        <item x="223"/>
        <item x="113"/>
        <item x="59"/>
        <item x="20"/>
        <item x="91"/>
        <item x="33"/>
        <item x="90"/>
        <item x="210"/>
        <item x="115"/>
        <item x="118"/>
        <item x="146"/>
        <item x="74"/>
        <item x="0"/>
        <item x="197"/>
        <item x="196"/>
        <item x="143"/>
        <item x="96"/>
        <item x="99"/>
        <item x="114"/>
        <item x="110"/>
        <item x="142"/>
        <item x="11"/>
        <item x="234"/>
        <item x="44"/>
        <item x="121"/>
        <item x="237"/>
        <item x="245"/>
        <item x="34"/>
        <item x="152"/>
        <item x="137"/>
        <item x="204"/>
        <item x="251"/>
        <item x="85"/>
        <item x="75"/>
        <item x="32"/>
        <item x="112"/>
        <item x="236"/>
        <item x="64"/>
        <item x="49"/>
        <item x="246"/>
        <item x="61"/>
        <item x="144"/>
        <item x="247"/>
        <item x="100"/>
        <item x="140"/>
        <item x="157"/>
        <item x="105"/>
        <item x="122"/>
        <item x="249"/>
        <item x="12"/>
        <item x="183"/>
        <item x="101"/>
        <item x="156"/>
        <item x="84"/>
        <item x="207"/>
        <item x="242"/>
        <item x="149"/>
        <item x="126"/>
        <item x="161"/>
        <item x="148"/>
        <item x="116"/>
        <item x="138"/>
        <item x="108"/>
        <item x="120"/>
        <item x="133"/>
        <item x="129"/>
        <item x="111"/>
        <item x="225"/>
        <item x="227"/>
        <item x="219"/>
        <item x="6"/>
        <item x="107"/>
        <item x="252"/>
        <item x="131"/>
        <item x="66"/>
        <item x="8"/>
        <item x="52"/>
        <item x="188"/>
        <item x="191"/>
        <item x="55"/>
        <item x="57"/>
        <item x="56"/>
        <item x="178"/>
        <item x="123"/>
        <item x="212"/>
        <item x="250"/>
        <item x="153"/>
        <item x="27"/>
        <item x="232"/>
        <item x="173"/>
        <item x="241"/>
        <item x="167"/>
        <item x="62"/>
        <item x="195"/>
        <item x="73"/>
        <item x="42"/>
        <item x="238"/>
        <item x="2"/>
        <item x="41"/>
        <item x="36"/>
        <item x="224"/>
        <item x="79"/>
        <item x="189"/>
        <item x="38"/>
        <item x="68"/>
        <item x="226"/>
        <item x="81"/>
        <item x="70"/>
        <item x="98"/>
        <item x="1"/>
        <item x="15"/>
        <item x="14"/>
        <item x="18"/>
        <item x="16"/>
        <item x="17"/>
        <item x="93"/>
        <item x="209"/>
        <item x="184"/>
        <item x="214"/>
        <item x="171"/>
        <item x="176"/>
        <item x="228"/>
        <item x="50"/>
        <item x="63"/>
        <item x="25"/>
        <item x="192"/>
        <item x="28"/>
        <item x="88"/>
        <item x="89"/>
        <item x="187"/>
        <item x="104"/>
        <item x="185"/>
        <item x="103"/>
        <item x="82"/>
        <item x="190"/>
        <item x="206"/>
        <item x="158"/>
        <item x="160"/>
        <item x="136"/>
        <item x="76"/>
        <item x="35"/>
        <item x="132"/>
        <item x="205"/>
        <item x="77"/>
        <item x="94"/>
        <item x="39"/>
        <item x="231"/>
        <item x="30"/>
        <item x="69"/>
        <item x="26"/>
        <item x="51"/>
        <item x="58"/>
        <item x="19"/>
        <item x="135"/>
        <item x="198"/>
        <item x="151"/>
        <item x="48"/>
        <item x="258"/>
        <item x="243"/>
        <item x="23"/>
        <item x="181"/>
        <item x="259"/>
        <item x="45"/>
        <item x="186"/>
        <item x="71"/>
        <item x="165"/>
        <item x="163"/>
        <item x="164"/>
        <item x="211"/>
        <item x="172"/>
        <item x="218"/>
        <item x="248"/>
        <item x="162"/>
        <item x="150"/>
        <item x="154"/>
        <item x="83"/>
        <item x="217"/>
        <item x="166"/>
        <item x="37"/>
        <item x="46"/>
        <item x="229"/>
        <item x="124"/>
        <item x="117"/>
        <item x="159"/>
        <item x="60"/>
        <item x="78"/>
        <item x="86"/>
        <item x="43"/>
        <item x="255"/>
        <item x="208"/>
        <item x="215"/>
        <item x="199"/>
        <item x="253"/>
        <item x="193"/>
        <item x="177"/>
        <item x="22"/>
        <item x="147"/>
        <item x="233"/>
        <item x="194"/>
        <item x="260"/>
        <item x="3"/>
        <item x="119"/>
        <item x="222"/>
        <item x="128"/>
        <item x="230"/>
        <item x="254"/>
        <item x="29"/>
        <item x="54"/>
        <item x="127"/>
        <item x="21"/>
        <item x="139"/>
        <item x="87"/>
        <item x="80"/>
        <item x="109"/>
        <item x="240"/>
        <item x="213"/>
        <item x="92"/>
        <item x="9"/>
        <item x="174"/>
        <item x="7"/>
        <item x="13"/>
        <item x="134"/>
        <item x="220"/>
        <item x="102"/>
        <item x="31"/>
        <item x="168"/>
        <item x="106"/>
        <item x="145"/>
        <item x="5"/>
        <item x="170"/>
        <item x="169"/>
        <item x="200"/>
        <item x="201"/>
        <item x="95"/>
        <item x="256"/>
        <item x="67"/>
        <item x="24"/>
        <item x="47"/>
        <item x="4"/>
        <item x="130"/>
        <item x="10"/>
        <item x="221"/>
        <item x="257"/>
        <item x="182"/>
        <item x="40"/>
        <item x="203"/>
        <item x="180"/>
        <item x="125"/>
        <item x="141"/>
        <item x="216"/>
        <item x="23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Items count="1">
    <i/>
  </rowItems>
  <colFields count="1">
    <field x="-2"/>
  </colFields>
  <colItems count="4">
    <i>
      <x/>
    </i>
    <i i="1">
      <x v="1"/>
    </i>
    <i i="2">
      <x v="2"/>
    </i>
    <i i="3">
      <x v="3"/>
    </i>
  </colItems>
  <dataFields count="4">
    <dataField name="Sum of Transportation Costs" fld="6" baseField="0" baseItem="0"/>
    <dataField name="Sum of CDG Transportation Costs" fld="11" baseField="0" baseItem="0"/>
    <dataField name="Sum of CNDG Transportation Costs" fld="15" baseField="0" baseItem="0"/>
    <dataField name="Sum of Services Transportation Costs" fld="19" baseField="0" baseItem="0"/>
  </dataFields>
  <formats count="16">
    <format dxfId="409">
      <pivotArea field="2" type="button" dataOnly="0" labelOnly="1" outline="0"/>
    </format>
    <format dxfId="408">
      <pivotArea field="3" type="button" dataOnly="0" labelOnly="1" outline="0"/>
    </format>
    <format dxfId="407">
      <pivotArea field="4" type="button" dataOnly="0" labelOnly="1" outline="0"/>
    </format>
    <format dxfId="406">
      <pivotArea type="all" dataOnly="0" outline="0" fieldPosition="0"/>
    </format>
    <format dxfId="405">
      <pivotArea outline="0" collapsedLevelsAreSubtotals="1" fieldPosition="0"/>
    </format>
    <format dxfId="404">
      <pivotArea field="2" type="button" dataOnly="0" labelOnly="1" outline="0"/>
    </format>
    <format dxfId="403">
      <pivotArea field="3" type="button" dataOnly="0" labelOnly="1" outline="0"/>
    </format>
    <format dxfId="402">
      <pivotArea field="4" type="button" dataOnly="0" labelOnly="1" outline="0"/>
    </format>
    <format dxfId="401">
      <pivotArea dataOnly="0" labelOnly="1" grandRow="1" outline="0" fieldPosition="0"/>
    </format>
    <format dxfId="400">
      <pivotArea field="2" type="button" dataOnly="0" labelOnly="1" outline="0"/>
    </format>
    <format dxfId="399">
      <pivotArea field="3" type="button" dataOnly="0" labelOnly="1" outline="0"/>
    </format>
    <format dxfId="398">
      <pivotArea field="4" type="button" dataOnly="0" labelOnly="1" outline="0"/>
    </format>
    <format dxfId="397">
      <pivotArea field="2" type="button" dataOnly="0" labelOnly="1" outline="0"/>
    </format>
    <format dxfId="396">
      <pivotArea field="3" type="button" dataOnly="0" labelOnly="1" outline="0"/>
    </format>
    <format dxfId="395">
      <pivotArea field="4" type="button" dataOnly="0" labelOnly="1" outline="0"/>
    </format>
    <format dxfId="3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EB2546-44C8-42A3-B254-A47D1E75EDE3}"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H217" firstHeaderRow="0" firstDataRow="1" firstDataCol="2"/>
  <pivotFields count="27">
    <pivotField axis="axisRow" compact="0" outline="0" subtotalTop="0" showAll="0" defaultSubtota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s>
      <extLst>
        <ext xmlns:x14="http://schemas.microsoft.com/office/spreadsheetml/2009/9/main" uri="{2946ED86-A175-432a-8AC1-64E0C546D7DE}">
          <x14:pivotField fillDownLabels="1"/>
        </ext>
      </extLst>
    </pivotField>
    <pivotField axis="axisRow" compact="0" outline="0" subtotalTop="0" showAll="0" defaultSubtotal="0">
      <items count="213">
        <item x="6"/>
        <item x="125"/>
        <item x="149"/>
        <item x="109"/>
        <item x="128"/>
        <item x="19"/>
        <item x="116"/>
        <item x="42"/>
        <item x="43"/>
        <item x="61"/>
        <item x="28"/>
        <item x="133"/>
        <item x="25"/>
        <item x="9"/>
        <item x="138"/>
        <item x="172"/>
        <item x="41"/>
        <item x="193"/>
        <item x="65"/>
        <item x="8"/>
        <item x="66"/>
        <item x="191"/>
        <item x="57"/>
        <item x="180"/>
        <item x="153"/>
        <item x="198"/>
        <item x="24"/>
        <item x="37"/>
        <item x="85"/>
        <item x="179"/>
        <item x="105"/>
        <item x="13"/>
        <item x="203"/>
        <item x="38"/>
        <item x="50"/>
        <item x="86"/>
        <item x="102"/>
        <item x="144"/>
        <item x="178"/>
        <item x="183"/>
        <item x="157"/>
        <item x="51"/>
        <item x="78"/>
        <item x="212"/>
        <item x="156"/>
        <item x="173"/>
        <item x="47"/>
        <item x="77"/>
        <item x="150"/>
        <item x="62"/>
        <item x="56"/>
        <item x="202"/>
        <item x="48"/>
        <item x="52"/>
        <item x="71"/>
        <item x="187"/>
        <item x="7"/>
        <item x="75"/>
        <item x="101"/>
        <item x="69"/>
        <item x="90"/>
        <item x="112"/>
        <item x="99"/>
        <item x="84"/>
        <item x="188"/>
        <item x="145"/>
        <item x="106"/>
        <item x="194"/>
        <item x="151"/>
        <item x="79"/>
        <item x="81"/>
        <item x="80"/>
        <item x="152"/>
        <item x="167"/>
        <item x="196"/>
        <item x="121"/>
        <item x="175"/>
        <item x="123"/>
        <item x="34"/>
        <item x="185"/>
        <item x="170"/>
        <item x="171"/>
        <item x="190"/>
        <item x="181"/>
        <item x="211"/>
        <item x="92"/>
        <item x="164"/>
        <item x="130"/>
        <item x="139"/>
        <item x="70"/>
        <item x="39"/>
        <item x="143"/>
        <item x="11"/>
        <item x="148"/>
        <item x="146"/>
        <item x="147"/>
        <item x="166"/>
        <item x="107"/>
        <item x="127"/>
        <item x="64"/>
        <item x="58"/>
        <item x="83"/>
        <item x="189"/>
        <item x="129"/>
        <item x="115"/>
        <item x="118"/>
        <item x="27"/>
        <item x="204"/>
        <item x="132"/>
        <item x="33"/>
        <item x="161"/>
        <item x="103"/>
        <item x="165"/>
        <item x="169"/>
        <item x="0"/>
        <item x="1"/>
        <item x="2"/>
        <item x="88"/>
        <item x="14"/>
        <item x="110"/>
        <item x="113"/>
        <item x="177"/>
        <item x="174"/>
        <item x="154"/>
        <item x="158"/>
        <item x="72"/>
        <item x="207"/>
        <item x="160"/>
        <item x="45"/>
        <item x="74"/>
        <item x="184"/>
        <item x="31"/>
        <item x="124"/>
        <item x="199"/>
        <item x="18"/>
        <item x="16"/>
        <item x="159"/>
        <item x="96"/>
        <item x="97"/>
        <item x="142"/>
        <item x="140"/>
        <item x="119"/>
        <item x="208"/>
        <item x="155"/>
        <item x="23"/>
        <item x="76"/>
        <item x="73"/>
        <item x="134"/>
        <item x="135"/>
        <item x="22"/>
        <item x="104"/>
        <item x="30"/>
        <item x="29"/>
        <item x="44"/>
        <item x="162"/>
        <item x="46"/>
        <item x="20"/>
        <item x="91"/>
        <item x="49"/>
        <item x="54"/>
        <item x="186"/>
        <item x="114"/>
        <item x="176"/>
        <item x="111"/>
        <item x="120"/>
        <item x="32"/>
        <item x="201"/>
        <item x="98"/>
        <item x="192"/>
        <item x="136"/>
        <item x="205"/>
        <item x="206"/>
        <item x="195"/>
        <item x="82"/>
        <item x="68"/>
        <item x="12"/>
        <item x="200"/>
        <item x="108"/>
        <item x="131"/>
        <item x="59"/>
        <item x="26"/>
        <item x="67"/>
        <item x="89"/>
        <item x="55"/>
        <item x="182"/>
        <item x="122"/>
        <item x="40"/>
        <item x="17"/>
        <item x="95"/>
        <item x="93"/>
        <item x="94"/>
        <item x="36"/>
        <item x="5"/>
        <item x="87"/>
        <item x="15"/>
        <item x="117"/>
        <item x="163"/>
        <item x="210"/>
        <item x="209"/>
        <item x="3"/>
        <item x="4"/>
        <item x="53"/>
        <item x="141"/>
        <item x="21"/>
        <item x="137"/>
        <item x="197"/>
        <item x="35"/>
        <item x="100"/>
        <item x="126"/>
        <item x="10"/>
        <item x="60"/>
        <item x="63"/>
        <item x="168"/>
      </items>
      <extLst>
        <ext xmlns:x14="http://schemas.microsoft.com/office/spreadsheetml/2009/9/main" uri="{2946ED86-A175-432a-8AC1-64E0C546D7DE}">
          <x14:pivotField fillDownLabels="1"/>
        </ext>
      </extLst>
    </pivotField>
    <pivotField compact="0" outline="0" showAll="0" defaultSubtotal="0">
      <items count="67">
        <item x="20"/>
        <item x="23"/>
        <item x="22"/>
        <item x="52"/>
        <item x="24"/>
        <item x="34"/>
        <item x="21"/>
        <item x="25"/>
        <item x="26"/>
        <item x="16"/>
        <item x="27"/>
        <item x="14"/>
        <item x="13"/>
        <item x="28"/>
        <item x="15"/>
        <item x="29"/>
        <item x="10"/>
        <item x="2"/>
        <item x="3"/>
        <item x="4"/>
        <item x="5"/>
        <item x="6"/>
        <item x="7"/>
        <item x="8"/>
        <item x="0"/>
        <item x="11"/>
        <item x="9"/>
        <item x="44"/>
        <item x="41"/>
        <item x="45"/>
        <item x="65"/>
        <item x="42"/>
        <item x="38"/>
        <item x="57"/>
        <item x="60"/>
        <item x="66"/>
        <item x="62"/>
        <item x="18"/>
        <item x="17"/>
        <item x="49"/>
        <item x="50"/>
        <item x="31"/>
        <item x="56"/>
        <item x="58"/>
        <item x="59"/>
        <item x="55"/>
        <item x="54"/>
        <item x="32"/>
        <item x="12"/>
        <item x="51"/>
        <item x="43"/>
        <item x="35"/>
        <item x="39"/>
        <item x="19"/>
        <item x="36"/>
        <item x="37"/>
        <item x="61"/>
        <item x="47"/>
        <item x="48"/>
        <item x="46"/>
        <item x="33"/>
        <item x="53"/>
        <item x="30"/>
        <item x="40"/>
        <item x="63"/>
        <item x="64"/>
        <item x="1"/>
      </items>
      <extLst>
        <ext xmlns:x14="http://schemas.microsoft.com/office/spreadsheetml/2009/9/main" uri="{2946ED86-A175-432a-8AC1-64E0C546D7DE}">
          <x14:pivotField fillDownLabels="1"/>
        </ext>
      </extLst>
    </pivotField>
    <pivotField compact="0" outline="0" subtotalTop="0" showAll="0" defaultSubtotal="0">
      <items count="261">
        <item x="130"/>
        <item x="129"/>
        <item x="131"/>
        <item x="132"/>
        <item x="144"/>
        <item x="124"/>
        <item x="116"/>
        <item x="220"/>
        <item x="152"/>
        <item x="183"/>
        <item x="184"/>
        <item x="180"/>
        <item x="157"/>
        <item x="158"/>
        <item x="108"/>
        <item x="125"/>
        <item x="126"/>
        <item x="110"/>
        <item x="134"/>
        <item x="133"/>
        <item x="111"/>
        <item x="121"/>
        <item x="122"/>
        <item x="123"/>
        <item x="117"/>
        <item x="119"/>
        <item x="114"/>
        <item x="127"/>
        <item x="137"/>
        <item x="138"/>
        <item x="128"/>
        <item x="113"/>
        <item x="139"/>
        <item x="142"/>
        <item x="141"/>
        <item x="140"/>
        <item x="170"/>
        <item x="148"/>
        <item x="149"/>
        <item x="145"/>
        <item x="44"/>
        <item x="49"/>
        <item x="45"/>
        <item x="146"/>
        <item x="42"/>
        <item x="163"/>
        <item x="164"/>
        <item x="165"/>
        <item x="174"/>
        <item x="147"/>
        <item x="155"/>
        <item x="43"/>
        <item x="150"/>
        <item x="151"/>
        <item x="153"/>
        <item x="160"/>
        <item x="136"/>
        <item x="161"/>
        <item x="162"/>
        <item x="154"/>
        <item x="71"/>
        <item x="175"/>
        <item x="21"/>
        <item x="169"/>
        <item x="166"/>
        <item x="46"/>
        <item x="47"/>
        <item x="48"/>
        <item x="5"/>
        <item x="22"/>
        <item x="23"/>
        <item x="34"/>
        <item x="6"/>
        <item x="35"/>
        <item x="36"/>
        <item x="65"/>
        <item x="246"/>
        <item x="66"/>
        <item x="167"/>
        <item x="7"/>
        <item x="50"/>
        <item x="63"/>
        <item x="61"/>
        <item x="37"/>
        <item x="38"/>
        <item x="8"/>
        <item x="9"/>
        <item x="67"/>
        <item x="73"/>
        <item x="88"/>
        <item x="82"/>
        <item x="83"/>
        <item x="52"/>
        <item x="53"/>
        <item x="94"/>
        <item x="60"/>
        <item x="84"/>
        <item x="85"/>
        <item x="106"/>
        <item x="11"/>
        <item x="76"/>
        <item x="74"/>
        <item x="86"/>
        <item x="101"/>
        <item x="222"/>
        <item x="79"/>
        <item x="12"/>
        <item x="41"/>
        <item x="54"/>
        <item x="55"/>
        <item x="56"/>
        <item x="57"/>
        <item x="58"/>
        <item x="159"/>
        <item x="70"/>
        <item x="168"/>
        <item x="13"/>
        <item x="78"/>
        <item x="59"/>
        <item x="0"/>
        <item x="2"/>
        <item x="1"/>
        <item x="98"/>
        <item x="95"/>
        <item x="14"/>
        <item x="15"/>
        <item x="17"/>
        <item x="18"/>
        <item x="19"/>
        <item x="97"/>
        <item x="96"/>
        <item x="93"/>
        <item x="91"/>
        <item x="24"/>
        <item x="25"/>
        <item x="27"/>
        <item x="29"/>
        <item x="30"/>
        <item x="102"/>
        <item x="31"/>
        <item x="103"/>
        <item x="62"/>
        <item x="92"/>
        <item x="105"/>
        <item x="89"/>
        <item x="20"/>
        <item x="202"/>
        <item x="199"/>
        <item x="203"/>
        <item x="256"/>
        <item x="200"/>
        <item x="229"/>
        <item x="236"/>
        <item x="257"/>
        <item x="171"/>
        <item x="172"/>
        <item x="99"/>
        <item x="87"/>
        <item x="81"/>
        <item x="80"/>
        <item x="215"/>
        <item x="216"/>
        <item x="235"/>
        <item x="173"/>
        <item x="231"/>
        <item x="232"/>
        <item x="227"/>
        <item x="197"/>
        <item x="204"/>
        <item x="238"/>
        <item x="239"/>
        <item x="240"/>
        <item x="260"/>
        <item x="244"/>
        <item x="217"/>
        <item x="221"/>
        <item x="242"/>
        <item x="234"/>
        <item x="201"/>
        <item x="241"/>
        <item x="254"/>
        <item x="259"/>
        <item x="182"/>
        <item x="207"/>
        <item x="185"/>
        <item x="187"/>
        <item x="104"/>
        <item x="186"/>
        <item x="189"/>
        <item x="188"/>
        <item x="190"/>
        <item x="191"/>
        <item x="250"/>
        <item x="237"/>
        <item x="211"/>
        <item x="213"/>
        <item x="212"/>
        <item x="209"/>
        <item x="210"/>
        <item x="219"/>
        <item x="206"/>
        <item x="179"/>
        <item x="225"/>
        <item x="224"/>
        <item x="196"/>
        <item x="156"/>
        <item x="218"/>
        <item x="248"/>
        <item x="247"/>
        <item x="249"/>
        <item x="198"/>
        <item x="253"/>
        <item x="255"/>
        <item x="107"/>
        <item x="143"/>
        <item x="118"/>
        <item x="135"/>
        <item x="109"/>
        <item x="120"/>
        <item x="115"/>
        <item x="112"/>
        <item x="33"/>
        <item x="72"/>
        <item x="64"/>
        <item x="90"/>
        <item x="39"/>
        <item x="51"/>
        <item x="10"/>
        <item x="68"/>
        <item x="69"/>
        <item x="75"/>
        <item x="77"/>
        <item x="40"/>
        <item x="16"/>
        <item x="26"/>
        <item x="28"/>
        <item x="194"/>
        <item x="243"/>
        <item x="100"/>
        <item x="233"/>
        <item x="214"/>
        <item x="228"/>
        <item x="230"/>
        <item x="226"/>
        <item x="178"/>
        <item x="258"/>
        <item x="32"/>
        <item x="195"/>
        <item x="205"/>
        <item x="192"/>
        <item x="193"/>
        <item x="251"/>
        <item x="208"/>
        <item x="223"/>
        <item x="252"/>
        <item x="245"/>
        <item x="181"/>
        <item x="176"/>
        <item x="3"/>
        <item x="4"/>
        <item x="177"/>
      </items>
      <extLst>
        <ext xmlns:x14="http://schemas.microsoft.com/office/spreadsheetml/2009/9/main" uri="{2946ED86-A175-432a-8AC1-64E0C546D7DE}">
          <x14:pivotField fillDownLabels="1"/>
        </ext>
      </extLst>
    </pivotField>
    <pivotField compact="0" outline="0" subtotalTop="0" showAll="0" defaultSubtotal="0">
      <items count="261">
        <item x="65"/>
        <item x="179"/>
        <item x="239"/>
        <item x="175"/>
        <item x="244"/>
        <item x="53"/>
        <item x="202"/>
        <item x="97"/>
        <item x="72"/>
        <item x="155"/>
        <item x="223"/>
        <item x="113"/>
        <item x="59"/>
        <item x="20"/>
        <item x="91"/>
        <item x="33"/>
        <item x="90"/>
        <item x="210"/>
        <item x="115"/>
        <item x="118"/>
        <item x="146"/>
        <item x="74"/>
        <item x="0"/>
        <item x="197"/>
        <item x="196"/>
        <item x="143"/>
        <item x="96"/>
        <item x="99"/>
        <item x="114"/>
        <item x="110"/>
        <item x="142"/>
        <item x="11"/>
        <item x="234"/>
        <item x="44"/>
        <item x="121"/>
        <item x="237"/>
        <item x="245"/>
        <item x="34"/>
        <item x="152"/>
        <item x="137"/>
        <item x="204"/>
        <item x="251"/>
        <item x="85"/>
        <item x="75"/>
        <item x="32"/>
        <item x="112"/>
        <item x="236"/>
        <item x="64"/>
        <item x="49"/>
        <item x="246"/>
        <item x="61"/>
        <item x="144"/>
        <item x="247"/>
        <item x="100"/>
        <item x="140"/>
        <item x="157"/>
        <item x="105"/>
        <item x="122"/>
        <item x="249"/>
        <item x="12"/>
        <item x="183"/>
        <item x="101"/>
        <item x="156"/>
        <item x="84"/>
        <item x="207"/>
        <item x="242"/>
        <item x="149"/>
        <item x="126"/>
        <item x="161"/>
        <item x="148"/>
        <item x="116"/>
        <item x="138"/>
        <item x="108"/>
        <item x="120"/>
        <item x="133"/>
        <item x="129"/>
        <item x="111"/>
        <item x="225"/>
        <item x="227"/>
        <item x="219"/>
        <item x="6"/>
        <item x="107"/>
        <item x="252"/>
        <item x="131"/>
        <item x="66"/>
        <item x="8"/>
        <item x="52"/>
        <item x="188"/>
        <item x="191"/>
        <item x="55"/>
        <item x="57"/>
        <item x="56"/>
        <item x="178"/>
        <item x="123"/>
        <item x="212"/>
        <item x="250"/>
        <item x="153"/>
        <item x="27"/>
        <item x="232"/>
        <item x="173"/>
        <item x="241"/>
        <item x="167"/>
        <item x="62"/>
        <item x="195"/>
        <item x="73"/>
        <item x="42"/>
        <item x="238"/>
        <item x="2"/>
        <item x="41"/>
        <item x="36"/>
        <item x="224"/>
        <item x="79"/>
        <item x="189"/>
        <item x="38"/>
        <item x="68"/>
        <item x="226"/>
        <item x="81"/>
        <item x="70"/>
        <item x="98"/>
        <item x="1"/>
        <item x="15"/>
        <item x="14"/>
        <item x="18"/>
        <item x="16"/>
        <item x="17"/>
        <item x="93"/>
        <item x="209"/>
        <item x="184"/>
        <item x="214"/>
        <item x="171"/>
        <item x="176"/>
        <item x="228"/>
        <item x="50"/>
        <item x="63"/>
        <item x="25"/>
        <item x="192"/>
        <item x="28"/>
        <item x="88"/>
        <item x="89"/>
        <item x="187"/>
        <item x="104"/>
        <item x="185"/>
        <item x="103"/>
        <item x="82"/>
        <item x="190"/>
        <item x="206"/>
        <item x="158"/>
        <item x="160"/>
        <item x="136"/>
        <item x="76"/>
        <item x="35"/>
        <item x="132"/>
        <item x="205"/>
        <item x="77"/>
        <item x="94"/>
        <item x="39"/>
        <item x="231"/>
        <item x="30"/>
        <item x="69"/>
        <item x="26"/>
        <item x="51"/>
        <item x="58"/>
        <item x="19"/>
        <item x="135"/>
        <item x="198"/>
        <item x="151"/>
        <item x="48"/>
        <item x="258"/>
        <item x="243"/>
        <item x="23"/>
        <item x="181"/>
        <item x="259"/>
        <item x="45"/>
        <item x="186"/>
        <item x="71"/>
        <item x="165"/>
        <item x="163"/>
        <item x="164"/>
        <item x="211"/>
        <item x="172"/>
        <item x="218"/>
        <item x="248"/>
        <item x="162"/>
        <item x="150"/>
        <item x="154"/>
        <item x="83"/>
        <item x="217"/>
        <item x="166"/>
        <item x="37"/>
        <item x="46"/>
        <item x="229"/>
        <item x="124"/>
        <item x="117"/>
        <item x="159"/>
        <item x="60"/>
        <item x="78"/>
        <item x="86"/>
        <item x="43"/>
        <item x="255"/>
        <item x="208"/>
        <item x="215"/>
        <item x="199"/>
        <item x="253"/>
        <item x="193"/>
        <item x="177"/>
        <item x="22"/>
        <item x="147"/>
        <item x="233"/>
        <item x="194"/>
        <item x="260"/>
        <item x="3"/>
        <item x="119"/>
        <item x="222"/>
        <item x="128"/>
        <item x="230"/>
        <item x="254"/>
        <item x="29"/>
        <item x="54"/>
        <item x="127"/>
        <item x="21"/>
        <item x="139"/>
        <item x="87"/>
        <item x="80"/>
        <item x="109"/>
        <item x="240"/>
        <item x="213"/>
        <item x="92"/>
        <item x="9"/>
        <item x="174"/>
        <item x="7"/>
        <item x="13"/>
        <item x="134"/>
        <item x="220"/>
        <item x="102"/>
        <item x="31"/>
        <item x="168"/>
        <item x="106"/>
        <item x="145"/>
        <item x="5"/>
        <item x="170"/>
        <item x="169"/>
        <item x="200"/>
        <item x="201"/>
        <item x="95"/>
        <item x="256"/>
        <item x="67"/>
        <item x="24"/>
        <item x="47"/>
        <item x="4"/>
        <item x="130"/>
        <item x="10"/>
        <item x="221"/>
        <item x="257"/>
        <item x="182"/>
        <item x="40"/>
        <item x="203"/>
        <item x="180"/>
        <item x="125"/>
        <item x="141"/>
        <item x="216"/>
        <item x="23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14">
    <i>
      <x/>
      <x v="114"/>
    </i>
    <i>
      <x v="1"/>
      <x v="115"/>
    </i>
    <i>
      <x v="2"/>
      <x v="116"/>
    </i>
    <i>
      <x v="3"/>
      <x v="199"/>
    </i>
    <i>
      <x v="4"/>
      <x v="200"/>
    </i>
    <i>
      <x v="5"/>
      <x v="192"/>
    </i>
    <i>
      <x v="6"/>
      <x/>
    </i>
    <i>
      <x v="7"/>
      <x v="56"/>
    </i>
    <i>
      <x v="8"/>
      <x v="19"/>
    </i>
    <i>
      <x v="9"/>
      <x v="13"/>
    </i>
    <i>
      <x v="10"/>
      <x v="209"/>
    </i>
    <i>
      <x v="11"/>
      <x v="92"/>
    </i>
    <i>
      <x v="12"/>
      <x v="175"/>
    </i>
    <i>
      <x v="13"/>
      <x v="31"/>
    </i>
    <i>
      <x v="14"/>
      <x v="118"/>
    </i>
    <i>
      <x v="15"/>
      <x v="194"/>
    </i>
    <i>
      <x v="16"/>
      <x v="135"/>
    </i>
    <i>
      <x v="17"/>
      <x v="187"/>
    </i>
    <i>
      <x v="18"/>
      <x v="134"/>
    </i>
    <i>
      <x v="19"/>
      <x v="5"/>
    </i>
    <i>
      <x v="20"/>
      <x v="156"/>
    </i>
    <i>
      <x v="21"/>
      <x v="203"/>
    </i>
    <i>
      <x v="22"/>
      <x v="149"/>
    </i>
    <i>
      <x v="23"/>
      <x v="144"/>
    </i>
    <i>
      <x v="24"/>
      <x v="26"/>
    </i>
    <i>
      <x v="25"/>
      <x v="12"/>
    </i>
    <i>
      <x v="26"/>
      <x v="180"/>
    </i>
    <i>
      <x v="27"/>
      <x v="106"/>
    </i>
    <i>
      <x v="28"/>
      <x v="10"/>
    </i>
    <i>
      <x v="29"/>
      <x v="152"/>
    </i>
    <i>
      <x v="30"/>
      <x v="151"/>
    </i>
    <i>
      <x v="31"/>
      <x v="131"/>
    </i>
    <i>
      <x v="32"/>
      <x v="165"/>
    </i>
    <i>
      <x v="33"/>
      <x v="109"/>
    </i>
    <i>
      <x v="34"/>
      <x v="78"/>
    </i>
    <i>
      <x v="35"/>
      <x v="206"/>
    </i>
    <i>
      <x v="36"/>
      <x v="191"/>
    </i>
    <i>
      <x v="37"/>
      <x v="27"/>
    </i>
    <i>
      <x v="38"/>
      <x v="33"/>
    </i>
    <i>
      <x v="39"/>
      <x v="90"/>
    </i>
    <i>
      <x v="40"/>
      <x v="186"/>
    </i>
    <i>
      <x v="41"/>
      <x v="16"/>
    </i>
    <i>
      <x v="42"/>
      <x v="7"/>
    </i>
    <i>
      <x v="43"/>
      <x v="8"/>
    </i>
    <i>
      <x v="44"/>
      <x v="153"/>
    </i>
    <i>
      <x v="45"/>
      <x v="128"/>
    </i>
    <i>
      <x v="46"/>
      <x v="155"/>
    </i>
    <i>
      <x v="47"/>
      <x v="46"/>
    </i>
    <i>
      <x v="48"/>
      <x v="52"/>
    </i>
    <i>
      <x v="49"/>
      <x v="158"/>
    </i>
    <i>
      <x v="50"/>
      <x v="34"/>
    </i>
    <i>
      <x v="51"/>
      <x v="41"/>
    </i>
    <i>
      <x v="52"/>
      <x v="53"/>
    </i>
    <i>
      <x v="53"/>
      <x v="201"/>
    </i>
    <i>
      <x v="54"/>
      <x v="159"/>
    </i>
    <i>
      <x v="55"/>
      <x v="183"/>
    </i>
    <i>
      <x v="56"/>
      <x v="50"/>
    </i>
    <i>
      <x v="57"/>
      <x v="22"/>
    </i>
    <i>
      <x v="58"/>
      <x v="100"/>
    </i>
    <i>
      <x v="59"/>
      <x v="179"/>
    </i>
    <i>
      <x v="60"/>
      <x v="210"/>
    </i>
    <i>
      <x v="61"/>
      <x v="9"/>
    </i>
    <i>
      <x v="62"/>
      <x v="49"/>
    </i>
    <i>
      <x v="63"/>
      <x v="211"/>
    </i>
    <i>
      <x v="64"/>
      <x v="99"/>
    </i>
    <i>
      <x v="65"/>
      <x v="18"/>
    </i>
    <i>
      <x v="66"/>
      <x v="20"/>
    </i>
    <i>
      <x v="67"/>
      <x v="181"/>
    </i>
    <i>
      <x v="68"/>
      <x v="174"/>
    </i>
    <i>
      <x v="69"/>
      <x v="59"/>
    </i>
    <i>
      <x v="70"/>
      <x v="89"/>
    </i>
    <i>
      <x v="71"/>
      <x v="54"/>
    </i>
    <i>
      <x v="72"/>
      <x v="125"/>
    </i>
    <i>
      <x v="73"/>
      <x v="146"/>
    </i>
    <i>
      <x v="74"/>
      <x v="129"/>
    </i>
    <i>
      <x v="75"/>
      <x v="57"/>
    </i>
    <i>
      <x v="76"/>
      <x v="145"/>
    </i>
    <i>
      <x v="77"/>
      <x v="47"/>
    </i>
    <i>
      <x v="78"/>
      <x v="42"/>
    </i>
    <i>
      <x v="79"/>
      <x v="69"/>
    </i>
    <i>
      <x v="80"/>
      <x v="71"/>
    </i>
    <i>
      <x v="81"/>
      <x v="70"/>
    </i>
    <i>
      <x v="82"/>
      <x v="173"/>
    </i>
    <i>
      <x v="83"/>
      <x v="101"/>
    </i>
    <i>
      <x v="84"/>
      <x v="63"/>
    </i>
    <i>
      <x v="85"/>
      <x v="28"/>
    </i>
    <i>
      <x v="86"/>
      <x v="35"/>
    </i>
    <i>
      <x v="87"/>
      <x v="193"/>
    </i>
    <i>
      <x v="88"/>
      <x v="117"/>
    </i>
    <i>
      <x v="89"/>
      <x v="182"/>
    </i>
    <i>
      <x v="90"/>
      <x v="60"/>
    </i>
    <i>
      <x v="91"/>
      <x v="157"/>
    </i>
    <i>
      <x v="92"/>
      <x v="85"/>
    </i>
    <i>
      <x v="93"/>
      <x v="189"/>
    </i>
    <i>
      <x v="94"/>
      <x v="190"/>
    </i>
    <i>
      <x v="95"/>
      <x v="188"/>
    </i>
    <i>
      <x v="96"/>
      <x v="137"/>
    </i>
    <i>
      <x v="97"/>
      <x v="138"/>
    </i>
    <i>
      <x v="98"/>
      <x v="167"/>
    </i>
    <i>
      <x v="99"/>
      <x v="62"/>
    </i>
    <i>
      <x v="100"/>
      <x v="207"/>
    </i>
    <i>
      <x v="101"/>
      <x v="58"/>
    </i>
    <i>
      <x v="102"/>
      <x v="36"/>
    </i>
    <i>
      <x v="103"/>
      <x v="111"/>
    </i>
    <i>
      <x v="104"/>
      <x v="150"/>
    </i>
    <i>
      <x v="105"/>
      <x v="30"/>
    </i>
    <i>
      <x v="106"/>
      <x v="66"/>
    </i>
    <i>
      <x v="107"/>
      <x v="97"/>
    </i>
    <i>
      <x v="108"/>
      <x v="177"/>
    </i>
    <i>
      <x v="109"/>
      <x v="3"/>
    </i>
    <i>
      <x v="110"/>
      <x v="119"/>
    </i>
    <i>
      <x v="111"/>
      <x v="163"/>
    </i>
    <i>
      <x v="112"/>
      <x v="61"/>
    </i>
    <i>
      <x v="113"/>
      <x v="120"/>
    </i>
    <i>
      <x v="114"/>
      <x v="161"/>
    </i>
    <i>
      <x v="115"/>
      <x v="104"/>
    </i>
    <i>
      <x v="116"/>
      <x v="6"/>
    </i>
    <i>
      <x v="117"/>
      <x v="195"/>
    </i>
    <i>
      <x v="118"/>
      <x v="105"/>
    </i>
    <i>
      <x v="119"/>
      <x v="141"/>
    </i>
    <i>
      <x v="120"/>
      <x v="164"/>
    </i>
    <i>
      <x v="121"/>
      <x v="75"/>
    </i>
    <i>
      <x v="122"/>
      <x v="185"/>
    </i>
    <i>
      <x v="123"/>
      <x v="77"/>
    </i>
    <i>
      <x v="124"/>
      <x v="132"/>
    </i>
    <i>
      <x v="125"/>
      <x v="1"/>
    </i>
    <i>
      <x v="126"/>
      <x v="208"/>
    </i>
    <i>
      <x v="127"/>
      <x v="98"/>
    </i>
    <i>
      <x v="128"/>
      <x v="4"/>
    </i>
    <i>
      <x v="129"/>
      <x v="103"/>
    </i>
    <i>
      <x v="130"/>
      <x v="87"/>
    </i>
    <i>
      <x v="131"/>
      <x v="178"/>
    </i>
    <i>
      <x v="132"/>
      <x v="108"/>
    </i>
    <i>
      <x v="133"/>
      <x v="11"/>
    </i>
    <i>
      <x v="134"/>
      <x v="147"/>
    </i>
    <i>
      <x v="135"/>
      <x v="148"/>
    </i>
    <i>
      <x v="136"/>
      <x v="169"/>
    </i>
    <i>
      <x v="137"/>
      <x v="204"/>
    </i>
    <i>
      <x v="138"/>
      <x v="14"/>
    </i>
    <i>
      <x v="139"/>
      <x v="88"/>
    </i>
    <i>
      <x v="140"/>
      <x v="140"/>
    </i>
    <i>
      <x v="141"/>
      <x v="202"/>
    </i>
    <i>
      <x v="142"/>
      <x v="139"/>
    </i>
    <i>
      <x v="143"/>
      <x v="91"/>
    </i>
    <i>
      <x v="144"/>
      <x v="37"/>
    </i>
    <i>
      <x v="145"/>
      <x v="65"/>
    </i>
    <i>
      <x v="146"/>
      <x v="94"/>
    </i>
    <i>
      <x v="147"/>
      <x v="95"/>
    </i>
    <i>
      <x v="148"/>
      <x v="93"/>
    </i>
    <i>
      <x v="149"/>
      <x v="2"/>
    </i>
    <i>
      <x v="150"/>
      <x v="48"/>
    </i>
    <i>
      <x v="151"/>
      <x v="68"/>
    </i>
    <i>
      <x v="152"/>
      <x v="72"/>
    </i>
    <i>
      <x v="153"/>
      <x v="24"/>
    </i>
    <i>
      <x v="154"/>
      <x v="123"/>
    </i>
    <i>
      <x v="155"/>
      <x v="143"/>
    </i>
    <i>
      <x v="156"/>
      <x v="44"/>
    </i>
    <i>
      <x v="157"/>
      <x v="40"/>
    </i>
    <i>
      <x v="158"/>
      <x v="124"/>
    </i>
    <i>
      <x v="159"/>
      <x v="136"/>
    </i>
    <i>
      <x v="160"/>
      <x v="127"/>
    </i>
    <i>
      <x v="161"/>
      <x v="110"/>
    </i>
    <i>
      <x v="162"/>
      <x v="154"/>
    </i>
    <i>
      <x v="163"/>
      <x v="196"/>
    </i>
    <i>
      <x v="164"/>
      <x v="86"/>
    </i>
    <i>
      <x v="165"/>
      <x v="112"/>
    </i>
    <i>
      <x v="166"/>
      <x v="96"/>
    </i>
    <i>
      <x v="167"/>
      <x v="73"/>
    </i>
    <i>
      <x v="168"/>
      <x v="212"/>
    </i>
    <i>
      <x v="169"/>
      <x v="113"/>
    </i>
    <i>
      <x v="170"/>
      <x v="80"/>
    </i>
    <i>
      <x v="171"/>
      <x v="81"/>
    </i>
    <i>
      <x v="172"/>
      <x v="15"/>
    </i>
    <i>
      <x v="173"/>
      <x v="45"/>
    </i>
    <i>
      <x v="174"/>
      <x v="122"/>
    </i>
    <i>
      <x v="175"/>
      <x v="76"/>
    </i>
    <i>
      <x v="176"/>
      <x v="162"/>
    </i>
    <i>
      <x v="177"/>
      <x v="121"/>
    </i>
    <i>
      <x v="178"/>
      <x v="38"/>
    </i>
    <i>
      <x v="179"/>
      <x v="29"/>
    </i>
    <i>
      <x v="180"/>
      <x v="23"/>
    </i>
    <i>
      <x v="181"/>
      <x v="83"/>
    </i>
    <i>
      <x v="182"/>
      <x v="184"/>
    </i>
    <i>
      <x v="183"/>
      <x v="39"/>
    </i>
    <i>
      <x v="184"/>
      <x v="130"/>
    </i>
    <i>
      <x v="185"/>
      <x v="79"/>
    </i>
    <i>
      <x v="186"/>
      <x v="160"/>
    </i>
    <i>
      <x v="187"/>
      <x v="55"/>
    </i>
    <i>
      <x v="188"/>
      <x v="64"/>
    </i>
    <i>
      <x v="189"/>
      <x v="102"/>
    </i>
    <i>
      <x v="190"/>
      <x v="82"/>
    </i>
    <i>
      <x v="191"/>
      <x v="21"/>
    </i>
    <i>
      <x v="192"/>
      <x v="168"/>
    </i>
    <i>
      <x v="193"/>
      <x v="17"/>
    </i>
    <i>
      <x v="194"/>
      <x v="67"/>
    </i>
    <i>
      <x v="195"/>
      <x v="172"/>
    </i>
    <i>
      <x v="196"/>
      <x v="74"/>
    </i>
    <i>
      <x v="197"/>
      <x v="205"/>
    </i>
    <i>
      <x v="198"/>
      <x v="25"/>
    </i>
    <i>
      <x v="199"/>
      <x v="133"/>
    </i>
    <i>
      <x v="200"/>
      <x v="176"/>
    </i>
    <i>
      <x v="201"/>
      <x v="166"/>
    </i>
    <i>
      <x v="202"/>
      <x v="51"/>
    </i>
    <i>
      <x v="203"/>
      <x v="32"/>
    </i>
    <i>
      <x v="204"/>
      <x v="107"/>
    </i>
    <i>
      <x v="205"/>
      <x v="170"/>
    </i>
    <i>
      <x v="206"/>
      <x v="171"/>
    </i>
    <i>
      <x v="207"/>
      <x v="126"/>
    </i>
    <i>
      <x v="208"/>
      <x v="142"/>
    </i>
    <i>
      <x v="209"/>
      <x v="198"/>
    </i>
    <i>
      <x v="210"/>
      <x v="197"/>
    </i>
    <i>
      <x v="211"/>
      <x v="84"/>
    </i>
    <i>
      <x v="212"/>
      <x v="43"/>
    </i>
    <i t="grand">
      <x/>
    </i>
  </rowItems>
  <colFields count="1">
    <field x="-2"/>
  </colFields>
  <colItems count="6">
    <i>
      <x/>
    </i>
    <i i="1">
      <x v="1"/>
    </i>
    <i i="2">
      <x v="2"/>
    </i>
    <i i="3">
      <x v="3"/>
    </i>
    <i i="4">
      <x v="4"/>
    </i>
    <i i="5">
      <x v="5"/>
    </i>
  </colItems>
  <dataFields count="6">
    <dataField name="Count of CDG Producer's Value" fld="10" subtotal="count" baseField="4" baseItem="38"/>
    <dataField name="Sum of CDG Transportation Costs" fld="11" baseField="0" baseItem="0"/>
    <dataField name="Sum of CDG Wholesale" fld="12" baseField="0" baseItem="0"/>
    <dataField name="Sum of CDG Retail" fld="13" baseField="0" baseItem="0"/>
    <dataField name="Sum of CNDG Producer's Value" fld="14" baseField="0" baseItem="0"/>
    <dataField name="Sum of CNDG Retail" fld="17" baseField="0" baseItem="0"/>
  </dataFields>
  <formats count="4">
    <format dxfId="10">
      <pivotArea field="2" type="button" dataOnly="0" labelOnly="1" outline="0"/>
    </format>
    <format dxfId="9">
      <pivotArea field="3" type="button" dataOnly="0" labelOnly="1" outline="0"/>
    </format>
    <format dxfId="8">
      <pivotArea field="4" type="button" dataOnly="0" labelOnly="1" outline="0"/>
    </format>
    <format dxfId="7">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C6492D-BD31-4BD1-9EBB-3D552330A13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95" firstHeaderRow="0" firstDataRow="1" firstDataCol="1" rowPageCount="1" colPageCount="1"/>
  <pivotFields count="8">
    <pivotField axis="axisRow" subtotalTop="0"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8"/>
        <item x="39"/>
        <item x="40"/>
        <item x="41"/>
        <item x="42"/>
        <item x="43"/>
        <item x="44"/>
        <item x="45"/>
        <item x="46"/>
        <item x="47"/>
        <item x="49"/>
        <item x="50"/>
        <item x="51"/>
        <item x="52"/>
        <item x="53"/>
        <item x="54"/>
        <item x="55"/>
        <item x="56"/>
        <item x="57"/>
        <item x="58"/>
        <item x="59"/>
        <item x="60"/>
        <item x="61"/>
        <item x="62"/>
        <item x="63"/>
        <item x="64"/>
        <item x="65"/>
        <item x="37"/>
        <item x="66"/>
        <item x="70"/>
        <item x="67"/>
        <item x="68"/>
        <item x="69"/>
        <item x="48"/>
        <item t="default"/>
      </items>
    </pivotField>
    <pivotField subtotalTop="0" showAll="0"/>
    <pivotField subtotalTop="0" showAll="0"/>
    <pivotField subtotalTop="0" showAll="0"/>
    <pivotField axis="axisRow" subtotalTop="0" showAll="0">
      <items count="390">
        <item x="127"/>
        <item x="364"/>
        <item x="317"/>
        <item x="105"/>
        <item x="326"/>
        <item x="184"/>
        <item x="174"/>
        <item x="175"/>
        <item x="277"/>
        <item x="244"/>
        <item x="243"/>
        <item x="109"/>
        <item x="84"/>
        <item x="367"/>
        <item x="59"/>
        <item x="143"/>
        <item x="228"/>
        <item x="272"/>
        <item x="253"/>
        <item x="76"/>
        <item x="134"/>
        <item x="135"/>
        <item x="160"/>
        <item x="361"/>
        <item x="208"/>
        <item x="51"/>
        <item x="9"/>
        <item x="71"/>
        <item x="318"/>
        <item x="88"/>
        <item x="89"/>
        <item x="198"/>
        <item x="204"/>
        <item x="229"/>
        <item x="312"/>
        <item x="368"/>
        <item x="158"/>
        <item x="7"/>
        <item x="103"/>
        <item x="250"/>
        <item x="290"/>
        <item x="53"/>
        <item x="42"/>
        <item x="61"/>
        <item x="196"/>
        <item x="334"/>
        <item x="296"/>
        <item x="227"/>
        <item x="68"/>
        <item x="122"/>
        <item x="46"/>
        <item x="354"/>
        <item x="378"/>
        <item x="120"/>
        <item x="14"/>
        <item x="155"/>
        <item x="56"/>
        <item x="313"/>
        <item x="370"/>
        <item x="31"/>
        <item x="225"/>
        <item x="355"/>
        <item x="193"/>
        <item x="321"/>
        <item x="194"/>
        <item x="124"/>
        <item x="164"/>
        <item x="314"/>
        <item x="54"/>
        <item x="138"/>
        <item x="15"/>
        <item x="285"/>
        <item x="144"/>
        <item x="69"/>
        <item x="320"/>
        <item x="142"/>
        <item x="128"/>
        <item x="145"/>
        <item x="179"/>
        <item x="6"/>
        <item x="300"/>
        <item x="373"/>
        <item x="264"/>
        <item x="266"/>
        <item x="291"/>
        <item x="63"/>
        <item x="36"/>
        <item x="269"/>
        <item x="19"/>
        <item x="47"/>
        <item x="374"/>
        <item x="29"/>
        <item x="212"/>
        <item x="21"/>
        <item x="207"/>
        <item x="202"/>
        <item x="369"/>
        <item x="192"/>
        <item x="340"/>
        <item x="333"/>
        <item x="324"/>
        <item x="66"/>
        <item x="159"/>
        <item x="332"/>
        <item x="162"/>
        <item x="40"/>
        <item x="385"/>
        <item x="386"/>
        <item x="140"/>
        <item x="98"/>
        <item x="65"/>
        <item x="11"/>
        <item x="57"/>
        <item x="38"/>
        <item x="48"/>
        <item x="191"/>
        <item x="275"/>
        <item x="10"/>
        <item x="44"/>
        <item x="3"/>
        <item x="45"/>
        <item x="365"/>
        <item x="308"/>
        <item x="362"/>
        <item x="276"/>
        <item x="121"/>
        <item x="1"/>
        <item x="377"/>
        <item x="4"/>
        <item x="129"/>
        <item x="246"/>
        <item x="151"/>
        <item x="26"/>
        <item x="173"/>
        <item x="231"/>
        <item x="30"/>
        <item x="348"/>
        <item x="350"/>
        <item x="215"/>
        <item x="217"/>
        <item x="216"/>
        <item x="310"/>
        <item x="49"/>
        <item x="358"/>
        <item x="353"/>
        <item x="92"/>
        <item x="176"/>
        <item x="189"/>
        <item x="205"/>
        <item x="257"/>
        <item x="307"/>
        <item x="306"/>
        <item x="301"/>
        <item x="336"/>
        <item x="102"/>
        <item x="132"/>
        <item x="16"/>
        <item x="209"/>
        <item x="267"/>
        <item x="341"/>
        <item x="112"/>
        <item x="163"/>
        <item x="72"/>
        <item x="316"/>
        <item x="315"/>
        <item x="230"/>
        <item x="213"/>
        <item x="126"/>
        <item x="366"/>
        <item x="153"/>
        <item x="323"/>
        <item x="330"/>
        <item x="211"/>
        <item x="27"/>
        <item x="329"/>
        <item x="186"/>
        <item x="182"/>
        <item x="347"/>
        <item x="100"/>
        <item x="150"/>
        <item x="178"/>
        <item x="149"/>
        <item x="252"/>
        <item x="75"/>
        <item x="130"/>
        <item x="165"/>
        <item x="131"/>
        <item x="309"/>
        <item x="293"/>
        <item x="220"/>
        <item x="234"/>
        <item x="274"/>
        <item x="232"/>
        <item x="237"/>
        <item x="236"/>
        <item x="240"/>
        <item x="239"/>
        <item x="242"/>
        <item x="238"/>
        <item x="251"/>
        <item x="34"/>
        <item x="360"/>
        <item x="22"/>
        <item x="302"/>
        <item x="288"/>
        <item x="382"/>
        <item x="303"/>
        <item x="139"/>
        <item x="141"/>
        <item x="24"/>
        <item x="256"/>
        <item x="351"/>
        <item x="331"/>
        <item x="260"/>
        <item x="169"/>
        <item x="270"/>
        <item x="344"/>
        <item x="345"/>
        <item x="343"/>
        <item x="13"/>
        <item x="0"/>
        <item x="265"/>
        <item x="170"/>
        <item x="147"/>
        <item x="245"/>
        <item x="349"/>
        <item x="363"/>
        <item x="37"/>
        <item x="94"/>
        <item x="95"/>
        <item x="197"/>
        <item x="322"/>
        <item x="125"/>
        <item x="5"/>
        <item x="342"/>
        <item x="201"/>
        <item x="183"/>
        <item x="161"/>
        <item x="380"/>
        <item x="304"/>
        <item x="261"/>
        <item x="190"/>
        <item x="258"/>
        <item x="168"/>
        <item x="218"/>
        <item x="241"/>
        <item x="18"/>
        <item x="32"/>
        <item x="375"/>
        <item x="90"/>
        <item x="116"/>
        <item x="311"/>
        <item x="35"/>
        <item x="287"/>
        <item x="119"/>
        <item x="381"/>
        <item x="20"/>
        <item x="338"/>
        <item x="70"/>
        <item x="346"/>
        <item x="188"/>
        <item x="104"/>
        <item x="81"/>
        <item x="78"/>
        <item x="80"/>
        <item x="79"/>
        <item x="356"/>
        <item x="289"/>
        <item x="371"/>
        <item x="372"/>
        <item x="99"/>
        <item x="91"/>
        <item x="87"/>
        <item x="101"/>
        <item x="171"/>
        <item x="327"/>
        <item x="282"/>
        <item x="166"/>
        <item x="115"/>
        <item x="96"/>
        <item x="110"/>
        <item x="111"/>
        <item x="146"/>
        <item x="156"/>
        <item x="113"/>
        <item x="284"/>
        <item x="8"/>
        <item x="50"/>
        <item x="28"/>
        <item x="148"/>
        <item x="219"/>
        <item x="187"/>
        <item x="224"/>
        <item x="136"/>
        <item x="137"/>
        <item x="200"/>
        <item x="85"/>
        <item x="108"/>
        <item x="379"/>
        <item x="359"/>
        <item x="247"/>
        <item x="77"/>
        <item x="185"/>
        <item x="295"/>
        <item x="278"/>
        <item x="248"/>
        <item x="123"/>
        <item x="222"/>
        <item x="376"/>
        <item x="25"/>
        <item x="352"/>
        <item x="388"/>
        <item x="118"/>
        <item x="83"/>
        <item x="299"/>
        <item x="73"/>
        <item x="283"/>
        <item x="325"/>
        <item x="383"/>
        <item x="52"/>
        <item x="203"/>
        <item x="58"/>
        <item x="305"/>
        <item x="199"/>
        <item x="167"/>
        <item x="337"/>
        <item x="249"/>
        <item x="259"/>
        <item x="271"/>
        <item x="33"/>
        <item x="214"/>
        <item x="55"/>
        <item x="106"/>
        <item x="60"/>
        <item x="292"/>
        <item x="294"/>
        <item x="41"/>
        <item x="177"/>
        <item x="319"/>
        <item x="357"/>
        <item x="181"/>
        <item x="268"/>
        <item x="152"/>
        <item x="387"/>
        <item x="82"/>
        <item x="133"/>
        <item x="17"/>
        <item x="223"/>
        <item x="43"/>
        <item x="12"/>
        <item x="86"/>
        <item x="262"/>
        <item x="263"/>
        <item x="221"/>
        <item x="93"/>
        <item x="97"/>
        <item x="195"/>
        <item x="67"/>
        <item x="117"/>
        <item x="64"/>
        <item x="107"/>
        <item x="206"/>
        <item x="281"/>
        <item x="335"/>
        <item x="235"/>
        <item x="233"/>
        <item x="280"/>
        <item x="180"/>
        <item x="154"/>
        <item x="255"/>
        <item x="114"/>
        <item x="384"/>
        <item x="157"/>
        <item x="2"/>
        <item x="172"/>
        <item x="74"/>
        <item x="328"/>
        <item x="286"/>
        <item x="339"/>
        <item x="210"/>
        <item x="279"/>
        <item x="23"/>
        <item x="39"/>
        <item x="273"/>
        <item x="62"/>
        <item x="297"/>
        <item x="298"/>
        <item x="226"/>
        <item x="254"/>
        <item t="default"/>
      </items>
    </pivotField>
    <pivotField dataField="1" subtotalTop="0" showAll="0"/>
    <pivotField dataField="1" subtotalTop="0" showAll="0"/>
    <pivotField axis="axisPage" multipleItemSelectionAllowed="1" showAll="0">
      <items count="6">
        <item h="1" x="0"/>
        <item x="4"/>
        <item x="2"/>
        <item x="1"/>
        <item x="3"/>
        <item t="default"/>
      </items>
    </pivotField>
  </pivotFields>
  <rowFields count="2">
    <field x="0"/>
    <field x="4"/>
  </rowFields>
  <rowItems count="392">
    <i>
      <x/>
    </i>
    <i r="1">
      <x v="26"/>
    </i>
    <i r="1">
      <x v="37"/>
    </i>
    <i r="1">
      <x v="79"/>
    </i>
    <i r="1">
      <x v="119"/>
    </i>
    <i r="1">
      <x v="126"/>
    </i>
    <i r="1">
      <x v="128"/>
    </i>
    <i r="1">
      <x v="233"/>
    </i>
    <i r="1">
      <x v="286"/>
    </i>
    <i r="1">
      <x v="373"/>
    </i>
    <i t="default">
      <x/>
    </i>
    <i>
      <x v="1"/>
    </i>
    <i r="1">
      <x v="111"/>
    </i>
    <i r="1">
      <x v="349"/>
    </i>
    <i t="default">
      <x v="1"/>
    </i>
    <i>
      <x v="3"/>
    </i>
    <i r="1">
      <x v="54"/>
    </i>
    <i r="1">
      <x v="246"/>
    </i>
    <i t="default">
      <x v="3"/>
    </i>
    <i>
      <x v="5"/>
    </i>
    <i r="1">
      <x v="93"/>
    </i>
    <i r="1">
      <x v="202"/>
    </i>
    <i r="1">
      <x v="381"/>
    </i>
    <i t="default">
      <x v="5"/>
    </i>
    <i>
      <x v="7"/>
    </i>
    <i r="1">
      <x v="14"/>
    </i>
    <i r="1">
      <x v="25"/>
    </i>
    <i r="1">
      <x v="41"/>
    </i>
    <i r="1">
      <x v="42"/>
    </i>
    <i r="1">
      <x v="43"/>
    </i>
    <i r="1">
      <x v="50"/>
    </i>
    <i r="1">
      <x v="56"/>
    </i>
    <i r="1">
      <x v="68"/>
    </i>
    <i r="1">
      <x v="85"/>
    </i>
    <i r="1">
      <x v="86"/>
    </i>
    <i r="1">
      <x v="89"/>
    </i>
    <i r="1">
      <x v="105"/>
    </i>
    <i r="1">
      <x v="112"/>
    </i>
    <i r="1">
      <x v="113"/>
    </i>
    <i r="1">
      <x v="114"/>
    </i>
    <i r="1">
      <x v="118"/>
    </i>
    <i r="1">
      <x v="120"/>
    </i>
    <i r="1">
      <x v="142"/>
    </i>
    <i r="1">
      <x v="227"/>
    </i>
    <i r="1">
      <x v="287"/>
    </i>
    <i r="1">
      <x v="319"/>
    </i>
    <i r="1">
      <x v="321"/>
    </i>
    <i r="1">
      <x v="331"/>
    </i>
    <i r="1">
      <x v="333"/>
    </i>
    <i r="1">
      <x v="336"/>
    </i>
    <i r="1">
      <x v="348"/>
    </i>
    <i r="1">
      <x v="359"/>
    </i>
    <i r="1">
      <x v="382"/>
    </i>
    <i r="1">
      <x v="384"/>
    </i>
    <i t="default">
      <x v="7"/>
    </i>
    <i>
      <x v="8"/>
    </i>
    <i r="1">
      <x v="48"/>
    </i>
    <i r="1">
      <x v="73"/>
    </i>
    <i r="1">
      <x v="101"/>
    </i>
    <i r="1">
      <x v="110"/>
    </i>
    <i r="1">
      <x v="258"/>
    </i>
    <i r="1">
      <x v="357"/>
    </i>
    <i t="default">
      <x v="8"/>
    </i>
    <i>
      <x v="9"/>
    </i>
    <i r="1">
      <x v="27"/>
    </i>
    <i r="1">
      <x v="162"/>
    </i>
    <i t="default">
      <x v="9"/>
    </i>
    <i>
      <x v="10"/>
    </i>
    <i r="1">
      <x v="19"/>
    </i>
    <i t="default">
      <x v="10"/>
    </i>
    <i>
      <x v="11"/>
    </i>
    <i r="1">
      <x v="12"/>
    </i>
    <i r="1">
      <x v="262"/>
    </i>
    <i r="1">
      <x v="263"/>
    </i>
    <i r="1">
      <x v="264"/>
    </i>
    <i r="1">
      <x v="313"/>
    </i>
    <i r="1">
      <x v="344"/>
    </i>
    <i t="default">
      <x v="11"/>
    </i>
    <i>
      <x v="12"/>
    </i>
    <i r="1">
      <x v="296"/>
    </i>
    <i t="default">
      <x v="12"/>
    </i>
    <i>
      <x v="13"/>
    </i>
    <i r="1">
      <x v="249"/>
    </i>
    <i r="1">
      <x v="272"/>
    </i>
    <i t="default">
      <x v="13"/>
    </i>
    <i>
      <x v="14"/>
    </i>
    <i r="1">
      <x v="3"/>
    </i>
    <i r="1">
      <x v="11"/>
    </i>
    <i r="1">
      <x v="109"/>
    </i>
    <i r="1">
      <x v="145"/>
    </i>
    <i r="1">
      <x v="228"/>
    </i>
    <i r="1">
      <x v="229"/>
    </i>
    <i r="1">
      <x v="261"/>
    </i>
    <i r="1">
      <x v="270"/>
    </i>
    <i r="1">
      <x v="273"/>
    </i>
    <i r="1">
      <x v="332"/>
    </i>
    <i r="1">
      <x v="360"/>
    </i>
    <i t="default">
      <x v="14"/>
    </i>
    <i>
      <x v="15"/>
    </i>
    <i r="1">
      <x v="250"/>
    </i>
    <i r="1">
      <x v="254"/>
    </i>
    <i r="1">
      <x v="280"/>
    </i>
    <i r="1">
      <x v="284"/>
    </i>
    <i r="1">
      <x v="312"/>
    </i>
    <i r="1">
      <x v="358"/>
    </i>
    <i r="1">
      <x v="370"/>
    </i>
    <i t="default">
      <x v="15"/>
    </i>
    <i>
      <x v="16"/>
    </i>
    <i r="1">
      <x/>
    </i>
    <i r="1">
      <x v="53"/>
    </i>
    <i r="1">
      <x v="76"/>
    </i>
    <i r="1">
      <x v="125"/>
    </i>
    <i r="1">
      <x v="129"/>
    </i>
    <i r="1">
      <x v="167"/>
    </i>
    <i r="1">
      <x v="232"/>
    </i>
    <i t="default">
      <x v="16"/>
    </i>
    <i>
      <x v="17"/>
    </i>
    <i r="1">
      <x v="155"/>
    </i>
    <i r="1">
      <x v="207"/>
    </i>
    <i r="1">
      <x v="208"/>
    </i>
    <i r="1">
      <x v="345"/>
    </i>
    <i t="default">
      <x v="17"/>
    </i>
    <i>
      <x v="18"/>
    </i>
    <i r="1">
      <x v="22"/>
    </i>
    <i r="1">
      <x v="72"/>
    </i>
    <i r="1">
      <x v="77"/>
    </i>
    <i r="1">
      <x v="131"/>
    </i>
    <i r="1">
      <x v="179"/>
    </i>
    <i r="1">
      <x v="237"/>
    </i>
    <i r="1">
      <x v="282"/>
    </i>
    <i r="1">
      <x v="342"/>
    </i>
    <i r="1">
      <x v="368"/>
    </i>
    <i t="default">
      <x v="18"/>
    </i>
    <i>
      <x v="19"/>
    </i>
    <i r="1">
      <x v="6"/>
    </i>
    <i r="1">
      <x v="133"/>
    </i>
    <i r="1">
      <x v="161"/>
    </i>
    <i r="1">
      <x v="180"/>
    </i>
    <i r="1">
      <x v="214"/>
    </i>
    <i r="1">
      <x v="222"/>
    </i>
    <i r="1">
      <x v="236"/>
    </i>
    <i r="1">
      <x v="241"/>
    </i>
    <i r="1">
      <x v="243"/>
    </i>
    <i r="1">
      <x v="274"/>
    </i>
    <i r="1">
      <x v="291"/>
    </i>
    <i r="1">
      <x v="374"/>
    </i>
    <i t="default">
      <x v="19"/>
    </i>
    <i>
      <x v="20"/>
    </i>
    <i r="1">
      <x v="31"/>
    </i>
    <i r="1">
      <x v="44"/>
    </i>
    <i r="1">
      <x v="62"/>
    </i>
    <i r="1">
      <x v="64"/>
    </i>
    <i r="1">
      <x v="95"/>
    </i>
    <i r="1">
      <x v="97"/>
    </i>
    <i r="1">
      <x v="172"/>
    </i>
    <i r="1">
      <x v="230"/>
    </i>
    <i r="1">
      <x v="235"/>
    </i>
    <i r="1">
      <x v="295"/>
    </i>
    <i r="1">
      <x v="320"/>
    </i>
    <i r="1">
      <x v="356"/>
    </i>
    <i r="1">
      <x v="379"/>
    </i>
    <i t="default">
      <x v="20"/>
    </i>
    <i>
      <x v="21"/>
    </i>
    <i r="1">
      <x v="16"/>
    </i>
    <i r="1">
      <x v="92"/>
    </i>
    <i r="1">
      <x v="138"/>
    </i>
    <i r="1">
      <x v="139"/>
    </i>
    <i r="1">
      <x v="140"/>
    </i>
    <i r="1">
      <x v="166"/>
    </i>
    <i r="1">
      <x v="189"/>
    </i>
    <i r="1">
      <x v="244"/>
    </i>
    <i r="1">
      <x v="290"/>
    </i>
    <i r="1">
      <x v="292"/>
    </i>
    <i r="1">
      <x v="330"/>
    </i>
    <i r="1">
      <x v="347"/>
    </i>
    <i r="1">
      <x v="353"/>
    </i>
    <i t="default">
      <x v="21"/>
    </i>
    <i>
      <x v="22"/>
    </i>
    <i r="1">
      <x v="33"/>
    </i>
    <i r="1">
      <x v="165"/>
    </i>
    <i r="1">
      <x v="190"/>
    </i>
    <i r="1">
      <x v="192"/>
    </i>
    <i r="1">
      <x v="193"/>
    </i>
    <i r="1">
      <x v="194"/>
    </i>
    <i r="1">
      <x v="196"/>
    </i>
    <i r="1">
      <x v="197"/>
    </i>
    <i r="1">
      <x v="198"/>
    </i>
    <i r="1">
      <x v="245"/>
    </i>
    <i r="1">
      <x v="364"/>
    </i>
    <i t="default">
      <x v="22"/>
    </i>
    <i>
      <x v="23"/>
    </i>
    <i r="1">
      <x v="10"/>
    </i>
    <i r="1">
      <x v="18"/>
    </i>
    <i r="1">
      <x v="39"/>
    </i>
    <i r="1">
      <x v="199"/>
    </i>
    <i t="default">
      <x v="23"/>
    </i>
    <i>
      <x v="24"/>
    </i>
    <i r="1">
      <x v="149"/>
    </i>
    <i r="1">
      <x v="210"/>
    </i>
    <i r="1">
      <x v="213"/>
    </i>
    <i r="1">
      <x v="240"/>
    </i>
    <i r="1">
      <x v="242"/>
    </i>
    <i r="1">
      <x v="327"/>
    </i>
    <i r="1">
      <x v="369"/>
    </i>
    <i t="default">
      <x v="24"/>
    </i>
    <i>
      <x v="25"/>
    </i>
    <i r="1">
      <x v="17"/>
    </i>
    <i r="1">
      <x v="87"/>
    </i>
    <i r="1">
      <x v="158"/>
    </i>
    <i r="1">
      <x v="215"/>
    </i>
    <i r="1">
      <x v="221"/>
    </i>
    <i r="1">
      <x v="341"/>
    </i>
    <i r="1">
      <x v="351"/>
    </i>
    <i r="1">
      <x v="352"/>
    </i>
    <i t="default">
      <x v="25"/>
    </i>
    <i>
      <x v="26"/>
    </i>
    <i r="1">
      <x v="383"/>
    </i>
    <i t="default">
      <x v="26"/>
    </i>
    <i>
      <x v="27"/>
    </i>
    <i r="1">
      <x v="191"/>
    </i>
    <i t="default">
      <x v="27"/>
    </i>
    <i>
      <x v="28"/>
    </i>
    <i r="1">
      <x v="116"/>
    </i>
    <i t="default">
      <x v="28"/>
    </i>
    <i>
      <x v="29"/>
    </i>
    <i r="1">
      <x v="124"/>
    </i>
    <i t="default">
      <x v="29"/>
    </i>
    <i>
      <x v="30"/>
    </i>
    <i r="1">
      <x v="8"/>
    </i>
    <i t="default">
      <x v="30"/>
    </i>
    <i>
      <x v="31"/>
    </i>
    <i r="1">
      <x v="304"/>
    </i>
    <i t="default">
      <x v="31"/>
    </i>
    <i>
      <x v="32"/>
    </i>
    <i r="1">
      <x v="380"/>
    </i>
    <i t="default">
      <x v="32"/>
    </i>
    <i>
      <x v="33"/>
    </i>
    <i r="1">
      <x v="366"/>
    </i>
    <i t="default">
      <x v="33"/>
    </i>
    <i>
      <x v="34"/>
    </i>
    <i r="1">
      <x v="362"/>
    </i>
    <i t="default">
      <x v="34"/>
    </i>
    <i>
      <x v="36"/>
    </i>
    <i r="1">
      <x v="71"/>
    </i>
    <i r="1">
      <x v="316"/>
    </i>
    <i t="default">
      <x v="36"/>
    </i>
    <i>
      <x v="37"/>
    </i>
    <i r="1">
      <x v="377"/>
    </i>
    <i t="default">
      <x v="37"/>
    </i>
    <i>
      <x v="38"/>
    </i>
    <i r="1">
      <x v="253"/>
    </i>
    <i t="default">
      <x v="38"/>
    </i>
    <i>
      <x v="39"/>
    </i>
    <i r="1">
      <x v="40"/>
    </i>
    <i r="1">
      <x v="84"/>
    </i>
    <i r="1">
      <x v="204"/>
    </i>
    <i r="1">
      <x v="267"/>
    </i>
    <i r="1">
      <x v="334"/>
    </i>
    <i t="default">
      <x v="39"/>
    </i>
    <i>
      <x v="40"/>
    </i>
    <i r="1">
      <x v="188"/>
    </i>
    <i r="1">
      <x v="335"/>
    </i>
    <i t="default">
      <x v="40"/>
    </i>
    <i>
      <x v="41"/>
    </i>
    <i r="1">
      <x v="303"/>
    </i>
    <i r="1">
      <x v="314"/>
    </i>
    <i r="1">
      <x v="385"/>
    </i>
    <i r="1">
      <x v="386"/>
    </i>
    <i t="default">
      <x v="41"/>
    </i>
    <i>
      <x v="42"/>
    </i>
    <i r="1">
      <x v="152"/>
    </i>
    <i r="1">
      <x v="203"/>
    </i>
    <i t="default">
      <x v="42"/>
    </i>
    <i>
      <x v="43"/>
    </i>
    <i r="1">
      <x v="187"/>
    </i>
    <i r="1">
      <x v="206"/>
    </i>
    <i t="default">
      <x v="43"/>
    </i>
    <i>
      <x v="44"/>
    </i>
    <i r="1">
      <x v="239"/>
    </i>
    <i r="1">
      <x v="322"/>
    </i>
    <i t="default">
      <x v="44"/>
    </i>
    <i>
      <x v="45"/>
    </i>
    <i r="1">
      <x v="151"/>
    </i>
    <i t="default">
      <x v="45"/>
    </i>
    <i>
      <x v="46"/>
    </i>
    <i r="1">
      <x v="122"/>
    </i>
    <i t="default">
      <x v="46"/>
    </i>
    <i>
      <x v="47"/>
    </i>
    <i r="1">
      <x v="34"/>
    </i>
    <i r="1">
      <x v="57"/>
    </i>
    <i r="1">
      <x v="67"/>
    </i>
    <i t="default">
      <x v="47"/>
    </i>
    <i>
      <x v="48"/>
    </i>
    <i r="1">
      <x v="163"/>
    </i>
    <i t="default">
      <x v="48"/>
    </i>
    <i>
      <x v="49"/>
    </i>
    <i r="1">
      <x v="2"/>
    </i>
    <i r="1">
      <x v="4"/>
    </i>
    <i r="1">
      <x v="275"/>
    </i>
    <i r="1">
      <x v="317"/>
    </i>
    <i r="1">
      <x v="338"/>
    </i>
    <i r="1">
      <x v="376"/>
    </i>
    <i t="default">
      <x v="49"/>
    </i>
    <i>
      <x v="52"/>
    </i>
    <i r="1">
      <x v="45"/>
    </i>
    <i r="1">
      <x v="99"/>
    </i>
    <i r="1">
      <x v="153"/>
    </i>
    <i r="1">
      <x v="257"/>
    </i>
    <i r="1">
      <x v="325"/>
    </i>
    <i r="1">
      <x v="363"/>
    </i>
    <i t="default">
      <x v="52"/>
    </i>
    <i>
      <x v="53"/>
    </i>
    <i r="1">
      <x v="378"/>
    </i>
    <i t="default">
      <x v="53"/>
    </i>
    <i>
      <x v="54"/>
    </i>
    <i r="1">
      <x v="98"/>
    </i>
    <i r="1">
      <x v="159"/>
    </i>
    <i r="1">
      <x v="234"/>
    </i>
    <i t="default">
      <x v="54"/>
    </i>
    <i>
      <x v="55"/>
    </i>
    <i r="1">
      <x v="136"/>
    </i>
    <i r="1">
      <x v="177"/>
    </i>
    <i r="1">
      <x v="216"/>
    </i>
    <i r="1">
      <x v="217"/>
    </i>
    <i r="1">
      <x v="218"/>
    </i>
    <i r="1">
      <x v="225"/>
    </i>
    <i r="1">
      <x v="259"/>
    </i>
    <i t="default">
      <x v="55"/>
    </i>
    <i>
      <x v="56"/>
    </i>
    <i r="1">
      <x v="137"/>
    </i>
    <i t="default">
      <x v="56"/>
    </i>
    <i>
      <x v="57"/>
    </i>
    <i r="1">
      <x v="211"/>
    </i>
    <i r="1">
      <x v="310"/>
    </i>
    <i t="default">
      <x v="57"/>
    </i>
    <i>
      <x v="58"/>
    </i>
    <i r="1">
      <x v="51"/>
    </i>
    <i r="1">
      <x v="61"/>
    </i>
    <i r="1">
      <x v="144"/>
    </i>
    <i t="default">
      <x v="58"/>
    </i>
    <i>
      <x v="59"/>
    </i>
    <i r="1">
      <x v="143"/>
    </i>
    <i r="1">
      <x v="201"/>
    </i>
    <i r="1">
      <x v="266"/>
    </i>
    <i r="1">
      <x v="299"/>
    </i>
    <i r="1">
      <x v="339"/>
    </i>
    <i t="default">
      <x v="59"/>
    </i>
    <i>
      <x v="60"/>
    </i>
    <i r="1">
      <x v="23"/>
    </i>
    <i r="1">
      <x v="123"/>
    </i>
    <i r="1">
      <x v="226"/>
    </i>
    <i t="default">
      <x v="60"/>
    </i>
    <i>
      <x v="61"/>
    </i>
    <i r="1">
      <x v="1"/>
    </i>
    <i t="default">
      <x v="61"/>
    </i>
    <i>
      <x v="62"/>
    </i>
    <i r="1">
      <x v="13"/>
    </i>
    <i r="1">
      <x v="121"/>
    </i>
    <i r="1">
      <x v="168"/>
    </i>
    <i t="default">
      <x v="62"/>
    </i>
    <i>
      <x v="63"/>
    </i>
    <i r="1">
      <x v="35"/>
    </i>
    <i r="1">
      <x v="52"/>
    </i>
    <i r="1">
      <x v="81"/>
    </i>
    <i r="1">
      <x v="90"/>
    </i>
    <i r="1">
      <x v="96"/>
    </i>
    <i r="1">
      <x v="127"/>
    </i>
    <i r="1">
      <x v="248"/>
    </i>
    <i r="1">
      <x v="268"/>
    </i>
    <i r="1">
      <x v="269"/>
    </i>
    <i r="1">
      <x v="298"/>
    </i>
    <i r="1">
      <x v="308"/>
    </i>
    <i t="default">
      <x v="63"/>
    </i>
    <i>
      <x v="64"/>
    </i>
    <i r="1">
      <x v="285"/>
    </i>
    <i t="default">
      <x v="64"/>
    </i>
    <i>
      <x v="65"/>
    </i>
    <i r="1">
      <x v="255"/>
    </i>
    <i t="default">
      <x v="65"/>
    </i>
    <i>
      <x v="67"/>
    </i>
    <i r="1">
      <x v="205"/>
    </i>
    <i r="1">
      <x v="311"/>
    </i>
    <i t="default">
      <x v="67"/>
    </i>
    <i>
      <x v="68"/>
    </i>
    <i r="1">
      <x v="318"/>
    </i>
    <i r="1">
      <x v="371"/>
    </i>
    <i t="default">
      <x v="68"/>
    </i>
    <i>
      <x v="70"/>
    </i>
    <i r="1">
      <x v="141"/>
    </i>
    <i r="1">
      <x v="251"/>
    </i>
    <i t="default">
      <x v="70"/>
    </i>
    <i t="grand">
      <x/>
    </i>
  </rowItems>
  <colFields count="1">
    <field x="-2"/>
  </colFields>
  <colItems count="2">
    <i>
      <x/>
    </i>
    <i i="1">
      <x v="1"/>
    </i>
  </colItems>
  <pageFields count="1">
    <pageField fld="7" hier="-1"/>
  </pageFields>
  <dataFields count="2">
    <dataField name="Average of CDG" fld="5" subtotal="average" baseField="0" baseItem="0"/>
    <dataField name="Average of CDNG"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30"/>
  <sheetViews>
    <sheetView workbookViewId="0">
      <selection activeCell="A29" sqref="A29"/>
    </sheetView>
  </sheetViews>
  <sheetFormatPr defaultRowHeight="12.4" x14ac:dyDescent="0.35"/>
  <cols>
    <col min="1" max="1" width="80.7109375" customWidth="1"/>
  </cols>
  <sheetData>
    <row r="1" spans="1:1" x14ac:dyDescent="0.35">
      <c r="A1" s="12" t="s">
        <v>1282</v>
      </c>
    </row>
    <row r="2" spans="1:1" x14ac:dyDescent="0.35">
      <c r="A2" s="12"/>
    </row>
    <row r="3" spans="1:1" ht="20.25" x14ac:dyDescent="0.35">
      <c r="A3" s="70" t="s">
        <v>1280</v>
      </c>
    </row>
    <row r="5" spans="1:1" ht="60.75" x14ac:dyDescent="0.35">
      <c r="A5" s="71" t="s">
        <v>1284</v>
      </c>
    </row>
    <row r="6" spans="1:1" x14ac:dyDescent="0.35">
      <c r="A6" s="25"/>
    </row>
    <row r="7" spans="1:1" ht="20.25" x14ac:dyDescent="0.35">
      <c r="A7" s="25" t="s">
        <v>828</v>
      </c>
    </row>
    <row r="8" spans="1:1" x14ac:dyDescent="0.35">
      <c r="A8" s="72"/>
    </row>
    <row r="9" spans="1:1" ht="20.25" x14ac:dyDescent="0.35">
      <c r="A9" s="15" t="s">
        <v>74</v>
      </c>
    </row>
    <row r="11" spans="1:1" x14ac:dyDescent="0.35">
      <c r="A11" s="16" t="s">
        <v>75</v>
      </c>
    </row>
    <row r="12" spans="1:1" ht="20.25" x14ac:dyDescent="0.35">
      <c r="A12" s="14" t="s">
        <v>829</v>
      </c>
    </row>
    <row r="13" spans="1:1" x14ac:dyDescent="0.35">
      <c r="A13" s="13"/>
    </row>
    <row r="14" spans="1:1" ht="101.25" x14ac:dyDescent="0.35">
      <c r="A14" s="73" t="s">
        <v>830</v>
      </c>
    </row>
    <row r="15" spans="1:1" x14ac:dyDescent="0.35">
      <c r="A15" s="73"/>
    </row>
    <row r="16" spans="1:1" ht="70.900000000000006" x14ac:dyDescent="0.35">
      <c r="A16" s="74" t="s">
        <v>1283</v>
      </c>
    </row>
    <row r="17" spans="1:1" x14ac:dyDescent="0.35">
      <c r="A17" s="74"/>
    </row>
    <row r="18" spans="1:1" ht="20.25" x14ac:dyDescent="0.35">
      <c r="A18" s="17" t="s">
        <v>831</v>
      </c>
    </row>
    <row r="19" spans="1:1" x14ac:dyDescent="0.35">
      <c r="A19" s="18" t="s">
        <v>76</v>
      </c>
    </row>
    <row r="20" spans="1:1" x14ac:dyDescent="0.35">
      <c r="A20" s="19"/>
    </row>
    <row r="21" spans="1:1" x14ac:dyDescent="0.35">
      <c r="A21" s="20" t="s">
        <v>77</v>
      </c>
    </row>
    <row r="22" spans="1:1" x14ac:dyDescent="0.35">
      <c r="A22" s="21" t="s">
        <v>832</v>
      </c>
    </row>
    <row r="23" spans="1:1" x14ac:dyDescent="0.35">
      <c r="A23" s="22" t="s">
        <v>78</v>
      </c>
    </row>
    <row r="24" spans="1:1" x14ac:dyDescent="0.35">
      <c r="A24" s="23" t="s">
        <v>79</v>
      </c>
    </row>
    <row r="25" spans="1:1" x14ac:dyDescent="0.35">
      <c r="A25" s="24"/>
    </row>
    <row r="26" spans="1:1" x14ac:dyDescent="0.35">
      <c r="A26" s="13" t="s">
        <v>80</v>
      </c>
    </row>
    <row r="27" spans="1:1" x14ac:dyDescent="0.35">
      <c r="A27" s="8" t="s">
        <v>81</v>
      </c>
    </row>
    <row r="28" spans="1:1" x14ac:dyDescent="0.35">
      <c r="A28" s="9" t="s">
        <v>82</v>
      </c>
    </row>
    <row r="29" spans="1:1" x14ac:dyDescent="0.35">
      <c r="A29" s="9" t="s">
        <v>83</v>
      </c>
    </row>
    <row r="30" spans="1:1" x14ac:dyDescent="0.35">
      <c r="A30" s="9" t="s">
        <v>84</v>
      </c>
    </row>
  </sheetData>
  <hyperlinks>
    <hyperlink ref="A24" r:id="rId1" display="                               E-mail: industryeconomicaccounts@bea.gov" xr:uid="{00000000-0004-0000-0000-000000000000}"/>
    <hyperlink ref="A19" r:id="rId2" xr:uid="{00000000-0004-0000-0000-000001000000}"/>
  </hyperlinks>
  <pageMargins left="0.7" right="0.7" top="0.75" bottom="0.75" header="0.3" footer="0.3"/>
  <pageSetup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C13"/>
  <sheetViews>
    <sheetView workbookViewId="0"/>
  </sheetViews>
  <sheetFormatPr defaultRowHeight="12.4" x14ac:dyDescent="0.35"/>
  <cols>
    <col min="1" max="1" width="7.7109375" style="36" customWidth="1"/>
    <col min="2" max="2" width="22" style="36" customWidth="1"/>
    <col min="3" max="3" width="128" style="37" bestFit="1" customWidth="1"/>
  </cols>
  <sheetData>
    <row r="1" spans="1:3" s="1" customFormat="1" x14ac:dyDescent="0.35">
      <c r="A1" s="49" t="s">
        <v>102</v>
      </c>
      <c r="B1" s="32" t="s">
        <v>732</v>
      </c>
      <c r="C1" s="50" t="s">
        <v>4</v>
      </c>
    </row>
    <row r="2" spans="1:3" x14ac:dyDescent="0.35">
      <c r="A2" s="33">
        <v>1</v>
      </c>
      <c r="B2" s="34" t="s">
        <v>718</v>
      </c>
      <c r="C2" s="35" t="s">
        <v>733</v>
      </c>
    </row>
    <row r="3" spans="1:3" x14ac:dyDescent="0.35">
      <c r="A3" s="33">
        <v>2</v>
      </c>
      <c r="B3" s="34" t="s">
        <v>720</v>
      </c>
      <c r="C3" s="35" t="s">
        <v>823</v>
      </c>
    </row>
    <row r="4" spans="1:3" x14ac:dyDescent="0.35">
      <c r="A4" s="33">
        <v>3</v>
      </c>
      <c r="B4" s="36" t="s">
        <v>55</v>
      </c>
      <c r="C4" s="35" t="s">
        <v>734</v>
      </c>
    </row>
    <row r="5" spans="1:3" x14ac:dyDescent="0.35">
      <c r="A5" s="33">
        <v>4</v>
      </c>
      <c r="B5" s="36" t="s">
        <v>56</v>
      </c>
      <c r="C5" s="37" t="s">
        <v>735</v>
      </c>
    </row>
    <row r="6" spans="1:3" x14ac:dyDescent="0.35">
      <c r="A6" s="33">
        <v>5</v>
      </c>
      <c r="B6" s="34" t="s">
        <v>716</v>
      </c>
      <c r="C6" s="37" t="s">
        <v>736</v>
      </c>
    </row>
    <row r="7" spans="1:3" x14ac:dyDescent="0.35">
      <c r="A7" s="33">
        <v>6</v>
      </c>
      <c r="B7" s="36" t="s">
        <v>60</v>
      </c>
      <c r="C7" s="37" t="s">
        <v>737</v>
      </c>
    </row>
    <row r="8" spans="1:3" x14ac:dyDescent="0.35">
      <c r="A8" s="33">
        <v>7</v>
      </c>
      <c r="B8" s="36" t="s">
        <v>58</v>
      </c>
      <c r="C8" s="37" t="s">
        <v>738</v>
      </c>
    </row>
    <row r="9" spans="1:3" x14ac:dyDescent="0.35">
      <c r="C9" s="35" t="s">
        <v>826</v>
      </c>
    </row>
    <row r="10" spans="1:3" x14ac:dyDescent="0.35">
      <c r="A10" s="33">
        <v>8</v>
      </c>
      <c r="B10" s="36" t="s">
        <v>59</v>
      </c>
      <c r="C10" s="37" t="s">
        <v>739</v>
      </c>
    </row>
    <row r="11" spans="1:3" x14ac:dyDescent="0.35">
      <c r="C11" s="35" t="s">
        <v>827</v>
      </c>
    </row>
    <row r="12" spans="1:3" x14ac:dyDescent="0.35">
      <c r="A12" s="33">
        <v>9</v>
      </c>
      <c r="B12" s="36" t="s">
        <v>717</v>
      </c>
      <c r="C12" s="37" t="s">
        <v>740</v>
      </c>
    </row>
    <row r="13" spans="1:3" x14ac:dyDescent="0.35">
      <c r="A13" s="33">
        <v>10</v>
      </c>
      <c r="B13" s="36" t="s">
        <v>73</v>
      </c>
      <c r="C13" s="35" t="s">
        <v>741</v>
      </c>
    </row>
  </sheetData>
  <phoneticPr fontId="7" type="noConversion"/>
  <pageMargins left="0.75" right="0.75" top="1" bottom="1" header="0.5" footer="0.5"/>
  <pageSetup scale="78" orientation="landscape"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718"/>
  <sheetViews>
    <sheetView topLeftCell="A448" zoomScaleNormal="100" workbookViewId="0">
      <selection sqref="A1:F1"/>
    </sheetView>
  </sheetViews>
  <sheetFormatPr defaultRowHeight="12.75" x14ac:dyDescent="0.35"/>
  <cols>
    <col min="1" max="3" width="8.42578125" style="78" customWidth="1"/>
    <col min="4" max="4" width="84.85546875" style="114" bestFit="1" customWidth="1"/>
    <col min="5" max="5" width="5.85546875" style="113" bestFit="1" customWidth="1"/>
    <col min="6" max="6" width="30.7109375" style="76" bestFit="1" customWidth="1"/>
    <col min="7" max="7" width="9.140625" style="82"/>
    <col min="8" max="258" width="9.140625" style="76"/>
    <col min="259" max="259" width="6.42578125" style="76" customWidth="1"/>
    <col min="260" max="260" width="11.5703125" style="76" customWidth="1"/>
    <col min="261" max="261" width="65.7109375" style="76" customWidth="1"/>
    <col min="262" max="262" width="24.28515625" style="76" customWidth="1"/>
    <col min="263" max="514" width="9.140625" style="76"/>
    <col min="515" max="515" width="6.42578125" style="76" customWidth="1"/>
    <col min="516" max="516" width="11.5703125" style="76" customWidth="1"/>
    <col min="517" max="517" width="65.7109375" style="76" customWidth="1"/>
    <col min="518" max="518" width="24.28515625" style="76" customWidth="1"/>
    <col min="519" max="770" width="9.140625" style="76"/>
    <col min="771" max="771" width="6.42578125" style="76" customWidth="1"/>
    <col min="772" max="772" width="11.5703125" style="76" customWidth="1"/>
    <col min="773" max="773" width="65.7109375" style="76" customWidth="1"/>
    <col min="774" max="774" width="24.28515625" style="76" customWidth="1"/>
    <col min="775" max="1026" width="9.140625" style="76"/>
    <col min="1027" max="1027" width="6.42578125" style="76" customWidth="1"/>
    <col min="1028" max="1028" width="11.5703125" style="76" customWidth="1"/>
    <col min="1029" max="1029" width="65.7109375" style="76" customWidth="1"/>
    <col min="1030" max="1030" width="24.28515625" style="76" customWidth="1"/>
    <col min="1031" max="1282" width="9.140625" style="76"/>
    <col min="1283" max="1283" width="6.42578125" style="76" customWidth="1"/>
    <col min="1284" max="1284" width="11.5703125" style="76" customWidth="1"/>
    <col min="1285" max="1285" width="65.7109375" style="76" customWidth="1"/>
    <col min="1286" max="1286" width="24.28515625" style="76" customWidth="1"/>
    <col min="1287" max="1538" width="9.140625" style="76"/>
    <col min="1539" max="1539" width="6.42578125" style="76" customWidth="1"/>
    <col min="1540" max="1540" width="11.5703125" style="76" customWidth="1"/>
    <col min="1541" max="1541" width="65.7109375" style="76" customWidth="1"/>
    <col min="1542" max="1542" width="24.28515625" style="76" customWidth="1"/>
    <col min="1543" max="1794" width="9.140625" style="76"/>
    <col min="1795" max="1795" width="6.42578125" style="76" customWidth="1"/>
    <col min="1796" max="1796" width="11.5703125" style="76" customWidth="1"/>
    <col min="1797" max="1797" width="65.7109375" style="76" customWidth="1"/>
    <col min="1798" max="1798" width="24.28515625" style="76" customWidth="1"/>
    <col min="1799" max="2050" width="9.140625" style="76"/>
    <col min="2051" max="2051" width="6.42578125" style="76" customWidth="1"/>
    <col min="2052" max="2052" width="11.5703125" style="76" customWidth="1"/>
    <col min="2053" max="2053" width="65.7109375" style="76" customWidth="1"/>
    <col min="2054" max="2054" width="24.28515625" style="76" customWidth="1"/>
    <col min="2055" max="2306" width="9.140625" style="76"/>
    <col min="2307" max="2307" width="6.42578125" style="76" customWidth="1"/>
    <col min="2308" max="2308" width="11.5703125" style="76" customWidth="1"/>
    <col min="2309" max="2309" width="65.7109375" style="76" customWidth="1"/>
    <col min="2310" max="2310" width="24.28515625" style="76" customWidth="1"/>
    <col min="2311" max="2562" width="9.140625" style="76"/>
    <col min="2563" max="2563" width="6.42578125" style="76" customWidth="1"/>
    <col min="2564" max="2564" width="11.5703125" style="76" customWidth="1"/>
    <col min="2565" max="2565" width="65.7109375" style="76" customWidth="1"/>
    <col min="2566" max="2566" width="24.28515625" style="76" customWidth="1"/>
    <col min="2567" max="2818" width="9.140625" style="76"/>
    <col min="2819" max="2819" width="6.42578125" style="76" customWidth="1"/>
    <col min="2820" max="2820" width="11.5703125" style="76" customWidth="1"/>
    <col min="2821" max="2821" width="65.7109375" style="76" customWidth="1"/>
    <col min="2822" max="2822" width="24.28515625" style="76" customWidth="1"/>
    <col min="2823" max="3074" width="9.140625" style="76"/>
    <col min="3075" max="3075" width="6.42578125" style="76" customWidth="1"/>
    <col min="3076" max="3076" width="11.5703125" style="76" customWidth="1"/>
    <col min="3077" max="3077" width="65.7109375" style="76" customWidth="1"/>
    <col min="3078" max="3078" width="24.28515625" style="76" customWidth="1"/>
    <col min="3079" max="3330" width="9.140625" style="76"/>
    <col min="3331" max="3331" width="6.42578125" style="76" customWidth="1"/>
    <col min="3332" max="3332" width="11.5703125" style="76" customWidth="1"/>
    <col min="3333" max="3333" width="65.7109375" style="76" customWidth="1"/>
    <col min="3334" max="3334" width="24.28515625" style="76" customWidth="1"/>
    <col min="3335" max="3586" width="9.140625" style="76"/>
    <col min="3587" max="3587" width="6.42578125" style="76" customWidth="1"/>
    <col min="3588" max="3588" width="11.5703125" style="76" customWidth="1"/>
    <col min="3589" max="3589" width="65.7109375" style="76" customWidth="1"/>
    <col min="3590" max="3590" width="24.28515625" style="76" customWidth="1"/>
    <col min="3591" max="3842" width="9.140625" style="76"/>
    <col min="3843" max="3843" width="6.42578125" style="76" customWidth="1"/>
    <col min="3844" max="3844" width="11.5703125" style="76" customWidth="1"/>
    <col min="3845" max="3845" width="65.7109375" style="76" customWidth="1"/>
    <col min="3846" max="3846" width="24.28515625" style="76" customWidth="1"/>
    <col min="3847" max="4098" width="9.140625" style="76"/>
    <col min="4099" max="4099" width="6.42578125" style="76" customWidth="1"/>
    <col min="4100" max="4100" width="11.5703125" style="76" customWidth="1"/>
    <col min="4101" max="4101" width="65.7109375" style="76" customWidth="1"/>
    <col min="4102" max="4102" width="24.28515625" style="76" customWidth="1"/>
    <col min="4103" max="4354" width="9.140625" style="76"/>
    <col min="4355" max="4355" width="6.42578125" style="76" customWidth="1"/>
    <col min="4356" max="4356" width="11.5703125" style="76" customWidth="1"/>
    <col min="4357" max="4357" width="65.7109375" style="76" customWidth="1"/>
    <col min="4358" max="4358" width="24.28515625" style="76" customWidth="1"/>
    <col min="4359" max="4610" width="9.140625" style="76"/>
    <col min="4611" max="4611" width="6.42578125" style="76" customWidth="1"/>
    <col min="4612" max="4612" width="11.5703125" style="76" customWidth="1"/>
    <col min="4613" max="4613" width="65.7109375" style="76" customWidth="1"/>
    <col min="4614" max="4614" width="24.28515625" style="76" customWidth="1"/>
    <col min="4615" max="4866" width="9.140625" style="76"/>
    <col min="4867" max="4867" width="6.42578125" style="76" customWidth="1"/>
    <col min="4868" max="4868" width="11.5703125" style="76" customWidth="1"/>
    <col min="4869" max="4869" width="65.7109375" style="76" customWidth="1"/>
    <col min="4870" max="4870" width="24.28515625" style="76" customWidth="1"/>
    <col min="4871" max="5122" width="9.140625" style="76"/>
    <col min="5123" max="5123" width="6.42578125" style="76" customWidth="1"/>
    <col min="5124" max="5124" width="11.5703125" style="76" customWidth="1"/>
    <col min="5125" max="5125" width="65.7109375" style="76" customWidth="1"/>
    <col min="5126" max="5126" width="24.28515625" style="76" customWidth="1"/>
    <col min="5127" max="5378" width="9.140625" style="76"/>
    <col min="5379" max="5379" width="6.42578125" style="76" customWidth="1"/>
    <col min="5380" max="5380" width="11.5703125" style="76" customWidth="1"/>
    <col min="5381" max="5381" width="65.7109375" style="76" customWidth="1"/>
    <col min="5382" max="5382" width="24.28515625" style="76" customWidth="1"/>
    <col min="5383" max="5634" width="9.140625" style="76"/>
    <col min="5635" max="5635" width="6.42578125" style="76" customWidth="1"/>
    <col min="5636" max="5636" width="11.5703125" style="76" customWidth="1"/>
    <col min="5637" max="5637" width="65.7109375" style="76" customWidth="1"/>
    <col min="5638" max="5638" width="24.28515625" style="76" customWidth="1"/>
    <col min="5639" max="5890" width="9.140625" style="76"/>
    <col min="5891" max="5891" width="6.42578125" style="76" customWidth="1"/>
    <col min="5892" max="5892" width="11.5703125" style="76" customWidth="1"/>
    <col min="5893" max="5893" width="65.7109375" style="76" customWidth="1"/>
    <col min="5894" max="5894" width="24.28515625" style="76" customWidth="1"/>
    <col min="5895" max="6146" width="9.140625" style="76"/>
    <col min="6147" max="6147" width="6.42578125" style="76" customWidth="1"/>
    <col min="6148" max="6148" width="11.5703125" style="76" customWidth="1"/>
    <col min="6149" max="6149" width="65.7109375" style="76" customWidth="1"/>
    <col min="6150" max="6150" width="24.28515625" style="76" customWidth="1"/>
    <col min="6151" max="6402" width="9.140625" style="76"/>
    <col min="6403" max="6403" width="6.42578125" style="76" customWidth="1"/>
    <col min="6404" max="6404" width="11.5703125" style="76" customWidth="1"/>
    <col min="6405" max="6405" width="65.7109375" style="76" customWidth="1"/>
    <col min="6406" max="6406" width="24.28515625" style="76" customWidth="1"/>
    <col min="6407" max="6658" width="9.140625" style="76"/>
    <col min="6659" max="6659" width="6.42578125" style="76" customWidth="1"/>
    <col min="6660" max="6660" width="11.5703125" style="76" customWidth="1"/>
    <col min="6661" max="6661" width="65.7109375" style="76" customWidth="1"/>
    <col min="6662" max="6662" width="24.28515625" style="76" customWidth="1"/>
    <col min="6663" max="6914" width="9.140625" style="76"/>
    <col min="6915" max="6915" width="6.42578125" style="76" customWidth="1"/>
    <col min="6916" max="6916" width="11.5703125" style="76" customWidth="1"/>
    <col min="6917" max="6917" width="65.7109375" style="76" customWidth="1"/>
    <col min="6918" max="6918" width="24.28515625" style="76" customWidth="1"/>
    <col min="6919" max="7170" width="9.140625" style="76"/>
    <col min="7171" max="7171" width="6.42578125" style="76" customWidth="1"/>
    <col min="7172" max="7172" width="11.5703125" style="76" customWidth="1"/>
    <col min="7173" max="7173" width="65.7109375" style="76" customWidth="1"/>
    <col min="7174" max="7174" width="24.28515625" style="76" customWidth="1"/>
    <col min="7175" max="7426" width="9.140625" style="76"/>
    <col min="7427" max="7427" width="6.42578125" style="76" customWidth="1"/>
    <col min="7428" max="7428" width="11.5703125" style="76" customWidth="1"/>
    <col min="7429" max="7429" width="65.7109375" style="76" customWidth="1"/>
    <col min="7430" max="7430" width="24.28515625" style="76" customWidth="1"/>
    <col min="7431" max="7682" width="9.140625" style="76"/>
    <col min="7683" max="7683" width="6.42578125" style="76" customWidth="1"/>
    <col min="7684" max="7684" width="11.5703125" style="76" customWidth="1"/>
    <col min="7685" max="7685" width="65.7109375" style="76" customWidth="1"/>
    <col min="7686" max="7686" width="24.28515625" style="76" customWidth="1"/>
    <col min="7687" max="7938" width="9.140625" style="76"/>
    <col min="7939" max="7939" width="6.42578125" style="76" customWidth="1"/>
    <col min="7940" max="7940" width="11.5703125" style="76" customWidth="1"/>
    <col min="7941" max="7941" width="65.7109375" style="76" customWidth="1"/>
    <col min="7942" max="7942" width="24.28515625" style="76" customWidth="1"/>
    <col min="7943" max="8194" width="9.140625" style="76"/>
    <col min="8195" max="8195" width="6.42578125" style="76" customWidth="1"/>
    <col min="8196" max="8196" width="11.5703125" style="76" customWidth="1"/>
    <col min="8197" max="8197" width="65.7109375" style="76" customWidth="1"/>
    <col min="8198" max="8198" width="24.28515625" style="76" customWidth="1"/>
    <col min="8199" max="8450" width="9.140625" style="76"/>
    <col min="8451" max="8451" width="6.42578125" style="76" customWidth="1"/>
    <col min="8452" max="8452" width="11.5703125" style="76" customWidth="1"/>
    <col min="8453" max="8453" width="65.7109375" style="76" customWidth="1"/>
    <col min="8454" max="8454" width="24.28515625" style="76" customWidth="1"/>
    <col min="8455" max="8706" width="9.140625" style="76"/>
    <col min="8707" max="8707" width="6.42578125" style="76" customWidth="1"/>
    <col min="8708" max="8708" width="11.5703125" style="76" customWidth="1"/>
    <col min="8709" max="8709" width="65.7109375" style="76" customWidth="1"/>
    <col min="8710" max="8710" width="24.28515625" style="76" customWidth="1"/>
    <col min="8711" max="8962" width="9.140625" style="76"/>
    <col min="8963" max="8963" width="6.42578125" style="76" customWidth="1"/>
    <col min="8964" max="8964" width="11.5703125" style="76" customWidth="1"/>
    <col min="8965" max="8965" width="65.7109375" style="76" customWidth="1"/>
    <col min="8966" max="8966" width="24.28515625" style="76" customWidth="1"/>
    <col min="8967" max="9218" width="9.140625" style="76"/>
    <col min="9219" max="9219" width="6.42578125" style="76" customWidth="1"/>
    <col min="9220" max="9220" width="11.5703125" style="76" customWidth="1"/>
    <col min="9221" max="9221" width="65.7109375" style="76" customWidth="1"/>
    <col min="9222" max="9222" width="24.28515625" style="76" customWidth="1"/>
    <col min="9223" max="9474" width="9.140625" style="76"/>
    <col min="9475" max="9475" width="6.42578125" style="76" customWidth="1"/>
    <col min="9476" max="9476" width="11.5703125" style="76" customWidth="1"/>
    <col min="9477" max="9477" width="65.7109375" style="76" customWidth="1"/>
    <col min="9478" max="9478" width="24.28515625" style="76" customWidth="1"/>
    <col min="9479" max="9730" width="9.140625" style="76"/>
    <col min="9731" max="9731" width="6.42578125" style="76" customWidth="1"/>
    <col min="9732" max="9732" width="11.5703125" style="76" customWidth="1"/>
    <col min="9733" max="9733" width="65.7109375" style="76" customWidth="1"/>
    <col min="9734" max="9734" width="24.28515625" style="76" customWidth="1"/>
    <col min="9735" max="9986" width="9.140625" style="76"/>
    <col min="9987" max="9987" width="6.42578125" style="76" customWidth="1"/>
    <col min="9988" max="9988" width="11.5703125" style="76" customWidth="1"/>
    <col min="9989" max="9989" width="65.7109375" style="76" customWidth="1"/>
    <col min="9990" max="9990" width="24.28515625" style="76" customWidth="1"/>
    <col min="9991" max="10242" width="9.140625" style="76"/>
    <col min="10243" max="10243" width="6.42578125" style="76" customWidth="1"/>
    <col min="10244" max="10244" width="11.5703125" style="76" customWidth="1"/>
    <col min="10245" max="10245" width="65.7109375" style="76" customWidth="1"/>
    <col min="10246" max="10246" width="24.28515625" style="76" customWidth="1"/>
    <col min="10247" max="10498" width="9.140625" style="76"/>
    <col min="10499" max="10499" width="6.42578125" style="76" customWidth="1"/>
    <col min="10500" max="10500" width="11.5703125" style="76" customWidth="1"/>
    <col min="10501" max="10501" width="65.7109375" style="76" customWidth="1"/>
    <col min="10502" max="10502" width="24.28515625" style="76" customWidth="1"/>
    <col min="10503" max="10754" width="9.140625" style="76"/>
    <col min="10755" max="10755" width="6.42578125" style="76" customWidth="1"/>
    <col min="10756" max="10756" width="11.5703125" style="76" customWidth="1"/>
    <col min="10757" max="10757" width="65.7109375" style="76" customWidth="1"/>
    <col min="10758" max="10758" width="24.28515625" style="76" customWidth="1"/>
    <col min="10759" max="11010" width="9.140625" style="76"/>
    <col min="11011" max="11011" width="6.42578125" style="76" customWidth="1"/>
    <col min="11012" max="11012" width="11.5703125" style="76" customWidth="1"/>
    <col min="11013" max="11013" width="65.7109375" style="76" customWidth="1"/>
    <col min="11014" max="11014" width="24.28515625" style="76" customWidth="1"/>
    <col min="11015" max="11266" width="9.140625" style="76"/>
    <col min="11267" max="11267" width="6.42578125" style="76" customWidth="1"/>
    <col min="11268" max="11268" width="11.5703125" style="76" customWidth="1"/>
    <col min="11269" max="11269" width="65.7109375" style="76" customWidth="1"/>
    <col min="11270" max="11270" width="24.28515625" style="76" customWidth="1"/>
    <col min="11271" max="11522" width="9.140625" style="76"/>
    <col min="11523" max="11523" width="6.42578125" style="76" customWidth="1"/>
    <col min="11524" max="11524" width="11.5703125" style="76" customWidth="1"/>
    <col min="11525" max="11525" width="65.7109375" style="76" customWidth="1"/>
    <col min="11526" max="11526" width="24.28515625" style="76" customWidth="1"/>
    <col min="11527" max="11778" width="9.140625" style="76"/>
    <col min="11779" max="11779" width="6.42578125" style="76" customWidth="1"/>
    <col min="11780" max="11780" width="11.5703125" style="76" customWidth="1"/>
    <col min="11781" max="11781" width="65.7109375" style="76" customWidth="1"/>
    <col min="11782" max="11782" width="24.28515625" style="76" customWidth="1"/>
    <col min="11783" max="12034" width="9.140625" style="76"/>
    <col min="12035" max="12035" width="6.42578125" style="76" customWidth="1"/>
    <col min="12036" max="12036" width="11.5703125" style="76" customWidth="1"/>
    <col min="12037" max="12037" width="65.7109375" style="76" customWidth="1"/>
    <col min="12038" max="12038" width="24.28515625" style="76" customWidth="1"/>
    <col min="12039" max="12290" width="9.140625" style="76"/>
    <col min="12291" max="12291" width="6.42578125" style="76" customWidth="1"/>
    <col min="12292" max="12292" width="11.5703125" style="76" customWidth="1"/>
    <col min="12293" max="12293" width="65.7109375" style="76" customWidth="1"/>
    <col min="12294" max="12294" width="24.28515625" style="76" customWidth="1"/>
    <col min="12295" max="12546" width="9.140625" style="76"/>
    <col min="12547" max="12547" width="6.42578125" style="76" customWidth="1"/>
    <col min="12548" max="12548" width="11.5703125" style="76" customWidth="1"/>
    <col min="12549" max="12549" width="65.7109375" style="76" customWidth="1"/>
    <col min="12550" max="12550" width="24.28515625" style="76" customWidth="1"/>
    <col min="12551" max="12802" width="9.140625" style="76"/>
    <col min="12803" max="12803" width="6.42578125" style="76" customWidth="1"/>
    <col min="12804" max="12804" width="11.5703125" style="76" customWidth="1"/>
    <col min="12805" max="12805" width="65.7109375" style="76" customWidth="1"/>
    <col min="12806" max="12806" width="24.28515625" style="76" customWidth="1"/>
    <col min="12807" max="13058" width="9.140625" style="76"/>
    <col min="13059" max="13059" width="6.42578125" style="76" customWidth="1"/>
    <col min="13060" max="13060" width="11.5703125" style="76" customWidth="1"/>
    <col min="13061" max="13061" width="65.7109375" style="76" customWidth="1"/>
    <col min="13062" max="13062" width="24.28515625" style="76" customWidth="1"/>
    <col min="13063" max="13314" width="9.140625" style="76"/>
    <col min="13315" max="13315" width="6.42578125" style="76" customWidth="1"/>
    <col min="13316" max="13316" width="11.5703125" style="76" customWidth="1"/>
    <col min="13317" max="13317" width="65.7109375" style="76" customWidth="1"/>
    <col min="13318" max="13318" width="24.28515625" style="76" customWidth="1"/>
    <col min="13319" max="13570" width="9.140625" style="76"/>
    <col min="13571" max="13571" width="6.42578125" style="76" customWidth="1"/>
    <col min="13572" max="13572" width="11.5703125" style="76" customWidth="1"/>
    <col min="13573" max="13573" width="65.7109375" style="76" customWidth="1"/>
    <col min="13574" max="13574" width="24.28515625" style="76" customWidth="1"/>
    <col min="13575" max="13826" width="9.140625" style="76"/>
    <col min="13827" max="13827" width="6.42578125" style="76" customWidth="1"/>
    <col min="13828" max="13828" width="11.5703125" style="76" customWidth="1"/>
    <col min="13829" max="13829" width="65.7109375" style="76" customWidth="1"/>
    <col min="13830" max="13830" width="24.28515625" style="76" customWidth="1"/>
    <col min="13831" max="14082" width="9.140625" style="76"/>
    <col min="14083" max="14083" width="6.42578125" style="76" customWidth="1"/>
    <col min="14084" max="14084" width="11.5703125" style="76" customWidth="1"/>
    <col min="14085" max="14085" width="65.7109375" style="76" customWidth="1"/>
    <col min="14086" max="14086" width="24.28515625" style="76" customWidth="1"/>
    <col min="14087" max="14338" width="9.140625" style="76"/>
    <col min="14339" max="14339" width="6.42578125" style="76" customWidth="1"/>
    <col min="14340" max="14340" width="11.5703125" style="76" customWidth="1"/>
    <col min="14341" max="14341" width="65.7109375" style="76" customWidth="1"/>
    <col min="14342" max="14342" width="24.28515625" style="76" customWidth="1"/>
    <col min="14343" max="14594" width="9.140625" style="76"/>
    <col min="14595" max="14595" width="6.42578125" style="76" customWidth="1"/>
    <col min="14596" max="14596" width="11.5703125" style="76" customWidth="1"/>
    <col min="14597" max="14597" width="65.7109375" style="76" customWidth="1"/>
    <col min="14598" max="14598" width="24.28515625" style="76" customWidth="1"/>
    <col min="14599" max="14850" width="9.140625" style="76"/>
    <col min="14851" max="14851" width="6.42578125" style="76" customWidth="1"/>
    <col min="14852" max="14852" width="11.5703125" style="76" customWidth="1"/>
    <col min="14853" max="14853" width="65.7109375" style="76" customWidth="1"/>
    <col min="14854" max="14854" width="24.28515625" style="76" customWidth="1"/>
    <col min="14855" max="15106" width="9.140625" style="76"/>
    <col min="15107" max="15107" width="6.42578125" style="76" customWidth="1"/>
    <col min="15108" max="15108" width="11.5703125" style="76" customWidth="1"/>
    <col min="15109" max="15109" width="65.7109375" style="76" customWidth="1"/>
    <col min="15110" max="15110" width="24.28515625" style="76" customWidth="1"/>
    <col min="15111" max="15362" width="9.140625" style="76"/>
    <col min="15363" max="15363" width="6.42578125" style="76" customWidth="1"/>
    <col min="15364" max="15364" width="11.5703125" style="76" customWidth="1"/>
    <col min="15365" max="15365" width="65.7109375" style="76" customWidth="1"/>
    <col min="15366" max="15366" width="24.28515625" style="76" customWidth="1"/>
    <col min="15367" max="15618" width="9.140625" style="76"/>
    <col min="15619" max="15619" width="6.42578125" style="76" customWidth="1"/>
    <col min="15620" max="15620" width="11.5703125" style="76" customWidth="1"/>
    <col min="15621" max="15621" width="65.7109375" style="76" customWidth="1"/>
    <col min="15622" max="15622" width="24.28515625" style="76" customWidth="1"/>
    <col min="15623" max="15874" width="9.140625" style="76"/>
    <col min="15875" max="15875" width="6.42578125" style="76" customWidth="1"/>
    <col min="15876" max="15876" width="11.5703125" style="76" customWidth="1"/>
    <col min="15877" max="15877" width="65.7109375" style="76" customWidth="1"/>
    <col min="15878" max="15878" width="24.28515625" style="76" customWidth="1"/>
    <col min="15879" max="16130" width="9.140625" style="76"/>
    <col min="16131" max="16131" width="6.42578125" style="76" customWidth="1"/>
    <col min="16132" max="16132" width="11.5703125" style="76" customWidth="1"/>
    <col min="16133" max="16133" width="65.7109375" style="76" customWidth="1"/>
    <col min="16134" max="16134" width="24.28515625" style="76" customWidth="1"/>
    <col min="16135" max="16384" width="9.140625" style="76"/>
  </cols>
  <sheetData>
    <row r="1" spans="1:9" ht="14.25" customHeight="1" x14ac:dyDescent="0.45">
      <c r="A1" s="252" t="s">
        <v>1073</v>
      </c>
      <c r="B1" s="253"/>
      <c r="C1" s="253"/>
      <c r="D1" s="253"/>
      <c r="E1" s="253"/>
      <c r="F1" s="253"/>
      <c r="G1" s="75"/>
    </row>
    <row r="2" spans="1:9" ht="55.5" customHeight="1" x14ac:dyDescent="0.45">
      <c r="A2" s="254" t="s">
        <v>1281</v>
      </c>
      <c r="B2" s="255"/>
      <c r="C2" s="255"/>
      <c r="D2" s="255"/>
      <c r="E2" s="255"/>
      <c r="F2" s="255"/>
      <c r="G2" s="77"/>
    </row>
    <row r="3" spans="1:9" x14ac:dyDescent="0.35">
      <c r="B3" s="79"/>
      <c r="C3" s="79"/>
      <c r="D3" s="80"/>
      <c r="E3" s="81"/>
      <c r="F3" s="79"/>
    </row>
    <row r="4" spans="1:9" s="85" customFormat="1" ht="13.15" thickBot="1" x14ac:dyDescent="0.4">
      <c r="A4" s="256" t="s">
        <v>833</v>
      </c>
      <c r="B4" s="257"/>
      <c r="C4" s="257"/>
      <c r="D4" s="257"/>
      <c r="E4" s="83" t="s">
        <v>834</v>
      </c>
      <c r="F4" s="84" t="s">
        <v>835</v>
      </c>
    </row>
    <row r="5" spans="1:9" s="91" customFormat="1" ht="13.15" x14ac:dyDescent="0.35">
      <c r="A5" s="86">
        <v>11</v>
      </c>
      <c r="B5" s="86" t="s">
        <v>85</v>
      </c>
      <c r="C5" s="87"/>
      <c r="D5" s="88"/>
      <c r="E5" s="89"/>
      <c r="F5" s="90"/>
      <c r="I5" s="87"/>
    </row>
    <row r="6" spans="1:9" s="91" customFormat="1" x14ac:dyDescent="0.35">
      <c r="A6" s="87"/>
      <c r="B6" s="87"/>
      <c r="C6" s="87"/>
      <c r="D6" s="88"/>
      <c r="E6" s="89"/>
      <c r="F6" s="90"/>
      <c r="I6" s="87"/>
    </row>
    <row r="7" spans="1:9" s="85" customFormat="1" ht="13.15" x14ac:dyDescent="0.35">
      <c r="A7" s="87"/>
      <c r="B7" s="86" t="s">
        <v>836</v>
      </c>
      <c r="C7" s="86" t="s">
        <v>5</v>
      </c>
      <c r="D7" s="88"/>
      <c r="E7" s="89"/>
      <c r="F7" s="92"/>
      <c r="I7" s="93"/>
    </row>
    <row r="8" spans="1:9" s="85" customFormat="1" x14ac:dyDescent="0.35">
      <c r="A8" s="87"/>
      <c r="B8" s="87"/>
      <c r="C8" s="87"/>
      <c r="D8" s="88"/>
      <c r="E8" s="89"/>
      <c r="F8" s="92"/>
      <c r="I8" s="93"/>
    </row>
    <row r="9" spans="1:9" s="85" customFormat="1" x14ac:dyDescent="0.35">
      <c r="A9" s="87"/>
      <c r="B9" s="87"/>
      <c r="C9" s="87" t="s">
        <v>837</v>
      </c>
      <c r="D9" s="88" t="s">
        <v>838</v>
      </c>
      <c r="E9" s="89"/>
      <c r="F9" s="90" t="s">
        <v>839</v>
      </c>
      <c r="I9" s="93"/>
    </row>
    <row r="10" spans="1:9" s="85" customFormat="1" x14ac:dyDescent="0.35">
      <c r="A10" s="87"/>
      <c r="B10" s="87"/>
      <c r="C10" s="87" t="s">
        <v>545</v>
      </c>
      <c r="D10" s="88" t="s">
        <v>546</v>
      </c>
      <c r="E10" s="89"/>
      <c r="F10" s="90" t="s">
        <v>840</v>
      </c>
    </row>
    <row r="11" spans="1:9" s="85" customFormat="1" x14ac:dyDescent="0.35">
      <c r="A11" s="87"/>
      <c r="B11" s="87"/>
      <c r="C11" s="87">
        <v>111200</v>
      </c>
      <c r="D11" s="88" t="s">
        <v>574</v>
      </c>
      <c r="E11" s="89"/>
      <c r="F11" s="90">
        <v>1112</v>
      </c>
    </row>
    <row r="12" spans="1:9" s="85" customFormat="1" x14ac:dyDescent="0.35">
      <c r="A12" s="87"/>
      <c r="B12" s="87"/>
      <c r="C12" s="87">
        <v>111300</v>
      </c>
      <c r="D12" s="88" t="s">
        <v>573</v>
      </c>
      <c r="E12" s="89"/>
      <c r="F12" s="94">
        <v>1113</v>
      </c>
    </row>
    <row r="13" spans="1:9" s="85" customFormat="1" x14ac:dyDescent="0.35">
      <c r="A13" s="87"/>
      <c r="B13" s="87"/>
      <c r="C13" s="87">
        <v>111400</v>
      </c>
      <c r="D13" s="88" t="s">
        <v>575</v>
      </c>
      <c r="E13" s="89"/>
      <c r="F13" s="90">
        <v>1114</v>
      </c>
    </row>
    <row r="14" spans="1:9" s="85" customFormat="1" x14ac:dyDescent="0.35">
      <c r="A14" s="87"/>
      <c r="B14" s="87"/>
      <c r="C14" s="87">
        <v>111900</v>
      </c>
      <c r="D14" s="88" t="s">
        <v>576</v>
      </c>
      <c r="E14" s="89"/>
      <c r="F14" s="94">
        <v>1119</v>
      </c>
    </row>
    <row r="15" spans="1:9" s="85" customFormat="1" x14ac:dyDescent="0.35">
      <c r="A15" s="87"/>
      <c r="B15" s="87"/>
      <c r="C15" s="87" t="s">
        <v>588</v>
      </c>
      <c r="D15" s="88" t="s">
        <v>589</v>
      </c>
      <c r="E15" s="89"/>
      <c r="F15" s="92" t="s">
        <v>841</v>
      </c>
    </row>
    <row r="16" spans="1:9" s="85" customFormat="1" x14ac:dyDescent="0.35">
      <c r="A16" s="87"/>
      <c r="B16" s="87"/>
      <c r="C16" s="87">
        <v>112120</v>
      </c>
      <c r="D16" s="88" t="s">
        <v>590</v>
      </c>
      <c r="E16" s="89"/>
      <c r="F16" s="92">
        <v>11212</v>
      </c>
    </row>
    <row r="17" spans="1:6" s="85" customFormat="1" x14ac:dyDescent="0.35">
      <c r="A17" s="87"/>
      <c r="B17" s="87"/>
      <c r="C17" s="87" t="s">
        <v>560</v>
      </c>
      <c r="D17" s="88" t="s">
        <v>561</v>
      </c>
      <c r="E17" s="89"/>
      <c r="F17" s="90" t="s">
        <v>842</v>
      </c>
    </row>
    <row r="18" spans="1:6" s="85" customFormat="1" x14ac:dyDescent="0.35">
      <c r="A18" s="87"/>
      <c r="B18" s="87"/>
      <c r="C18" s="87">
        <v>112300</v>
      </c>
      <c r="D18" s="88" t="s">
        <v>568</v>
      </c>
      <c r="E18" s="89"/>
      <c r="F18" s="90">
        <v>1123</v>
      </c>
    </row>
    <row r="19" spans="1:6" s="85" customFormat="1" x14ac:dyDescent="0.35">
      <c r="A19" s="87"/>
      <c r="B19" s="87"/>
      <c r="C19" s="87"/>
      <c r="D19" s="88"/>
      <c r="E19" s="89"/>
      <c r="F19" s="95"/>
    </row>
    <row r="20" spans="1:6" s="85" customFormat="1" ht="13.15" x14ac:dyDescent="0.35">
      <c r="A20" s="87"/>
      <c r="B20" s="86" t="s">
        <v>843</v>
      </c>
      <c r="C20" s="86" t="s">
        <v>6</v>
      </c>
      <c r="D20" s="88"/>
      <c r="E20" s="89"/>
      <c r="F20" s="95"/>
    </row>
    <row r="21" spans="1:6" s="85" customFormat="1" x14ac:dyDescent="0.35">
      <c r="A21" s="87"/>
      <c r="B21" s="87"/>
      <c r="C21" s="87"/>
      <c r="D21" s="88"/>
      <c r="E21" s="89"/>
      <c r="F21" s="95"/>
    </row>
    <row r="22" spans="1:6" s="85" customFormat="1" x14ac:dyDescent="0.35">
      <c r="A22" s="87"/>
      <c r="B22" s="87"/>
      <c r="C22" s="87">
        <v>113000</v>
      </c>
      <c r="D22" s="88" t="s">
        <v>844</v>
      </c>
      <c r="E22" s="89"/>
      <c r="F22" s="92">
        <v>113</v>
      </c>
    </row>
    <row r="23" spans="1:6" s="85" customFormat="1" x14ac:dyDescent="0.35">
      <c r="A23" s="87"/>
      <c r="B23" s="87"/>
      <c r="C23" s="87">
        <v>114000</v>
      </c>
      <c r="D23" s="88" t="s">
        <v>558</v>
      </c>
      <c r="E23" s="89"/>
      <c r="F23" s="92">
        <v>114</v>
      </c>
    </row>
    <row r="24" spans="1:6" s="85" customFormat="1" x14ac:dyDescent="0.35">
      <c r="A24" s="87"/>
      <c r="B24" s="87"/>
      <c r="C24" s="87">
        <v>115000</v>
      </c>
      <c r="D24" s="88" t="s">
        <v>669</v>
      </c>
      <c r="E24" s="89"/>
      <c r="F24" s="90">
        <v>115</v>
      </c>
    </row>
    <row r="25" spans="1:6" s="85" customFormat="1" x14ac:dyDescent="0.35">
      <c r="A25" s="87"/>
      <c r="B25" s="87"/>
      <c r="C25" s="87"/>
      <c r="D25" s="88"/>
      <c r="E25" s="89"/>
      <c r="F25" s="95"/>
    </row>
    <row r="26" spans="1:6" s="85" customFormat="1" ht="13.15" x14ac:dyDescent="0.35">
      <c r="A26" s="86">
        <v>21</v>
      </c>
      <c r="B26" s="86" t="s">
        <v>86</v>
      </c>
      <c r="C26" s="87"/>
      <c r="D26" s="88"/>
      <c r="E26" s="89"/>
      <c r="F26" s="92"/>
    </row>
    <row r="27" spans="1:6" s="85" customFormat="1" x14ac:dyDescent="0.35">
      <c r="A27" s="87"/>
      <c r="B27" s="87"/>
      <c r="C27" s="87"/>
      <c r="D27" s="88"/>
      <c r="E27" s="89"/>
      <c r="F27" s="92"/>
    </row>
    <row r="28" spans="1:6" s="85" customFormat="1" ht="13.15" x14ac:dyDescent="0.35">
      <c r="A28" s="87"/>
      <c r="B28" s="86">
        <v>211</v>
      </c>
      <c r="C28" s="86" t="s">
        <v>67</v>
      </c>
      <c r="D28" s="88"/>
      <c r="E28" s="89"/>
      <c r="F28" s="92"/>
    </row>
    <row r="29" spans="1:6" s="85" customFormat="1" x14ac:dyDescent="0.35">
      <c r="A29" s="87"/>
      <c r="B29" s="87"/>
      <c r="C29" s="87"/>
      <c r="D29" s="88"/>
      <c r="E29" s="89"/>
      <c r="F29" s="95"/>
    </row>
    <row r="30" spans="1:6" s="85" customFormat="1" x14ac:dyDescent="0.35">
      <c r="A30" s="87"/>
      <c r="B30" s="87"/>
      <c r="C30" s="87">
        <v>211000</v>
      </c>
      <c r="D30" s="88" t="s">
        <v>67</v>
      </c>
      <c r="E30" s="89"/>
      <c r="F30" s="92">
        <v>211</v>
      </c>
    </row>
    <row r="31" spans="1:6" s="85" customFormat="1" x14ac:dyDescent="0.35">
      <c r="A31" s="87"/>
      <c r="B31" s="87"/>
      <c r="C31" s="87"/>
      <c r="D31" s="88"/>
      <c r="E31" s="89"/>
      <c r="F31" s="92"/>
    </row>
    <row r="32" spans="1:6" s="85" customFormat="1" ht="13.15" x14ac:dyDescent="0.35">
      <c r="A32" s="87"/>
      <c r="B32" s="86">
        <v>212</v>
      </c>
      <c r="C32" s="86" t="s">
        <v>7</v>
      </c>
      <c r="D32" s="88"/>
      <c r="E32" s="89"/>
      <c r="F32" s="92"/>
    </row>
    <row r="33" spans="1:6" s="85" customFormat="1" x14ac:dyDescent="0.35">
      <c r="A33" s="87"/>
      <c r="B33" s="87"/>
      <c r="C33" s="87"/>
      <c r="D33" s="88"/>
      <c r="E33" s="89"/>
      <c r="F33" s="95"/>
    </row>
    <row r="34" spans="1:6" s="85" customFormat="1" x14ac:dyDescent="0.35">
      <c r="A34" s="87"/>
      <c r="B34" s="87"/>
      <c r="C34" s="87">
        <v>212100</v>
      </c>
      <c r="D34" s="88" t="s">
        <v>598</v>
      </c>
      <c r="E34" s="89"/>
      <c r="F34" s="92">
        <v>2121</v>
      </c>
    </row>
    <row r="35" spans="1:6" s="85" customFormat="1" x14ac:dyDescent="0.35">
      <c r="A35" s="87"/>
      <c r="B35" s="87"/>
      <c r="C35" s="87" t="s">
        <v>845</v>
      </c>
      <c r="D35" s="88" t="s">
        <v>846</v>
      </c>
      <c r="E35" s="89"/>
      <c r="F35" s="96" t="s">
        <v>847</v>
      </c>
    </row>
    <row r="36" spans="1:6" s="85" customFormat="1" x14ac:dyDescent="0.35">
      <c r="A36" s="87"/>
      <c r="B36" s="87"/>
      <c r="C36" s="87">
        <v>212230</v>
      </c>
      <c r="D36" s="88" t="s">
        <v>848</v>
      </c>
      <c r="E36" s="89"/>
      <c r="F36" s="92">
        <v>21223</v>
      </c>
    </row>
    <row r="37" spans="1:6" s="85" customFormat="1" x14ac:dyDescent="0.35">
      <c r="A37" s="87"/>
      <c r="B37" s="87"/>
      <c r="C37" s="87">
        <v>212310</v>
      </c>
      <c r="D37" s="88" t="s">
        <v>849</v>
      </c>
      <c r="E37" s="89"/>
      <c r="F37" s="90">
        <v>21231</v>
      </c>
    </row>
    <row r="38" spans="1:6" s="85" customFormat="1" x14ac:dyDescent="0.35">
      <c r="A38" s="87"/>
      <c r="B38" s="87"/>
      <c r="C38" s="87" t="s">
        <v>579</v>
      </c>
      <c r="D38" s="88" t="s">
        <v>580</v>
      </c>
      <c r="E38" s="89"/>
      <c r="F38" s="94" t="s">
        <v>850</v>
      </c>
    </row>
    <row r="39" spans="1:6" s="85" customFormat="1" x14ac:dyDescent="0.35">
      <c r="A39" s="87"/>
      <c r="B39" s="87"/>
      <c r="C39" s="87"/>
      <c r="D39" s="88"/>
      <c r="E39" s="89"/>
      <c r="F39" s="95"/>
    </row>
    <row r="40" spans="1:6" s="85" customFormat="1" ht="13.15" x14ac:dyDescent="0.35">
      <c r="A40" s="87"/>
      <c r="B40" s="86">
        <v>213</v>
      </c>
      <c r="C40" s="86" t="s">
        <v>68</v>
      </c>
      <c r="D40" s="88"/>
      <c r="E40" s="89"/>
      <c r="F40" s="92"/>
    </row>
    <row r="41" spans="1:6" s="85" customFormat="1" x14ac:dyDescent="0.35">
      <c r="A41" s="87"/>
      <c r="B41" s="87"/>
      <c r="C41" s="87"/>
      <c r="D41" s="88"/>
      <c r="E41" s="89"/>
      <c r="F41" s="92"/>
    </row>
    <row r="42" spans="1:6" s="85" customFormat="1" x14ac:dyDescent="0.35">
      <c r="A42" s="87"/>
      <c r="B42" s="87"/>
      <c r="C42" s="87">
        <v>213111</v>
      </c>
      <c r="D42" s="88" t="s">
        <v>851</v>
      </c>
      <c r="E42" s="89"/>
      <c r="F42" s="92">
        <v>213111</v>
      </c>
    </row>
    <row r="43" spans="1:6" s="85" customFormat="1" x14ac:dyDescent="0.35">
      <c r="A43" s="87"/>
      <c r="B43" s="87"/>
      <c r="C43" s="87" t="s">
        <v>852</v>
      </c>
      <c r="D43" s="88" t="s">
        <v>853</v>
      </c>
      <c r="E43" s="89"/>
      <c r="F43" s="96" t="s">
        <v>854</v>
      </c>
    </row>
    <row r="44" spans="1:6" s="85" customFormat="1" x14ac:dyDescent="0.35">
      <c r="A44" s="87"/>
      <c r="B44" s="87"/>
      <c r="C44" s="87"/>
      <c r="D44" s="88"/>
      <c r="E44" s="89"/>
      <c r="F44" s="92"/>
    </row>
    <row r="45" spans="1:6" s="85" customFormat="1" ht="13.15" x14ac:dyDescent="0.35">
      <c r="A45" s="86">
        <v>22</v>
      </c>
      <c r="B45" s="86" t="s">
        <v>8</v>
      </c>
      <c r="C45" s="87"/>
      <c r="D45" s="88"/>
      <c r="E45" s="89"/>
      <c r="F45" s="95"/>
    </row>
    <row r="46" spans="1:6" s="85" customFormat="1" x14ac:dyDescent="0.35">
      <c r="A46" s="87"/>
      <c r="B46" s="87"/>
      <c r="C46" s="87"/>
      <c r="D46" s="88"/>
      <c r="E46" s="89"/>
      <c r="F46" s="95"/>
    </row>
    <row r="47" spans="1:6" s="85" customFormat="1" ht="13.15" x14ac:dyDescent="0.35">
      <c r="A47" s="87"/>
      <c r="B47" s="86">
        <v>22</v>
      </c>
      <c r="C47" s="86" t="s">
        <v>8</v>
      </c>
      <c r="D47" s="88"/>
      <c r="E47" s="89"/>
      <c r="F47" s="92"/>
    </row>
    <row r="48" spans="1:6" s="85" customFormat="1" x14ac:dyDescent="0.35">
      <c r="A48" s="87"/>
      <c r="B48" s="87"/>
      <c r="C48" s="87"/>
      <c r="D48" s="88"/>
      <c r="E48" s="89"/>
      <c r="F48" s="92"/>
    </row>
    <row r="49" spans="1:6" s="85" customFormat="1" x14ac:dyDescent="0.35">
      <c r="A49" s="87"/>
      <c r="B49" s="87"/>
      <c r="C49" s="87">
        <v>221100</v>
      </c>
      <c r="D49" s="88" t="s">
        <v>629</v>
      </c>
      <c r="E49" s="97" t="s">
        <v>855</v>
      </c>
      <c r="F49" s="90">
        <v>2211</v>
      </c>
    </row>
    <row r="50" spans="1:6" s="85" customFormat="1" x14ac:dyDescent="0.35">
      <c r="A50" s="87"/>
      <c r="B50" s="87"/>
      <c r="C50" s="87">
        <v>221200</v>
      </c>
      <c r="D50" s="88" t="s">
        <v>630</v>
      </c>
      <c r="E50" s="89"/>
      <c r="F50" s="92">
        <v>2212</v>
      </c>
    </row>
    <row r="51" spans="1:6" s="85" customFormat="1" x14ac:dyDescent="0.35">
      <c r="A51" s="87"/>
      <c r="B51" s="87"/>
      <c r="C51" s="87">
        <v>221300</v>
      </c>
      <c r="D51" s="88" t="s">
        <v>626</v>
      </c>
      <c r="E51" s="89"/>
      <c r="F51" s="92">
        <v>2213</v>
      </c>
    </row>
    <row r="52" spans="1:6" s="85" customFormat="1" x14ac:dyDescent="0.35">
      <c r="A52" s="87"/>
      <c r="B52" s="87"/>
      <c r="C52" s="87"/>
      <c r="D52" s="88"/>
      <c r="E52" s="89"/>
      <c r="F52" s="92"/>
    </row>
    <row r="53" spans="1:6" s="85" customFormat="1" ht="13.15" x14ac:dyDescent="0.35">
      <c r="A53" s="86">
        <v>23</v>
      </c>
      <c r="B53" s="86" t="s">
        <v>69</v>
      </c>
      <c r="C53" s="87"/>
      <c r="D53" s="88"/>
      <c r="E53" s="89"/>
      <c r="F53" s="95"/>
    </row>
    <row r="54" spans="1:6" s="85" customFormat="1" x14ac:dyDescent="0.35">
      <c r="A54" s="87"/>
      <c r="B54" s="87"/>
      <c r="C54" s="87"/>
      <c r="D54" s="88"/>
      <c r="E54" s="89"/>
      <c r="F54" s="95"/>
    </row>
    <row r="55" spans="1:6" s="85" customFormat="1" ht="13.15" x14ac:dyDescent="0.35">
      <c r="A55" s="87"/>
      <c r="B55" s="86">
        <v>23</v>
      </c>
      <c r="C55" s="86" t="s">
        <v>69</v>
      </c>
      <c r="D55" s="88"/>
      <c r="E55" s="89"/>
      <c r="F55" s="92"/>
    </row>
    <row r="56" spans="1:6" s="85" customFormat="1" x14ac:dyDescent="0.35">
      <c r="A56" s="87"/>
      <c r="B56" s="87"/>
      <c r="C56" s="87"/>
      <c r="D56" s="88"/>
      <c r="E56" s="89"/>
      <c r="F56" s="92"/>
    </row>
    <row r="57" spans="1:6" s="85" customFormat="1" x14ac:dyDescent="0.35">
      <c r="A57" s="87"/>
      <c r="B57" s="87"/>
      <c r="C57" s="87">
        <v>230301</v>
      </c>
      <c r="D57" s="88" t="s">
        <v>856</v>
      </c>
      <c r="E57" s="97" t="s">
        <v>857</v>
      </c>
      <c r="F57" s="92">
        <v>23</v>
      </c>
    </row>
    <row r="58" spans="1:6" s="85" customFormat="1" x14ac:dyDescent="0.35">
      <c r="A58" s="87"/>
      <c r="B58" s="87"/>
      <c r="C58" s="87">
        <v>230302</v>
      </c>
      <c r="D58" s="88" t="s">
        <v>858</v>
      </c>
      <c r="E58" s="97" t="s">
        <v>857</v>
      </c>
      <c r="F58" s="92">
        <v>23</v>
      </c>
    </row>
    <row r="59" spans="1:6" s="85" customFormat="1" x14ac:dyDescent="0.35">
      <c r="A59" s="87"/>
      <c r="B59" s="87"/>
      <c r="C59" s="87">
        <v>233210</v>
      </c>
      <c r="D59" s="88" t="s">
        <v>859</v>
      </c>
      <c r="E59" s="97" t="s">
        <v>857</v>
      </c>
      <c r="F59" s="92">
        <v>23</v>
      </c>
    </row>
    <row r="60" spans="1:6" s="85" customFormat="1" x14ac:dyDescent="0.35">
      <c r="A60" s="87"/>
      <c r="B60" s="87"/>
      <c r="C60" s="87">
        <v>233230</v>
      </c>
      <c r="D60" s="88" t="s">
        <v>860</v>
      </c>
      <c r="E60" s="97" t="s">
        <v>857</v>
      </c>
      <c r="F60" s="92">
        <v>23</v>
      </c>
    </row>
    <row r="61" spans="1:6" s="85" customFormat="1" x14ac:dyDescent="0.35">
      <c r="A61" s="87"/>
      <c r="B61" s="87"/>
      <c r="C61" s="87">
        <v>233240</v>
      </c>
      <c r="D61" s="88" t="s">
        <v>861</v>
      </c>
      <c r="E61" s="97" t="s">
        <v>857</v>
      </c>
      <c r="F61" s="92">
        <v>23</v>
      </c>
    </row>
    <row r="62" spans="1:6" s="85" customFormat="1" x14ac:dyDescent="0.35">
      <c r="A62" s="87"/>
      <c r="B62" s="87"/>
      <c r="C62" s="87">
        <v>233262</v>
      </c>
      <c r="D62" s="88" t="s">
        <v>862</v>
      </c>
      <c r="E62" s="97" t="s">
        <v>857</v>
      </c>
      <c r="F62" s="92">
        <v>23</v>
      </c>
    </row>
    <row r="63" spans="1:6" s="85" customFormat="1" x14ac:dyDescent="0.35">
      <c r="A63" s="87"/>
      <c r="B63" s="87"/>
      <c r="C63" s="87">
        <v>233293</v>
      </c>
      <c r="D63" s="88" t="s">
        <v>863</v>
      </c>
      <c r="E63" s="97" t="s">
        <v>857</v>
      </c>
      <c r="F63" s="92">
        <v>23</v>
      </c>
    </row>
    <row r="64" spans="1:6" s="85" customFormat="1" x14ac:dyDescent="0.35">
      <c r="A64" s="87"/>
      <c r="B64" s="87"/>
      <c r="C64" s="87" t="s">
        <v>864</v>
      </c>
      <c r="D64" s="88" t="s">
        <v>865</v>
      </c>
      <c r="E64" s="97" t="s">
        <v>857</v>
      </c>
      <c r="F64" s="92">
        <v>23</v>
      </c>
    </row>
    <row r="65" spans="1:6" s="85" customFormat="1" x14ac:dyDescent="0.35">
      <c r="A65" s="87"/>
      <c r="B65" s="87"/>
      <c r="C65" s="87" t="s">
        <v>866</v>
      </c>
      <c r="D65" s="88" t="s">
        <v>867</v>
      </c>
      <c r="E65" s="97" t="s">
        <v>857</v>
      </c>
      <c r="F65" s="92">
        <v>23</v>
      </c>
    </row>
    <row r="66" spans="1:6" s="85" customFormat="1" x14ac:dyDescent="0.35">
      <c r="A66" s="87"/>
      <c r="B66" s="87"/>
      <c r="C66" s="87">
        <v>233411</v>
      </c>
      <c r="D66" s="88" t="s">
        <v>868</v>
      </c>
      <c r="E66" s="97" t="s">
        <v>857</v>
      </c>
      <c r="F66" s="92">
        <v>23</v>
      </c>
    </row>
    <row r="67" spans="1:6" s="85" customFormat="1" x14ac:dyDescent="0.35">
      <c r="A67" s="87"/>
      <c r="B67" s="87"/>
      <c r="C67" s="87">
        <v>233412</v>
      </c>
      <c r="D67" s="88" t="s">
        <v>869</v>
      </c>
      <c r="E67" s="97" t="s">
        <v>857</v>
      </c>
      <c r="F67" s="92">
        <v>23</v>
      </c>
    </row>
    <row r="68" spans="1:6" s="85" customFormat="1" x14ac:dyDescent="0.35">
      <c r="A68" s="87"/>
      <c r="B68" s="87"/>
      <c r="C68" s="87" t="s">
        <v>870</v>
      </c>
      <c r="D68" s="88" t="s">
        <v>871</v>
      </c>
      <c r="E68" s="97" t="s">
        <v>857</v>
      </c>
      <c r="F68" s="92">
        <v>23</v>
      </c>
    </row>
    <row r="69" spans="1:6" s="85" customFormat="1" x14ac:dyDescent="0.35">
      <c r="A69" s="87"/>
      <c r="B69" s="87"/>
      <c r="C69" s="87"/>
      <c r="D69" s="88"/>
      <c r="E69" s="89"/>
      <c r="F69" s="92"/>
    </row>
    <row r="70" spans="1:6" s="85" customFormat="1" ht="13.15" x14ac:dyDescent="0.35">
      <c r="A70" s="86" t="s">
        <v>88</v>
      </c>
      <c r="B70" s="86" t="s">
        <v>87</v>
      </c>
      <c r="C70" s="87"/>
      <c r="D70" s="88"/>
      <c r="E70" s="89"/>
      <c r="F70" s="92"/>
    </row>
    <row r="71" spans="1:6" s="85" customFormat="1" x14ac:dyDescent="0.35">
      <c r="A71" s="87"/>
      <c r="B71" s="87"/>
      <c r="C71" s="87"/>
      <c r="D71" s="88"/>
      <c r="E71" s="89"/>
      <c r="F71" s="95"/>
    </row>
    <row r="72" spans="1:6" s="85" customFormat="1" ht="13.15" x14ac:dyDescent="0.35">
      <c r="A72" s="87"/>
      <c r="B72" s="86">
        <v>321</v>
      </c>
      <c r="C72" s="86" t="s">
        <v>12</v>
      </c>
      <c r="D72" s="88"/>
      <c r="E72" s="89"/>
      <c r="F72" s="92"/>
    </row>
    <row r="73" spans="1:6" s="85" customFormat="1" x14ac:dyDescent="0.35">
      <c r="A73" s="87"/>
      <c r="B73" s="87"/>
      <c r="C73" s="87"/>
      <c r="D73" s="88"/>
      <c r="E73" s="89"/>
      <c r="F73" s="92"/>
    </row>
    <row r="74" spans="1:6" s="85" customFormat="1" x14ac:dyDescent="0.35">
      <c r="A74" s="87"/>
      <c r="B74" s="87"/>
      <c r="C74" s="87">
        <v>321100</v>
      </c>
      <c r="D74" s="88" t="s">
        <v>872</v>
      </c>
      <c r="E74" s="89"/>
      <c r="F74" s="92">
        <v>3211</v>
      </c>
    </row>
    <row r="75" spans="1:6" s="85" customFormat="1" x14ac:dyDescent="0.35">
      <c r="A75" s="87"/>
      <c r="B75" s="87"/>
      <c r="C75" s="87">
        <v>321200</v>
      </c>
      <c r="D75" s="88" t="s">
        <v>873</v>
      </c>
      <c r="E75" s="89"/>
      <c r="F75" s="92">
        <v>3212</v>
      </c>
    </row>
    <row r="76" spans="1:6" s="85" customFormat="1" x14ac:dyDescent="0.35">
      <c r="A76" s="87"/>
      <c r="B76" s="87"/>
      <c r="C76" s="87">
        <v>321910</v>
      </c>
      <c r="D76" s="88" t="s">
        <v>874</v>
      </c>
      <c r="E76" s="89"/>
      <c r="F76" s="92">
        <v>32191</v>
      </c>
    </row>
    <row r="77" spans="1:6" s="85" customFormat="1" x14ac:dyDescent="0.35">
      <c r="A77" s="87"/>
      <c r="B77" s="87"/>
      <c r="C77" s="87" t="s">
        <v>459</v>
      </c>
      <c r="D77" s="88" t="s">
        <v>460</v>
      </c>
      <c r="E77" s="89"/>
      <c r="F77" s="96" t="s">
        <v>875</v>
      </c>
    </row>
    <row r="78" spans="1:6" s="85" customFormat="1" x14ac:dyDescent="0.35">
      <c r="A78" s="87"/>
      <c r="B78" s="87"/>
      <c r="C78" s="87"/>
      <c r="D78" s="88"/>
      <c r="E78" s="89"/>
      <c r="F78" s="92"/>
    </row>
    <row r="79" spans="1:6" s="85" customFormat="1" ht="13.15" x14ac:dyDescent="0.35">
      <c r="A79" s="87"/>
      <c r="B79" s="86">
        <v>327</v>
      </c>
      <c r="C79" s="86" t="s">
        <v>18</v>
      </c>
      <c r="D79" s="88"/>
      <c r="E79" s="89"/>
      <c r="F79" s="92"/>
    </row>
    <row r="80" spans="1:6" s="85" customFormat="1" x14ac:dyDescent="0.35">
      <c r="A80" s="87"/>
      <c r="B80" s="87"/>
      <c r="C80" s="87"/>
      <c r="D80" s="88"/>
      <c r="E80" s="89"/>
      <c r="F80" s="92"/>
    </row>
    <row r="81" spans="1:6" s="85" customFormat="1" x14ac:dyDescent="0.35">
      <c r="A81" s="87"/>
      <c r="B81" s="87"/>
      <c r="C81" s="87">
        <v>327100</v>
      </c>
      <c r="D81" s="88" t="s">
        <v>461</v>
      </c>
      <c r="E81" s="89"/>
      <c r="F81" s="92">
        <v>3271</v>
      </c>
    </row>
    <row r="82" spans="1:6" s="85" customFormat="1" x14ac:dyDescent="0.35">
      <c r="A82" s="87"/>
      <c r="B82" s="87"/>
      <c r="C82" s="79">
        <v>327200</v>
      </c>
      <c r="D82" s="88" t="s">
        <v>427</v>
      </c>
      <c r="E82" s="89"/>
      <c r="F82" s="92">
        <v>3272</v>
      </c>
    </row>
    <row r="83" spans="1:6" s="85" customFormat="1" x14ac:dyDescent="0.35">
      <c r="A83" s="87"/>
      <c r="B83" s="87"/>
      <c r="C83" s="87">
        <v>327310</v>
      </c>
      <c r="D83" s="88" t="s">
        <v>876</v>
      </c>
      <c r="E83" s="89"/>
      <c r="F83" s="92">
        <v>32731</v>
      </c>
    </row>
    <row r="84" spans="1:6" s="85" customFormat="1" x14ac:dyDescent="0.35">
      <c r="A84" s="87"/>
      <c r="B84" s="87"/>
      <c r="C84" s="87">
        <v>327320</v>
      </c>
      <c r="D84" s="88" t="s">
        <v>877</v>
      </c>
      <c r="E84" s="89"/>
      <c r="F84" s="92">
        <v>32732</v>
      </c>
    </row>
    <row r="85" spans="1:6" s="85" customFormat="1" x14ac:dyDescent="0.35">
      <c r="A85" s="87"/>
      <c r="B85" s="87"/>
      <c r="C85" s="87">
        <v>327330</v>
      </c>
      <c r="D85" s="88" t="s">
        <v>878</v>
      </c>
      <c r="E85" s="89"/>
      <c r="F85" s="92">
        <v>32733</v>
      </c>
    </row>
    <row r="86" spans="1:6" s="85" customFormat="1" x14ac:dyDescent="0.35">
      <c r="A86" s="87"/>
      <c r="B86" s="87"/>
      <c r="C86" s="87">
        <v>327390</v>
      </c>
      <c r="D86" s="88" t="s">
        <v>462</v>
      </c>
      <c r="E86" s="89"/>
      <c r="F86" s="92">
        <v>32739</v>
      </c>
    </row>
    <row r="87" spans="1:6" s="85" customFormat="1" x14ac:dyDescent="0.35">
      <c r="A87" s="87"/>
      <c r="B87" s="87"/>
      <c r="C87" s="87">
        <v>327400</v>
      </c>
      <c r="D87" s="88" t="s">
        <v>463</v>
      </c>
      <c r="E87" s="89"/>
      <c r="F87" s="92">
        <v>3274</v>
      </c>
    </row>
    <row r="88" spans="1:6" s="85" customFormat="1" x14ac:dyDescent="0.35">
      <c r="A88" s="87"/>
      <c r="B88" s="87"/>
      <c r="C88" s="87">
        <v>327910</v>
      </c>
      <c r="D88" s="88" t="s">
        <v>496</v>
      </c>
      <c r="E88" s="89"/>
      <c r="F88" s="92">
        <v>32791</v>
      </c>
    </row>
    <row r="89" spans="1:6" s="85" customFormat="1" x14ac:dyDescent="0.35">
      <c r="A89" s="87"/>
      <c r="B89" s="87"/>
      <c r="C89" s="87">
        <v>327991</v>
      </c>
      <c r="D89" s="88" t="s">
        <v>698</v>
      </c>
      <c r="E89" s="89"/>
      <c r="F89" s="92">
        <v>327991</v>
      </c>
    </row>
    <row r="90" spans="1:6" s="85" customFormat="1" x14ac:dyDescent="0.35">
      <c r="A90" s="87"/>
      <c r="B90" s="87"/>
      <c r="C90" s="87">
        <v>327992</v>
      </c>
      <c r="D90" s="88" t="s">
        <v>497</v>
      </c>
      <c r="E90" s="98"/>
      <c r="F90" s="92">
        <v>327992</v>
      </c>
    </row>
    <row r="91" spans="1:6" s="85" customFormat="1" x14ac:dyDescent="0.35">
      <c r="A91" s="87"/>
      <c r="B91" s="87"/>
      <c r="C91" s="87">
        <v>327993</v>
      </c>
      <c r="D91" s="88" t="s">
        <v>879</v>
      </c>
      <c r="E91" s="98"/>
      <c r="F91" s="92">
        <v>327993</v>
      </c>
    </row>
    <row r="92" spans="1:6" s="85" customFormat="1" x14ac:dyDescent="0.35">
      <c r="A92" s="87"/>
      <c r="B92" s="87"/>
      <c r="C92" s="87">
        <v>327999</v>
      </c>
      <c r="D92" s="88" t="s">
        <v>880</v>
      </c>
      <c r="E92" s="98"/>
      <c r="F92" s="92">
        <v>327999</v>
      </c>
    </row>
    <row r="93" spans="1:6" s="85" customFormat="1" x14ac:dyDescent="0.35">
      <c r="A93" s="87"/>
      <c r="B93" s="87"/>
      <c r="C93" s="87"/>
      <c r="D93" s="88"/>
      <c r="E93" s="98"/>
      <c r="F93" s="92"/>
    </row>
    <row r="94" spans="1:6" s="85" customFormat="1" ht="13.15" x14ac:dyDescent="0.35">
      <c r="A94" s="87"/>
      <c r="B94" s="86">
        <v>331</v>
      </c>
      <c r="C94" s="86" t="s">
        <v>19</v>
      </c>
      <c r="D94" s="88"/>
      <c r="E94" s="98"/>
      <c r="F94" s="92"/>
    </row>
    <row r="95" spans="1:6" s="85" customFormat="1" x14ac:dyDescent="0.35">
      <c r="A95" s="87"/>
      <c r="B95" s="87"/>
      <c r="C95" s="87"/>
      <c r="D95" s="88"/>
      <c r="E95" s="98"/>
      <c r="F95" s="92"/>
    </row>
    <row r="96" spans="1:6" s="85" customFormat="1" x14ac:dyDescent="0.35">
      <c r="A96" s="87"/>
      <c r="B96" s="87"/>
      <c r="C96" s="87">
        <v>331110</v>
      </c>
      <c r="D96" s="88" t="s">
        <v>613</v>
      </c>
      <c r="E96" s="98"/>
      <c r="F96" s="92">
        <v>3311</v>
      </c>
    </row>
    <row r="97" spans="1:8" s="85" customFormat="1" x14ac:dyDescent="0.35">
      <c r="A97" s="87"/>
      <c r="B97" s="87"/>
      <c r="C97" s="87">
        <v>331200</v>
      </c>
      <c r="D97" s="88" t="s">
        <v>428</v>
      </c>
      <c r="E97" s="98"/>
      <c r="F97" s="92">
        <v>3312</v>
      </c>
    </row>
    <row r="98" spans="1:8" s="85" customFormat="1" x14ac:dyDescent="0.35">
      <c r="A98" s="87"/>
      <c r="B98" s="87"/>
      <c r="C98" s="87" t="s">
        <v>881</v>
      </c>
      <c r="D98" s="88" t="s">
        <v>882</v>
      </c>
      <c r="E98" s="98"/>
      <c r="F98" s="92" t="s">
        <v>883</v>
      </c>
    </row>
    <row r="99" spans="1:8" s="85" customFormat="1" x14ac:dyDescent="0.35">
      <c r="A99" s="87"/>
      <c r="B99" s="87"/>
      <c r="C99" s="87">
        <v>331314</v>
      </c>
      <c r="D99" s="88" t="s">
        <v>884</v>
      </c>
      <c r="E99" s="97" t="s">
        <v>1067</v>
      </c>
      <c r="F99" s="92">
        <v>331314</v>
      </c>
    </row>
    <row r="100" spans="1:8" s="85" customFormat="1" x14ac:dyDescent="0.35">
      <c r="A100" s="87"/>
      <c r="B100" s="87"/>
      <c r="C100" s="87" t="s">
        <v>885</v>
      </c>
      <c r="D100" s="88" t="s">
        <v>886</v>
      </c>
      <c r="E100" s="98"/>
      <c r="F100" s="92" t="s">
        <v>887</v>
      </c>
    </row>
    <row r="101" spans="1:8" s="85" customFormat="1" x14ac:dyDescent="0.35">
      <c r="A101" s="87"/>
      <c r="B101" s="87"/>
      <c r="C101" s="87">
        <v>331411</v>
      </c>
      <c r="D101" s="88" t="s">
        <v>888</v>
      </c>
      <c r="E101" s="98"/>
      <c r="F101" s="92">
        <v>331411</v>
      </c>
    </row>
    <row r="102" spans="1:8" s="85" customFormat="1" x14ac:dyDescent="0.35">
      <c r="A102" s="87"/>
      <c r="B102" s="87"/>
      <c r="C102" s="87">
        <v>331419</v>
      </c>
      <c r="D102" s="88" t="s">
        <v>889</v>
      </c>
      <c r="E102" s="98"/>
      <c r="F102" s="92">
        <v>331419</v>
      </c>
    </row>
    <row r="103" spans="1:8" s="85" customFormat="1" x14ac:dyDescent="0.35">
      <c r="A103" s="87"/>
      <c r="B103" s="87"/>
      <c r="C103" s="87">
        <v>331420</v>
      </c>
      <c r="D103" s="88" t="s">
        <v>890</v>
      </c>
      <c r="E103" s="98"/>
      <c r="F103" s="92">
        <v>33142</v>
      </c>
    </row>
    <row r="104" spans="1:8" s="85" customFormat="1" x14ac:dyDescent="0.35">
      <c r="A104" s="87"/>
      <c r="B104" s="87"/>
      <c r="C104" s="87">
        <v>331490</v>
      </c>
      <c r="D104" s="88" t="s">
        <v>479</v>
      </c>
      <c r="E104" s="98"/>
      <c r="F104" s="92">
        <v>33149</v>
      </c>
    </row>
    <row r="105" spans="1:8" s="85" customFormat="1" x14ac:dyDescent="0.35">
      <c r="A105" s="87"/>
      <c r="B105" s="87"/>
      <c r="C105" s="87">
        <v>331510</v>
      </c>
      <c r="D105" s="88" t="s">
        <v>891</v>
      </c>
      <c r="E105" s="98"/>
      <c r="F105" s="92">
        <v>33151</v>
      </c>
    </row>
    <row r="106" spans="1:8" s="85" customFormat="1" x14ac:dyDescent="0.35">
      <c r="A106" s="87"/>
      <c r="B106" s="87"/>
      <c r="C106" s="87">
        <v>331520</v>
      </c>
      <c r="D106" s="88" t="s">
        <v>493</v>
      </c>
      <c r="E106" s="98"/>
      <c r="F106" s="92">
        <v>33152</v>
      </c>
    </row>
    <row r="107" spans="1:8" s="85" customFormat="1" x14ac:dyDescent="0.35">
      <c r="A107" s="87"/>
      <c r="B107" s="87"/>
      <c r="C107" s="87"/>
      <c r="D107" s="88"/>
      <c r="E107" s="98"/>
      <c r="F107" s="92"/>
    </row>
    <row r="108" spans="1:8" s="85" customFormat="1" ht="13.15" x14ac:dyDescent="0.35">
      <c r="A108" s="87"/>
      <c r="B108" s="86">
        <v>332</v>
      </c>
      <c r="C108" s="86" t="s">
        <v>20</v>
      </c>
      <c r="D108" s="88"/>
      <c r="E108" s="98"/>
      <c r="F108" s="92"/>
      <c r="H108" s="87"/>
    </row>
    <row r="109" spans="1:8" s="85" customFormat="1" x14ac:dyDescent="0.35">
      <c r="A109" s="87"/>
      <c r="B109" s="87"/>
      <c r="C109" s="87"/>
      <c r="D109" s="88"/>
      <c r="E109" s="98"/>
      <c r="F109" s="95"/>
    </row>
    <row r="110" spans="1:8" s="85" customFormat="1" x14ac:dyDescent="0.35">
      <c r="A110" s="87"/>
      <c r="B110" s="87"/>
      <c r="C110" s="87" t="s">
        <v>892</v>
      </c>
      <c r="D110" s="88" t="s">
        <v>893</v>
      </c>
      <c r="E110" s="98"/>
      <c r="F110" s="92" t="s">
        <v>894</v>
      </c>
    </row>
    <row r="111" spans="1:8" s="85" customFormat="1" x14ac:dyDescent="0.35">
      <c r="A111" s="87"/>
      <c r="B111" s="87"/>
      <c r="C111" s="87">
        <v>332114</v>
      </c>
      <c r="D111" s="88" t="s">
        <v>895</v>
      </c>
      <c r="E111" s="98"/>
      <c r="F111" s="92">
        <v>332114</v>
      </c>
    </row>
    <row r="112" spans="1:8" s="85" customFormat="1" x14ac:dyDescent="0.35">
      <c r="A112" s="87"/>
      <c r="B112" s="87"/>
      <c r="C112" s="87" t="s">
        <v>494</v>
      </c>
      <c r="D112" s="88" t="s">
        <v>495</v>
      </c>
      <c r="E112" s="98"/>
      <c r="F112" s="92" t="s">
        <v>896</v>
      </c>
    </row>
    <row r="113" spans="1:6" s="85" customFormat="1" x14ac:dyDescent="0.35">
      <c r="A113" s="87"/>
      <c r="B113" s="87"/>
      <c r="C113" s="87">
        <v>332200</v>
      </c>
      <c r="D113" s="88" t="s">
        <v>491</v>
      </c>
      <c r="E113" s="98"/>
      <c r="F113" s="92">
        <v>3322</v>
      </c>
    </row>
    <row r="114" spans="1:6" s="85" customFormat="1" x14ac:dyDescent="0.35">
      <c r="A114" s="87"/>
      <c r="B114" s="87"/>
      <c r="C114" s="87">
        <v>332310</v>
      </c>
      <c r="D114" s="88" t="s">
        <v>464</v>
      </c>
      <c r="E114" s="98"/>
      <c r="F114" s="92">
        <v>33231</v>
      </c>
    </row>
    <row r="115" spans="1:6" s="85" customFormat="1" x14ac:dyDescent="0.35">
      <c r="A115" s="87"/>
      <c r="B115" s="87"/>
      <c r="C115" s="87">
        <v>332320</v>
      </c>
      <c r="D115" s="88" t="s">
        <v>897</v>
      </c>
      <c r="E115" s="98"/>
      <c r="F115" s="92">
        <v>33232</v>
      </c>
    </row>
    <row r="116" spans="1:6" s="85" customFormat="1" x14ac:dyDescent="0.35">
      <c r="A116" s="87"/>
      <c r="B116" s="87"/>
      <c r="C116" s="87">
        <v>332410</v>
      </c>
      <c r="D116" s="88" t="s">
        <v>898</v>
      </c>
      <c r="E116" s="98"/>
      <c r="F116" s="92">
        <v>33241</v>
      </c>
    </row>
    <row r="117" spans="1:6" s="85" customFormat="1" x14ac:dyDescent="0.35">
      <c r="A117" s="87"/>
      <c r="B117" s="87"/>
      <c r="C117" s="87">
        <v>332420</v>
      </c>
      <c r="D117" s="88" t="s">
        <v>899</v>
      </c>
      <c r="E117" s="98"/>
      <c r="F117" s="92">
        <v>33242</v>
      </c>
    </row>
    <row r="118" spans="1:6" s="85" customFormat="1" x14ac:dyDescent="0.35">
      <c r="A118" s="87"/>
      <c r="B118" s="87"/>
      <c r="C118" s="87">
        <v>332430</v>
      </c>
      <c r="D118" s="88" t="s">
        <v>465</v>
      </c>
      <c r="E118" s="98"/>
      <c r="F118" s="92">
        <v>33243</v>
      </c>
    </row>
    <row r="119" spans="1:6" s="85" customFormat="1" x14ac:dyDescent="0.35">
      <c r="A119" s="87"/>
      <c r="B119" s="87"/>
      <c r="C119" s="87">
        <v>332500</v>
      </c>
      <c r="D119" s="88" t="s">
        <v>429</v>
      </c>
      <c r="E119" s="98"/>
      <c r="F119" s="92">
        <v>3325</v>
      </c>
    </row>
    <row r="120" spans="1:6" s="85" customFormat="1" x14ac:dyDescent="0.35">
      <c r="A120" s="87"/>
      <c r="B120" s="87"/>
      <c r="C120" s="87">
        <v>332600</v>
      </c>
      <c r="D120" s="88" t="s">
        <v>430</v>
      </c>
      <c r="E120" s="98"/>
      <c r="F120" s="92">
        <v>3326</v>
      </c>
    </row>
    <row r="121" spans="1:6" s="85" customFormat="1" x14ac:dyDescent="0.35">
      <c r="A121" s="87"/>
      <c r="B121" s="87"/>
      <c r="C121" s="87">
        <v>332710</v>
      </c>
      <c r="D121" s="88" t="s">
        <v>900</v>
      </c>
      <c r="E121" s="98"/>
      <c r="F121" s="92">
        <v>33271</v>
      </c>
    </row>
    <row r="122" spans="1:6" s="85" customFormat="1" x14ac:dyDescent="0.35">
      <c r="A122" s="87"/>
      <c r="B122" s="87"/>
      <c r="C122" s="87">
        <v>332720</v>
      </c>
      <c r="D122" s="88" t="s">
        <v>498</v>
      </c>
      <c r="E122" s="98"/>
      <c r="F122" s="92">
        <v>33272</v>
      </c>
    </row>
    <row r="123" spans="1:6" s="85" customFormat="1" x14ac:dyDescent="0.35">
      <c r="A123" s="87"/>
      <c r="B123" s="87"/>
      <c r="C123" s="87">
        <v>332800</v>
      </c>
      <c r="D123" s="88" t="s">
        <v>901</v>
      </c>
      <c r="E123" s="98"/>
      <c r="F123" s="92">
        <v>3328</v>
      </c>
    </row>
    <row r="124" spans="1:6" s="85" customFormat="1" x14ac:dyDescent="0.35">
      <c r="A124" s="87"/>
      <c r="B124" s="87"/>
      <c r="C124" s="87" t="s">
        <v>902</v>
      </c>
      <c r="D124" s="88" t="s">
        <v>903</v>
      </c>
      <c r="E124" s="98"/>
      <c r="F124" s="92" t="s">
        <v>904</v>
      </c>
    </row>
    <row r="125" spans="1:6" s="85" customFormat="1" x14ac:dyDescent="0.35">
      <c r="A125" s="87"/>
      <c r="B125" s="87"/>
      <c r="C125" s="87">
        <v>332913</v>
      </c>
      <c r="D125" s="88" t="s">
        <v>905</v>
      </c>
      <c r="E125" s="98"/>
      <c r="F125" s="92">
        <v>332913</v>
      </c>
    </row>
    <row r="126" spans="1:6" s="85" customFormat="1" x14ac:dyDescent="0.35">
      <c r="A126" s="87"/>
      <c r="B126" s="87"/>
      <c r="C126" s="87">
        <v>332991</v>
      </c>
      <c r="D126" s="88" t="s">
        <v>906</v>
      </c>
      <c r="E126" s="98"/>
      <c r="F126" s="92">
        <v>332991</v>
      </c>
    </row>
    <row r="127" spans="1:6" s="85" customFormat="1" x14ac:dyDescent="0.35">
      <c r="A127" s="87"/>
      <c r="B127" s="87"/>
      <c r="C127" s="87" t="s">
        <v>526</v>
      </c>
      <c r="D127" s="88" t="s">
        <v>527</v>
      </c>
      <c r="E127" s="98"/>
      <c r="F127" s="92" t="s">
        <v>907</v>
      </c>
    </row>
    <row r="128" spans="1:6" s="85" customFormat="1" x14ac:dyDescent="0.35">
      <c r="A128" s="87"/>
      <c r="B128" s="87"/>
      <c r="C128" s="87">
        <v>332996</v>
      </c>
      <c r="D128" s="88" t="s">
        <v>908</v>
      </c>
      <c r="E128" s="98"/>
      <c r="F128" s="92">
        <v>332996</v>
      </c>
    </row>
    <row r="129" spans="1:6" s="85" customFormat="1" x14ac:dyDescent="0.35">
      <c r="A129" s="87"/>
      <c r="B129" s="87"/>
      <c r="C129" s="87" t="s">
        <v>466</v>
      </c>
      <c r="D129" s="88" t="s">
        <v>467</v>
      </c>
      <c r="E129" s="98"/>
      <c r="F129" s="92" t="s">
        <v>909</v>
      </c>
    </row>
    <row r="130" spans="1:6" s="85" customFormat="1" x14ac:dyDescent="0.35">
      <c r="A130" s="87"/>
      <c r="B130" s="87"/>
      <c r="C130" s="87"/>
      <c r="D130" s="88"/>
      <c r="E130" s="98"/>
      <c r="F130" s="95"/>
    </row>
    <row r="131" spans="1:6" s="85" customFormat="1" ht="13.15" x14ac:dyDescent="0.35">
      <c r="A131" s="87"/>
      <c r="B131" s="86">
        <v>333</v>
      </c>
      <c r="C131" s="86" t="s">
        <v>21</v>
      </c>
      <c r="D131" s="88"/>
      <c r="E131" s="98"/>
      <c r="F131" s="92"/>
    </row>
    <row r="132" spans="1:6" s="85" customFormat="1" x14ac:dyDescent="0.35">
      <c r="A132" s="87"/>
      <c r="B132" s="87"/>
      <c r="C132" s="87"/>
      <c r="D132" s="88"/>
      <c r="E132" s="98"/>
      <c r="F132" s="92"/>
    </row>
    <row r="133" spans="1:6" s="85" customFormat="1" x14ac:dyDescent="0.35">
      <c r="A133" s="87"/>
      <c r="B133" s="87"/>
      <c r="C133" s="87">
        <v>333111</v>
      </c>
      <c r="D133" s="88" t="s">
        <v>910</v>
      </c>
      <c r="E133" s="98"/>
      <c r="F133" s="92">
        <v>333111</v>
      </c>
    </row>
    <row r="134" spans="1:6" s="85" customFormat="1" x14ac:dyDescent="0.35">
      <c r="A134" s="87"/>
      <c r="B134" s="87"/>
      <c r="C134" s="87">
        <v>333112</v>
      </c>
      <c r="D134" s="88" t="s">
        <v>507</v>
      </c>
      <c r="E134" s="98"/>
      <c r="F134" s="92">
        <v>333112</v>
      </c>
    </row>
    <row r="135" spans="1:6" s="85" customFormat="1" x14ac:dyDescent="0.35">
      <c r="A135" s="87"/>
      <c r="B135" s="87"/>
      <c r="C135" s="87">
        <v>333120</v>
      </c>
      <c r="D135" s="88" t="s">
        <v>911</v>
      </c>
      <c r="E135" s="98"/>
      <c r="F135" s="92">
        <v>33312</v>
      </c>
    </row>
    <row r="136" spans="1:6" s="85" customFormat="1" x14ac:dyDescent="0.35">
      <c r="A136" s="87"/>
      <c r="B136" s="87"/>
      <c r="C136" s="87">
        <v>333130</v>
      </c>
      <c r="D136" s="88" t="s">
        <v>912</v>
      </c>
      <c r="E136" s="98"/>
      <c r="F136" s="92">
        <v>33313</v>
      </c>
    </row>
    <row r="137" spans="1:6" s="85" customFormat="1" x14ac:dyDescent="0.35">
      <c r="A137" s="87"/>
      <c r="B137" s="87"/>
      <c r="C137" s="87" t="s">
        <v>480</v>
      </c>
      <c r="D137" s="88" t="s">
        <v>481</v>
      </c>
      <c r="E137" s="98"/>
      <c r="F137" s="90" t="s">
        <v>913</v>
      </c>
    </row>
    <row r="138" spans="1:6" s="85" customFormat="1" x14ac:dyDescent="0.35">
      <c r="A138" s="87"/>
      <c r="B138" s="87"/>
      <c r="C138" s="87">
        <v>333220</v>
      </c>
      <c r="D138" s="88" t="s">
        <v>914</v>
      </c>
      <c r="E138" s="98"/>
      <c r="F138" s="92">
        <v>33322</v>
      </c>
    </row>
    <row r="139" spans="1:6" s="85" customFormat="1" x14ac:dyDescent="0.35">
      <c r="A139" s="87"/>
      <c r="B139" s="87"/>
      <c r="C139" s="87">
        <v>333295</v>
      </c>
      <c r="D139" s="88" t="s">
        <v>915</v>
      </c>
      <c r="E139" s="99"/>
      <c r="F139" s="92">
        <v>333295</v>
      </c>
    </row>
    <row r="140" spans="1:6" s="85" customFormat="1" x14ac:dyDescent="0.35">
      <c r="A140" s="87"/>
      <c r="B140" s="87"/>
      <c r="C140" s="87" t="s">
        <v>431</v>
      </c>
      <c r="D140" s="88" t="s">
        <v>432</v>
      </c>
      <c r="E140" s="99"/>
      <c r="F140" s="92" t="s">
        <v>916</v>
      </c>
    </row>
    <row r="141" spans="1:6" s="85" customFormat="1" x14ac:dyDescent="0.35">
      <c r="A141" s="87"/>
      <c r="B141" s="87"/>
      <c r="C141" s="87">
        <v>333313</v>
      </c>
      <c r="D141" s="88" t="s">
        <v>524</v>
      </c>
      <c r="E141" s="98"/>
      <c r="F141" s="92">
        <v>333313</v>
      </c>
    </row>
    <row r="142" spans="1:6" s="85" customFormat="1" x14ac:dyDescent="0.35">
      <c r="A142" s="87"/>
      <c r="B142" s="87"/>
      <c r="C142" s="87">
        <v>333314</v>
      </c>
      <c r="D142" s="88" t="s">
        <v>518</v>
      </c>
      <c r="E142" s="98"/>
      <c r="F142" s="92">
        <v>333314</v>
      </c>
    </row>
    <row r="143" spans="1:6" s="85" customFormat="1" x14ac:dyDescent="0.35">
      <c r="A143" s="87"/>
      <c r="B143" s="87"/>
      <c r="C143" s="87">
        <v>333315</v>
      </c>
      <c r="D143" s="88" t="s">
        <v>519</v>
      </c>
      <c r="E143" s="98"/>
      <c r="F143" s="92">
        <v>333315</v>
      </c>
    </row>
    <row r="144" spans="1:6" s="85" customFormat="1" x14ac:dyDescent="0.35">
      <c r="A144" s="87"/>
      <c r="B144" s="87"/>
      <c r="C144" s="87" t="s">
        <v>917</v>
      </c>
      <c r="D144" s="88" t="s">
        <v>918</v>
      </c>
      <c r="E144" s="89"/>
      <c r="F144" s="92" t="s">
        <v>919</v>
      </c>
    </row>
    <row r="145" spans="1:6" s="85" customFormat="1" x14ac:dyDescent="0.35">
      <c r="A145" s="87"/>
      <c r="B145" s="87"/>
      <c r="C145" s="87">
        <v>333414</v>
      </c>
      <c r="D145" s="88" t="s">
        <v>482</v>
      </c>
      <c r="E145" s="89"/>
      <c r="F145" s="92">
        <v>333414</v>
      </c>
    </row>
    <row r="146" spans="1:6" s="85" customFormat="1" x14ac:dyDescent="0.35">
      <c r="A146" s="87"/>
      <c r="B146" s="87"/>
      <c r="C146" s="87">
        <v>333415</v>
      </c>
      <c r="D146" s="88" t="s">
        <v>483</v>
      </c>
      <c r="E146" s="89"/>
      <c r="F146" s="92">
        <v>333415</v>
      </c>
    </row>
    <row r="147" spans="1:6" s="85" customFormat="1" x14ac:dyDescent="0.35">
      <c r="A147" s="87"/>
      <c r="B147" s="87"/>
      <c r="C147" s="87">
        <v>333511</v>
      </c>
      <c r="D147" s="88" t="s">
        <v>920</v>
      </c>
      <c r="E147" s="98"/>
      <c r="F147" s="92">
        <v>333511</v>
      </c>
    </row>
    <row r="148" spans="1:6" s="85" customFormat="1" x14ac:dyDescent="0.35">
      <c r="A148" s="87"/>
      <c r="B148" s="87"/>
      <c r="C148" s="87" t="s">
        <v>499</v>
      </c>
      <c r="D148" s="88" t="s">
        <v>500</v>
      </c>
      <c r="E148" s="98"/>
      <c r="F148" s="92" t="s">
        <v>921</v>
      </c>
    </row>
    <row r="149" spans="1:6" s="85" customFormat="1" x14ac:dyDescent="0.35">
      <c r="A149" s="87"/>
      <c r="B149" s="87"/>
      <c r="C149" s="87">
        <v>333514</v>
      </c>
      <c r="D149" s="88" t="s">
        <v>922</v>
      </c>
      <c r="E149" s="98"/>
      <c r="F149" s="92">
        <v>333514</v>
      </c>
    </row>
    <row r="150" spans="1:6" s="85" customFormat="1" x14ac:dyDescent="0.35">
      <c r="A150" s="87"/>
      <c r="B150" s="87"/>
      <c r="C150" s="87" t="s">
        <v>923</v>
      </c>
      <c r="D150" s="88" t="s">
        <v>924</v>
      </c>
      <c r="E150" s="98"/>
      <c r="F150" s="96" t="s">
        <v>925</v>
      </c>
    </row>
    <row r="151" spans="1:6" s="85" customFormat="1" x14ac:dyDescent="0.35">
      <c r="A151" s="87"/>
      <c r="B151" s="87"/>
      <c r="C151" s="87">
        <v>333611</v>
      </c>
      <c r="D151" s="88" t="s">
        <v>926</v>
      </c>
      <c r="E151" s="98"/>
      <c r="F151" s="92">
        <v>333611</v>
      </c>
    </row>
    <row r="152" spans="1:6" s="85" customFormat="1" x14ac:dyDescent="0.35">
      <c r="A152" s="87"/>
      <c r="B152" s="87"/>
      <c r="C152" s="87">
        <v>333612</v>
      </c>
      <c r="D152" s="88" t="s">
        <v>927</v>
      </c>
      <c r="E152" s="99"/>
      <c r="F152" s="92">
        <v>333612</v>
      </c>
    </row>
    <row r="153" spans="1:6" s="85" customFormat="1" x14ac:dyDescent="0.35">
      <c r="A153" s="87"/>
      <c r="B153" s="87"/>
      <c r="C153" s="87">
        <v>333613</v>
      </c>
      <c r="D153" s="88" t="s">
        <v>928</v>
      </c>
      <c r="E153" s="98"/>
      <c r="F153" s="92">
        <v>333613</v>
      </c>
    </row>
    <row r="154" spans="1:6" s="85" customFormat="1" x14ac:dyDescent="0.35">
      <c r="A154" s="87"/>
      <c r="B154" s="87"/>
      <c r="C154" s="87">
        <v>333618</v>
      </c>
      <c r="D154" s="88" t="s">
        <v>531</v>
      </c>
      <c r="E154" s="98"/>
      <c r="F154" s="92">
        <v>333618</v>
      </c>
    </row>
    <row r="155" spans="1:6" s="85" customFormat="1" x14ac:dyDescent="0.35">
      <c r="A155" s="87"/>
      <c r="B155" s="87"/>
      <c r="C155" s="87" t="s">
        <v>929</v>
      </c>
      <c r="D155" s="88" t="s">
        <v>930</v>
      </c>
      <c r="E155" s="98"/>
      <c r="F155" s="92" t="s">
        <v>931</v>
      </c>
    </row>
    <row r="156" spans="1:6" s="85" customFormat="1" x14ac:dyDescent="0.35">
      <c r="A156" s="87"/>
      <c r="B156" s="87"/>
      <c r="C156" s="87">
        <v>333912</v>
      </c>
      <c r="D156" s="88" t="s">
        <v>932</v>
      </c>
      <c r="E156" s="98"/>
      <c r="F156" s="92">
        <v>333912</v>
      </c>
    </row>
    <row r="157" spans="1:6" s="85" customFormat="1" x14ac:dyDescent="0.35">
      <c r="A157" s="87"/>
      <c r="B157" s="87"/>
      <c r="C157" s="87">
        <v>333920</v>
      </c>
      <c r="D157" s="88" t="s">
        <v>933</v>
      </c>
      <c r="E157" s="98"/>
      <c r="F157" s="90">
        <v>33392</v>
      </c>
    </row>
    <row r="158" spans="1:6" s="85" customFormat="1" x14ac:dyDescent="0.35">
      <c r="A158" s="87"/>
      <c r="B158" s="87"/>
      <c r="C158" s="87">
        <v>333991</v>
      </c>
      <c r="D158" s="88" t="s">
        <v>490</v>
      </c>
      <c r="E158" s="98"/>
      <c r="F158" s="92">
        <v>333991</v>
      </c>
    </row>
    <row r="159" spans="1:6" s="85" customFormat="1" x14ac:dyDescent="0.35">
      <c r="A159" s="87"/>
      <c r="B159" s="87"/>
      <c r="C159" s="87" t="s">
        <v>501</v>
      </c>
      <c r="D159" s="88" t="s">
        <v>502</v>
      </c>
      <c r="E159" s="99"/>
      <c r="F159" s="92" t="s">
        <v>934</v>
      </c>
    </row>
    <row r="160" spans="1:6" s="85" customFormat="1" x14ac:dyDescent="0.35">
      <c r="A160" s="87"/>
      <c r="B160" s="87"/>
      <c r="C160" s="87">
        <v>333993</v>
      </c>
      <c r="D160" s="88" t="s">
        <v>935</v>
      </c>
      <c r="E160" s="98"/>
      <c r="F160" s="92">
        <v>333993</v>
      </c>
    </row>
    <row r="161" spans="1:6" s="85" customFormat="1" x14ac:dyDescent="0.35">
      <c r="A161" s="87"/>
      <c r="B161" s="87"/>
      <c r="C161" s="87">
        <v>333994</v>
      </c>
      <c r="D161" s="88" t="s">
        <v>936</v>
      </c>
      <c r="E161" s="98"/>
      <c r="F161" s="92">
        <v>333994</v>
      </c>
    </row>
    <row r="162" spans="1:6" s="85" customFormat="1" x14ac:dyDescent="0.35">
      <c r="A162" s="87"/>
      <c r="B162" s="87"/>
      <c r="C162" s="87" t="s">
        <v>937</v>
      </c>
      <c r="D162" s="88" t="s">
        <v>938</v>
      </c>
      <c r="E162" s="98"/>
      <c r="F162" s="92" t="s">
        <v>939</v>
      </c>
    </row>
    <row r="163" spans="1:6" s="85" customFormat="1" x14ac:dyDescent="0.35">
      <c r="A163" s="87"/>
      <c r="B163" s="87"/>
      <c r="C163" s="87"/>
      <c r="D163" s="88"/>
      <c r="E163" s="98"/>
      <c r="F163" s="95"/>
    </row>
    <row r="164" spans="1:6" s="85" customFormat="1" ht="13.15" x14ac:dyDescent="0.35">
      <c r="A164" s="87"/>
      <c r="B164" s="86">
        <v>334</v>
      </c>
      <c r="C164" s="86" t="s">
        <v>22</v>
      </c>
      <c r="D164" s="88"/>
      <c r="E164" s="98"/>
      <c r="F164" s="95"/>
    </row>
    <row r="165" spans="1:6" s="85" customFormat="1" x14ac:dyDescent="0.35">
      <c r="A165" s="87"/>
      <c r="B165" s="87"/>
      <c r="C165" s="87"/>
      <c r="D165" s="88"/>
      <c r="E165" s="98"/>
      <c r="F165" s="92"/>
    </row>
    <row r="166" spans="1:6" s="85" customFormat="1" x14ac:dyDescent="0.35">
      <c r="A166" s="87"/>
      <c r="B166" s="87"/>
      <c r="C166" s="87">
        <v>334111</v>
      </c>
      <c r="D166" s="88" t="s">
        <v>520</v>
      </c>
      <c r="E166" s="98"/>
      <c r="F166" s="92">
        <v>334111</v>
      </c>
    </row>
    <row r="167" spans="1:6" s="85" customFormat="1" x14ac:dyDescent="0.35">
      <c r="A167" s="87"/>
      <c r="B167" s="87"/>
      <c r="C167" s="87">
        <v>334112</v>
      </c>
      <c r="D167" s="88" t="s">
        <v>521</v>
      </c>
      <c r="E167" s="98"/>
      <c r="F167" s="92">
        <v>334112</v>
      </c>
    </row>
    <row r="168" spans="1:6" s="85" customFormat="1" x14ac:dyDescent="0.35">
      <c r="A168" s="87"/>
      <c r="B168" s="87"/>
      <c r="C168" s="87" t="s">
        <v>509</v>
      </c>
      <c r="D168" s="88" t="s">
        <v>510</v>
      </c>
      <c r="E168" s="98"/>
      <c r="F168" s="92" t="s">
        <v>940</v>
      </c>
    </row>
    <row r="169" spans="1:6" s="85" customFormat="1" x14ac:dyDescent="0.35">
      <c r="A169" s="87"/>
      <c r="B169" s="87"/>
      <c r="C169" s="87">
        <v>334210</v>
      </c>
      <c r="D169" s="88" t="s">
        <v>544</v>
      </c>
      <c r="E169" s="98"/>
      <c r="F169" s="92">
        <v>33421</v>
      </c>
    </row>
    <row r="170" spans="1:6" s="85" customFormat="1" x14ac:dyDescent="0.35">
      <c r="A170" s="87"/>
      <c r="B170" s="87"/>
      <c r="C170" s="87">
        <v>334220</v>
      </c>
      <c r="D170" s="88" t="s">
        <v>433</v>
      </c>
      <c r="E170" s="98"/>
      <c r="F170" s="92">
        <v>33422</v>
      </c>
    </row>
    <row r="171" spans="1:6" s="85" customFormat="1" x14ac:dyDescent="0.35">
      <c r="A171" s="87"/>
      <c r="B171" s="87"/>
      <c r="C171" s="87">
        <v>334290</v>
      </c>
      <c r="D171" s="88" t="s">
        <v>511</v>
      </c>
      <c r="E171" s="98"/>
      <c r="F171" s="92">
        <v>33429</v>
      </c>
    </row>
    <row r="172" spans="1:6" s="85" customFormat="1" x14ac:dyDescent="0.35">
      <c r="A172" s="87"/>
      <c r="B172" s="87"/>
      <c r="C172" s="87">
        <v>334300</v>
      </c>
      <c r="D172" s="88" t="s">
        <v>508</v>
      </c>
      <c r="E172" s="98"/>
      <c r="F172" s="92">
        <v>3343</v>
      </c>
    </row>
    <row r="173" spans="1:6" s="85" customFormat="1" x14ac:dyDescent="0.35">
      <c r="A173" s="87"/>
      <c r="B173" s="87"/>
      <c r="C173" s="87" t="s">
        <v>512</v>
      </c>
      <c r="D173" s="88" t="s">
        <v>513</v>
      </c>
      <c r="E173" s="99"/>
      <c r="F173" s="96" t="s">
        <v>941</v>
      </c>
    </row>
    <row r="174" spans="1:6" s="85" customFormat="1" x14ac:dyDescent="0.35">
      <c r="A174" s="87"/>
      <c r="B174" s="87"/>
      <c r="C174" s="87">
        <v>334413</v>
      </c>
      <c r="D174" s="88" t="s">
        <v>942</v>
      </c>
      <c r="E174" s="98"/>
      <c r="F174" s="92">
        <v>334413</v>
      </c>
    </row>
    <row r="175" spans="1:6" s="85" customFormat="1" x14ac:dyDescent="0.35">
      <c r="A175" s="87"/>
      <c r="B175" s="87"/>
      <c r="C175" s="87">
        <v>334418</v>
      </c>
      <c r="D175" s="88" t="s">
        <v>522</v>
      </c>
      <c r="E175" s="98"/>
      <c r="F175" s="92">
        <v>334418</v>
      </c>
    </row>
    <row r="176" spans="1:6" s="85" customFormat="1" x14ac:dyDescent="0.35">
      <c r="A176" s="87"/>
      <c r="B176" s="87"/>
      <c r="C176" s="87">
        <v>334510</v>
      </c>
      <c r="D176" s="88" t="s">
        <v>539</v>
      </c>
      <c r="E176" s="98"/>
      <c r="F176" s="92">
        <v>334510</v>
      </c>
    </row>
    <row r="177" spans="1:6" s="85" customFormat="1" x14ac:dyDescent="0.35">
      <c r="A177" s="87"/>
      <c r="B177" s="87"/>
      <c r="C177" s="87">
        <v>334511</v>
      </c>
      <c r="D177" s="88" t="s">
        <v>671</v>
      </c>
      <c r="E177" s="89"/>
      <c r="F177" s="92">
        <v>334511</v>
      </c>
    </row>
    <row r="178" spans="1:6" s="85" customFormat="1" x14ac:dyDescent="0.35">
      <c r="A178" s="87"/>
      <c r="B178" s="87"/>
      <c r="C178" s="87">
        <v>334512</v>
      </c>
      <c r="D178" s="88" t="s">
        <v>943</v>
      </c>
      <c r="E178" s="89"/>
      <c r="F178" s="92">
        <v>334512</v>
      </c>
    </row>
    <row r="179" spans="1:6" s="85" customFormat="1" x14ac:dyDescent="0.35">
      <c r="A179" s="87"/>
      <c r="B179" s="87"/>
      <c r="C179" s="87">
        <v>334513</v>
      </c>
      <c r="D179" s="88" t="s">
        <v>944</v>
      </c>
      <c r="E179" s="89"/>
      <c r="F179" s="92">
        <v>334513</v>
      </c>
    </row>
    <row r="180" spans="1:6" s="85" customFormat="1" x14ac:dyDescent="0.35">
      <c r="A180" s="87"/>
      <c r="B180" s="87"/>
      <c r="C180" s="87">
        <v>334514</v>
      </c>
      <c r="D180" s="88" t="s">
        <v>945</v>
      </c>
      <c r="E180" s="98"/>
      <c r="F180" s="92">
        <v>334514</v>
      </c>
    </row>
    <row r="181" spans="1:6" s="85" customFormat="1" x14ac:dyDescent="0.35">
      <c r="A181" s="87"/>
      <c r="B181" s="87"/>
      <c r="C181" s="87">
        <v>334515</v>
      </c>
      <c r="D181" s="88" t="s">
        <v>946</v>
      </c>
      <c r="E181" s="98"/>
      <c r="F181" s="92">
        <v>334515</v>
      </c>
    </row>
    <row r="182" spans="1:6" s="85" customFormat="1" x14ac:dyDescent="0.35">
      <c r="A182" s="87"/>
      <c r="B182" s="87"/>
      <c r="C182" s="87">
        <v>334516</v>
      </c>
      <c r="D182" s="88" t="s">
        <v>947</v>
      </c>
      <c r="E182" s="98"/>
      <c r="F182" s="92">
        <v>334516</v>
      </c>
    </row>
    <row r="183" spans="1:6" s="85" customFormat="1" x14ac:dyDescent="0.35">
      <c r="A183" s="87"/>
      <c r="B183" s="87"/>
      <c r="C183" s="87">
        <v>334517</v>
      </c>
      <c r="D183" s="88" t="s">
        <v>948</v>
      </c>
      <c r="E183" s="98"/>
      <c r="F183" s="92">
        <v>334517</v>
      </c>
    </row>
    <row r="184" spans="1:6" s="85" customFormat="1" x14ac:dyDescent="0.35">
      <c r="A184" s="87"/>
      <c r="B184" s="87"/>
      <c r="C184" s="87" t="s">
        <v>468</v>
      </c>
      <c r="D184" s="88" t="s">
        <v>469</v>
      </c>
      <c r="E184" s="98"/>
      <c r="F184" s="92" t="s">
        <v>949</v>
      </c>
    </row>
    <row r="185" spans="1:6" s="85" customFormat="1" x14ac:dyDescent="0.35">
      <c r="A185" s="87"/>
      <c r="B185" s="87"/>
      <c r="C185" s="87">
        <v>334610</v>
      </c>
      <c r="D185" s="88" t="s">
        <v>515</v>
      </c>
      <c r="E185" s="98"/>
      <c r="F185" s="92">
        <v>33461</v>
      </c>
    </row>
    <row r="186" spans="1:6" s="85" customFormat="1" x14ac:dyDescent="0.35">
      <c r="A186" s="87"/>
      <c r="B186" s="87"/>
      <c r="C186" s="87"/>
      <c r="D186" s="88"/>
      <c r="E186" s="98"/>
      <c r="F186" s="95"/>
    </row>
    <row r="187" spans="1:6" s="85" customFormat="1" ht="13.15" x14ac:dyDescent="0.35">
      <c r="A187" s="87"/>
      <c r="B187" s="86">
        <v>335</v>
      </c>
      <c r="C187" s="86" t="s">
        <v>23</v>
      </c>
      <c r="D187" s="88"/>
      <c r="E187" s="98"/>
      <c r="F187" s="92"/>
    </row>
    <row r="188" spans="1:6" s="85" customFormat="1" x14ac:dyDescent="0.35">
      <c r="A188" s="87"/>
      <c r="B188" s="87"/>
      <c r="C188" s="87"/>
      <c r="D188" s="88"/>
      <c r="E188" s="98"/>
      <c r="F188" s="92"/>
    </row>
    <row r="189" spans="1:6" s="85" customFormat="1" x14ac:dyDescent="0.35">
      <c r="A189" s="87"/>
      <c r="B189" s="87"/>
      <c r="C189" s="87">
        <v>335110</v>
      </c>
      <c r="D189" s="88" t="s">
        <v>434</v>
      </c>
      <c r="E189" s="98"/>
      <c r="F189" s="92">
        <v>33511</v>
      </c>
    </row>
    <row r="190" spans="1:6" s="85" customFormat="1" x14ac:dyDescent="0.35">
      <c r="A190" s="87"/>
      <c r="B190" s="87"/>
      <c r="C190" s="87">
        <v>335120</v>
      </c>
      <c r="D190" s="88" t="s">
        <v>470</v>
      </c>
      <c r="E190" s="98"/>
      <c r="F190" s="92">
        <v>33512</v>
      </c>
    </row>
    <row r="191" spans="1:6" s="85" customFormat="1" x14ac:dyDescent="0.35">
      <c r="A191" s="87"/>
      <c r="B191" s="87"/>
      <c r="C191" s="87">
        <v>335210</v>
      </c>
      <c r="D191" s="88" t="s">
        <v>484</v>
      </c>
      <c r="E191" s="98"/>
      <c r="F191" s="92">
        <v>33521</v>
      </c>
    </row>
    <row r="192" spans="1:6" s="85" customFormat="1" x14ac:dyDescent="0.35">
      <c r="A192" s="87"/>
      <c r="B192" s="87"/>
      <c r="C192" s="87">
        <v>335221</v>
      </c>
      <c r="D192" s="88" t="s">
        <v>485</v>
      </c>
      <c r="E192" s="98"/>
      <c r="F192" s="92">
        <v>335221</v>
      </c>
    </row>
    <row r="193" spans="1:6" s="85" customFormat="1" x14ac:dyDescent="0.35">
      <c r="A193" s="87"/>
      <c r="B193" s="87"/>
      <c r="C193" s="87">
        <v>335222</v>
      </c>
      <c r="D193" s="88" t="s">
        <v>486</v>
      </c>
      <c r="E193" s="98"/>
      <c r="F193" s="92">
        <v>335222</v>
      </c>
    </row>
    <row r="194" spans="1:6" s="85" customFormat="1" x14ac:dyDescent="0.35">
      <c r="A194" s="87"/>
      <c r="B194" s="87"/>
      <c r="C194" s="87">
        <v>335224</v>
      </c>
      <c r="D194" s="88" t="s">
        <v>487</v>
      </c>
      <c r="E194" s="98"/>
      <c r="F194" s="92">
        <v>335224</v>
      </c>
    </row>
    <row r="195" spans="1:6" s="85" customFormat="1" x14ac:dyDescent="0.35">
      <c r="A195" s="87"/>
      <c r="B195" s="87"/>
      <c r="C195" s="87">
        <v>335228</v>
      </c>
      <c r="D195" s="88" t="s">
        <v>488</v>
      </c>
      <c r="E195" s="98"/>
      <c r="F195" s="92">
        <v>335228</v>
      </c>
    </row>
    <row r="196" spans="1:6" s="85" customFormat="1" x14ac:dyDescent="0.35">
      <c r="A196" s="87"/>
      <c r="B196" s="87"/>
      <c r="C196" s="87">
        <v>335311</v>
      </c>
      <c r="D196" s="88" t="s">
        <v>605</v>
      </c>
      <c r="E196" s="98"/>
      <c r="F196" s="92">
        <v>335311</v>
      </c>
    </row>
    <row r="197" spans="1:6" s="85" customFormat="1" x14ac:dyDescent="0.35">
      <c r="A197" s="87"/>
      <c r="B197" s="87"/>
      <c r="C197" s="87">
        <v>335312</v>
      </c>
      <c r="D197" s="88" t="s">
        <v>503</v>
      </c>
      <c r="E197" s="98"/>
      <c r="F197" s="92">
        <v>335312</v>
      </c>
    </row>
    <row r="198" spans="1:6" s="85" customFormat="1" x14ac:dyDescent="0.35">
      <c r="A198" s="87"/>
      <c r="B198" s="87"/>
      <c r="C198" s="87">
        <v>335313</v>
      </c>
      <c r="D198" s="88" t="s">
        <v>614</v>
      </c>
      <c r="E198" s="98"/>
      <c r="F198" s="92">
        <v>335313</v>
      </c>
    </row>
    <row r="199" spans="1:6" s="85" customFormat="1" x14ac:dyDescent="0.35">
      <c r="A199" s="87"/>
      <c r="B199" s="87"/>
      <c r="C199" s="87">
        <v>335314</v>
      </c>
      <c r="D199" s="88" t="s">
        <v>950</v>
      </c>
      <c r="E199" s="98"/>
      <c r="F199" s="92">
        <v>335314</v>
      </c>
    </row>
    <row r="200" spans="1:6" s="85" customFormat="1" x14ac:dyDescent="0.35">
      <c r="A200" s="87"/>
      <c r="B200" s="87"/>
      <c r="C200" s="87">
        <v>335911</v>
      </c>
      <c r="D200" s="88" t="s">
        <v>435</v>
      </c>
      <c r="E200" s="89"/>
      <c r="F200" s="92">
        <v>335911</v>
      </c>
    </row>
    <row r="201" spans="1:6" s="85" customFormat="1" x14ac:dyDescent="0.35">
      <c r="A201" s="87"/>
      <c r="B201" s="87"/>
      <c r="C201" s="87">
        <v>335912</v>
      </c>
      <c r="D201" s="88" t="s">
        <v>514</v>
      </c>
      <c r="E201" s="89"/>
      <c r="F201" s="92">
        <v>335912</v>
      </c>
    </row>
    <row r="202" spans="1:6" s="85" customFormat="1" x14ac:dyDescent="0.35">
      <c r="A202" s="87"/>
      <c r="B202" s="87"/>
      <c r="C202" s="87">
        <v>335920</v>
      </c>
      <c r="D202" s="88" t="s">
        <v>951</v>
      </c>
      <c r="E202" s="98"/>
      <c r="F202" s="92">
        <v>33592</v>
      </c>
    </row>
    <row r="203" spans="1:6" s="85" customFormat="1" x14ac:dyDescent="0.35">
      <c r="A203" s="87"/>
      <c r="B203" s="87"/>
      <c r="C203" s="87">
        <v>335930</v>
      </c>
      <c r="D203" s="88" t="s">
        <v>952</v>
      </c>
      <c r="E203" s="98"/>
      <c r="F203" s="92">
        <v>33593</v>
      </c>
    </row>
    <row r="204" spans="1:6" s="85" customFormat="1" x14ac:dyDescent="0.35">
      <c r="A204" s="87"/>
      <c r="B204" s="87"/>
      <c r="C204" s="87">
        <v>335991</v>
      </c>
      <c r="D204" s="88" t="s">
        <v>953</v>
      </c>
      <c r="E204" s="98"/>
      <c r="F204" s="92">
        <v>335991</v>
      </c>
    </row>
    <row r="205" spans="1:6" s="85" customFormat="1" x14ac:dyDescent="0.35">
      <c r="A205" s="87"/>
      <c r="B205" s="87"/>
      <c r="C205" s="87">
        <v>335999</v>
      </c>
      <c r="D205" s="88" t="s">
        <v>489</v>
      </c>
      <c r="E205" s="98"/>
      <c r="F205" s="92">
        <v>335999</v>
      </c>
    </row>
    <row r="206" spans="1:6" s="85" customFormat="1" x14ac:dyDescent="0.35">
      <c r="A206" s="87"/>
      <c r="B206" s="87"/>
      <c r="C206" s="87"/>
      <c r="D206" s="88"/>
      <c r="E206" s="98"/>
      <c r="F206" s="95"/>
    </row>
    <row r="207" spans="1:6" s="85" customFormat="1" ht="13.15" x14ac:dyDescent="0.35">
      <c r="A207" s="87"/>
      <c r="B207" s="86" t="s">
        <v>24</v>
      </c>
      <c r="C207" s="86" t="s">
        <v>64</v>
      </c>
      <c r="D207" s="88"/>
      <c r="E207" s="98"/>
      <c r="F207" s="95"/>
    </row>
    <row r="208" spans="1:6" s="85" customFormat="1" x14ac:dyDescent="0.35">
      <c r="A208" s="87"/>
      <c r="B208" s="87"/>
      <c r="C208" s="87"/>
      <c r="D208" s="88"/>
      <c r="E208" s="98"/>
      <c r="F208" s="95"/>
    </row>
    <row r="209" spans="1:6" s="85" customFormat="1" x14ac:dyDescent="0.35">
      <c r="A209" s="87"/>
      <c r="B209" s="87"/>
      <c r="C209" s="87">
        <v>336111</v>
      </c>
      <c r="D209" s="88" t="s">
        <v>419</v>
      </c>
      <c r="E209" s="98"/>
      <c r="F209" s="92">
        <v>336111</v>
      </c>
    </row>
    <row r="210" spans="1:6" s="85" customFormat="1" x14ac:dyDescent="0.35">
      <c r="A210" s="87"/>
      <c r="B210" s="87"/>
      <c r="C210" s="87">
        <v>336112</v>
      </c>
      <c r="D210" s="88" t="s">
        <v>421</v>
      </c>
      <c r="E210" s="98"/>
      <c r="F210" s="92">
        <v>336112</v>
      </c>
    </row>
    <row r="211" spans="1:6" s="85" customFormat="1" x14ac:dyDescent="0.35">
      <c r="A211" s="87"/>
      <c r="B211" s="87"/>
      <c r="C211" s="87">
        <v>336120</v>
      </c>
      <c r="D211" s="88" t="s">
        <v>954</v>
      </c>
      <c r="E211" s="98"/>
      <c r="F211" s="92">
        <v>33612</v>
      </c>
    </row>
    <row r="212" spans="1:6" s="85" customFormat="1" x14ac:dyDescent="0.35">
      <c r="A212" s="87"/>
      <c r="B212" s="87"/>
      <c r="C212" s="87">
        <v>336211</v>
      </c>
      <c r="D212" s="88" t="s">
        <v>420</v>
      </c>
      <c r="E212" s="98"/>
      <c r="F212" s="92">
        <v>336211</v>
      </c>
    </row>
    <row r="213" spans="1:6" s="85" customFormat="1" x14ac:dyDescent="0.35">
      <c r="A213" s="87"/>
      <c r="B213" s="87"/>
      <c r="C213" s="87">
        <v>336212</v>
      </c>
      <c r="D213" s="88" t="s">
        <v>955</v>
      </c>
      <c r="E213" s="98"/>
      <c r="F213" s="92">
        <v>336212</v>
      </c>
    </row>
    <row r="214" spans="1:6" s="85" customFormat="1" x14ac:dyDescent="0.35">
      <c r="A214" s="87"/>
      <c r="B214" s="87"/>
      <c r="C214" s="87">
        <v>336213</v>
      </c>
      <c r="D214" s="88" t="s">
        <v>535</v>
      </c>
      <c r="E214" s="98"/>
      <c r="F214" s="92">
        <v>336213</v>
      </c>
    </row>
    <row r="215" spans="1:6" s="85" customFormat="1" x14ac:dyDescent="0.35">
      <c r="A215" s="87"/>
      <c r="B215" s="87"/>
      <c r="C215" s="87">
        <v>336214</v>
      </c>
      <c r="D215" s="88" t="s">
        <v>532</v>
      </c>
      <c r="E215" s="98"/>
      <c r="F215" s="92">
        <v>336214</v>
      </c>
    </row>
    <row r="216" spans="1:6" s="85" customFormat="1" x14ac:dyDescent="0.35">
      <c r="A216" s="87"/>
      <c r="B216" s="87"/>
      <c r="C216" s="87">
        <v>336310</v>
      </c>
      <c r="D216" s="88" t="s">
        <v>436</v>
      </c>
      <c r="E216" s="98"/>
      <c r="F216" s="90">
        <v>33631</v>
      </c>
    </row>
    <row r="217" spans="1:6" s="85" customFormat="1" x14ac:dyDescent="0.35">
      <c r="A217" s="87"/>
      <c r="B217" s="87"/>
      <c r="C217" s="87">
        <v>336320</v>
      </c>
      <c r="D217" s="88" t="s">
        <v>437</v>
      </c>
      <c r="E217" s="98"/>
      <c r="F217" s="90">
        <v>33632</v>
      </c>
    </row>
    <row r="218" spans="1:6" s="85" customFormat="1" x14ac:dyDescent="0.35">
      <c r="A218" s="87"/>
      <c r="B218" s="87"/>
      <c r="C218" s="87" t="s">
        <v>438</v>
      </c>
      <c r="D218" s="88" t="s">
        <v>439</v>
      </c>
      <c r="E218" s="98"/>
      <c r="F218" s="90" t="s">
        <v>956</v>
      </c>
    </row>
    <row r="219" spans="1:6" s="85" customFormat="1" x14ac:dyDescent="0.35">
      <c r="A219" s="87"/>
      <c r="B219" s="87"/>
      <c r="C219" s="87">
        <v>336350</v>
      </c>
      <c r="D219" s="88" t="s">
        <v>440</v>
      </c>
      <c r="E219" s="98"/>
      <c r="F219" s="90">
        <v>33635</v>
      </c>
    </row>
    <row r="220" spans="1:6" s="85" customFormat="1" x14ac:dyDescent="0.35">
      <c r="A220" s="87"/>
      <c r="B220" s="87"/>
      <c r="C220" s="87">
        <v>336360</v>
      </c>
      <c r="D220" s="88" t="s">
        <v>441</v>
      </c>
      <c r="E220" s="98"/>
      <c r="F220" s="90">
        <v>33636</v>
      </c>
    </row>
    <row r="221" spans="1:6" s="85" customFormat="1" x14ac:dyDescent="0.35">
      <c r="A221" s="87"/>
      <c r="B221" s="87"/>
      <c r="C221" s="87">
        <v>336370</v>
      </c>
      <c r="D221" s="88" t="s">
        <v>957</v>
      </c>
      <c r="E221" s="98"/>
      <c r="F221" s="90">
        <v>33637</v>
      </c>
    </row>
    <row r="222" spans="1:6" s="85" customFormat="1" x14ac:dyDescent="0.35">
      <c r="A222" s="87"/>
      <c r="B222" s="87"/>
      <c r="C222" s="87">
        <v>336390</v>
      </c>
      <c r="D222" s="88" t="s">
        <v>442</v>
      </c>
      <c r="E222" s="98"/>
      <c r="F222" s="90">
        <v>33639</v>
      </c>
    </row>
    <row r="223" spans="1:6" s="85" customFormat="1" x14ac:dyDescent="0.35">
      <c r="A223" s="87"/>
      <c r="B223" s="87"/>
      <c r="C223" s="87"/>
      <c r="D223" s="88"/>
      <c r="E223" s="98"/>
      <c r="F223" s="95"/>
    </row>
    <row r="224" spans="1:6" s="85" customFormat="1" ht="13.15" x14ac:dyDescent="0.35">
      <c r="A224" s="87"/>
      <c r="B224" s="86" t="s">
        <v>25</v>
      </c>
      <c r="C224" s="86" t="s">
        <v>26</v>
      </c>
      <c r="D224" s="88"/>
      <c r="E224" s="98"/>
      <c r="F224" s="95"/>
    </row>
    <row r="225" spans="1:6" s="85" customFormat="1" x14ac:dyDescent="0.35">
      <c r="A225" s="87"/>
      <c r="B225" s="87"/>
      <c r="C225" s="87"/>
      <c r="D225" s="88"/>
      <c r="E225" s="98"/>
      <c r="F225" s="95"/>
    </row>
    <row r="226" spans="1:6" s="85" customFormat="1" x14ac:dyDescent="0.35">
      <c r="A226" s="87"/>
      <c r="B226" s="87"/>
      <c r="C226" s="87">
        <v>336411</v>
      </c>
      <c r="D226" s="88" t="s">
        <v>534</v>
      </c>
      <c r="E226" s="98"/>
      <c r="F226" s="92">
        <v>336411</v>
      </c>
    </row>
    <row r="227" spans="1:6" s="85" customFormat="1" x14ac:dyDescent="0.35">
      <c r="A227" s="87"/>
      <c r="B227" s="87"/>
      <c r="C227" s="87">
        <v>336412</v>
      </c>
      <c r="D227" s="88" t="s">
        <v>958</v>
      </c>
      <c r="E227" s="98"/>
      <c r="F227" s="92">
        <v>336412</v>
      </c>
    </row>
    <row r="228" spans="1:6" s="85" customFormat="1" x14ac:dyDescent="0.35">
      <c r="A228" s="87"/>
      <c r="B228" s="87"/>
      <c r="C228" s="87">
        <v>336413</v>
      </c>
      <c r="D228" s="88" t="s">
        <v>959</v>
      </c>
      <c r="E228" s="98"/>
      <c r="F228" s="92">
        <v>336413</v>
      </c>
    </row>
    <row r="229" spans="1:6" s="85" customFormat="1" x14ac:dyDescent="0.35">
      <c r="A229" s="87"/>
      <c r="B229" s="87"/>
      <c r="C229" s="87">
        <v>336414</v>
      </c>
      <c r="D229" s="88" t="s">
        <v>960</v>
      </c>
      <c r="E229" s="98"/>
      <c r="F229" s="92">
        <v>336414</v>
      </c>
    </row>
    <row r="230" spans="1:6" s="85" customFormat="1" x14ac:dyDescent="0.35">
      <c r="A230" s="87"/>
      <c r="B230" s="87"/>
      <c r="C230" s="87" t="s">
        <v>961</v>
      </c>
      <c r="D230" s="88" t="s">
        <v>962</v>
      </c>
      <c r="E230" s="89"/>
      <c r="F230" s="92" t="s">
        <v>963</v>
      </c>
    </row>
    <row r="231" spans="1:6" s="85" customFormat="1" x14ac:dyDescent="0.35">
      <c r="A231" s="87"/>
      <c r="B231" s="87"/>
      <c r="C231" s="87">
        <v>336500</v>
      </c>
      <c r="D231" s="88" t="s">
        <v>964</v>
      </c>
      <c r="E231" s="89"/>
      <c r="F231" s="92">
        <v>3365</v>
      </c>
    </row>
    <row r="232" spans="1:6" s="85" customFormat="1" x14ac:dyDescent="0.35">
      <c r="A232" s="87"/>
      <c r="B232" s="87"/>
      <c r="C232" s="87">
        <v>336611</v>
      </c>
      <c r="D232" s="88" t="s">
        <v>965</v>
      </c>
      <c r="E232" s="89"/>
      <c r="F232" s="92">
        <v>336611</v>
      </c>
    </row>
    <row r="233" spans="1:6" s="85" customFormat="1" x14ac:dyDescent="0.35">
      <c r="A233" s="87"/>
      <c r="B233" s="87"/>
      <c r="C233" s="87">
        <v>336612</v>
      </c>
      <c r="D233" s="88" t="s">
        <v>533</v>
      </c>
      <c r="E233" s="89"/>
      <c r="F233" s="92">
        <v>336612</v>
      </c>
    </row>
    <row r="234" spans="1:6" s="85" customFormat="1" x14ac:dyDescent="0.35">
      <c r="A234" s="87"/>
      <c r="B234" s="87"/>
      <c r="C234" s="87">
        <v>336991</v>
      </c>
      <c r="D234" s="88" t="s">
        <v>530</v>
      </c>
      <c r="E234" s="89"/>
      <c r="F234" s="92">
        <v>336991</v>
      </c>
    </row>
    <row r="235" spans="1:6" s="85" customFormat="1" x14ac:dyDescent="0.35">
      <c r="A235" s="87"/>
      <c r="B235" s="87"/>
      <c r="C235" s="87">
        <v>336992</v>
      </c>
      <c r="D235" s="88" t="s">
        <v>966</v>
      </c>
      <c r="E235" s="98"/>
      <c r="F235" s="92">
        <v>336992</v>
      </c>
    </row>
    <row r="236" spans="1:6" s="85" customFormat="1" x14ac:dyDescent="0.35">
      <c r="A236" s="87"/>
      <c r="B236" s="87"/>
      <c r="C236" s="87">
        <v>336999</v>
      </c>
      <c r="D236" s="88" t="s">
        <v>528</v>
      </c>
      <c r="E236" s="98"/>
      <c r="F236" s="92">
        <v>336999</v>
      </c>
    </row>
    <row r="237" spans="1:6" s="85" customFormat="1" x14ac:dyDescent="0.35">
      <c r="A237" s="87"/>
      <c r="B237" s="87"/>
      <c r="C237" s="87"/>
      <c r="D237" s="88"/>
      <c r="E237" s="98"/>
      <c r="F237" s="95"/>
    </row>
    <row r="238" spans="1:6" s="85" customFormat="1" ht="13.15" x14ac:dyDescent="0.35">
      <c r="A238" s="87"/>
      <c r="B238" s="86">
        <v>337</v>
      </c>
      <c r="C238" s="86" t="s">
        <v>27</v>
      </c>
      <c r="D238" s="88"/>
      <c r="E238" s="98"/>
      <c r="F238" s="95"/>
    </row>
    <row r="239" spans="1:6" s="85" customFormat="1" x14ac:dyDescent="0.35">
      <c r="A239" s="87"/>
      <c r="B239" s="87"/>
      <c r="C239" s="87"/>
      <c r="D239" s="88"/>
      <c r="E239" s="98"/>
      <c r="F239" s="95"/>
    </row>
    <row r="240" spans="1:6" s="85" customFormat="1" x14ac:dyDescent="0.35">
      <c r="A240" s="87"/>
      <c r="B240" s="87"/>
      <c r="C240" s="87">
        <v>337110</v>
      </c>
      <c r="D240" s="88" t="s">
        <v>967</v>
      </c>
      <c r="E240" s="98"/>
      <c r="F240" s="92">
        <v>33711</v>
      </c>
    </row>
    <row r="241" spans="1:6" s="85" customFormat="1" x14ac:dyDescent="0.35">
      <c r="A241" s="87"/>
      <c r="B241" s="87"/>
      <c r="C241" s="87">
        <v>337121</v>
      </c>
      <c r="D241" s="88" t="s">
        <v>447</v>
      </c>
      <c r="E241" s="98"/>
      <c r="F241" s="92">
        <v>337121</v>
      </c>
    </row>
    <row r="242" spans="1:6" s="85" customFormat="1" x14ac:dyDescent="0.35">
      <c r="A242" s="87"/>
      <c r="B242" s="87"/>
      <c r="C242" s="87">
        <v>337122</v>
      </c>
      <c r="D242" s="88" t="s">
        <v>448</v>
      </c>
      <c r="E242" s="98"/>
      <c r="F242" s="92">
        <v>337122</v>
      </c>
    </row>
    <row r="243" spans="1:6" s="85" customFormat="1" x14ac:dyDescent="0.35">
      <c r="A243" s="87"/>
      <c r="B243" s="87"/>
      <c r="C243" s="87" t="s">
        <v>449</v>
      </c>
      <c r="D243" s="88" t="s">
        <v>450</v>
      </c>
      <c r="E243" s="89"/>
      <c r="F243" s="92" t="s">
        <v>968</v>
      </c>
    </row>
    <row r="244" spans="1:6" s="85" customFormat="1" x14ac:dyDescent="0.35">
      <c r="A244" s="87"/>
      <c r="B244" s="87"/>
      <c r="C244" s="87">
        <v>337127</v>
      </c>
      <c r="D244" s="88" t="s">
        <v>451</v>
      </c>
      <c r="E244" s="89"/>
      <c r="F244" s="92">
        <v>337127</v>
      </c>
    </row>
    <row r="245" spans="1:6" s="85" customFormat="1" x14ac:dyDescent="0.35">
      <c r="A245" s="87"/>
      <c r="B245" s="87"/>
      <c r="C245" s="87" t="s">
        <v>452</v>
      </c>
      <c r="D245" s="88" t="s">
        <v>453</v>
      </c>
      <c r="E245" s="89"/>
      <c r="F245" s="92" t="s">
        <v>969</v>
      </c>
    </row>
    <row r="246" spans="1:6" s="85" customFormat="1" x14ac:dyDescent="0.35">
      <c r="A246" s="87"/>
      <c r="B246" s="87"/>
      <c r="C246" s="87">
        <v>337215</v>
      </c>
      <c r="D246" s="88" t="s">
        <v>454</v>
      </c>
      <c r="E246" s="89"/>
      <c r="F246" s="92">
        <v>337215</v>
      </c>
    </row>
    <row r="247" spans="1:6" s="85" customFormat="1" x14ac:dyDescent="0.35">
      <c r="A247" s="87"/>
      <c r="B247" s="87"/>
      <c r="C247" s="87">
        <v>337900</v>
      </c>
      <c r="D247" s="88" t="s">
        <v>455</v>
      </c>
      <c r="E247" s="89"/>
      <c r="F247" s="92">
        <v>3379</v>
      </c>
    </row>
    <row r="248" spans="1:6" s="85" customFormat="1" x14ac:dyDescent="0.35">
      <c r="A248" s="87"/>
      <c r="B248" s="87"/>
      <c r="C248" s="87"/>
      <c r="D248" s="88"/>
      <c r="E248" s="89"/>
      <c r="F248" s="95"/>
    </row>
    <row r="249" spans="1:6" s="85" customFormat="1" ht="13.15" x14ac:dyDescent="0.35">
      <c r="A249" s="87"/>
      <c r="B249" s="86">
        <v>339</v>
      </c>
      <c r="C249" s="86" t="s">
        <v>28</v>
      </c>
      <c r="D249" s="88"/>
      <c r="E249" s="89"/>
      <c r="F249" s="95"/>
    </row>
    <row r="250" spans="1:6" s="85" customFormat="1" x14ac:dyDescent="0.35">
      <c r="A250" s="87"/>
      <c r="B250" s="87"/>
      <c r="C250" s="87"/>
      <c r="D250" s="88"/>
      <c r="E250" s="98"/>
      <c r="F250" s="95"/>
    </row>
    <row r="251" spans="1:6" s="85" customFormat="1" x14ac:dyDescent="0.35">
      <c r="A251" s="87"/>
      <c r="B251" s="87"/>
      <c r="C251" s="87">
        <v>339112</v>
      </c>
      <c r="D251" s="88" t="s">
        <v>540</v>
      </c>
      <c r="E251" s="98"/>
      <c r="F251" s="92">
        <v>339112</v>
      </c>
    </row>
    <row r="252" spans="1:6" s="85" customFormat="1" x14ac:dyDescent="0.35">
      <c r="A252" s="87"/>
      <c r="B252" s="87"/>
      <c r="C252" s="87">
        <v>339113</v>
      </c>
      <c r="D252" s="88" t="s">
        <v>456</v>
      </c>
      <c r="E252" s="98"/>
      <c r="F252" s="92">
        <v>339113</v>
      </c>
    </row>
    <row r="253" spans="1:6" s="85" customFormat="1" x14ac:dyDescent="0.35">
      <c r="A253" s="87"/>
      <c r="B253" s="87"/>
      <c r="C253" s="87">
        <v>339114</v>
      </c>
      <c r="D253" s="88" t="s">
        <v>970</v>
      </c>
      <c r="E253" s="98"/>
      <c r="F253" s="92">
        <v>339114</v>
      </c>
    </row>
    <row r="254" spans="1:6" s="85" customFormat="1" x14ac:dyDescent="0.35">
      <c r="A254" s="87"/>
      <c r="B254" s="87"/>
      <c r="C254" s="87">
        <v>339115</v>
      </c>
      <c r="D254" s="88" t="s">
        <v>541</v>
      </c>
      <c r="E254" s="98"/>
      <c r="F254" s="92">
        <v>339115</v>
      </c>
    </row>
    <row r="255" spans="1:6" s="85" customFormat="1" x14ac:dyDescent="0.35">
      <c r="A255" s="87"/>
      <c r="B255" s="87"/>
      <c r="C255" s="87">
        <v>339116</v>
      </c>
      <c r="D255" s="88" t="s">
        <v>971</v>
      </c>
      <c r="E255" s="98"/>
      <c r="F255" s="92">
        <v>339116</v>
      </c>
    </row>
    <row r="256" spans="1:6" s="85" customFormat="1" x14ac:dyDescent="0.35">
      <c r="A256" s="87"/>
      <c r="B256" s="87"/>
      <c r="C256" s="87">
        <v>339910</v>
      </c>
      <c r="D256" s="88" t="s">
        <v>492</v>
      </c>
      <c r="E256" s="98"/>
      <c r="F256" s="90">
        <v>33991</v>
      </c>
    </row>
    <row r="257" spans="1:6" s="85" customFormat="1" x14ac:dyDescent="0.35">
      <c r="A257" s="87"/>
      <c r="B257" s="87"/>
      <c r="C257" s="87">
        <v>339920</v>
      </c>
      <c r="D257" s="88" t="s">
        <v>529</v>
      </c>
      <c r="E257" s="98"/>
      <c r="F257" s="92">
        <v>33992</v>
      </c>
    </row>
    <row r="258" spans="1:6" s="85" customFormat="1" x14ac:dyDescent="0.35">
      <c r="A258" s="87"/>
      <c r="B258" s="87"/>
      <c r="C258" s="87">
        <v>339930</v>
      </c>
      <c r="D258" s="88" t="s">
        <v>543</v>
      </c>
      <c r="E258" s="98"/>
      <c r="F258" s="92">
        <v>33993</v>
      </c>
    </row>
    <row r="259" spans="1:6" s="85" customFormat="1" x14ac:dyDescent="0.35">
      <c r="A259" s="87"/>
      <c r="B259" s="87"/>
      <c r="C259" s="87">
        <v>339940</v>
      </c>
      <c r="D259" s="88" t="s">
        <v>525</v>
      </c>
      <c r="E259" s="98"/>
      <c r="F259" s="90">
        <v>33994</v>
      </c>
    </row>
    <row r="260" spans="1:6" s="85" customFormat="1" x14ac:dyDescent="0.35">
      <c r="A260" s="87"/>
      <c r="B260" s="87"/>
      <c r="C260" s="87">
        <v>339950</v>
      </c>
      <c r="D260" s="88" t="s">
        <v>972</v>
      </c>
      <c r="E260" s="89"/>
      <c r="F260" s="92">
        <v>33995</v>
      </c>
    </row>
    <row r="261" spans="1:6" s="85" customFormat="1" x14ac:dyDescent="0.35">
      <c r="A261" s="87"/>
      <c r="B261" s="87"/>
      <c r="C261" s="87">
        <v>339990</v>
      </c>
      <c r="D261" s="88" t="s">
        <v>443</v>
      </c>
      <c r="E261" s="89"/>
      <c r="F261" s="92">
        <v>33999</v>
      </c>
    </row>
    <row r="262" spans="1:6" s="85" customFormat="1" x14ac:dyDescent="0.35">
      <c r="A262" s="87"/>
      <c r="B262" s="87"/>
      <c r="C262" s="87"/>
      <c r="D262" s="88"/>
      <c r="E262" s="89"/>
      <c r="F262" s="95"/>
    </row>
    <row r="263" spans="1:6" s="85" customFormat="1" ht="13.15" x14ac:dyDescent="0.35">
      <c r="A263" s="87"/>
      <c r="B263" s="86" t="s">
        <v>973</v>
      </c>
      <c r="C263" s="86" t="s">
        <v>9</v>
      </c>
      <c r="D263" s="88"/>
      <c r="E263" s="89"/>
      <c r="F263" s="95"/>
    </row>
    <row r="264" spans="1:6" s="85" customFormat="1" x14ac:dyDescent="0.35">
      <c r="A264" s="87"/>
      <c r="B264" s="87"/>
      <c r="C264" s="87"/>
      <c r="D264" s="88"/>
      <c r="E264" s="89"/>
      <c r="F264" s="95"/>
    </row>
    <row r="265" spans="1:6" s="85" customFormat="1" x14ac:dyDescent="0.35">
      <c r="A265" s="87"/>
      <c r="B265" s="87"/>
      <c r="C265" s="87">
        <v>311111</v>
      </c>
      <c r="D265" s="88" t="s">
        <v>603</v>
      </c>
      <c r="E265" s="98"/>
      <c r="F265" s="92">
        <v>311111</v>
      </c>
    </row>
    <row r="266" spans="1:6" s="85" customFormat="1" x14ac:dyDescent="0.35">
      <c r="A266" s="87"/>
      <c r="B266" s="87"/>
      <c r="C266" s="87">
        <v>311119</v>
      </c>
      <c r="D266" s="88" t="s">
        <v>604</v>
      </c>
      <c r="E266" s="98"/>
      <c r="F266" s="92">
        <v>311119</v>
      </c>
    </row>
    <row r="267" spans="1:6" s="85" customFormat="1" x14ac:dyDescent="0.35">
      <c r="A267" s="87"/>
      <c r="B267" s="87"/>
      <c r="C267" s="87">
        <v>311210</v>
      </c>
      <c r="D267" s="88" t="s">
        <v>547</v>
      </c>
      <c r="E267" s="98"/>
      <c r="F267" s="92">
        <v>31121</v>
      </c>
    </row>
    <row r="268" spans="1:6" s="85" customFormat="1" x14ac:dyDescent="0.35">
      <c r="A268" s="87"/>
      <c r="B268" s="87"/>
      <c r="C268" s="87">
        <v>311221</v>
      </c>
      <c r="D268" s="88" t="s">
        <v>569</v>
      </c>
      <c r="E268" s="98"/>
      <c r="F268" s="92">
        <v>311221</v>
      </c>
    </row>
    <row r="269" spans="1:6" s="85" customFormat="1" x14ac:dyDescent="0.35">
      <c r="A269" s="87"/>
      <c r="B269" s="87"/>
      <c r="C269" s="87" t="s">
        <v>548</v>
      </c>
      <c r="D269" s="88" t="s">
        <v>549</v>
      </c>
      <c r="E269" s="98"/>
      <c r="F269" s="92" t="s">
        <v>974</v>
      </c>
    </row>
    <row r="270" spans="1:6" s="85" customFormat="1" x14ac:dyDescent="0.35">
      <c r="A270" s="87"/>
      <c r="B270" s="87"/>
      <c r="C270" s="87">
        <v>311225</v>
      </c>
      <c r="D270" s="88" t="s">
        <v>570</v>
      </c>
      <c r="E270" s="98"/>
      <c r="F270" s="92">
        <v>311225</v>
      </c>
    </row>
    <row r="271" spans="1:6" s="85" customFormat="1" x14ac:dyDescent="0.35">
      <c r="A271" s="87"/>
      <c r="B271" s="87"/>
      <c r="C271" s="87">
        <v>311230</v>
      </c>
      <c r="D271" s="88" t="s">
        <v>550</v>
      </c>
      <c r="E271" s="98"/>
      <c r="F271" s="92">
        <v>31123</v>
      </c>
    </row>
    <row r="272" spans="1:6" s="85" customFormat="1" x14ac:dyDescent="0.35">
      <c r="A272" s="87"/>
      <c r="B272" s="87"/>
      <c r="C272" s="87">
        <v>311300</v>
      </c>
      <c r="D272" s="88" t="s">
        <v>578</v>
      </c>
      <c r="E272" s="98"/>
      <c r="F272" s="92">
        <v>3113</v>
      </c>
    </row>
    <row r="273" spans="1:6" s="85" customFormat="1" x14ac:dyDescent="0.35">
      <c r="A273" s="87"/>
      <c r="B273" s="87"/>
      <c r="C273" s="87">
        <v>311410</v>
      </c>
      <c r="D273" s="88" t="s">
        <v>577</v>
      </c>
      <c r="E273" s="98"/>
      <c r="F273" s="92">
        <v>31141</v>
      </c>
    </row>
    <row r="274" spans="1:6" s="85" customFormat="1" x14ac:dyDescent="0.35">
      <c r="A274" s="87"/>
      <c r="B274" s="87"/>
      <c r="C274" s="87">
        <v>311420</v>
      </c>
      <c r="D274" s="88" t="s">
        <v>551</v>
      </c>
      <c r="E274" s="98"/>
      <c r="F274" s="92">
        <v>31142</v>
      </c>
    </row>
    <row r="275" spans="1:6" s="85" customFormat="1" x14ac:dyDescent="0.35">
      <c r="A275" s="87"/>
      <c r="B275" s="87"/>
      <c r="C275" s="87" t="s">
        <v>563</v>
      </c>
      <c r="D275" s="88" t="s">
        <v>564</v>
      </c>
      <c r="E275" s="89"/>
      <c r="F275" s="92" t="s">
        <v>975</v>
      </c>
    </row>
    <row r="276" spans="1:6" s="85" customFormat="1" x14ac:dyDescent="0.35">
      <c r="A276" s="87"/>
      <c r="B276" s="87"/>
      <c r="C276" s="87">
        <v>311513</v>
      </c>
      <c r="D276" s="88" t="s">
        <v>565</v>
      </c>
      <c r="E276" s="89"/>
      <c r="F276" s="92">
        <v>311513</v>
      </c>
    </row>
    <row r="277" spans="1:6" s="85" customFormat="1" x14ac:dyDescent="0.35">
      <c r="A277" s="87"/>
      <c r="B277" s="87"/>
      <c r="C277" s="87">
        <v>311514</v>
      </c>
      <c r="D277" s="88" t="s">
        <v>566</v>
      </c>
      <c r="E277" s="98"/>
      <c r="F277" s="92">
        <v>311514</v>
      </c>
    </row>
    <row r="278" spans="1:6" s="85" customFormat="1" x14ac:dyDescent="0.35">
      <c r="A278" s="87"/>
      <c r="B278" s="87"/>
      <c r="C278" s="87">
        <v>311520</v>
      </c>
      <c r="D278" s="88" t="s">
        <v>567</v>
      </c>
      <c r="E278" s="98"/>
      <c r="F278" s="92">
        <v>31152</v>
      </c>
    </row>
    <row r="279" spans="1:6" s="85" customFormat="1" x14ac:dyDescent="0.35">
      <c r="A279" s="87"/>
      <c r="B279" s="87"/>
      <c r="C279" s="87" t="s">
        <v>556</v>
      </c>
      <c r="D279" s="88" t="s">
        <v>557</v>
      </c>
      <c r="E279" s="98"/>
      <c r="F279" s="92" t="s">
        <v>976</v>
      </c>
    </row>
    <row r="280" spans="1:6" s="85" customFormat="1" x14ac:dyDescent="0.35">
      <c r="A280" s="87"/>
      <c r="B280" s="87"/>
      <c r="C280" s="87">
        <v>311615</v>
      </c>
      <c r="D280" s="88" t="s">
        <v>559</v>
      </c>
      <c r="E280" s="98"/>
      <c r="F280" s="92">
        <v>311615</v>
      </c>
    </row>
    <row r="281" spans="1:6" s="85" customFormat="1" x14ac:dyDescent="0.35">
      <c r="A281" s="87"/>
      <c r="B281" s="87"/>
      <c r="C281" s="87">
        <v>311700</v>
      </c>
      <c r="D281" s="88" t="s">
        <v>562</v>
      </c>
      <c r="E281" s="89"/>
      <c r="F281" s="92">
        <v>3117</v>
      </c>
    </row>
    <row r="282" spans="1:6" s="85" customFormat="1" x14ac:dyDescent="0.35">
      <c r="A282" s="87"/>
      <c r="B282" s="87"/>
      <c r="C282" s="87">
        <v>311810</v>
      </c>
      <c r="D282" s="88" t="s">
        <v>555</v>
      </c>
      <c r="E282" s="89"/>
      <c r="F282" s="92">
        <v>31181</v>
      </c>
    </row>
    <row r="283" spans="1:6" s="85" customFormat="1" x14ac:dyDescent="0.35">
      <c r="A283" s="87"/>
      <c r="B283" s="87"/>
      <c r="C283" s="87" t="s">
        <v>552</v>
      </c>
      <c r="D283" s="88" t="s">
        <v>553</v>
      </c>
      <c r="E283" s="98"/>
      <c r="F283" s="96" t="s">
        <v>977</v>
      </c>
    </row>
    <row r="284" spans="1:6" s="85" customFormat="1" x14ac:dyDescent="0.35">
      <c r="A284" s="87"/>
      <c r="B284" s="87"/>
      <c r="C284" s="87">
        <v>311910</v>
      </c>
      <c r="D284" s="88" t="s">
        <v>571</v>
      </c>
      <c r="E284" s="98"/>
      <c r="F284" s="92">
        <v>31191</v>
      </c>
    </row>
    <row r="285" spans="1:6" s="85" customFormat="1" x14ac:dyDescent="0.35">
      <c r="A285" s="87"/>
      <c r="B285" s="87"/>
      <c r="C285" s="87">
        <v>311920</v>
      </c>
      <c r="D285" s="88" t="s">
        <v>582</v>
      </c>
      <c r="E285" s="98"/>
      <c r="F285" s="92">
        <v>31192</v>
      </c>
    </row>
    <row r="286" spans="1:6" s="85" customFormat="1" x14ac:dyDescent="0.35">
      <c r="A286" s="87"/>
      <c r="B286" s="87"/>
      <c r="C286" s="87">
        <v>311930</v>
      </c>
      <c r="D286" s="88" t="s">
        <v>583</v>
      </c>
      <c r="E286" s="89"/>
      <c r="F286" s="92">
        <v>31193</v>
      </c>
    </row>
    <row r="287" spans="1:6" s="85" customFormat="1" x14ac:dyDescent="0.35">
      <c r="A287" s="87"/>
      <c r="B287" s="87"/>
      <c r="C287" s="87">
        <v>311940</v>
      </c>
      <c r="D287" s="88" t="s">
        <v>572</v>
      </c>
      <c r="E287" s="89"/>
      <c r="F287" s="92">
        <v>31194</v>
      </c>
    </row>
    <row r="288" spans="1:6" s="85" customFormat="1" x14ac:dyDescent="0.35">
      <c r="A288" s="87"/>
      <c r="B288" s="87"/>
      <c r="C288" s="87">
        <v>311990</v>
      </c>
      <c r="D288" s="88" t="s">
        <v>554</v>
      </c>
      <c r="E288" s="98"/>
      <c r="F288" s="92">
        <v>31199</v>
      </c>
    </row>
    <row r="289" spans="1:6" s="85" customFormat="1" x14ac:dyDescent="0.35">
      <c r="A289" s="87"/>
      <c r="B289" s="87"/>
      <c r="C289" s="87">
        <v>312110</v>
      </c>
      <c r="D289" s="88" t="s">
        <v>584</v>
      </c>
      <c r="E289" s="98"/>
      <c r="F289" s="92">
        <v>31211</v>
      </c>
    </row>
    <row r="290" spans="1:6" s="85" customFormat="1" x14ac:dyDescent="0.35">
      <c r="A290" s="87"/>
      <c r="B290" s="87"/>
      <c r="C290" s="87">
        <v>312120</v>
      </c>
      <c r="D290" s="88" t="s">
        <v>587</v>
      </c>
      <c r="E290" s="98"/>
      <c r="F290" s="92">
        <v>31212</v>
      </c>
    </row>
    <row r="291" spans="1:6" s="85" customFormat="1" x14ac:dyDescent="0.35">
      <c r="A291" s="87"/>
      <c r="B291" s="87"/>
      <c r="C291" s="87">
        <v>312130</v>
      </c>
      <c r="D291" s="88" t="s">
        <v>586</v>
      </c>
      <c r="E291" s="98"/>
      <c r="F291" s="92">
        <v>31213</v>
      </c>
    </row>
    <row r="292" spans="1:6" s="85" customFormat="1" x14ac:dyDescent="0.35">
      <c r="A292" s="87"/>
      <c r="B292" s="87"/>
      <c r="C292" s="87">
        <v>312140</v>
      </c>
      <c r="D292" s="88" t="s">
        <v>585</v>
      </c>
      <c r="E292" s="89"/>
      <c r="F292" s="92">
        <v>31214</v>
      </c>
    </row>
    <row r="293" spans="1:6" s="85" customFormat="1" x14ac:dyDescent="0.35">
      <c r="A293" s="87"/>
      <c r="B293" s="87"/>
      <c r="C293" s="87">
        <v>312200</v>
      </c>
      <c r="D293" s="88" t="s">
        <v>616</v>
      </c>
      <c r="E293" s="89"/>
      <c r="F293" s="92">
        <v>3122</v>
      </c>
    </row>
    <row r="294" spans="1:6" s="85" customFormat="1" x14ac:dyDescent="0.35">
      <c r="A294" s="87"/>
      <c r="B294" s="87"/>
      <c r="C294" s="87"/>
      <c r="D294" s="88"/>
      <c r="E294" s="98"/>
      <c r="F294" s="92"/>
    </row>
    <row r="295" spans="1:6" s="85" customFormat="1" ht="13.15" x14ac:dyDescent="0.35">
      <c r="A295" s="87"/>
      <c r="B295" s="86" t="s">
        <v>978</v>
      </c>
      <c r="C295" s="86" t="s">
        <v>10</v>
      </c>
      <c r="D295" s="88"/>
      <c r="E295" s="98"/>
      <c r="F295" s="95"/>
    </row>
    <row r="296" spans="1:6" s="85" customFormat="1" x14ac:dyDescent="0.35">
      <c r="A296" s="87"/>
      <c r="B296" s="87"/>
      <c r="C296" s="87"/>
      <c r="D296" s="88"/>
      <c r="E296" s="98"/>
      <c r="F296" s="95"/>
    </row>
    <row r="297" spans="1:6" s="85" customFormat="1" x14ac:dyDescent="0.35">
      <c r="A297" s="87"/>
      <c r="B297" s="87"/>
      <c r="C297" s="87">
        <v>313100</v>
      </c>
      <c r="D297" s="88" t="s">
        <v>594</v>
      </c>
      <c r="E297" s="98"/>
      <c r="F297" s="92">
        <v>3131</v>
      </c>
    </row>
    <row r="298" spans="1:6" s="85" customFormat="1" x14ac:dyDescent="0.35">
      <c r="A298" s="87"/>
      <c r="B298" s="87"/>
      <c r="C298" s="87">
        <v>313200</v>
      </c>
      <c r="D298" s="88" t="s">
        <v>595</v>
      </c>
      <c r="E298" s="98"/>
      <c r="F298" s="92">
        <v>3132</v>
      </c>
    </row>
    <row r="299" spans="1:6" s="85" customFormat="1" x14ac:dyDescent="0.35">
      <c r="A299" s="87"/>
      <c r="B299" s="87"/>
      <c r="C299" s="87">
        <v>313300</v>
      </c>
      <c r="D299" s="88" t="s">
        <v>591</v>
      </c>
      <c r="E299" s="98"/>
      <c r="F299" s="92">
        <v>3133</v>
      </c>
    </row>
    <row r="300" spans="1:6" s="85" customFormat="1" x14ac:dyDescent="0.35">
      <c r="A300" s="87"/>
      <c r="B300" s="87"/>
      <c r="C300" s="87">
        <v>314110</v>
      </c>
      <c r="D300" s="88" t="s">
        <v>473</v>
      </c>
      <c r="E300" s="98"/>
      <c r="F300" s="92">
        <v>31411</v>
      </c>
    </row>
    <row r="301" spans="1:6" s="85" customFormat="1" x14ac:dyDescent="0.35">
      <c r="A301" s="87"/>
      <c r="B301" s="87"/>
      <c r="C301" s="87">
        <v>314120</v>
      </c>
      <c r="D301" s="88" t="s">
        <v>478</v>
      </c>
      <c r="E301" s="98"/>
      <c r="F301" s="92">
        <v>31412</v>
      </c>
    </row>
    <row r="302" spans="1:6" s="85" customFormat="1" x14ac:dyDescent="0.35">
      <c r="A302" s="87"/>
      <c r="B302" s="87"/>
      <c r="C302" s="87">
        <v>314900</v>
      </c>
      <c r="D302" s="88" t="s">
        <v>474</v>
      </c>
      <c r="E302" s="89"/>
      <c r="F302" s="92">
        <v>3149</v>
      </c>
    </row>
    <row r="303" spans="1:6" s="85" customFormat="1" x14ac:dyDescent="0.35">
      <c r="A303" s="87"/>
      <c r="B303" s="87"/>
      <c r="C303" s="87"/>
      <c r="D303" s="88"/>
      <c r="E303" s="89"/>
      <c r="F303" s="92"/>
    </row>
    <row r="304" spans="1:6" s="85" customFormat="1" ht="13.15" x14ac:dyDescent="0.35">
      <c r="A304" s="87"/>
      <c r="B304" s="86" t="s">
        <v>979</v>
      </c>
      <c r="C304" s="86" t="s">
        <v>11</v>
      </c>
      <c r="D304" s="88"/>
      <c r="E304" s="89"/>
      <c r="F304" s="92"/>
    </row>
    <row r="305" spans="1:6" s="85" customFormat="1" x14ac:dyDescent="0.35">
      <c r="A305" s="87"/>
      <c r="B305" s="87"/>
      <c r="C305" s="87"/>
      <c r="D305" s="88"/>
      <c r="E305" s="98"/>
      <c r="F305" s="92"/>
    </row>
    <row r="306" spans="1:6" s="85" customFormat="1" x14ac:dyDescent="0.35">
      <c r="A306" s="87"/>
      <c r="B306" s="87"/>
      <c r="C306" s="87">
        <v>315000</v>
      </c>
      <c r="D306" s="88" t="s">
        <v>592</v>
      </c>
      <c r="E306" s="98"/>
      <c r="F306" s="92">
        <v>315</v>
      </c>
    </row>
    <row r="307" spans="1:6" s="85" customFormat="1" x14ac:dyDescent="0.35">
      <c r="A307" s="87"/>
      <c r="B307" s="87"/>
      <c r="C307" s="87">
        <v>316000</v>
      </c>
      <c r="D307" s="88" t="s">
        <v>471</v>
      </c>
      <c r="E307" s="98"/>
      <c r="F307" s="92">
        <v>316</v>
      </c>
    </row>
    <row r="308" spans="1:6" s="85" customFormat="1" x14ac:dyDescent="0.35">
      <c r="A308" s="87"/>
      <c r="B308" s="87"/>
      <c r="C308" s="87"/>
      <c r="D308" s="88"/>
      <c r="E308" s="98"/>
      <c r="F308" s="92"/>
    </row>
    <row r="309" spans="1:6" s="85" customFormat="1" ht="13.15" x14ac:dyDescent="0.35">
      <c r="A309" s="87"/>
      <c r="B309" s="86">
        <v>322</v>
      </c>
      <c r="C309" s="86" t="s">
        <v>13</v>
      </c>
      <c r="D309" s="88"/>
      <c r="E309" s="89"/>
      <c r="F309" s="95"/>
    </row>
    <row r="310" spans="1:6" s="85" customFormat="1" x14ac:dyDescent="0.35">
      <c r="A310" s="87"/>
      <c r="B310" s="87"/>
      <c r="C310" s="87"/>
      <c r="D310" s="88"/>
      <c r="E310" s="89"/>
      <c r="F310" s="92"/>
    </row>
    <row r="311" spans="1:6" s="85" customFormat="1" x14ac:dyDescent="0.35">
      <c r="A311" s="87"/>
      <c r="B311" s="87"/>
      <c r="C311" s="87">
        <v>322110</v>
      </c>
      <c r="D311" s="88" t="s">
        <v>980</v>
      </c>
      <c r="E311" s="98"/>
      <c r="F311" s="92">
        <v>32211</v>
      </c>
    </row>
    <row r="312" spans="1:6" s="85" customFormat="1" x14ac:dyDescent="0.35">
      <c r="A312" s="87"/>
      <c r="B312" s="87"/>
      <c r="C312" s="87">
        <v>322120</v>
      </c>
      <c r="D312" s="88" t="s">
        <v>609</v>
      </c>
      <c r="E312" s="98"/>
      <c r="F312" s="92">
        <v>32212</v>
      </c>
    </row>
    <row r="313" spans="1:6" s="85" customFormat="1" x14ac:dyDescent="0.35">
      <c r="A313" s="87"/>
      <c r="B313" s="87"/>
      <c r="C313" s="87">
        <v>322130</v>
      </c>
      <c r="D313" s="88" t="s">
        <v>981</v>
      </c>
      <c r="E313" s="99"/>
      <c r="F313" s="92">
        <v>32213</v>
      </c>
    </row>
    <row r="314" spans="1:6" s="85" customFormat="1" x14ac:dyDescent="0.35">
      <c r="A314" s="87"/>
      <c r="B314" s="87"/>
      <c r="C314" s="87">
        <v>322210</v>
      </c>
      <c r="D314" s="88" t="s">
        <v>610</v>
      </c>
      <c r="E314" s="98"/>
      <c r="F314" s="90">
        <v>32221</v>
      </c>
    </row>
    <row r="315" spans="1:6" s="85" customFormat="1" x14ac:dyDescent="0.35">
      <c r="A315" s="87"/>
      <c r="B315" s="87"/>
      <c r="C315" s="87">
        <v>322220</v>
      </c>
      <c r="D315" s="88" t="s">
        <v>611</v>
      </c>
      <c r="E315" s="98"/>
      <c r="F315" s="92">
        <v>32222</v>
      </c>
    </row>
    <row r="316" spans="1:6" s="85" customFormat="1" x14ac:dyDescent="0.35">
      <c r="A316" s="87"/>
      <c r="B316" s="87"/>
      <c r="C316" s="87">
        <v>322230</v>
      </c>
      <c r="D316" s="88" t="s">
        <v>620</v>
      </c>
      <c r="E316" s="98"/>
      <c r="F316" s="92">
        <v>32223</v>
      </c>
    </row>
    <row r="317" spans="1:6" s="85" customFormat="1" x14ac:dyDescent="0.35">
      <c r="A317" s="87"/>
      <c r="B317" s="87"/>
      <c r="C317" s="87">
        <v>322291</v>
      </c>
      <c r="D317" s="88" t="s">
        <v>593</v>
      </c>
      <c r="E317" s="98"/>
      <c r="F317" s="92">
        <v>322291</v>
      </c>
    </row>
    <row r="318" spans="1:6" s="85" customFormat="1" x14ac:dyDescent="0.35">
      <c r="A318" s="87"/>
      <c r="B318" s="87"/>
      <c r="C318" s="87">
        <v>322299</v>
      </c>
      <c r="D318" s="88" t="s">
        <v>601</v>
      </c>
      <c r="E318" s="98"/>
      <c r="F318" s="92">
        <v>322299</v>
      </c>
    </row>
    <row r="319" spans="1:6" s="85" customFormat="1" x14ac:dyDescent="0.35">
      <c r="A319" s="87"/>
      <c r="B319" s="87"/>
      <c r="C319" s="87"/>
      <c r="D319" s="88"/>
      <c r="E319" s="89"/>
      <c r="F319" s="95"/>
    </row>
    <row r="320" spans="1:6" s="85" customFormat="1" ht="13.15" x14ac:dyDescent="0.35">
      <c r="A320" s="87"/>
      <c r="B320" s="86">
        <v>323</v>
      </c>
      <c r="C320" s="86" t="s">
        <v>14</v>
      </c>
      <c r="D320" s="88"/>
      <c r="E320" s="89"/>
      <c r="F320" s="95"/>
    </row>
    <row r="321" spans="1:6" s="85" customFormat="1" x14ac:dyDescent="0.35">
      <c r="A321" s="87"/>
      <c r="B321" s="87"/>
      <c r="C321" s="87"/>
      <c r="D321" s="88"/>
      <c r="E321" s="98"/>
      <c r="F321" s="95"/>
    </row>
    <row r="322" spans="1:6" s="85" customFormat="1" x14ac:dyDescent="0.35">
      <c r="A322" s="87"/>
      <c r="B322" s="87"/>
      <c r="C322" s="87">
        <v>323110</v>
      </c>
      <c r="D322" s="88" t="s">
        <v>472</v>
      </c>
      <c r="E322" s="98"/>
      <c r="F322" s="90">
        <v>32311</v>
      </c>
    </row>
    <row r="323" spans="1:6" s="85" customFormat="1" x14ac:dyDescent="0.35">
      <c r="A323" s="87"/>
      <c r="B323" s="87"/>
      <c r="C323" s="87">
        <v>323120</v>
      </c>
      <c r="D323" s="88" t="s">
        <v>982</v>
      </c>
      <c r="E323" s="98"/>
      <c r="F323" s="92">
        <v>32312</v>
      </c>
    </row>
    <row r="324" spans="1:6" s="85" customFormat="1" x14ac:dyDescent="0.35">
      <c r="A324" s="87"/>
      <c r="B324" s="87"/>
      <c r="C324" s="87"/>
      <c r="D324" s="88"/>
      <c r="E324" s="89"/>
      <c r="F324" s="95"/>
    </row>
    <row r="325" spans="1:6" s="85" customFormat="1" ht="13.15" x14ac:dyDescent="0.35">
      <c r="A325" s="87"/>
      <c r="B325" s="86">
        <v>324</v>
      </c>
      <c r="C325" s="86" t="s">
        <v>15</v>
      </c>
      <c r="D325" s="88"/>
      <c r="E325" s="89"/>
      <c r="F325" s="95"/>
    </row>
    <row r="326" spans="1:6" s="85" customFormat="1" x14ac:dyDescent="0.35">
      <c r="A326" s="87"/>
      <c r="B326" s="87"/>
      <c r="C326" s="87"/>
      <c r="D326" s="88"/>
      <c r="E326" s="89"/>
      <c r="F326" s="95"/>
    </row>
    <row r="327" spans="1:6" s="85" customFormat="1" x14ac:dyDescent="0.35">
      <c r="A327" s="87"/>
      <c r="B327" s="87"/>
      <c r="C327" s="87">
        <v>324110</v>
      </c>
      <c r="D327" s="88" t="s">
        <v>596</v>
      </c>
      <c r="E327" s="89"/>
      <c r="F327" s="92">
        <v>32411</v>
      </c>
    </row>
    <row r="328" spans="1:6" s="85" customFormat="1" x14ac:dyDescent="0.35">
      <c r="A328" s="87"/>
      <c r="B328" s="87"/>
      <c r="C328" s="87">
        <v>324121</v>
      </c>
      <c r="D328" s="88" t="s">
        <v>983</v>
      </c>
      <c r="E328" s="89"/>
      <c r="F328" s="92">
        <v>324121</v>
      </c>
    </row>
    <row r="329" spans="1:6" s="85" customFormat="1" x14ac:dyDescent="0.35">
      <c r="A329" s="87"/>
      <c r="B329" s="87"/>
      <c r="C329" s="87">
        <v>324122</v>
      </c>
      <c r="D329" s="88" t="s">
        <v>984</v>
      </c>
      <c r="E329" s="89"/>
      <c r="F329" s="92">
        <v>324122</v>
      </c>
    </row>
    <row r="330" spans="1:6" s="85" customFormat="1" x14ac:dyDescent="0.35">
      <c r="A330" s="87"/>
      <c r="B330" s="87"/>
      <c r="C330" s="87">
        <v>324190</v>
      </c>
      <c r="D330" s="88" t="s">
        <v>597</v>
      </c>
      <c r="E330" s="89"/>
      <c r="F330" s="92">
        <v>32419</v>
      </c>
    </row>
    <row r="331" spans="1:6" s="85" customFormat="1" x14ac:dyDescent="0.35">
      <c r="A331" s="87"/>
      <c r="B331" s="87"/>
      <c r="C331" s="87"/>
      <c r="D331" s="88"/>
      <c r="E331" s="89"/>
      <c r="F331" s="95"/>
    </row>
    <row r="332" spans="1:6" s="85" customFormat="1" ht="13.15" x14ac:dyDescent="0.35">
      <c r="A332" s="87"/>
      <c r="B332" s="86">
        <v>325</v>
      </c>
      <c r="C332" s="86" t="s">
        <v>16</v>
      </c>
      <c r="D332" s="88"/>
      <c r="E332" s="89"/>
      <c r="F332" s="95"/>
    </row>
    <row r="333" spans="1:6" s="85" customFormat="1" x14ac:dyDescent="0.35">
      <c r="A333" s="87"/>
      <c r="B333" s="87"/>
      <c r="C333" s="87"/>
      <c r="D333" s="88"/>
      <c r="E333" s="89"/>
      <c r="F333" s="95"/>
    </row>
    <row r="334" spans="1:6" s="85" customFormat="1" x14ac:dyDescent="0.35">
      <c r="A334" s="87"/>
      <c r="B334" s="87"/>
      <c r="C334" s="87">
        <v>325110</v>
      </c>
      <c r="D334" s="88" t="s">
        <v>985</v>
      </c>
      <c r="E334" s="89"/>
      <c r="F334" s="92">
        <v>32511</v>
      </c>
    </row>
    <row r="335" spans="1:6" s="85" customFormat="1" x14ac:dyDescent="0.35">
      <c r="A335" s="87"/>
      <c r="B335" s="87"/>
      <c r="C335" s="87">
        <v>325120</v>
      </c>
      <c r="D335" s="88" t="s">
        <v>599</v>
      </c>
      <c r="E335" s="89"/>
      <c r="F335" s="92">
        <v>32512</v>
      </c>
    </row>
    <row r="336" spans="1:6" s="85" customFormat="1" x14ac:dyDescent="0.35">
      <c r="A336" s="87"/>
      <c r="B336" s="87"/>
      <c r="C336" s="87">
        <v>325130</v>
      </c>
      <c r="D336" s="88" t="s">
        <v>986</v>
      </c>
      <c r="E336" s="89"/>
      <c r="F336" s="92">
        <v>32513</v>
      </c>
    </row>
    <row r="337" spans="1:6" s="85" customFormat="1" x14ac:dyDescent="0.35">
      <c r="A337" s="87"/>
      <c r="B337" s="87"/>
      <c r="C337" s="87">
        <v>325180</v>
      </c>
      <c r="D337" s="88" t="s">
        <v>606</v>
      </c>
      <c r="E337" s="89"/>
      <c r="F337" s="92">
        <v>32518</v>
      </c>
    </row>
    <row r="338" spans="1:6" s="85" customFormat="1" x14ac:dyDescent="0.35">
      <c r="A338" s="87"/>
      <c r="B338" s="87"/>
      <c r="C338" s="87">
        <v>325190</v>
      </c>
      <c r="D338" s="88" t="s">
        <v>581</v>
      </c>
      <c r="E338" s="89"/>
      <c r="F338" s="90">
        <v>32519</v>
      </c>
    </row>
    <row r="339" spans="1:6" s="85" customFormat="1" x14ac:dyDescent="0.35">
      <c r="A339" s="87"/>
      <c r="B339" s="87"/>
      <c r="C339" s="87">
        <v>325211</v>
      </c>
      <c r="D339" s="88" t="s">
        <v>987</v>
      </c>
      <c r="E339" s="89"/>
      <c r="F339" s="92">
        <v>325211</v>
      </c>
    </row>
    <row r="340" spans="1:6" s="85" customFormat="1" x14ac:dyDescent="0.35">
      <c r="A340" s="87"/>
      <c r="B340" s="87"/>
      <c r="C340" s="87" t="s">
        <v>988</v>
      </c>
      <c r="D340" s="88" t="s">
        <v>989</v>
      </c>
      <c r="E340" s="89"/>
      <c r="F340" s="96" t="s">
        <v>990</v>
      </c>
    </row>
    <row r="341" spans="1:6" s="85" customFormat="1" x14ac:dyDescent="0.35">
      <c r="A341" s="87"/>
      <c r="B341" s="87"/>
      <c r="C341" s="87">
        <v>325310</v>
      </c>
      <c r="D341" s="88" t="s">
        <v>607</v>
      </c>
      <c r="E341" s="89"/>
      <c r="F341" s="92">
        <v>32531</v>
      </c>
    </row>
    <row r="342" spans="1:6" s="85" customFormat="1" x14ac:dyDescent="0.35">
      <c r="A342" s="87"/>
      <c r="B342" s="87"/>
      <c r="C342" s="87">
        <v>325320</v>
      </c>
      <c r="D342" s="88" t="s">
        <v>608</v>
      </c>
      <c r="E342" s="89"/>
      <c r="F342" s="92">
        <v>32532</v>
      </c>
    </row>
    <row r="343" spans="1:6" s="85" customFormat="1" x14ac:dyDescent="0.35">
      <c r="A343" s="87"/>
      <c r="B343" s="87"/>
      <c r="C343" s="87">
        <v>325411</v>
      </c>
      <c r="D343" s="88" t="s">
        <v>991</v>
      </c>
      <c r="E343" s="89"/>
      <c r="F343" s="92">
        <v>325411</v>
      </c>
    </row>
    <row r="344" spans="1:6" s="85" customFormat="1" x14ac:dyDescent="0.35">
      <c r="A344" s="87"/>
      <c r="B344" s="87"/>
      <c r="C344" s="87">
        <v>325412</v>
      </c>
      <c r="D344" s="88" t="s">
        <v>600</v>
      </c>
      <c r="E344" s="89"/>
      <c r="F344" s="92">
        <v>325412</v>
      </c>
    </row>
    <row r="345" spans="1:6" s="85" customFormat="1" x14ac:dyDescent="0.35">
      <c r="A345" s="87"/>
      <c r="B345" s="87"/>
      <c r="C345" s="87">
        <v>325413</v>
      </c>
      <c r="D345" s="88" t="s">
        <v>992</v>
      </c>
      <c r="E345" s="89"/>
      <c r="F345" s="92">
        <v>325413</v>
      </c>
    </row>
    <row r="346" spans="1:6" s="85" customFormat="1" x14ac:dyDescent="0.35">
      <c r="A346" s="87"/>
      <c r="B346" s="87"/>
      <c r="C346" s="87">
        <v>325414</v>
      </c>
      <c r="D346" s="88" t="s">
        <v>993</v>
      </c>
      <c r="E346" s="89"/>
      <c r="F346" s="92">
        <v>325414</v>
      </c>
    </row>
    <row r="347" spans="1:6" s="85" customFormat="1" x14ac:dyDescent="0.35">
      <c r="A347" s="87"/>
      <c r="B347" s="87"/>
      <c r="C347" s="87">
        <v>325510</v>
      </c>
      <c r="D347" s="88" t="s">
        <v>504</v>
      </c>
      <c r="E347" s="89"/>
      <c r="F347" s="92">
        <v>32551</v>
      </c>
    </row>
    <row r="348" spans="1:6" s="85" customFormat="1" x14ac:dyDescent="0.35">
      <c r="A348" s="87"/>
      <c r="B348" s="87"/>
      <c r="C348" s="87">
        <v>325520</v>
      </c>
      <c r="D348" s="88" t="s">
        <v>621</v>
      </c>
      <c r="E348" s="89"/>
      <c r="F348" s="92">
        <v>32552</v>
      </c>
    </row>
    <row r="349" spans="1:6" s="85" customFormat="1" x14ac:dyDescent="0.35">
      <c r="A349" s="87"/>
      <c r="B349" s="87"/>
      <c r="C349" s="87">
        <v>325610</v>
      </c>
      <c r="D349" s="88" t="s">
        <v>444</v>
      </c>
      <c r="E349" s="89"/>
      <c r="F349" s="92">
        <v>32561</v>
      </c>
    </row>
    <row r="350" spans="1:6" s="85" customFormat="1" x14ac:dyDescent="0.35">
      <c r="A350" s="87"/>
      <c r="B350" s="87"/>
      <c r="C350" s="87">
        <v>325620</v>
      </c>
      <c r="D350" s="88" t="s">
        <v>615</v>
      </c>
      <c r="E350" s="89"/>
      <c r="F350" s="92">
        <v>32562</v>
      </c>
    </row>
    <row r="351" spans="1:6" s="85" customFormat="1" x14ac:dyDescent="0.35">
      <c r="A351" s="87"/>
      <c r="B351" s="87"/>
      <c r="C351" s="87">
        <v>325910</v>
      </c>
      <c r="D351" s="88" t="s">
        <v>994</v>
      </c>
      <c r="E351" s="89"/>
      <c r="F351" s="92">
        <v>32591</v>
      </c>
    </row>
    <row r="352" spans="1:6" s="85" customFormat="1" x14ac:dyDescent="0.35">
      <c r="A352" s="87"/>
      <c r="B352" s="87"/>
      <c r="C352" s="87" t="s">
        <v>505</v>
      </c>
      <c r="D352" s="88" t="s">
        <v>506</v>
      </c>
      <c r="E352" s="89"/>
      <c r="F352" s="90" t="s">
        <v>995</v>
      </c>
    </row>
    <row r="353" spans="1:6" s="85" customFormat="1" x14ac:dyDescent="0.35">
      <c r="A353" s="87"/>
      <c r="B353" s="87"/>
      <c r="C353" s="87"/>
      <c r="D353" s="88"/>
      <c r="E353" s="89"/>
      <c r="F353" s="95"/>
    </row>
    <row r="354" spans="1:6" s="85" customFormat="1" ht="13.15" x14ac:dyDescent="0.35">
      <c r="A354" s="87"/>
      <c r="B354" s="86">
        <v>326</v>
      </c>
      <c r="C354" s="86" t="s">
        <v>17</v>
      </c>
      <c r="D354" s="88"/>
      <c r="E354" s="89"/>
      <c r="F354" s="92"/>
    </row>
    <row r="355" spans="1:6" s="85" customFormat="1" x14ac:dyDescent="0.35">
      <c r="A355" s="87"/>
      <c r="B355" s="87"/>
      <c r="C355" s="87"/>
      <c r="D355" s="88"/>
      <c r="E355" s="89"/>
      <c r="F355" s="92"/>
    </row>
    <row r="356" spans="1:6" s="85" customFormat="1" x14ac:dyDescent="0.35">
      <c r="A356" s="87"/>
      <c r="B356" s="87"/>
      <c r="C356" s="87">
        <v>326110</v>
      </c>
      <c r="D356" s="88" t="s">
        <v>612</v>
      </c>
      <c r="E356" s="89"/>
      <c r="F356" s="92">
        <v>32611</v>
      </c>
    </row>
    <row r="357" spans="1:6" s="85" customFormat="1" x14ac:dyDescent="0.35">
      <c r="A357" s="87"/>
      <c r="B357" s="87"/>
      <c r="C357" s="87">
        <v>326120</v>
      </c>
      <c r="D357" s="88" t="s">
        <v>996</v>
      </c>
      <c r="E357" s="89"/>
      <c r="F357" s="92">
        <v>32612</v>
      </c>
    </row>
    <row r="358" spans="1:6" s="85" customFormat="1" x14ac:dyDescent="0.35">
      <c r="A358" s="87"/>
      <c r="B358" s="87"/>
      <c r="C358" s="87">
        <v>326130</v>
      </c>
      <c r="D358" s="88" t="s">
        <v>997</v>
      </c>
      <c r="E358" s="89"/>
      <c r="F358" s="92">
        <v>32613</v>
      </c>
    </row>
    <row r="359" spans="1:6" s="85" customFormat="1" x14ac:dyDescent="0.35">
      <c r="A359" s="87"/>
      <c r="B359" s="87"/>
      <c r="C359" s="87">
        <v>326140</v>
      </c>
      <c r="D359" s="88" t="s">
        <v>475</v>
      </c>
      <c r="E359" s="89"/>
      <c r="F359" s="92">
        <v>32614</v>
      </c>
    </row>
    <row r="360" spans="1:6" s="85" customFormat="1" x14ac:dyDescent="0.35">
      <c r="A360" s="87"/>
      <c r="B360" s="87"/>
      <c r="C360" s="87">
        <v>326150</v>
      </c>
      <c r="D360" s="88" t="s">
        <v>476</v>
      </c>
      <c r="E360" s="89"/>
      <c r="F360" s="92">
        <v>32615</v>
      </c>
    </row>
    <row r="361" spans="1:6" s="85" customFormat="1" x14ac:dyDescent="0.35">
      <c r="A361" s="87"/>
      <c r="B361" s="87"/>
      <c r="C361" s="87">
        <v>326160</v>
      </c>
      <c r="D361" s="88" t="s">
        <v>998</v>
      </c>
      <c r="E361" s="89"/>
      <c r="F361" s="92">
        <v>32616</v>
      </c>
    </row>
    <row r="362" spans="1:6" s="85" customFormat="1" x14ac:dyDescent="0.35">
      <c r="A362" s="87"/>
      <c r="B362" s="87"/>
      <c r="C362" s="87">
        <v>326190</v>
      </c>
      <c r="D362" s="88" t="s">
        <v>477</v>
      </c>
      <c r="E362" s="89"/>
      <c r="F362" s="92">
        <v>32619</v>
      </c>
    </row>
    <row r="363" spans="1:6" s="85" customFormat="1" x14ac:dyDescent="0.35">
      <c r="A363" s="87"/>
      <c r="B363" s="87"/>
      <c r="C363" s="87">
        <v>326210</v>
      </c>
      <c r="D363" s="88" t="s">
        <v>426</v>
      </c>
      <c r="E363" s="89"/>
      <c r="F363" s="92">
        <v>32621</v>
      </c>
    </row>
    <row r="364" spans="1:6" s="85" customFormat="1" x14ac:dyDescent="0.35">
      <c r="A364" s="87"/>
      <c r="B364" s="87"/>
      <c r="C364" s="87">
        <v>326220</v>
      </c>
      <c r="D364" s="88" t="s">
        <v>445</v>
      </c>
      <c r="E364" s="89"/>
      <c r="F364" s="92">
        <v>32622</v>
      </c>
    </row>
    <row r="365" spans="1:6" s="85" customFormat="1" x14ac:dyDescent="0.35">
      <c r="A365" s="87"/>
      <c r="B365" s="87"/>
      <c r="C365" s="87">
        <v>326290</v>
      </c>
      <c r="D365" s="88" t="s">
        <v>446</v>
      </c>
      <c r="E365" s="89"/>
      <c r="F365" s="92">
        <v>32629</v>
      </c>
    </row>
    <row r="366" spans="1:6" s="85" customFormat="1" x14ac:dyDescent="0.35">
      <c r="A366" s="87"/>
      <c r="B366" s="87"/>
      <c r="C366" s="87"/>
      <c r="D366" s="88"/>
      <c r="E366" s="89"/>
      <c r="F366" s="95"/>
    </row>
    <row r="367" spans="1:6" s="85" customFormat="1" ht="13.15" x14ac:dyDescent="0.35">
      <c r="A367" s="86">
        <v>42</v>
      </c>
      <c r="B367" s="86" t="s">
        <v>70</v>
      </c>
      <c r="C367" s="87"/>
      <c r="D367" s="88"/>
      <c r="E367" s="89"/>
      <c r="F367" s="92"/>
    </row>
    <row r="368" spans="1:6" s="85" customFormat="1" x14ac:dyDescent="0.35">
      <c r="A368" s="87"/>
      <c r="B368" s="87"/>
      <c r="C368" s="87"/>
      <c r="D368" s="88"/>
      <c r="E368" s="89"/>
      <c r="F368" s="92"/>
    </row>
    <row r="369" spans="1:6" s="85" customFormat="1" ht="13.15" x14ac:dyDescent="0.35">
      <c r="A369" s="87"/>
      <c r="B369" s="86">
        <v>42</v>
      </c>
      <c r="C369" s="86" t="s">
        <v>70</v>
      </c>
      <c r="D369" s="88"/>
      <c r="E369" s="89"/>
      <c r="F369" s="95"/>
    </row>
    <row r="370" spans="1:6" s="85" customFormat="1" x14ac:dyDescent="0.35">
      <c r="A370" s="87"/>
      <c r="B370" s="87"/>
      <c r="C370" s="87"/>
      <c r="D370" s="88"/>
      <c r="E370" s="89"/>
      <c r="F370" s="95"/>
    </row>
    <row r="371" spans="1:6" s="85" customFormat="1" x14ac:dyDescent="0.35">
      <c r="A371" s="87"/>
      <c r="B371" s="87"/>
      <c r="C371" s="87">
        <v>420000</v>
      </c>
      <c r="D371" s="88" t="s">
        <v>70</v>
      </c>
      <c r="E371" s="97" t="s">
        <v>855</v>
      </c>
      <c r="F371" s="92">
        <v>42</v>
      </c>
    </row>
    <row r="372" spans="1:6" s="85" customFormat="1" x14ac:dyDescent="0.35">
      <c r="A372" s="87"/>
      <c r="B372" s="87"/>
      <c r="C372" s="87"/>
      <c r="D372" s="88"/>
      <c r="E372" s="89"/>
      <c r="F372" s="92"/>
    </row>
    <row r="373" spans="1:6" s="85" customFormat="1" ht="13.15" x14ac:dyDescent="0.35">
      <c r="A373" s="86" t="s">
        <v>999</v>
      </c>
      <c r="B373" s="86" t="s">
        <v>29</v>
      </c>
      <c r="C373" s="87"/>
      <c r="D373" s="88"/>
      <c r="E373" s="89"/>
      <c r="F373" s="92"/>
    </row>
    <row r="374" spans="1:6" s="85" customFormat="1" x14ac:dyDescent="0.35">
      <c r="A374" s="87"/>
      <c r="B374" s="87"/>
      <c r="C374" s="87"/>
      <c r="D374" s="88"/>
      <c r="E374" s="89"/>
      <c r="F374" s="100"/>
    </row>
    <row r="375" spans="1:6" s="85" customFormat="1" ht="13.15" x14ac:dyDescent="0.35">
      <c r="A375" s="87"/>
      <c r="B375" s="86">
        <v>441</v>
      </c>
      <c r="C375" s="86" t="s">
        <v>1000</v>
      </c>
      <c r="D375" s="88"/>
      <c r="E375" s="89"/>
      <c r="F375" s="92"/>
    </row>
    <row r="376" spans="1:6" s="85" customFormat="1" x14ac:dyDescent="0.35">
      <c r="A376" s="87"/>
      <c r="B376" s="87"/>
      <c r="C376" s="87"/>
      <c r="D376" s="88"/>
      <c r="E376" s="89"/>
      <c r="F376" s="95"/>
    </row>
    <row r="377" spans="1:6" s="85" customFormat="1" x14ac:dyDescent="0.35">
      <c r="A377" s="87"/>
      <c r="B377" s="87"/>
      <c r="C377" s="87">
        <v>441000</v>
      </c>
      <c r="D377" s="88" t="s">
        <v>1000</v>
      </c>
      <c r="E377" s="89"/>
      <c r="F377" s="92">
        <v>441</v>
      </c>
    </row>
    <row r="378" spans="1:6" s="85" customFormat="1" x14ac:dyDescent="0.35">
      <c r="A378" s="87"/>
      <c r="B378" s="87"/>
      <c r="C378" s="87"/>
      <c r="D378" s="88"/>
      <c r="E378" s="97"/>
      <c r="F378" s="92"/>
    </row>
    <row r="379" spans="1:6" s="85" customFormat="1" ht="13.15" x14ac:dyDescent="0.35">
      <c r="A379" s="87"/>
      <c r="B379" s="86">
        <v>445</v>
      </c>
      <c r="C379" s="86" t="s">
        <v>1002</v>
      </c>
      <c r="D379" s="88"/>
      <c r="E379" s="89"/>
      <c r="F379" s="92"/>
    </row>
    <row r="380" spans="1:6" s="85" customFormat="1" x14ac:dyDescent="0.35">
      <c r="A380" s="87"/>
      <c r="B380" s="87"/>
      <c r="C380" s="87"/>
      <c r="D380" s="88"/>
      <c r="E380" s="97"/>
      <c r="F380" s="92"/>
    </row>
    <row r="381" spans="1:6" s="85" customFormat="1" x14ac:dyDescent="0.35">
      <c r="A381" s="87"/>
      <c r="B381" s="87"/>
      <c r="C381" s="87">
        <v>445000</v>
      </c>
      <c r="D381" s="88" t="s">
        <v>1002</v>
      </c>
      <c r="E381" s="89"/>
      <c r="F381" s="92">
        <v>445</v>
      </c>
    </row>
    <row r="382" spans="1:6" s="85" customFormat="1" ht="13.15" x14ac:dyDescent="0.35">
      <c r="A382" s="86"/>
      <c r="B382" s="86"/>
      <c r="C382" s="87"/>
      <c r="D382" s="88"/>
      <c r="E382" s="89"/>
      <c r="F382" s="92"/>
    </row>
    <row r="383" spans="1:6" s="85" customFormat="1" ht="13.15" x14ac:dyDescent="0.35">
      <c r="A383" s="87"/>
      <c r="B383" s="86">
        <v>452</v>
      </c>
      <c r="C383" s="86" t="s">
        <v>1003</v>
      </c>
      <c r="D383" s="88"/>
      <c r="E383" s="89"/>
      <c r="F383" s="92"/>
    </row>
    <row r="384" spans="1:6" s="85" customFormat="1" ht="13.15" x14ac:dyDescent="0.35">
      <c r="A384" s="87"/>
      <c r="B384" s="86"/>
      <c r="C384" s="86"/>
      <c r="D384" s="88"/>
      <c r="E384" s="89"/>
      <c r="F384" s="92"/>
    </row>
    <row r="385" spans="1:6" s="85" customFormat="1" x14ac:dyDescent="0.35">
      <c r="A385" s="87"/>
      <c r="B385" s="87"/>
      <c r="C385" s="87">
        <v>452000</v>
      </c>
      <c r="D385" s="88" t="s">
        <v>1003</v>
      </c>
      <c r="E385" s="89"/>
      <c r="F385" s="92">
        <v>452</v>
      </c>
    </row>
    <row r="386" spans="1:6" s="85" customFormat="1" x14ac:dyDescent="0.35">
      <c r="A386" s="87"/>
      <c r="B386" s="87"/>
      <c r="C386" s="87"/>
      <c r="D386" s="88"/>
      <c r="E386" s="89"/>
      <c r="F386" s="92"/>
    </row>
    <row r="387" spans="1:6" s="85" customFormat="1" ht="13.15" x14ac:dyDescent="0.35">
      <c r="A387" s="87"/>
      <c r="B387" s="86" t="s">
        <v>1071</v>
      </c>
      <c r="C387" s="86" t="s">
        <v>696</v>
      </c>
      <c r="D387" s="88"/>
      <c r="E387" s="89"/>
      <c r="F387" s="92"/>
    </row>
    <row r="388" spans="1:6" s="85" customFormat="1" ht="13.15" x14ac:dyDescent="0.35">
      <c r="A388" s="87"/>
      <c r="B388" s="86"/>
      <c r="C388" s="86"/>
      <c r="D388" s="88"/>
      <c r="E388" s="89"/>
      <c r="F388" s="92"/>
    </row>
    <row r="389" spans="1:6" s="85" customFormat="1" x14ac:dyDescent="0.35">
      <c r="A389" s="87"/>
      <c r="B389" s="87"/>
      <c r="C389" s="87" t="s">
        <v>695</v>
      </c>
      <c r="D389" s="88" t="s">
        <v>696</v>
      </c>
      <c r="E389" s="97" t="s">
        <v>855</v>
      </c>
      <c r="F389" s="92" t="s">
        <v>1001</v>
      </c>
    </row>
    <row r="390" spans="1:6" s="85" customFormat="1" x14ac:dyDescent="0.35">
      <c r="A390" s="87"/>
      <c r="B390" s="87"/>
      <c r="C390" s="87"/>
      <c r="D390" s="88"/>
      <c r="E390" s="89"/>
      <c r="F390" s="92"/>
    </row>
    <row r="391" spans="1:6" s="85" customFormat="1" ht="13.15" x14ac:dyDescent="0.35">
      <c r="A391" s="86" t="s">
        <v>90</v>
      </c>
      <c r="B391" s="86" t="s">
        <v>89</v>
      </c>
      <c r="C391" s="87"/>
      <c r="D391" s="88"/>
      <c r="E391" s="89"/>
      <c r="F391" s="92"/>
    </row>
    <row r="392" spans="1:6" s="85" customFormat="1" ht="13.15" x14ac:dyDescent="0.35">
      <c r="A392" s="86"/>
      <c r="B392" s="86"/>
      <c r="C392" s="86"/>
      <c r="D392" s="88"/>
      <c r="E392" s="89"/>
      <c r="F392" s="92"/>
    </row>
    <row r="393" spans="1:6" s="85" customFormat="1" ht="13.15" x14ac:dyDescent="0.35">
      <c r="A393" s="86"/>
      <c r="B393" s="86">
        <v>481</v>
      </c>
      <c r="C393" s="86" t="s">
        <v>30</v>
      </c>
      <c r="D393" s="88"/>
      <c r="E393" s="89"/>
      <c r="F393" s="92"/>
    </row>
    <row r="394" spans="1:6" s="85" customFormat="1" x14ac:dyDescent="0.35">
      <c r="A394" s="87"/>
      <c r="B394" s="87"/>
      <c r="C394" s="87"/>
      <c r="D394" s="88"/>
      <c r="E394" s="89"/>
      <c r="F394" s="92"/>
    </row>
    <row r="395" spans="1:6" s="85" customFormat="1" x14ac:dyDescent="0.35">
      <c r="A395" s="87"/>
      <c r="B395" s="87"/>
      <c r="C395" s="87">
        <v>481000</v>
      </c>
      <c r="D395" s="88" t="s">
        <v>30</v>
      </c>
      <c r="E395" s="89"/>
      <c r="F395" s="92">
        <v>481</v>
      </c>
    </row>
    <row r="396" spans="1:6" s="85" customFormat="1" ht="13.15" x14ac:dyDescent="0.35">
      <c r="A396" s="87"/>
      <c r="B396" s="86"/>
      <c r="C396" s="86"/>
      <c r="D396" s="88"/>
      <c r="E396" s="89"/>
      <c r="F396" s="92"/>
    </row>
    <row r="397" spans="1:6" s="85" customFormat="1" ht="13.15" x14ac:dyDescent="0.35">
      <c r="A397" s="87"/>
      <c r="B397" s="86">
        <v>482</v>
      </c>
      <c r="C397" s="86" t="s">
        <v>31</v>
      </c>
      <c r="D397" s="88"/>
      <c r="E397" s="89"/>
      <c r="F397" s="92"/>
    </row>
    <row r="398" spans="1:6" s="85" customFormat="1" x14ac:dyDescent="0.35">
      <c r="A398" s="87"/>
      <c r="B398" s="87"/>
      <c r="C398" s="87"/>
      <c r="D398" s="88"/>
      <c r="E398" s="89"/>
      <c r="F398" s="95"/>
    </row>
    <row r="399" spans="1:6" s="85" customFormat="1" x14ac:dyDescent="0.35">
      <c r="A399" s="87"/>
      <c r="B399" s="87"/>
      <c r="C399" s="87">
        <v>482000</v>
      </c>
      <c r="D399" s="88" t="s">
        <v>31</v>
      </c>
      <c r="E399" s="89"/>
      <c r="F399" s="92">
        <v>482</v>
      </c>
    </row>
    <row r="400" spans="1:6" s="85" customFormat="1" ht="13.15" x14ac:dyDescent="0.35">
      <c r="A400" s="87"/>
      <c r="B400" s="86"/>
      <c r="C400" s="86"/>
      <c r="D400" s="88"/>
      <c r="E400" s="89"/>
      <c r="F400" s="92"/>
    </row>
    <row r="401" spans="1:6" s="85" customFormat="1" ht="13.15" x14ac:dyDescent="0.35">
      <c r="A401" s="87"/>
      <c r="B401" s="86">
        <v>483</v>
      </c>
      <c r="C401" s="86" t="s">
        <v>32</v>
      </c>
      <c r="D401" s="88"/>
      <c r="E401" s="89"/>
      <c r="F401" s="92"/>
    </row>
    <row r="402" spans="1:6" s="85" customFormat="1" x14ac:dyDescent="0.35">
      <c r="A402" s="87"/>
      <c r="B402" s="87"/>
      <c r="C402" s="87"/>
      <c r="D402" s="88"/>
      <c r="E402" s="89"/>
      <c r="F402" s="95"/>
    </row>
    <row r="403" spans="1:6" s="85" customFormat="1" x14ac:dyDescent="0.35">
      <c r="A403" s="87"/>
      <c r="B403" s="87"/>
      <c r="C403" s="87">
        <v>483000</v>
      </c>
      <c r="D403" s="88" t="s">
        <v>32</v>
      </c>
      <c r="E403" s="89"/>
      <c r="F403" s="92">
        <v>483</v>
      </c>
    </row>
    <row r="404" spans="1:6" s="85" customFormat="1" ht="13.15" x14ac:dyDescent="0.35">
      <c r="A404" s="87"/>
      <c r="B404" s="86"/>
      <c r="C404" s="86"/>
      <c r="D404" s="88"/>
      <c r="E404" s="89"/>
      <c r="F404" s="92"/>
    </row>
    <row r="405" spans="1:6" s="85" customFormat="1" ht="13.15" x14ac:dyDescent="0.35">
      <c r="A405" s="87"/>
      <c r="B405" s="86">
        <v>484</v>
      </c>
      <c r="C405" s="86" t="s">
        <v>33</v>
      </c>
      <c r="D405" s="88"/>
      <c r="E405" s="89"/>
      <c r="F405" s="92"/>
    </row>
    <row r="406" spans="1:6" s="85" customFormat="1" x14ac:dyDescent="0.35">
      <c r="A406" s="87"/>
      <c r="B406" s="87"/>
      <c r="C406" s="87"/>
      <c r="D406" s="88"/>
      <c r="E406" s="89"/>
      <c r="F406" s="95"/>
    </row>
    <row r="407" spans="1:6" s="85" customFormat="1" x14ac:dyDescent="0.35">
      <c r="A407" s="87"/>
      <c r="B407" s="87"/>
      <c r="C407" s="87">
        <v>484000</v>
      </c>
      <c r="D407" s="88" t="s">
        <v>33</v>
      </c>
      <c r="E407" s="89"/>
      <c r="F407" s="92">
        <v>484</v>
      </c>
    </row>
    <row r="408" spans="1:6" s="85" customFormat="1" ht="13.15" x14ac:dyDescent="0.35">
      <c r="A408" s="87"/>
      <c r="B408" s="86"/>
      <c r="C408" s="86"/>
      <c r="D408" s="88"/>
      <c r="E408" s="89"/>
      <c r="F408" s="92"/>
    </row>
    <row r="409" spans="1:6" s="85" customFormat="1" ht="13.15" x14ac:dyDescent="0.35">
      <c r="A409" s="87"/>
      <c r="B409" s="86">
        <v>485</v>
      </c>
      <c r="C409" s="86" t="s">
        <v>34</v>
      </c>
      <c r="D409" s="88"/>
      <c r="E409" s="89"/>
      <c r="F409" s="92"/>
    </row>
    <row r="410" spans="1:6" s="85" customFormat="1" x14ac:dyDescent="0.35">
      <c r="A410" s="87"/>
      <c r="B410" s="87"/>
      <c r="C410" s="87"/>
      <c r="D410" s="88"/>
      <c r="E410" s="89"/>
      <c r="F410" s="95"/>
    </row>
    <row r="411" spans="1:6" s="85" customFormat="1" x14ac:dyDescent="0.35">
      <c r="A411" s="87"/>
      <c r="B411" s="87"/>
      <c r="C411" s="87">
        <v>485000</v>
      </c>
      <c r="D411" s="88" t="s">
        <v>34</v>
      </c>
      <c r="E411" s="89"/>
      <c r="F411" s="92">
        <v>485</v>
      </c>
    </row>
    <row r="412" spans="1:6" s="85" customFormat="1" x14ac:dyDescent="0.35">
      <c r="A412" s="87"/>
      <c r="B412" s="87"/>
      <c r="C412" s="87"/>
      <c r="D412" s="88"/>
      <c r="E412" s="89"/>
      <c r="F412" s="95"/>
    </row>
    <row r="413" spans="1:6" s="85" customFormat="1" ht="13.15" x14ac:dyDescent="0.35">
      <c r="A413" s="87"/>
      <c r="B413" s="86">
        <v>486</v>
      </c>
      <c r="C413" s="86" t="s">
        <v>71</v>
      </c>
      <c r="D413" s="88"/>
      <c r="E413" s="89"/>
      <c r="F413" s="95"/>
    </row>
    <row r="414" spans="1:6" s="85" customFormat="1" x14ac:dyDescent="0.35">
      <c r="A414" s="87"/>
      <c r="B414" s="87"/>
      <c r="C414" s="87"/>
      <c r="D414" s="88"/>
      <c r="E414" s="89"/>
      <c r="F414" s="92"/>
    </row>
    <row r="415" spans="1:6" s="85" customFormat="1" x14ac:dyDescent="0.35">
      <c r="A415" s="87"/>
      <c r="B415" s="87"/>
      <c r="C415" s="87">
        <v>486000</v>
      </c>
      <c r="D415" s="88" t="s">
        <v>71</v>
      </c>
      <c r="E415" s="89"/>
      <c r="F415" s="92">
        <v>486</v>
      </c>
    </row>
    <row r="416" spans="1:6" s="85" customFormat="1" x14ac:dyDescent="0.35">
      <c r="A416" s="87"/>
      <c r="B416" s="87"/>
      <c r="C416" s="87"/>
      <c r="D416" s="88"/>
      <c r="E416" s="89"/>
      <c r="F416" s="95"/>
    </row>
    <row r="417" spans="1:6" s="85" customFormat="1" ht="13.15" x14ac:dyDescent="0.35">
      <c r="A417" s="86"/>
      <c r="B417" s="86" t="s">
        <v>1004</v>
      </c>
      <c r="C417" s="86" t="s">
        <v>35</v>
      </c>
      <c r="D417" s="88"/>
      <c r="E417" s="89"/>
      <c r="F417" s="95"/>
    </row>
    <row r="418" spans="1:6" s="85" customFormat="1" x14ac:dyDescent="0.35">
      <c r="A418" s="87"/>
      <c r="B418" s="87"/>
      <c r="C418" s="87"/>
      <c r="D418" s="88"/>
      <c r="E418" s="89"/>
      <c r="F418" s="92"/>
    </row>
    <row r="419" spans="1:6" s="85" customFormat="1" ht="13.15" x14ac:dyDescent="0.35">
      <c r="A419" s="87"/>
      <c r="B419" s="86"/>
      <c r="C419" s="87" t="s">
        <v>642</v>
      </c>
      <c r="D419" s="88" t="s">
        <v>643</v>
      </c>
      <c r="E419" s="89"/>
      <c r="F419" s="101" t="s">
        <v>1005</v>
      </c>
    </row>
    <row r="420" spans="1:6" s="85" customFormat="1" x14ac:dyDescent="0.35">
      <c r="A420" s="87"/>
      <c r="B420" s="87"/>
      <c r="C420" s="87">
        <v>492000</v>
      </c>
      <c r="D420" s="88" t="s">
        <v>689</v>
      </c>
      <c r="E420" s="89"/>
      <c r="F420" s="92">
        <v>492</v>
      </c>
    </row>
    <row r="421" spans="1:6" s="85" customFormat="1" x14ac:dyDescent="0.35">
      <c r="A421" s="87"/>
      <c r="B421" s="87"/>
      <c r="C421" s="87"/>
      <c r="D421" s="88"/>
      <c r="E421" s="89"/>
      <c r="F421" s="95"/>
    </row>
    <row r="422" spans="1:6" s="85" customFormat="1" ht="13.15" x14ac:dyDescent="0.35">
      <c r="A422" s="87"/>
      <c r="B422" s="86">
        <v>493</v>
      </c>
      <c r="C422" s="86" t="s">
        <v>36</v>
      </c>
      <c r="D422" s="88"/>
      <c r="E422" s="89"/>
      <c r="F422" s="92"/>
    </row>
    <row r="423" spans="1:6" s="85" customFormat="1" x14ac:dyDescent="0.35">
      <c r="A423" s="87"/>
      <c r="B423" s="87"/>
      <c r="C423" s="87"/>
      <c r="D423" s="88"/>
      <c r="E423" s="89"/>
      <c r="F423" s="92"/>
    </row>
    <row r="424" spans="1:6" s="85" customFormat="1" x14ac:dyDescent="0.35">
      <c r="A424" s="87"/>
      <c r="B424" s="87"/>
      <c r="C424" s="87">
        <v>493000</v>
      </c>
      <c r="D424" s="88" t="s">
        <v>36</v>
      </c>
      <c r="E424" s="89"/>
      <c r="F424" s="92">
        <v>493</v>
      </c>
    </row>
    <row r="425" spans="1:6" s="85" customFormat="1" x14ac:dyDescent="0.35">
      <c r="A425" s="87"/>
      <c r="B425" s="87"/>
      <c r="C425" s="87"/>
      <c r="D425" s="88"/>
      <c r="E425" s="89"/>
      <c r="F425" s="95"/>
    </row>
    <row r="426" spans="1:6" s="85" customFormat="1" ht="13.15" x14ac:dyDescent="0.35">
      <c r="A426" s="86">
        <v>51</v>
      </c>
      <c r="B426" s="86" t="s">
        <v>91</v>
      </c>
      <c r="C426" s="87"/>
      <c r="D426" s="88"/>
      <c r="E426" s="89"/>
      <c r="F426" s="92"/>
    </row>
    <row r="427" spans="1:6" s="85" customFormat="1" ht="13.15" x14ac:dyDescent="0.35">
      <c r="A427" s="87"/>
      <c r="B427" s="86"/>
      <c r="C427" s="86"/>
      <c r="D427" s="88"/>
      <c r="E427" s="89"/>
      <c r="F427" s="92"/>
    </row>
    <row r="428" spans="1:6" s="85" customFormat="1" ht="13.15" x14ac:dyDescent="0.35">
      <c r="A428" s="87"/>
      <c r="B428" s="86">
        <v>511</v>
      </c>
      <c r="C428" s="86" t="s">
        <v>1006</v>
      </c>
      <c r="D428" s="88"/>
      <c r="E428" s="89"/>
      <c r="F428" s="95"/>
    </row>
    <row r="429" spans="1:6" s="85" customFormat="1" x14ac:dyDescent="0.35">
      <c r="A429" s="87"/>
      <c r="B429" s="87"/>
      <c r="C429" s="87"/>
      <c r="D429" s="88"/>
      <c r="E429" s="89"/>
      <c r="F429" s="95"/>
    </row>
    <row r="430" spans="1:6" s="85" customFormat="1" x14ac:dyDescent="0.35">
      <c r="A430" s="87"/>
      <c r="B430" s="87"/>
      <c r="C430" s="87">
        <v>511110</v>
      </c>
      <c r="D430" s="88" t="s">
        <v>617</v>
      </c>
      <c r="E430" s="89"/>
      <c r="F430" s="92">
        <v>51111</v>
      </c>
    </row>
    <row r="431" spans="1:6" s="85" customFormat="1" x14ac:dyDescent="0.35">
      <c r="A431" s="87"/>
      <c r="B431" s="87"/>
      <c r="C431" s="87">
        <v>511120</v>
      </c>
      <c r="D431" s="88" t="s">
        <v>618</v>
      </c>
      <c r="E431" s="89"/>
      <c r="F431" s="92">
        <v>51112</v>
      </c>
    </row>
    <row r="432" spans="1:6" s="85" customFormat="1" ht="13.15" x14ac:dyDescent="0.35">
      <c r="A432" s="87"/>
      <c r="B432" s="86"/>
      <c r="C432" s="87">
        <v>511130</v>
      </c>
      <c r="D432" s="88" t="s">
        <v>536</v>
      </c>
      <c r="E432" s="89"/>
      <c r="F432" s="92">
        <v>51113</v>
      </c>
    </row>
    <row r="433" spans="1:6" s="85" customFormat="1" x14ac:dyDescent="0.35">
      <c r="A433" s="87"/>
      <c r="B433" s="87"/>
      <c r="C433" s="87" t="s">
        <v>537</v>
      </c>
      <c r="D433" s="88" t="s">
        <v>538</v>
      </c>
      <c r="E433" s="89"/>
      <c r="F433" s="92" t="s">
        <v>1007</v>
      </c>
    </row>
    <row r="434" spans="1:6" s="85" customFormat="1" x14ac:dyDescent="0.35">
      <c r="A434" s="87"/>
      <c r="B434" s="87"/>
      <c r="C434" s="87">
        <v>511200</v>
      </c>
      <c r="D434" s="88" t="s">
        <v>523</v>
      </c>
      <c r="E434" s="89"/>
      <c r="F434" s="92">
        <v>51121</v>
      </c>
    </row>
    <row r="435" spans="1:6" s="85" customFormat="1" x14ac:dyDescent="0.35">
      <c r="A435" s="87"/>
      <c r="B435" s="87"/>
      <c r="C435" s="87"/>
      <c r="D435" s="88"/>
      <c r="E435" s="89"/>
      <c r="F435" s="92"/>
    </row>
    <row r="436" spans="1:6" s="85" customFormat="1" ht="13.15" x14ac:dyDescent="0.35">
      <c r="A436" s="87"/>
      <c r="B436" s="86">
        <v>512</v>
      </c>
      <c r="C436" s="86" t="s">
        <v>37</v>
      </c>
      <c r="D436" s="88"/>
      <c r="E436" s="89"/>
      <c r="F436" s="92"/>
    </row>
    <row r="437" spans="1:6" s="85" customFormat="1" x14ac:dyDescent="0.35">
      <c r="A437" s="87"/>
      <c r="B437" s="87"/>
      <c r="C437" s="87"/>
      <c r="D437" s="88"/>
      <c r="E437" s="89"/>
      <c r="F437" s="95"/>
    </row>
    <row r="438" spans="1:6" s="85" customFormat="1" x14ac:dyDescent="0.35">
      <c r="A438" s="87"/>
      <c r="B438" s="87"/>
      <c r="C438" s="87">
        <v>512100</v>
      </c>
      <c r="D438" s="88" t="s">
        <v>517</v>
      </c>
      <c r="E438" s="89"/>
      <c r="F438" s="90">
        <v>5121</v>
      </c>
    </row>
    <row r="439" spans="1:6" s="85" customFormat="1" x14ac:dyDescent="0.35">
      <c r="A439" s="87"/>
      <c r="B439" s="87"/>
      <c r="C439" s="79">
        <v>512200</v>
      </c>
      <c r="D439" s="88" t="s">
        <v>516</v>
      </c>
      <c r="E439" s="89"/>
      <c r="F439" s="90">
        <v>5122</v>
      </c>
    </row>
    <row r="440" spans="1:6" s="85" customFormat="1" ht="13.15" x14ac:dyDescent="0.35">
      <c r="A440" s="87"/>
      <c r="B440" s="86"/>
      <c r="C440" s="86"/>
      <c r="D440" s="88"/>
      <c r="E440" s="89"/>
      <c r="F440" s="92"/>
    </row>
    <row r="441" spans="1:6" s="85" customFormat="1" ht="13.15" x14ac:dyDescent="0.35">
      <c r="A441" s="87"/>
      <c r="B441" s="86">
        <v>513</v>
      </c>
      <c r="C441" s="86" t="s">
        <v>38</v>
      </c>
      <c r="D441" s="88"/>
      <c r="E441" s="89"/>
      <c r="F441" s="92"/>
    </row>
    <row r="442" spans="1:6" s="85" customFormat="1" x14ac:dyDescent="0.35">
      <c r="A442" s="87"/>
      <c r="B442" s="87"/>
      <c r="C442" s="87"/>
      <c r="D442" s="88"/>
      <c r="E442" s="89"/>
      <c r="F442" s="92"/>
    </row>
    <row r="443" spans="1:6" s="85" customFormat="1" x14ac:dyDescent="0.35">
      <c r="A443" s="87"/>
      <c r="B443" s="87"/>
      <c r="C443" s="87">
        <v>515100</v>
      </c>
      <c r="D443" s="88" t="s">
        <v>664</v>
      </c>
      <c r="E443" s="89"/>
      <c r="F443" s="92">
        <v>5151</v>
      </c>
    </row>
    <row r="444" spans="1:6" s="85" customFormat="1" x14ac:dyDescent="0.35">
      <c r="A444" s="87"/>
      <c r="B444" s="87"/>
      <c r="C444" s="87">
        <v>515200</v>
      </c>
      <c r="D444" s="88" t="s">
        <v>1008</v>
      </c>
      <c r="E444" s="89"/>
      <c r="F444" s="92">
        <v>5152</v>
      </c>
    </row>
    <row r="445" spans="1:6" s="85" customFormat="1" x14ac:dyDescent="0.35">
      <c r="A445" s="87"/>
      <c r="B445" s="87"/>
      <c r="C445" s="87">
        <v>517110</v>
      </c>
      <c r="D445" s="88" t="s">
        <v>665</v>
      </c>
      <c r="E445" s="89"/>
      <c r="F445" s="90">
        <v>5171</v>
      </c>
    </row>
    <row r="446" spans="1:6" s="85" customFormat="1" ht="13.15" x14ac:dyDescent="0.35">
      <c r="A446" s="86"/>
      <c r="B446" s="86"/>
      <c r="C446" s="87">
        <v>517210</v>
      </c>
      <c r="D446" s="88" t="s">
        <v>688</v>
      </c>
      <c r="E446" s="89"/>
      <c r="F446" s="90">
        <v>5172</v>
      </c>
    </row>
    <row r="447" spans="1:6" s="85" customFormat="1" x14ac:dyDescent="0.35">
      <c r="A447" s="87"/>
      <c r="B447" s="87"/>
      <c r="C447" s="87" t="s">
        <v>685</v>
      </c>
      <c r="D447" s="88" t="s">
        <v>686</v>
      </c>
      <c r="E447" s="89"/>
      <c r="F447" s="90" t="s">
        <v>1009</v>
      </c>
    </row>
    <row r="448" spans="1:6" s="85" customFormat="1" ht="13.15" x14ac:dyDescent="0.35">
      <c r="A448" s="87"/>
      <c r="B448" s="86"/>
      <c r="C448" s="86"/>
      <c r="D448" s="88"/>
      <c r="E448" s="89"/>
      <c r="F448" s="95"/>
    </row>
    <row r="449" spans="1:6" s="85" customFormat="1" ht="13.15" x14ac:dyDescent="0.35">
      <c r="A449" s="87"/>
      <c r="B449" s="86">
        <v>514</v>
      </c>
      <c r="C449" s="86" t="s">
        <v>1010</v>
      </c>
      <c r="D449" s="88"/>
      <c r="E449" s="89"/>
      <c r="F449" s="92"/>
    </row>
    <row r="450" spans="1:6" s="85" customFormat="1" x14ac:dyDescent="0.35">
      <c r="A450" s="87"/>
      <c r="B450" s="87"/>
      <c r="C450" s="87"/>
      <c r="D450" s="88"/>
      <c r="E450" s="89"/>
      <c r="F450" s="92"/>
    </row>
    <row r="451" spans="1:6" s="85" customFormat="1" x14ac:dyDescent="0.35">
      <c r="A451" s="87"/>
      <c r="B451" s="87"/>
      <c r="C451" s="87">
        <v>518200</v>
      </c>
      <c r="D451" s="88" t="s">
        <v>1011</v>
      </c>
      <c r="E451" s="89"/>
      <c r="F451" s="92">
        <v>5182</v>
      </c>
    </row>
    <row r="452" spans="1:6" s="85" customFormat="1" x14ac:dyDescent="0.35">
      <c r="A452" s="87"/>
      <c r="B452" s="87"/>
      <c r="C452" s="87" t="s">
        <v>662</v>
      </c>
      <c r="D452" s="88" t="s">
        <v>663</v>
      </c>
      <c r="E452" s="89"/>
      <c r="F452" s="92" t="s">
        <v>1012</v>
      </c>
    </row>
    <row r="453" spans="1:6" s="85" customFormat="1" ht="13.15" x14ac:dyDescent="0.35">
      <c r="A453" s="87"/>
      <c r="B453" s="86"/>
      <c r="C453" s="87">
        <v>519130</v>
      </c>
      <c r="D453" s="88" t="s">
        <v>619</v>
      </c>
      <c r="E453" s="89"/>
      <c r="F453" s="92">
        <v>51913</v>
      </c>
    </row>
    <row r="454" spans="1:6" s="85" customFormat="1" x14ac:dyDescent="0.35">
      <c r="A454" s="87"/>
      <c r="B454" s="87"/>
      <c r="C454" s="87"/>
      <c r="D454" s="88"/>
      <c r="E454" s="89"/>
      <c r="F454" s="95"/>
    </row>
    <row r="455" spans="1:6" s="85" customFormat="1" ht="13.15" x14ac:dyDescent="0.35">
      <c r="A455" s="86" t="s">
        <v>93</v>
      </c>
      <c r="B455" s="86" t="s">
        <v>92</v>
      </c>
      <c r="C455" s="87"/>
      <c r="D455" s="88"/>
      <c r="E455" s="89"/>
      <c r="F455" s="95"/>
    </row>
    <row r="456" spans="1:6" s="85" customFormat="1" x14ac:dyDescent="0.35">
      <c r="A456" s="87"/>
      <c r="B456" s="87"/>
      <c r="C456" s="87"/>
      <c r="D456" s="88"/>
      <c r="E456" s="89"/>
      <c r="F456" s="95"/>
    </row>
    <row r="457" spans="1:6" s="85" customFormat="1" ht="13.15" x14ac:dyDescent="0.35">
      <c r="A457" s="87"/>
      <c r="B457" s="86" t="s">
        <v>1013</v>
      </c>
      <c r="C457" s="86" t="s">
        <v>63</v>
      </c>
      <c r="D457" s="88"/>
      <c r="E457" s="89"/>
      <c r="F457" s="95"/>
    </row>
    <row r="458" spans="1:6" s="85" customFormat="1" ht="13.15" x14ac:dyDescent="0.35">
      <c r="A458" s="87"/>
      <c r="B458" s="86"/>
      <c r="C458" s="86"/>
      <c r="D458" s="88"/>
      <c r="E458" s="89"/>
      <c r="F458" s="95"/>
    </row>
    <row r="459" spans="1:6" s="85" customFormat="1" x14ac:dyDescent="0.35">
      <c r="A459" s="87"/>
      <c r="B459" s="87"/>
      <c r="C459" s="87" t="s">
        <v>676</v>
      </c>
      <c r="D459" s="88" t="s">
        <v>677</v>
      </c>
      <c r="E459" s="89"/>
      <c r="F459" s="90" t="s">
        <v>1014</v>
      </c>
    </row>
    <row r="460" spans="1:6" s="85" customFormat="1" x14ac:dyDescent="0.35">
      <c r="A460" s="87"/>
      <c r="B460" s="87"/>
      <c r="C460" s="87" t="s">
        <v>678</v>
      </c>
      <c r="D460" s="88" t="s">
        <v>679</v>
      </c>
      <c r="E460" s="89"/>
      <c r="F460" s="90" t="s">
        <v>1015</v>
      </c>
    </row>
    <row r="461" spans="1:6" s="85" customFormat="1" x14ac:dyDescent="0.35">
      <c r="A461" s="87"/>
      <c r="B461" s="87"/>
      <c r="C461" s="87"/>
      <c r="D461" s="88"/>
      <c r="E461" s="89"/>
      <c r="F461" s="95"/>
    </row>
    <row r="462" spans="1:6" s="85" customFormat="1" ht="13.15" x14ac:dyDescent="0.35">
      <c r="A462" s="87"/>
      <c r="B462" s="86">
        <v>523</v>
      </c>
      <c r="C462" s="86" t="s">
        <v>39</v>
      </c>
      <c r="D462" s="88"/>
      <c r="E462" s="89"/>
      <c r="F462" s="95"/>
    </row>
    <row r="463" spans="1:6" s="85" customFormat="1" ht="13.15" x14ac:dyDescent="0.35">
      <c r="A463" s="87"/>
      <c r="B463" s="86"/>
      <c r="C463" s="86"/>
      <c r="D463" s="88"/>
      <c r="E463" s="89"/>
      <c r="F463" s="95"/>
    </row>
    <row r="464" spans="1:6" s="85" customFormat="1" x14ac:dyDescent="0.35">
      <c r="A464" s="87"/>
      <c r="B464" s="87"/>
      <c r="C464" s="87" t="s">
        <v>681</v>
      </c>
      <c r="D464" s="88" t="s">
        <v>682</v>
      </c>
      <c r="E464" s="89"/>
      <c r="F464" s="96" t="s">
        <v>1016</v>
      </c>
    </row>
    <row r="465" spans="1:6" s="85" customFormat="1" x14ac:dyDescent="0.35">
      <c r="A465" s="87"/>
      <c r="B465" s="87"/>
      <c r="C465" s="87">
        <v>523900</v>
      </c>
      <c r="D465" s="88" t="s">
        <v>683</v>
      </c>
      <c r="E465" s="89"/>
      <c r="F465" s="92">
        <v>5239</v>
      </c>
    </row>
    <row r="466" spans="1:6" s="85" customFormat="1" x14ac:dyDescent="0.35">
      <c r="A466" s="87"/>
      <c r="B466" s="87"/>
      <c r="C466" s="87"/>
      <c r="D466" s="88"/>
      <c r="E466" s="89"/>
      <c r="F466" s="92"/>
    </row>
    <row r="467" spans="1:6" s="85" customFormat="1" ht="13.15" x14ac:dyDescent="0.35">
      <c r="A467" s="87"/>
      <c r="B467" s="86">
        <v>524</v>
      </c>
      <c r="C467" s="86" t="s">
        <v>40</v>
      </c>
      <c r="D467" s="88"/>
      <c r="E467" s="89"/>
      <c r="F467" s="95"/>
    </row>
    <row r="468" spans="1:6" s="85" customFormat="1" x14ac:dyDescent="0.35">
      <c r="A468" s="87"/>
      <c r="B468" s="87"/>
      <c r="C468" s="87"/>
      <c r="D468" s="88"/>
      <c r="E468" s="89"/>
      <c r="F468" s="92"/>
    </row>
    <row r="469" spans="1:6" s="85" customFormat="1" x14ac:dyDescent="0.35">
      <c r="A469" s="87"/>
      <c r="B469" s="87"/>
      <c r="C469" s="87">
        <v>524100</v>
      </c>
      <c r="D469" s="88" t="s">
        <v>684</v>
      </c>
      <c r="E469" s="89"/>
      <c r="F469" s="90">
        <v>5241</v>
      </c>
    </row>
    <row r="470" spans="1:6" s="85" customFormat="1" x14ac:dyDescent="0.35">
      <c r="A470" s="87"/>
      <c r="B470" s="87"/>
      <c r="C470" s="87">
        <v>524200</v>
      </c>
      <c r="D470" s="88" t="s">
        <v>1017</v>
      </c>
      <c r="E470" s="89"/>
      <c r="F470" s="90">
        <v>5242</v>
      </c>
    </row>
    <row r="471" spans="1:6" s="85" customFormat="1" x14ac:dyDescent="0.35">
      <c r="A471" s="87"/>
      <c r="B471" s="87"/>
      <c r="C471" s="87"/>
      <c r="D471" s="88"/>
      <c r="E471" s="89"/>
      <c r="F471" s="92"/>
    </row>
    <row r="472" spans="1:6" s="85" customFormat="1" ht="13.15" x14ac:dyDescent="0.35">
      <c r="A472" s="87"/>
      <c r="B472" s="86">
        <v>525</v>
      </c>
      <c r="C472" s="86" t="s">
        <v>41</v>
      </c>
      <c r="D472" s="88"/>
      <c r="E472" s="89"/>
      <c r="F472" s="92"/>
    </row>
    <row r="473" spans="1:6" s="85" customFormat="1" x14ac:dyDescent="0.35">
      <c r="A473" s="87"/>
      <c r="B473" s="87"/>
      <c r="C473" s="87"/>
      <c r="D473" s="88"/>
      <c r="E473" s="89"/>
      <c r="F473" s="95"/>
    </row>
    <row r="474" spans="1:6" s="85" customFormat="1" x14ac:dyDescent="0.35">
      <c r="A474" s="87"/>
      <c r="B474" s="87"/>
      <c r="C474" s="87">
        <v>525000</v>
      </c>
      <c r="D474" s="88" t="s">
        <v>41</v>
      </c>
      <c r="E474" s="89"/>
      <c r="F474" s="92">
        <v>525</v>
      </c>
    </row>
    <row r="475" spans="1:6" s="85" customFormat="1" x14ac:dyDescent="0.35">
      <c r="A475" s="87"/>
      <c r="B475" s="87"/>
      <c r="C475" s="87"/>
      <c r="D475" s="88"/>
      <c r="E475" s="89"/>
      <c r="F475" s="92"/>
    </row>
    <row r="476" spans="1:6" s="85" customFormat="1" ht="13.15" x14ac:dyDescent="0.35">
      <c r="A476" s="87"/>
      <c r="B476" s="86">
        <v>531</v>
      </c>
      <c r="C476" s="86" t="s">
        <v>42</v>
      </c>
      <c r="D476" s="88"/>
      <c r="E476" s="89"/>
      <c r="F476" s="95"/>
    </row>
    <row r="477" spans="1:6" s="85" customFormat="1" x14ac:dyDescent="0.35">
      <c r="A477" s="87"/>
      <c r="B477" s="87"/>
      <c r="C477" s="87"/>
      <c r="D477" s="88"/>
      <c r="E477" s="89"/>
      <c r="F477" s="92"/>
    </row>
    <row r="478" spans="1:6" s="85" customFormat="1" x14ac:dyDescent="0.35">
      <c r="A478" s="87"/>
      <c r="B478" s="87"/>
      <c r="C478" s="87" t="s">
        <v>1081</v>
      </c>
      <c r="D478" s="88" t="s">
        <v>1082</v>
      </c>
      <c r="E478" s="89"/>
      <c r="F478" s="92">
        <v>531</v>
      </c>
    </row>
    <row r="479" spans="1:6" s="85" customFormat="1" ht="13.15" x14ac:dyDescent="0.35">
      <c r="A479" s="86"/>
      <c r="B479" s="86"/>
      <c r="C479" s="87" t="s">
        <v>1083</v>
      </c>
      <c r="D479" s="88" t="s">
        <v>1084</v>
      </c>
      <c r="E479" s="89"/>
      <c r="F479" s="92">
        <v>531</v>
      </c>
    </row>
    <row r="480" spans="1:6" s="85" customFormat="1" x14ac:dyDescent="0.35">
      <c r="A480" s="87"/>
      <c r="B480" s="87"/>
      <c r="C480" s="87"/>
      <c r="D480" s="88"/>
      <c r="E480" s="89"/>
      <c r="F480" s="92"/>
    </row>
    <row r="481" spans="1:6" s="85" customFormat="1" ht="13.15" x14ac:dyDescent="0.35">
      <c r="A481" s="87"/>
      <c r="B481" s="86" t="s">
        <v>1019</v>
      </c>
      <c r="C481" s="86" t="s">
        <v>61</v>
      </c>
      <c r="D481" s="88"/>
      <c r="E481" s="89"/>
      <c r="F481" s="92"/>
    </row>
    <row r="482" spans="1:6" s="85" customFormat="1" x14ac:dyDescent="0.35">
      <c r="A482" s="87"/>
      <c r="B482" s="87"/>
      <c r="C482" s="87"/>
      <c r="D482" s="88"/>
      <c r="E482" s="89"/>
      <c r="F482" s="95"/>
    </row>
    <row r="483" spans="1:6" s="85" customFormat="1" x14ac:dyDescent="0.35">
      <c r="A483" s="87"/>
      <c r="B483" s="87"/>
      <c r="C483" s="87">
        <v>532100</v>
      </c>
      <c r="D483" s="88" t="s">
        <v>647</v>
      </c>
      <c r="E483" s="89"/>
      <c r="F483" s="92">
        <v>5321</v>
      </c>
    </row>
    <row r="484" spans="1:6" s="85" customFormat="1" x14ac:dyDescent="0.35">
      <c r="A484" s="87"/>
      <c r="B484" s="87"/>
      <c r="C484" s="87" t="s">
        <v>457</v>
      </c>
      <c r="D484" s="88" t="s">
        <v>458</v>
      </c>
      <c r="E484" s="89"/>
      <c r="F484" s="94" t="s">
        <v>1020</v>
      </c>
    </row>
    <row r="485" spans="1:6" s="85" customFormat="1" ht="13.15" x14ac:dyDescent="0.35">
      <c r="A485" s="87"/>
      <c r="B485" s="86"/>
      <c r="C485" s="87">
        <v>532400</v>
      </c>
      <c r="D485" s="88" t="s">
        <v>650</v>
      </c>
      <c r="E485" s="89"/>
      <c r="F485" s="92">
        <v>5324</v>
      </c>
    </row>
    <row r="486" spans="1:6" s="85" customFormat="1" x14ac:dyDescent="0.35">
      <c r="A486" s="87"/>
      <c r="B486" s="87"/>
      <c r="C486" s="87">
        <v>533000</v>
      </c>
      <c r="D486" s="88" t="s">
        <v>1021</v>
      </c>
      <c r="E486" s="89"/>
      <c r="F486" s="92">
        <v>533</v>
      </c>
    </row>
    <row r="487" spans="1:6" s="85" customFormat="1" x14ac:dyDescent="0.35">
      <c r="A487" s="87"/>
      <c r="B487" s="87"/>
      <c r="C487" s="87"/>
      <c r="D487" s="88"/>
      <c r="E487" s="89"/>
      <c r="F487" s="92"/>
    </row>
    <row r="488" spans="1:6" s="85" customFormat="1" ht="13.15" x14ac:dyDescent="0.35">
      <c r="A488" s="86" t="s">
        <v>95</v>
      </c>
      <c r="B488" s="86" t="s">
        <v>94</v>
      </c>
      <c r="C488" s="87"/>
      <c r="D488" s="88"/>
      <c r="E488" s="89"/>
      <c r="F488" s="95"/>
    </row>
    <row r="489" spans="1:6" s="85" customFormat="1" x14ac:dyDescent="0.35">
      <c r="A489" s="87"/>
      <c r="B489" s="87"/>
      <c r="C489" s="87"/>
      <c r="D489" s="88"/>
      <c r="E489" s="89"/>
      <c r="F489" s="92"/>
    </row>
    <row r="490" spans="1:6" s="85" customFormat="1" ht="13.15" x14ac:dyDescent="0.35">
      <c r="A490" s="87"/>
      <c r="B490" s="86">
        <v>5411</v>
      </c>
      <c r="C490" s="86" t="s">
        <v>96</v>
      </c>
      <c r="D490" s="88"/>
      <c r="E490" s="89"/>
      <c r="F490" s="92"/>
    </row>
    <row r="491" spans="1:6" s="85" customFormat="1" ht="13.15" x14ac:dyDescent="0.35">
      <c r="A491" s="87"/>
      <c r="B491" s="86"/>
      <c r="C491" s="86"/>
      <c r="D491" s="88"/>
      <c r="E491" s="89"/>
      <c r="F491" s="95"/>
    </row>
    <row r="492" spans="1:6" s="85" customFormat="1" x14ac:dyDescent="0.35">
      <c r="A492" s="87"/>
      <c r="B492" s="87"/>
      <c r="C492" s="87">
        <v>541100</v>
      </c>
      <c r="D492" s="88" t="s">
        <v>96</v>
      </c>
      <c r="E492" s="89"/>
      <c r="F492" s="92">
        <v>5411</v>
      </c>
    </row>
    <row r="493" spans="1:6" s="85" customFormat="1" x14ac:dyDescent="0.35">
      <c r="A493" s="87"/>
      <c r="B493" s="87"/>
      <c r="C493" s="87"/>
      <c r="D493" s="88"/>
      <c r="E493" s="89"/>
      <c r="F493" s="92"/>
    </row>
    <row r="494" spans="1:6" s="85" customFormat="1" ht="13.15" x14ac:dyDescent="0.35">
      <c r="A494" s="87"/>
      <c r="B494" s="86">
        <v>5415</v>
      </c>
      <c r="C494" s="86" t="s">
        <v>97</v>
      </c>
      <c r="D494" s="88"/>
      <c r="E494" s="89"/>
      <c r="F494" s="92"/>
    </row>
    <row r="495" spans="1:6" s="85" customFormat="1" x14ac:dyDescent="0.35">
      <c r="A495" s="87"/>
      <c r="B495" s="87"/>
      <c r="C495" s="87"/>
      <c r="D495" s="88"/>
      <c r="E495" s="89"/>
      <c r="F495" s="95"/>
    </row>
    <row r="496" spans="1:6" s="85" customFormat="1" x14ac:dyDescent="0.35">
      <c r="A496" s="87"/>
      <c r="B496" s="87"/>
      <c r="C496" s="87">
        <v>541511</v>
      </c>
      <c r="D496" s="88" t="s">
        <v>1022</v>
      </c>
      <c r="E496" s="89"/>
      <c r="F496" s="92">
        <v>541511</v>
      </c>
    </row>
    <row r="497" spans="1:6" s="85" customFormat="1" x14ac:dyDescent="0.35">
      <c r="A497" s="87"/>
      <c r="B497" s="87"/>
      <c r="C497" s="87">
        <v>541512</v>
      </c>
      <c r="D497" s="88" t="s">
        <v>1023</v>
      </c>
      <c r="E497" s="89"/>
      <c r="F497" s="92">
        <v>541512</v>
      </c>
    </row>
    <row r="498" spans="1:6" s="85" customFormat="1" x14ac:dyDescent="0.35">
      <c r="A498" s="87"/>
      <c r="B498" s="87"/>
      <c r="C498" s="87" t="s">
        <v>1024</v>
      </c>
      <c r="D498" s="88" t="s">
        <v>1025</v>
      </c>
      <c r="E498" s="89"/>
      <c r="F498" s="92" t="s">
        <v>1026</v>
      </c>
    </row>
    <row r="499" spans="1:6" s="85" customFormat="1" x14ac:dyDescent="0.35">
      <c r="A499" s="87"/>
      <c r="B499" s="87"/>
      <c r="C499" s="87"/>
      <c r="D499" s="88"/>
      <c r="E499" s="89"/>
      <c r="F499" s="95"/>
    </row>
    <row r="500" spans="1:6" s="85" customFormat="1" ht="13.15" x14ac:dyDescent="0.35">
      <c r="A500" s="87"/>
      <c r="B500" s="86" t="s">
        <v>43</v>
      </c>
      <c r="C500" s="86" t="s">
        <v>65</v>
      </c>
      <c r="D500" s="88"/>
      <c r="E500" s="89"/>
      <c r="F500" s="95"/>
    </row>
    <row r="501" spans="1:6" s="85" customFormat="1" x14ac:dyDescent="0.35">
      <c r="A501" s="87"/>
      <c r="B501" s="87"/>
      <c r="C501" s="87"/>
      <c r="D501" s="88"/>
      <c r="E501" s="89"/>
      <c r="F501" s="95"/>
    </row>
    <row r="502" spans="1:6" s="85" customFormat="1" x14ac:dyDescent="0.35">
      <c r="A502" s="87"/>
      <c r="B502" s="87"/>
      <c r="C502" s="87">
        <v>541200</v>
      </c>
      <c r="D502" s="88" t="s">
        <v>691</v>
      </c>
      <c r="E502" s="89"/>
      <c r="F502" s="92">
        <v>5412</v>
      </c>
    </row>
    <row r="503" spans="1:6" s="85" customFormat="1" x14ac:dyDescent="0.35">
      <c r="A503" s="87"/>
      <c r="B503" s="87"/>
      <c r="C503" s="87">
        <v>541300</v>
      </c>
      <c r="D503" s="88" t="s">
        <v>1027</v>
      </c>
      <c r="E503" s="89"/>
      <c r="F503" s="92">
        <v>5413</v>
      </c>
    </row>
    <row r="504" spans="1:6" s="85" customFormat="1" ht="13.15" x14ac:dyDescent="0.35">
      <c r="A504" s="87"/>
      <c r="B504" s="86"/>
      <c r="C504" s="87">
        <v>541400</v>
      </c>
      <c r="D504" s="88" t="s">
        <v>692</v>
      </c>
      <c r="E504" s="89"/>
      <c r="F504" s="92">
        <v>5414</v>
      </c>
    </row>
    <row r="505" spans="1:6" s="85" customFormat="1" x14ac:dyDescent="0.35">
      <c r="A505" s="87"/>
      <c r="B505" s="87"/>
      <c r="C505" s="87">
        <v>541610</v>
      </c>
      <c r="D505" s="88" t="s">
        <v>1028</v>
      </c>
      <c r="E505" s="89"/>
      <c r="F505" s="92">
        <v>54161</v>
      </c>
    </row>
    <row r="506" spans="1:6" s="85" customFormat="1" x14ac:dyDescent="0.35">
      <c r="A506" s="87"/>
      <c r="B506" s="87"/>
      <c r="C506" s="87" t="s">
        <v>1029</v>
      </c>
      <c r="D506" s="88" t="s">
        <v>1030</v>
      </c>
      <c r="E506" s="89"/>
      <c r="F506" s="92" t="s">
        <v>1031</v>
      </c>
    </row>
    <row r="507" spans="1:6" s="85" customFormat="1" x14ac:dyDescent="0.35">
      <c r="A507" s="87"/>
      <c r="B507" s="87"/>
      <c r="C507" s="87">
        <v>541700</v>
      </c>
      <c r="D507" s="88" t="s">
        <v>708</v>
      </c>
      <c r="E507" s="89"/>
      <c r="F507" s="92">
        <v>5417</v>
      </c>
    </row>
    <row r="508" spans="1:6" s="85" customFormat="1" ht="13.15" x14ac:dyDescent="0.35">
      <c r="A508" s="87"/>
      <c r="B508" s="86"/>
      <c r="C508" s="87">
        <v>541800</v>
      </c>
      <c r="D508" s="88" t="s">
        <v>697</v>
      </c>
      <c r="E508" s="89"/>
      <c r="F508" s="92">
        <v>5418</v>
      </c>
    </row>
    <row r="509" spans="1:6" s="85" customFormat="1" x14ac:dyDescent="0.35">
      <c r="A509" s="87"/>
      <c r="B509" s="87"/>
      <c r="C509" s="87" t="s">
        <v>1032</v>
      </c>
      <c r="D509" s="88" t="s">
        <v>1033</v>
      </c>
      <c r="E509" s="89"/>
      <c r="F509" s="92" t="s">
        <v>1034</v>
      </c>
    </row>
    <row r="510" spans="1:6" s="85" customFormat="1" x14ac:dyDescent="0.35">
      <c r="A510" s="87"/>
      <c r="B510" s="87"/>
      <c r="C510" s="87">
        <v>541920</v>
      </c>
      <c r="D510" s="88" t="s">
        <v>666</v>
      </c>
      <c r="E510" s="89"/>
      <c r="F510" s="92">
        <v>54192</v>
      </c>
    </row>
    <row r="511" spans="1:6" s="85" customFormat="1" x14ac:dyDescent="0.35">
      <c r="A511" s="87"/>
      <c r="B511" s="87"/>
      <c r="C511" s="87">
        <v>541940</v>
      </c>
      <c r="D511" s="88" t="s">
        <v>670</v>
      </c>
      <c r="E511" s="89"/>
      <c r="F511" s="92">
        <v>54194</v>
      </c>
    </row>
    <row r="512" spans="1:6" s="85" customFormat="1" x14ac:dyDescent="0.35">
      <c r="A512" s="87"/>
      <c r="B512" s="87"/>
      <c r="C512" s="87"/>
      <c r="D512" s="88"/>
      <c r="E512" s="89"/>
      <c r="F512" s="95"/>
    </row>
    <row r="513" spans="1:6" s="85" customFormat="1" ht="13.15" x14ac:dyDescent="0.35">
      <c r="A513" s="87"/>
      <c r="B513" s="86">
        <v>55</v>
      </c>
      <c r="C513" s="86" t="s">
        <v>72</v>
      </c>
      <c r="D513" s="88"/>
      <c r="E513" s="89"/>
      <c r="F513" s="95"/>
    </row>
    <row r="514" spans="1:6" s="85" customFormat="1" x14ac:dyDescent="0.35">
      <c r="A514" s="87"/>
      <c r="B514" s="87"/>
      <c r="C514" s="87"/>
      <c r="D514" s="88"/>
      <c r="E514" s="89"/>
      <c r="F514" s="95"/>
    </row>
    <row r="515" spans="1:6" s="85" customFormat="1" x14ac:dyDescent="0.35">
      <c r="A515" s="87"/>
      <c r="B515" s="87"/>
      <c r="C515" s="87">
        <v>550000</v>
      </c>
      <c r="D515" s="88" t="s">
        <v>72</v>
      </c>
      <c r="E515" s="89"/>
      <c r="F515" s="92">
        <v>55</v>
      </c>
    </row>
    <row r="516" spans="1:6" s="85" customFormat="1" x14ac:dyDescent="0.35">
      <c r="A516" s="87"/>
      <c r="B516" s="87"/>
      <c r="C516" s="87"/>
      <c r="D516" s="88"/>
      <c r="E516" s="89"/>
      <c r="F516" s="95"/>
    </row>
    <row r="517" spans="1:6" s="85" customFormat="1" ht="13.15" x14ac:dyDescent="0.35">
      <c r="A517" s="87"/>
      <c r="B517" s="86">
        <v>561</v>
      </c>
      <c r="C517" s="86" t="s">
        <v>44</v>
      </c>
      <c r="D517" s="88"/>
      <c r="E517" s="89"/>
      <c r="F517" s="92"/>
    </row>
    <row r="518" spans="1:6" s="85" customFormat="1" x14ac:dyDescent="0.35">
      <c r="A518" s="87"/>
      <c r="B518" s="87"/>
      <c r="C518" s="87"/>
      <c r="D518" s="88"/>
      <c r="E518" s="89"/>
      <c r="F518" s="92"/>
    </row>
    <row r="519" spans="1:6" s="85" customFormat="1" ht="13.15" x14ac:dyDescent="0.35">
      <c r="A519" s="87"/>
      <c r="B519" s="86"/>
      <c r="C519" s="87">
        <v>561100</v>
      </c>
      <c r="D519" s="88" t="s">
        <v>1035</v>
      </c>
      <c r="E519" s="89"/>
      <c r="F519" s="92">
        <v>5611</v>
      </c>
    </row>
    <row r="520" spans="1:6" s="85" customFormat="1" x14ac:dyDescent="0.35">
      <c r="A520" s="87"/>
      <c r="B520" s="87"/>
      <c r="C520" s="87">
        <v>561200</v>
      </c>
      <c r="D520" s="88" t="s">
        <v>1036</v>
      </c>
      <c r="E520" s="89"/>
      <c r="F520" s="92">
        <v>5612</v>
      </c>
    </row>
    <row r="521" spans="1:6" s="85" customFormat="1" ht="13.15" x14ac:dyDescent="0.35">
      <c r="A521" s="87"/>
      <c r="B521" s="86"/>
      <c r="C521" s="87">
        <v>561300</v>
      </c>
      <c r="D521" s="88" t="s">
        <v>694</v>
      </c>
      <c r="E521" s="89"/>
      <c r="F521" s="92">
        <v>5613</v>
      </c>
    </row>
    <row r="522" spans="1:6" s="85" customFormat="1" x14ac:dyDescent="0.35">
      <c r="A522" s="87"/>
      <c r="B522" s="87"/>
      <c r="C522" s="87">
        <v>561400</v>
      </c>
      <c r="D522" s="88" t="s">
        <v>687</v>
      </c>
      <c r="E522" s="89"/>
      <c r="F522" s="92">
        <v>5614</v>
      </c>
    </row>
    <row r="523" spans="1:6" s="85" customFormat="1" x14ac:dyDescent="0.35">
      <c r="A523" s="87"/>
      <c r="B523" s="87"/>
      <c r="C523" s="87">
        <v>561500</v>
      </c>
      <c r="D523" s="88" t="s">
        <v>649</v>
      </c>
      <c r="E523" s="89"/>
      <c r="F523" s="92">
        <v>5615</v>
      </c>
    </row>
    <row r="524" spans="1:6" s="85" customFormat="1" x14ac:dyDescent="0.35">
      <c r="A524" s="87"/>
      <c r="B524" s="87"/>
      <c r="C524" s="79">
        <v>561600</v>
      </c>
      <c r="D524" s="88" t="s">
        <v>693</v>
      </c>
      <c r="E524" s="89"/>
      <c r="F524" s="92">
        <v>5616</v>
      </c>
    </row>
    <row r="525" spans="1:6" s="85" customFormat="1" ht="13.15" x14ac:dyDescent="0.35">
      <c r="A525" s="86"/>
      <c r="B525" s="86"/>
      <c r="C525" s="87">
        <v>561700</v>
      </c>
      <c r="D525" s="88" t="s">
        <v>705</v>
      </c>
      <c r="E525" s="89"/>
      <c r="F525" s="92">
        <v>5617</v>
      </c>
    </row>
    <row r="526" spans="1:6" s="85" customFormat="1" x14ac:dyDescent="0.35">
      <c r="A526" s="87"/>
      <c r="B526" s="87"/>
      <c r="C526" s="87">
        <v>561900</v>
      </c>
      <c r="D526" s="88" t="s">
        <v>707</v>
      </c>
      <c r="E526" s="89"/>
      <c r="F526" s="92">
        <v>5619</v>
      </c>
    </row>
    <row r="527" spans="1:6" s="85" customFormat="1" x14ac:dyDescent="0.35">
      <c r="A527" s="87"/>
      <c r="B527" s="87"/>
      <c r="C527" s="87"/>
      <c r="D527" s="88"/>
      <c r="E527" s="89"/>
      <c r="F527" s="92"/>
    </row>
    <row r="528" spans="1:6" s="85" customFormat="1" ht="13.15" x14ac:dyDescent="0.35">
      <c r="A528" s="87"/>
      <c r="B528" s="86">
        <v>562</v>
      </c>
      <c r="C528" s="86" t="s">
        <v>45</v>
      </c>
      <c r="D528" s="88"/>
      <c r="E528" s="89"/>
      <c r="F528" s="95"/>
    </row>
    <row r="529" spans="1:6" s="85" customFormat="1" x14ac:dyDescent="0.35">
      <c r="A529" s="87"/>
      <c r="B529" s="87"/>
      <c r="C529" s="87"/>
      <c r="D529" s="88"/>
      <c r="E529" s="89"/>
      <c r="F529" s="92"/>
    </row>
    <row r="530" spans="1:6" s="85" customFormat="1" x14ac:dyDescent="0.35">
      <c r="A530" s="87"/>
      <c r="B530" s="87"/>
      <c r="C530" s="87">
        <v>562000</v>
      </c>
      <c r="D530" s="88" t="s">
        <v>45</v>
      </c>
      <c r="E530" s="89"/>
      <c r="F530" s="92">
        <v>562</v>
      </c>
    </row>
    <row r="531" spans="1:6" s="85" customFormat="1" ht="13.15" x14ac:dyDescent="0.35">
      <c r="A531" s="87"/>
      <c r="B531" s="86"/>
      <c r="C531" s="86"/>
      <c r="D531" s="88"/>
      <c r="E531" s="89"/>
      <c r="F531" s="95"/>
    </row>
    <row r="532" spans="1:6" s="85" customFormat="1" ht="13.15" x14ac:dyDescent="0.35">
      <c r="A532" s="86">
        <v>6</v>
      </c>
      <c r="B532" s="86" t="s">
        <v>98</v>
      </c>
      <c r="C532" s="87"/>
      <c r="D532" s="88"/>
      <c r="E532" s="89"/>
      <c r="F532" s="95"/>
    </row>
    <row r="533" spans="1:6" s="85" customFormat="1" x14ac:dyDescent="0.35">
      <c r="A533" s="87"/>
      <c r="B533" s="87"/>
      <c r="C533" s="87"/>
      <c r="D533" s="88"/>
      <c r="E533" s="89"/>
      <c r="F533" s="92"/>
    </row>
    <row r="534" spans="1:6" s="85" customFormat="1" ht="13.15" x14ac:dyDescent="0.35">
      <c r="A534" s="87"/>
      <c r="B534" s="86">
        <v>61</v>
      </c>
      <c r="C534" s="86" t="s">
        <v>46</v>
      </c>
      <c r="D534" s="88"/>
      <c r="E534" s="89"/>
      <c r="F534" s="92"/>
    </row>
    <row r="535" spans="1:6" s="85" customFormat="1" x14ac:dyDescent="0.35">
      <c r="A535" s="87"/>
      <c r="B535" s="87"/>
      <c r="C535" s="87"/>
      <c r="D535" s="88"/>
      <c r="E535" s="89"/>
      <c r="F535" s="95"/>
    </row>
    <row r="536" spans="1:6" s="85" customFormat="1" x14ac:dyDescent="0.35">
      <c r="A536" s="87"/>
      <c r="B536" s="87"/>
      <c r="C536" s="87">
        <v>611100</v>
      </c>
      <c r="D536" s="88" t="s">
        <v>654</v>
      </c>
      <c r="E536" s="89"/>
      <c r="F536" s="92">
        <v>6111</v>
      </c>
    </row>
    <row r="537" spans="1:6" s="85" customFormat="1" x14ac:dyDescent="0.35">
      <c r="A537" s="87"/>
      <c r="B537" s="87"/>
      <c r="C537" s="87" t="s">
        <v>644</v>
      </c>
      <c r="D537" s="88" t="s">
        <v>645</v>
      </c>
      <c r="E537" s="89"/>
      <c r="F537" s="92" t="s">
        <v>1037</v>
      </c>
    </row>
    <row r="538" spans="1:6" s="85" customFormat="1" x14ac:dyDescent="0.35">
      <c r="A538" s="87"/>
      <c r="B538" s="87"/>
      <c r="C538" s="87" t="s">
        <v>651</v>
      </c>
      <c r="D538" s="88" t="s">
        <v>652</v>
      </c>
      <c r="E538" s="89"/>
      <c r="F538" s="92" t="s">
        <v>1038</v>
      </c>
    </row>
    <row r="539" spans="1:6" s="85" customFormat="1" x14ac:dyDescent="0.35">
      <c r="A539" s="87"/>
      <c r="B539" s="87"/>
      <c r="C539" s="87"/>
      <c r="D539" s="88"/>
      <c r="E539" s="89"/>
      <c r="F539" s="95"/>
    </row>
    <row r="540" spans="1:6" s="85" customFormat="1" ht="13.15" x14ac:dyDescent="0.35">
      <c r="A540" s="87"/>
      <c r="B540" s="86">
        <v>621</v>
      </c>
      <c r="C540" s="86" t="s">
        <v>47</v>
      </c>
      <c r="D540" s="88"/>
      <c r="E540" s="89"/>
      <c r="F540" s="92"/>
    </row>
    <row r="541" spans="1:6" s="85" customFormat="1" ht="13.15" x14ac:dyDescent="0.35">
      <c r="A541" s="87"/>
      <c r="B541" s="86"/>
      <c r="C541" s="86"/>
      <c r="D541" s="88"/>
      <c r="E541" s="89"/>
      <c r="F541" s="92"/>
    </row>
    <row r="542" spans="1:6" s="85" customFormat="1" x14ac:dyDescent="0.35">
      <c r="A542" s="87"/>
      <c r="B542" s="87"/>
      <c r="C542" s="87">
        <v>621100</v>
      </c>
      <c r="D542" s="88" t="s">
        <v>631</v>
      </c>
      <c r="E542" s="89"/>
      <c r="F542" s="92">
        <v>6211</v>
      </c>
    </row>
    <row r="543" spans="1:6" s="85" customFormat="1" x14ac:dyDescent="0.35">
      <c r="A543" s="87"/>
      <c r="B543" s="87"/>
      <c r="C543" s="87">
        <v>621200</v>
      </c>
      <c r="D543" s="88" t="s">
        <v>633</v>
      </c>
      <c r="E543" s="89"/>
      <c r="F543" s="92">
        <v>6212</v>
      </c>
    </row>
    <row r="544" spans="1:6" s="85" customFormat="1" x14ac:dyDescent="0.35">
      <c r="A544" s="87"/>
      <c r="B544" s="87"/>
      <c r="C544" s="87">
        <v>621300</v>
      </c>
      <c r="D544" s="88" t="s">
        <v>542</v>
      </c>
      <c r="E544" s="89"/>
      <c r="F544" s="92">
        <v>6213</v>
      </c>
    </row>
    <row r="545" spans="1:6" s="85" customFormat="1" ht="13.15" x14ac:dyDescent="0.35">
      <c r="A545" s="87"/>
      <c r="B545" s="86"/>
      <c r="C545" s="87">
        <v>621400</v>
      </c>
      <c r="D545" s="88" t="s">
        <v>632</v>
      </c>
      <c r="E545" s="89"/>
      <c r="F545" s="92">
        <v>6214</v>
      </c>
    </row>
    <row r="546" spans="1:6" s="85" customFormat="1" x14ac:dyDescent="0.35">
      <c r="A546" s="87"/>
      <c r="B546" s="87"/>
      <c r="C546" s="87">
        <v>621500</v>
      </c>
      <c r="D546" s="88" t="s">
        <v>635</v>
      </c>
      <c r="E546" s="89"/>
      <c r="F546" s="92">
        <v>6215</v>
      </c>
    </row>
    <row r="547" spans="1:6" s="85" customFormat="1" x14ac:dyDescent="0.35">
      <c r="A547" s="87"/>
      <c r="B547" s="87"/>
      <c r="C547" s="87">
        <v>621600</v>
      </c>
      <c r="D547" s="88" t="s">
        <v>634</v>
      </c>
      <c r="E547" s="89"/>
      <c r="F547" s="92">
        <v>6216</v>
      </c>
    </row>
    <row r="548" spans="1:6" s="85" customFormat="1" x14ac:dyDescent="0.35">
      <c r="A548" s="87"/>
      <c r="B548" s="87"/>
      <c r="C548" s="87">
        <v>621900</v>
      </c>
      <c r="D548" s="88" t="s">
        <v>636</v>
      </c>
      <c r="E548" s="89"/>
      <c r="F548" s="92">
        <v>6219</v>
      </c>
    </row>
    <row r="549" spans="1:6" s="85" customFormat="1" x14ac:dyDescent="0.35">
      <c r="A549" s="87"/>
      <c r="B549" s="87"/>
      <c r="C549" s="87"/>
      <c r="D549" s="88"/>
      <c r="E549" s="89"/>
      <c r="F549" s="95"/>
    </row>
    <row r="550" spans="1:6" s="85" customFormat="1" ht="13.15" x14ac:dyDescent="0.35">
      <c r="A550" s="87"/>
      <c r="B550" s="86">
        <v>622</v>
      </c>
      <c r="C550" s="86" t="s">
        <v>637</v>
      </c>
      <c r="D550" s="88"/>
      <c r="E550" s="89"/>
      <c r="F550" s="92"/>
    </row>
    <row r="551" spans="1:6" s="85" customFormat="1" x14ac:dyDescent="0.35">
      <c r="A551" s="87"/>
      <c r="B551" s="87"/>
      <c r="C551" s="87"/>
      <c r="D551" s="88"/>
      <c r="E551" s="89"/>
      <c r="F551" s="92"/>
    </row>
    <row r="552" spans="1:6" s="85" customFormat="1" x14ac:dyDescent="0.35">
      <c r="A552" s="87"/>
      <c r="B552" s="87"/>
      <c r="C552" s="87">
        <v>622000</v>
      </c>
      <c r="D552" s="88" t="s">
        <v>637</v>
      </c>
      <c r="E552" s="89"/>
      <c r="F552" s="92">
        <v>622</v>
      </c>
    </row>
    <row r="553" spans="1:6" s="85" customFormat="1" x14ac:dyDescent="0.35">
      <c r="A553" s="87"/>
      <c r="B553" s="87"/>
      <c r="C553" s="87"/>
      <c r="D553" s="88"/>
      <c r="E553" s="89"/>
      <c r="F553" s="92"/>
    </row>
    <row r="554" spans="1:6" s="85" customFormat="1" ht="13.15" x14ac:dyDescent="0.35">
      <c r="A554" s="87"/>
      <c r="B554" s="86">
        <v>623</v>
      </c>
      <c r="C554" s="86" t="s">
        <v>1039</v>
      </c>
      <c r="D554" s="88"/>
      <c r="E554" s="89"/>
      <c r="F554" s="92"/>
    </row>
    <row r="555" spans="1:6" s="85" customFormat="1" x14ac:dyDescent="0.35">
      <c r="A555" s="87"/>
      <c r="B555" s="87"/>
      <c r="C555" s="87"/>
      <c r="D555" s="88"/>
      <c r="E555" s="89"/>
      <c r="F555" s="95"/>
    </row>
    <row r="556" spans="1:6" s="85" customFormat="1" ht="13.15" x14ac:dyDescent="0.35">
      <c r="A556" s="86"/>
      <c r="B556" s="86"/>
      <c r="C556" s="87" t="s">
        <v>638</v>
      </c>
      <c r="D556" s="88" t="s">
        <v>639</v>
      </c>
      <c r="E556" s="89"/>
      <c r="F556" s="92" t="s">
        <v>1040</v>
      </c>
    </row>
    <row r="557" spans="1:6" s="85" customFormat="1" x14ac:dyDescent="0.35">
      <c r="A557" s="87"/>
      <c r="B557" s="87"/>
      <c r="C557" s="87" t="s">
        <v>640</v>
      </c>
      <c r="D557" s="88" t="s">
        <v>641</v>
      </c>
      <c r="E557" s="89"/>
      <c r="F557" s="92" t="s">
        <v>1041</v>
      </c>
    </row>
    <row r="558" spans="1:6" s="85" customFormat="1" ht="13.15" x14ac:dyDescent="0.35">
      <c r="A558" s="87"/>
      <c r="B558" s="86"/>
      <c r="C558" s="86"/>
      <c r="D558" s="88"/>
      <c r="E558" s="89"/>
      <c r="F558" s="95"/>
    </row>
    <row r="559" spans="1:6" s="85" customFormat="1" ht="13.15" x14ac:dyDescent="0.35">
      <c r="A559" s="87"/>
      <c r="B559" s="86">
        <v>624</v>
      </c>
      <c r="C559" s="86" t="s">
        <v>48</v>
      </c>
      <c r="D559" s="88"/>
      <c r="E559" s="89"/>
      <c r="F559" s="92"/>
    </row>
    <row r="560" spans="1:6" s="85" customFormat="1" x14ac:dyDescent="0.35">
      <c r="A560" s="87"/>
      <c r="B560" s="87"/>
      <c r="C560" s="87"/>
      <c r="D560" s="88"/>
      <c r="E560" s="89"/>
      <c r="F560" s="92"/>
    </row>
    <row r="561" spans="1:6" s="85" customFormat="1" x14ac:dyDescent="0.35">
      <c r="A561" s="87"/>
      <c r="B561" s="87"/>
      <c r="C561" s="87">
        <v>624100</v>
      </c>
      <c r="D561" s="88" t="s">
        <v>702</v>
      </c>
      <c r="E561" s="89"/>
      <c r="F561" s="92">
        <v>6241</v>
      </c>
    </row>
    <row r="562" spans="1:6" s="85" customFormat="1" x14ac:dyDescent="0.35">
      <c r="A562" s="87"/>
      <c r="B562" s="87"/>
      <c r="C562" s="87" t="s">
        <v>703</v>
      </c>
      <c r="D562" s="88" t="s">
        <v>704</v>
      </c>
      <c r="E562" s="89"/>
      <c r="F562" s="90" t="s">
        <v>1042</v>
      </c>
    </row>
    <row r="563" spans="1:6" s="85" customFormat="1" x14ac:dyDescent="0.35">
      <c r="A563" s="87"/>
      <c r="B563" s="87"/>
      <c r="C563" s="87">
        <v>624400</v>
      </c>
      <c r="D563" s="88" t="s">
        <v>690</v>
      </c>
      <c r="E563" s="89"/>
      <c r="F563" s="92">
        <v>6244</v>
      </c>
    </row>
    <row r="564" spans="1:6" s="85" customFormat="1" x14ac:dyDescent="0.35">
      <c r="A564" s="87"/>
      <c r="B564" s="87"/>
      <c r="C564" s="87"/>
      <c r="D564" s="88"/>
      <c r="E564" s="89"/>
      <c r="F564" s="92"/>
    </row>
    <row r="565" spans="1:6" s="85" customFormat="1" ht="13.15" x14ac:dyDescent="0.35">
      <c r="A565" s="86">
        <v>7</v>
      </c>
      <c r="B565" s="86" t="s">
        <v>99</v>
      </c>
      <c r="C565" s="87"/>
      <c r="D565" s="88"/>
      <c r="E565" s="89"/>
      <c r="F565" s="95"/>
    </row>
    <row r="566" spans="1:6" s="85" customFormat="1" ht="13.15" x14ac:dyDescent="0.35">
      <c r="A566" s="87"/>
      <c r="B566" s="86"/>
      <c r="C566" s="86"/>
      <c r="D566" s="88"/>
      <c r="E566" s="89"/>
      <c r="F566" s="95"/>
    </row>
    <row r="567" spans="1:6" s="85" customFormat="1" ht="13.15" x14ac:dyDescent="0.35">
      <c r="A567" s="87"/>
      <c r="B567" s="86" t="s">
        <v>1043</v>
      </c>
      <c r="C567" s="86" t="s">
        <v>62</v>
      </c>
      <c r="D567" s="88"/>
      <c r="E567" s="89"/>
      <c r="F567" s="95"/>
    </row>
    <row r="568" spans="1:6" s="85" customFormat="1" x14ac:dyDescent="0.35">
      <c r="A568" s="87"/>
      <c r="B568" s="87"/>
      <c r="C568" s="87"/>
      <c r="D568" s="88"/>
      <c r="E568" s="89"/>
      <c r="F568" s="95"/>
    </row>
    <row r="569" spans="1:6" s="85" customFormat="1" x14ac:dyDescent="0.35">
      <c r="A569" s="87"/>
      <c r="B569" s="87"/>
      <c r="C569" s="87">
        <v>711100</v>
      </c>
      <c r="D569" s="88" t="s">
        <v>659</v>
      </c>
      <c r="E569" s="89"/>
      <c r="F569" s="92">
        <v>7111</v>
      </c>
    </row>
    <row r="570" spans="1:6" s="85" customFormat="1" x14ac:dyDescent="0.35">
      <c r="A570" s="87"/>
      <c r="B570" s="87"/>
      <c r="C570" s="87">
        <v>711200</v>
      </c>
      <c r="D570" s="88" t="s">
        <v>661</v>
      </c>
      <c r="E570" s="89"/>
      <c r="F570" s="92">
        <v>7112</v>
      </c>
    </row>
    <row r="571" spans="1:6" s="85" customFormat="1" x14ac:dyDescent="0.35">
      <c r="A571" s="87"/>
      <c r="B571" s="87"/>
      <c r="C571" s="87" t="s">
        <v>655</v>
      </c>
      <c r="D571" s="88" t="s">
        <v>656</v>
      </c>
      <c r="E571" s="89"/>
      <c r="F571" s="92" t="s">
        <v>1044</v>
      </c>
    </row>
    <row r="572" spans="1:6" s="85" customFormat="1" ht="13.15" x14ac:dyDescent="0.35">
      <c r="A572" s="87"/>
      <c r="B572" s="86"/>
      <c r="C572" s="87">
        <v>711500</v>
      </c>
      <c r="D572" s="88" t="s">
        <v>660</v>
      </c>
      <c r="E572" s="89"/>
      <c r="F572" s="92">
        <v>7115</v>
      </c>
    </row>
    <row r="573" spans="1:6" s="85" customFormat="1" x14ac:dyDescent="0.35">
      <c r="A573" s="87"/>
      <c r="B573" s="87"/>
      <c r="C573" s="87">
        <v>712000</v>
      </c>
      <c r="D573" s="88" t="s">
        <v>657</v>
      </c>
      <c r="E573" s="89"/>
      <c r="F573" s="92">
        <v>712</v>
      </c>
    </row>
    <row r="574" spans="1:6" s="85" customFormat="1" x14ac:dyDescent="0.35">
      <c r="A574" s="87"/>
      <c r="B574" s="87"/>
      <c r="C574" s="87"/>
      <c r="D574" s="88"/>
      <c r="E574" s="89"/>
      <c r="F574" s="95"/>
    </row>
    <row r="575" spans="1:6" s="85" customFormat="1" ht="13.15" x14ac:dyDescent="0.35">
      <c r="A575" s="87"/>
      <c r="B575" s="86">
        <v>713</v>
      </c>
      <c r="C575" s="86" t="s">
        <v>49</v>
      </c>
      <c r="D575" s="88"/>
      <c r="E575" s="89"/>
      <c r="F575" s="95"/>
    </row>
    <row r="576" spans="1:6" s="85" customFormat="1" ht="13.15" x14ac:dyDescent="0.35">
      <c r="A576" s="87"/>
      <c r="B576" s="86"/>
      <c r="C576" s="86"/>
      <c r="D576" s="88"/>
      <c r="E576" s="89"/>
      <c r="F576" s="95"/>
    </row>
    <row r="577" spans="1:6" s="85" customFormat="1" x14ac:dyDescent="0.35">
      <c r="A577" s="87"/>
      <c r="B577" s="87"/>
      <c r="C577" s="87">
        <v>713100</v>
      </c>
      <c r="D577" s="88" t="s">
        <v>658</v>
      </c>
      <c r="E577" s="89"/>
      <c r="F577" s="92">
        <v>7131</v>
      </c>
    </row>
    <row r="578" spans="1:6" s="85" customFormat="1" x14ac:dyDescent="0.35">
      <c r="A578" s="87"/>
      <c r="B578" s="87"/>
      <c r="C578" s="87">
        <v>713200</v>
      </c>
      <c r="D578" s="88" t="s">
        <v>668</v>
      </c>
      <c r="E578" s="89"/>
      <c r="F578" s="90">
        <v>7132</v>
      </c>
    </row>
    <row r="579" spans="1:6" s="85" customFormat="1" x14ac:dyDescent="0.35">
      <c r="A579" s="87"/>
      <c r="B579" s="87"/>
      <c r="C579" s="87">
        <v>713900</v>
      </c>
      <c r="D579" s="88" t="s">
        <v>653</v>
      </c>
      <c r="E579" s="89"/>
      <c r="F579" s="92">
        <v>7139</v>
      </c>
    </row>
    <row r="580" spans="1:6" s="85" customFormat="1" x14ac:dyDescent="0.35">
      <c r="A580" s="87"/>
      <c r="B580" s="87"/>
      <c r="C580" s="87"/>
      <c r="D580" s="88"/>
      <c r="E580" s="89"/>
      <c r="F580" s="95"/>
    </row>
    <row r="581" spans="1:6" s="85" customFormat="1" ht="13.15" x14ac:dyDescent="0.35">
      <c r="A581" s="87"/>
      <c r="B581" s="86">
        <v>721</v>
      </c>
      <c r="C581" s="86" t="s">
        <v>50</v>
      </c>
      <c r="D581" s="88"/>
      <c r="E581" s="89"/>
      <c r="F581" s="92"/>
    </row>
    <row r="582" spans="1:6" s="85" customFormat="1" ht="13.15" x14ac:dyDescent="0.35">
      <c r="A582" s="86"/>
      <c r="B582" s="86"/>
      <c r="C582" s="87"/>
      <c r="D582" s="88"/>
      <c r="E582" s="89"/>
      <c r="F582" s="92"/>
    </row>
    <row r="583" spans="1:6" s="85" customFormat="1" x14ac:dyDescent="0.35">
      <c r="A583" s="87"/>
      <c r="B583" s="87"/>
      <c r="C583" s="87">
        <v>721000</v>
      </c>
      <c r="D583" s="88" t="s">
        <v>50</v>
      </c>
      <c r="E583" s="89"/>
      <c r="F583" s="92">
        <v>721</v>
      </c>
    </row>
    <row r="584" spans="1:6" s="85" customFormat="1" ht="13.15" x14ac:dyDescent="0.35">
      <c r="A584" s="87"/>
      <c r="B584" s="86"/>
      <c r="C584" s="86"/>
      <c r="D584" s="88"/>
      <c r="E584" s="89"/>
      <c r="F584" s="95"/>
    </row>
    <row r="585" spans="1:6" s="85" customFormat="1" ht="13.15" x14ac:dyDescent="0.35">
      <c r="A585" s="87"/>
      <c r="B585" s="86">
        <v>722</v>
      </c>
      <c r="C585" s="86" t="s">
        <v>51</v>
      </c>
      <c r="D585" s="88"/>
      <c r="E585" s="89"/>
      <c r="F585" s="95"/>
    </row>
    <row r="586" spans="1:6" s="85" customFormat="1" x14ac:dyDescent="0.35">
      <c r="A586" s="87"/>
      <c r="B586" s="87"/>
      <c r="C586" s="87"/>
      <c r="D586" s="88"/>
      <c r="E586" s="89"/>
      <c r="F586" s="95"/>
    </row>
    <row r="587" spans="1:6" s="85" customFormat="1" x14ac:dyDescent="0.35">
      <c r="A587" s="87"/>
      <c r="B587" s="87"/>
      <c r="C587" s="87">
        <v>722110</v>
      </c>
      <c r="D587" s="88" t="s">
        <v>675</v>
      </c>
      <c r="E587" s="89"/>
      <c r="F587" s="92">
        <v>7221</v>
      </c>
    </row>
    <row r="588" spans="1:6" s="85" customFormat="1" x14ac:dyDescent="0.35">
      <c r="A588" s="87"/>
      <c r="B588" s="87"/>
      <c r="C588" s="87">
        <v>722211</v>
      </c>
      <c r="D588" s="88" t="s">
        <v>674</v>
      </c>
      <c r="E588" s="89"/>
      <c r="F588" s="92">
        <v>7222</v>
      </c>
    </row>
    <row r="589" spans="1:6" s="85" customFormat="1" x14ac:dyDescent="0.35">
      <c r="A589" s="87"/>
      <c r="B589" s="87"/>
      <c r="C589" s="87" t="s">
        <v>672</v>
      </c>
      <c r="D589" s="88" t="s">
        <v>673</v>
      </c>
      <c r="E589" s="89"/>
      <c r="F589" s="92" t="s">
        <v>1045</v>
      </c>
    </row>
    <row r="590" spans="1:6" s="85" customFormat="1" x14ac:dyDescent="0.35">
      <c r="A590" s="87"/>
      <c r="B590" s="87"/>
      <c r="C590" s="87"/>
      <c r="D590" s="88"/>
      <c r="E590" s="89"/>
      <c r="F590" s="95"/>
    </row>
    <row r="591" spans="1:6" s="85" customFormat="1" ht="13.15" x14ac:dyDescent="0.35">
      <c r="A591" s="86">
        <v>81</v>
      </c>
      <c r="B591" s="86" t="s">
        <v>52</v>
      </c>
      <c r="C591" s="87"/>
      <c r="D591" s="88"/>
      <c r="E591" s="89"/>
      <c r="F591" s="95"/>
    </row>
    <row r="592" spans="1:6" s="85" customFormat="1" x14ac:dyDescent="0.35">
      <c r="A592" s="87"/>
      <c r="B592" s="87"/>
      <c r="C592" s="87"/>
      <c r="D592" s="88"/>
      <c r="E592" s="89"/>
      <c r="F592" s="92"/>
    </row>
    <row r="593" spans="1:6" s="85" customFormat="1" ht="13.15" x14ac:dyDescent="0.35">
      <c r="A593" s="87"/>
      <c r="B593" s="86">
        <v>81</v>
      </c>
      <c r="C593" s="86" t="s">
        <v>52</v>
      </c>
      <c r="D593" s="88"/>
      <c r="E593" s="89"/>
      <c r="F593" s="92"/>
    </row>
    <row r="594" spans="1:6" s="85" customFormat="1" x14ac:dyDescent="0.35">
      <c r="A594" s="87"/>
      <c r="B594" s="87"/>
      <c r="C594" s="87"/>
      <c r="D594" s="88"/>
      <c r="E594" s="89"/>
      <c r="F594" s="92"/>
    </row>
    <row r="595" spans="1:6" s="85" customFormat="1" x14ac:dyDescent="0.35">
      <c r="A595" s="87"/>
      <c r="B595" s="87"/>
      <c r="C595" s="87">
        <v>811100</v>
      </c>
      <c r="D595" s="88" t="s">
        <v>646</v>
      </c>
      <c r="E595" s="89"/>
      <c r="F595" s="90">
        <v>8111</v>
      </c>
    </row>
    <row r="596" spans="1:6" s="85" customFormat="1" x14ac:dyDescent="0.35">
      <c r="A596" s="87"/>
      <c r="B596" s="87"/>
      <c r="C596" s="87">
        <v>811200</v>
      </c>
      <c r="D596" s="88" t="s">
        <v>602</v>
      </c>
      <c r="E596" s="89"/>
      <c r="F596" s="92">
        <v>8112</v>
      </c>
    </row>
    <row r="597" spans="1:6" s="85" customFormat="1" x14ac:dyDescent="0.35">
      <c r="A597" s="87"/>
      <c r="B597" s="87"/>
      <c r="C597" s="87">
        <v>811300</v>
      </c>
      <c r="D597" s="88" t="s">
        <v>1046</v>
      </c>
      <c r="E597" s="89"/>
      <c r="F597" s="92">
        <v>8113</v>
      </c>
    </row>
    <row r="598" spans="1:6" s="85" customFormat="1" x14ac:dyDescent="0.35">
      <c r="A598" s="87"/>
      <c r="B598" s="87"/>
      <c r="C598" s="87">
        <v>811400</v>
      </c>
      <c r="D598" s="88" t="s">
        <v>667</v>
      </c>
      <c r="E598" s="89"/>
      <c r="F598" s="92">
        <v>8114</v>
      </c>
    </row>
    <row r="599" spans="1:6" s="85" customFormat="1" ht="13.15" x14ac:dyDescent="0.35">
      <c r="A599" s="86"/>
      <c r="B599" s="86"/>
      <c r="C599" s="87">
        <v>812100</v>
      </c>
      <c r="D599" s="88" t="s">
        <v>700</v>
      </c>
      <c r="E599" s="89"/>
      <c r="F599" s="92">
        <v>8121</v>
      </c>
    </row>
    <row r="600" spans="1:6" s="85" customFormat="1" x14ac:dyDescent="0.35">
      <c r="A600" s="87"/>
      <c r="B600" s="87"/>
      <c r="C600" s="87">
        <v>812200</v>
      </c>
      <c r="D600" s="88" t="s">
        <v>699</v>
      </c>
      <c r="E600" s="89"/>
      <c r="F600" s="92">
        <v>8122</v>
      </c>
    </row>
    <row r="601" spans="1:6" s="85" customFormat="1" ht="13.15" x14ac:dyDescent="0.35">
      <c r="A601" s="87"/>
      <c r="B601" s="86"/>
      <c r="C601" s="87">
        <v>812300</v>
      </c>
      <c r="D601" s="88" t="s">
        <v>701</v>
      </c>
      <c r="E601" s="89"/>
      <c r="F601" s="92">
        <v>8123</v>
      </c>
    </row>
    <row r="602" spans="1:6" s="85" customFormat="1" x14ac:dyDescent="0.35">
      <c r="A602" s="87"/>
      <c r="B602" s="87"/>
      <c r="C602" s="87">
        <v>812900</v>
      </c>
      <c r="D602" s="88" t="s">
        <v>648</v>
      </c>
      <c r="E602" s="89"/>
      <c r="F602" s="92">
        <v>8129</v>
      </c>
    </row>
    <row r="603" spans="1:6" s="85" customFormat="1" x14ac:dyDescent="0.35">
      <c r="A603" s="87"/>
      <c r="B603" s="87"/>
      <c r="C603" s="87">
        <v>813100</v>
      </c>
      <c r="D603" s="88" t="s">
        <v>709</v>
      </c>
      <c r="E603" s="89"/>
      <c r="F603" s="92">
        <v>8131</v>
      </c>
    </row>
    <row r="604" spans="1:6" s="85" customFormat="1" x14ac:dyDescent="0.35">
      <c r="A604" s="87"/>
      <c r="B604" s="87"/>
      <c r="C604" s="87" t="s">
        <v>710</v>
      </c>
      <c r="D604" s="88" t="s">
        <v>711</v>
      </c>
      <c r="E604" s="89"/>
      <c r="F604" s="92" t="s">
        <v>1047</v>
      </c>
    </row>
    <row r="605" spans="1:6" s="85" customFormat="1" ht="13.15" x14ac:dyDescent="0.35">
      <c r="A605" s="87"/>
      <c r="B605" s="86"/>
      <c r="C605" s="87" t="s">
        <v>712</v>
      </c>
      <c r="D605" s="88" t="s">
        <v>713</v>
      </c>
      <c r="E605" s="89"/>
      <c r="F605" s="92" t="s">
        <v>1048</v>
      </c>
    </row>
    <row r="606" spans="1:6" s="85" customFormat="1" x14ac:dyDescent="0.35">
      <c r="A606" s="87"/>
      <c r="B606" s="87"/>
      <c r="C606" s="87">
        <v>814000</v>
      </c>
      <c r="D606" s="88" t="s">
        <v>706</v>
      </c>
      <c r="E606" s="89"/>
      <c r="F606" s="92">
        <v>814</v>
      </c>
    </row>
    <row r="607" spans="1:6" s="85" customFormat="1" x14ac:dyDescent="0.35">
      <c r="A607" s="87"/>
      <c r="B607" s="87"/>
      <c r="C607" s="87"/>
      <c r="D607" s="88"/>
      <c r="E607" s="89"/>
      <c r="F607" s="92"/>
    </row>
    <row r="608" spans="1:6" s="85" customFormat="1" ht="13.15" x14ac:dyDescent="0.35">
      <c r="A608" s="86" t="s">
        <v>101</v>
      </c>
      <c r="B608" s="86" t="s">
        <v>100</v>
      </c>
      <c r="C608" s="87"/>
      <c r="D608" s="88"/>
      <c r="E608" s="89"/>
      <c r="F608" s="92"/>
    </row>
    <row r="609" spans="1:6" s="85" customFormat="1" ht="13.15" x14ac:dyDescent="0.35">
      <c r="A609" s="87"/>
      <c r="B609" s="86"/>
      <c r="C609" s="86"/>
      <c r="D609" s="88"/>
      <c r="E609" s="89"/>
      <c r="F609" s="95"/>
    </row>
    <row r="610" spans="1:6" s="85" customFormat="1" ht="13.15" x14ac:dyDescent="0.35">
      <c r="A610" s="87"/>
      <c r="B610" s="86" t="s">
        <v>1079</v>
      </c>
      <c r="C610" s="86" t="s">
        <v>1080</v>
      </c>
      <c r="D610" s="88"/>
      <c r="E610" s="89"/>
      <c r="F610" s="92"/>
    </row>
    <row r="611" spans="1:6" s="85" customFormat="1" x14ac:dyDescent="0.35">
      <c r="A611" s="87"/>
      <c r="B611" s="87"/>
      <c r="C611" s="87"/>
      <c r="D611" s="88"/>
      <c r="E611" s="89"/>
      <c r="F611" s="95"/>
    </row>
    <row r="612" spans="1:6" s="85" customFormat="1" x14ac:dyDescent="0.35">
      <c r="A612" s="87"/>
      <c r="B612" s="87"/>
      <c r="C612" s="87" t="s">
        <v>1050</v>
      </c>
      <c r="D612" s="88" t="s">
        <v>1049</v>
      </c>
      <c r="E612" s="89"/>
      <c r="F612" s="92" t="s">
        <v>1018</v>
      </c>
    </row>
    <row r="613" spans="1:6" s="85" customFormat="1" x14ac:dyDescent="0.35">
      <c r="A613" s="87"/>
      <c r="B613" s="87"/>
      <c r="C613" s="87" t="s">
        <v>1052</v>
      </c>
      <c r="D613" s="88" t="s">
        <v>1051</v>
      </c>
      <c r="E613" s="89"/>
      <c r="F613" s="92" t="s">
        <v>1018</v>
      </c>
    </row>
    <row r="614" spans="1:6" s="85" customFormat="1" x14ac:dyDescent="0.35">
      <c r="A614" s="87"/>
      <c r="B614" s="87"/>
      <c r="C614" s="87"/>
      <c r="D614" s="88"/>
      <c r="E614" s="89"/>
      <c r="F614" s="95"/>
    </row>
    <row r="615" spans="1:6" s="85" customFormat="1" ht="13.15" x14ac:dyDescent="0.35">
      <c r="A615" s="87"/>
      <c r="B615" s="86" t="s">
        <v>1053</v>
      </c>
      <c r="C615" s="86" t="s">
        <v>53</v>
      </c>
      <c r="D615" s="88"/>
      <c r="E615" s="89"/>
      <c r="F615" s="92"/>
    </row>
    <row r="616" spans="1:6" s="85" customFormat="1" ht="13.15" x14ac:dyDescent="0.35">
      <c r="A616" s="87"/>
      <c r="B616" s="86"/>
      <c r="C616" s="86"/>
      <c r="D616" s="88"/>
      <c r="E616" s="89"/>
      <c r="F616" s="92"/>
    </row>
    <row r="617" spans="1:6" s="85" customFormat="1" x14ac:dyDescent="0.35">
      <c r="A617" s="87"/>
      <c r="B617" s="87"/>
      <c r="C617" s="87">
        <v>491000</v>
      </c>
      <c r="D617" s="88" t="s">
        <v>680</v>
      </c>
      <c r="E617" s="89"/>
      <c r="F617" s="92">
        <v>491</v>
      </c>
    </row>
    <row r="618" spans="1:6" s="85" customFormat="1" x14ac:dyDescent="0.35">
      <c r="A618" s="87"/>
      <c r="B618" s="87"/>
      <c r="C618" s="87" t="s">
        <v>1054</v>
      </c>
      <c r="D618" s="88" t="s">
        <v>1055</v>
      </c>
      <c r="E618" s="97" t="s">
        <v>1074</v>
      </c>
      <c r="F618" s="92" t="s">
        <v>1018</v>
      </c>
    </row>
    <row r="619" spans="1:6" s="85" customFormat="1" x14ac:dyDescent="0.35">
      <c r="A619" s="87"/>
      <c r="B619" s="87"/>
      <c r="C619" s="87" t="s">
        <v>1056</v>
      </c>
      <c r="D619" s="88" t="s">
        <v>1057</v>
      </c>
      <c r="E619" s="89"/>
      <c r="F619" s="92" t="s">
        <v>1018</v>
      </c>
    </row>
    <row r="620" spans="1:6" s="85" customFormat="1" x14ac:dyDescent="0.35">
      <c r="A620" s="87"/>
      <c r="B620" s="87"/>
      <c r="C620" s="87"/>
      <c r="D620" s="88"/>
      <c r="E620" s="89"/>
      <c r="F620" s="95"/>
    </row>
    <row r="621" spans="1:6" s="85" customFormat="1" ht="13.15" x14ac:dyDescent="0.35">
      <c r="A621" s="91"/>
      <c r="B621" s="86" t="s">
        <v>1058</v>
      </c>
      <c r="C621" s="86" t="s">
        <v>66</v>
      </c>
      <c r="D621" s="88"/>
      <c r="E621" s="89"/>
      <c r="F621" s="92"/>
    </row>
    <row r="622" spans="1:6" s="85" customFormat="1" ht="13.15" x14ac:dyDescent="0.4">
      <c r="A622" s="102"/>
      <c r="B622" s="86"/>
      <c r="C622" s="86"/>
      <c r="D622" s="88"/>
      <c r="E622" s="97"/>
      <c r="F622" s="95"/>
    </row>
    <row r="623" spans="1:6" s="85" customFormat="1" x14ac:dyDescent="0.35">
      <c r="A623" s="91"/>
      <c r="B623" s="87"/>
      <c r="C623" s="87" t="s">
        <v>1059</v>
      </c>
      <c r="D623" s="88" t="s">
        <v>66</v>
      </c>
      <c r="E623" s="89"/>
      <c r="F623" s="92" t="s">
        <v>1018</v>
      </c>
    </row>
    <row r="624" spans="1:6" s="85" customFormat="1" ht="13.15" x14ac:dyDescent="0.35">
      <c r="A624" s="91"/>
      <c r="B624" s="86"/>
      <c r="C624" s="86"/>
      <c r="D624" s="88"/>
      <c r="E624" s="89"/>
      <c r="F624" s="95"/>
    </row>
    <row r="625" spans="1:6" s="85" customFormat="1" ht="13.15" x14ac:dyDescent="0.35">
      <c r="A625" s="91"/>
      <c r="B625" s="86" t="s">
        <v>1060</v>
      </c>
      <c r="C625" s="86" t="s">
        <v>54</v>
      </c>
      <c r="D625" s="88"/>
      <c r="E625" s="89"/>
    </row>
    <row r="626" spans="1:6" s="85" customFormat="1" ht="13.15" x14ac:dyDescent="0.35">
      <c r="A626" s="91"/>
      <c r="B626" s="86"/>
      <c r="C626" s="87"/>
      <c r="D626" s="88"/>
      <c r="E626" s="89"/>
    </row>
    <row r="627" spans="1:6" s="85" customFormat="1" ht="13.15" x14ac:dyDescent="0.35">
      <c r="A627" s="91"/>
      <c r="B627" s="86"/>
      <c r="C627" s="87" t="s">
        <v>1061</v>
      </c>
      <c r="D627" s="88" t="s">
        <v>1062</v>
      </c>
      <c r="E627" s="97" t="s">
        <v>1074</v>
      </c>
      <c r="F627" s="92" t="s">
        <v>1018</v>
      </c>
    </row>
    <row r="628" spans="1:6" s="85" customFormat="1" x14ac:dyDescent="0.35">
      <c r="A628" s="91"/>
      <c r="B628" s="87"/>
      <c r="C628" s="87" t="s">
        <v>1063</v>
      </c>
      <c r="D628" s="88" t="s">
        <v>1064</v>
      </c>
      <c r="E628" s="97" t="s">
        <v>1074</v>
      </c>
      <c r="F628" s="92" t="s">
        <v>1018</v>
      </c>
    </row>
    <row r="629" spans="1:6" s="85" customFormat="1" ht="13.15" x14ac:dyDescent="0.4">
      <c r="A629" s="102"/>
      <c r="B629" s="86"/>
      <c r="C629" s="87" t="s">
        <v>627</v>
      </c>
      <c r="D629" s="88" t="s">
        <v>628</v>
      </c>
      <c r="E629" s="97"/>
      <c r="F629" s="92" t="s">
        <v>1018</v>
      </c>
    </row>
    <row r="630" spans="1:6" s="85" customFormat="1" x14ac:dyDescent="0.35">
      <c r="A630" s="91"/>
      <c r="B630" s="87"/>
      <c r="C630" s="87"/>
      <c r="D630" s="88"/>
      <c r="E630" s="89"/>
      <c r="F630" s="103"/>
    </row>
    <row r="631" spans="1:6" s="85" customFormat="1" ht="13.15" x14ac:dyDescent="0.4">
      <c r="A631" s="102" t="s">
        <v>1065</v>
      </c>
      <c r="B631" s="86" t="s">
        <v>1066</v>
      </c>
      <c r="C631" s="86"/>
      <c r="D631" s="88"/>
      <c r="E631" s="97"/>
      <c r="F631" s="103"/>
    </row>
    <row r="632" spans="1:6" s="85" customFormat="1" ht="13.15" x14ac:dyDescent="0.35">
      <c r="A632" s="91"/>
      <c r="B632" s="86"/>
      <c r="C632" s="86"/>
      <c r="D632" s="88"/>
      <c r="E632" s="89"/>
      <c r="F632" s="103"/>
    </row>
    <row r="633" spans="1:6" s="85" customFormat="1" ht="13.15" x14ac:dyDescent="0.35">
      <c r="A633" s="91"/>
      <c r="B633" s="86" t="s">
        <v>1065</v>
      </c>
      <c r="C633" s="86" t="s">
        <v>1066</v>
      </c>
      <c r="D633" s="88"/>
      <c r="E633" s="89"/>
    </row>
    <row r="634" spans="1:6" s="85" customFormat="1" x14ac:dyDescent="0.35">
      <c r="A634" s="91"/>
      <c r="B634" s="87"/>
      <c r="C634" s="87"/>
      <c r="D634" s="88"/>
      <c r="E634" s="89"/>
    </row>
    <row r="635" spans="1:6" s="85" customFormat="1" x14ac:dyDescent="0.35">
      <c r="A635" s="91"/>
      <c r="B635" s="87"/>
      <c r="C635" s="87" t="s">
        <v>422</v>
      </c>
      <c r="D635" s="88" t="s">
        <v>423</v>
      </c>
      <c r="E635" s="97" t="s">
        <v>1075</v>
      </c>
      <c r="F635" s="92" t="s">
        <v>1018</v>
      </c>
    </row>
    <row r="636" spans="1:6" s="85" customFormat="1" x14ac:dyDescent="0.35">
      <c r="A636" s="91"/>
      <c r="B636" s="87"/>
      <c r="C636" s="87" t="s">
        <v>424</v>
      </c>
      <c r="D636" s="88" t="s">
        <v>425</v>
      </c>
      <c r="E636" s="97" t="s">
        <v>1075</v>
      </c>
      <c r="F636" s="92" t="s">
        <v>1018</v>
      </c>
    </row>
    <row r="637" spans="1:6" s="85" customFormat="1" x14ac:dyDescent="0.35">
      <c r="A637" s="91"/>
      <c r="B637" s="87"/>
      <c r="C637" s="87"/>
      <c r="D637" s="88"/>
      <c r="E637" s="89"/>
      <c r="F637" s="103"/>
    </row>
    <row r="638" spans="1:6" s="85" customFormat="1" ht="13.15" x14ac:dyDescent="0.4">
      <c r="A638" s="102" t="s">
        <v>1068</v>
      </c>
      <c r="B638" s="86" t="s">
        <v>1069</v>
      </c>
      <c r="C638" s="87"/>
      <c r="D638" s="88"/>
      <c r="E638" s="97"/>
      <c r="F638" s="103"/>
    </row>
    <row r="639" spans="1:6" s="85" customFormat="1" x14ac:dyDescent="0.35">
      <c r="A639" s="91"/>
      <c r="B639" s="87"/>
      <c r="C639" s="87"/>
      <c r="D639" s="88"/>
      <c r="E639" s="89"/>
      <c r="F639" s="103"/>
    </row>
    <row r="640" spans="1:6" s="85" customFormat="1" ht="13.15" x14ac:dyDescent="0.35">
      <c r="A640" s="91"/>
      <c r="B640" s="86" t="s">
        <v>1068</v>
      </c>
      <c r="C640" s="86" t="s">
        <v>1069</v>
      </c>
      <c r="D640" s="88"/>
      <c r="E640" s="89"/>
      <c r="F640" s="92"/>
    </row>
    <row r="641" spans="1:7" s="85" customFormat="1" x14ac:dyDescent="0.35">
      <c r="A641" s="91"/>
      <c r="B641" s="87"/>
      <c r="C641" s="87"/>
      <c r="D641" s="88"/>
      <c r="E641" s="89"/>
      <c r="F641" s="92"/>
    </row>
    <row r="642" spans="1:7" s="85" customFormat="1" x14ac:dyDescent="0.35">
      <c r="A642" s="91"/>
      <c r="B642" s="87"/>
      <c r="C642" s="87" t="s">
        <v>622</v>
      </c>
      <c r="D642" s="88" t="s">
        <v>623</v>
      </c>
      <c r="E642" s="97" t="s">
        <v>1075</v>
      </c>
      <c r="F642" s="92" t="s">
        <v>1018</v>
      </c>
    </row>
    <row r="643" spans="1:7" s="85" customFormat="1" x14ac:dyDescent="0.35">
      <c r="A643" s="104"/>
      <c r="B643" s="105"/>
      <c r="C643" s="105" t="s">
        <v>624</v>
      </c>
      <c r="D643" s="106" t="s">
        <v>625</v>
      </c>
      <c r="E643" s="107" t="s">
        <v>1075</v>
      </c>
      <c r="F643" s="108" t="s">
        <v>1018</v>
      </c>
    </row>
    <row r="644" spans="1:7" s="85" customFormat="1" x14ac:dyDescent="0.35">
      <c r="A644" s="91"/>
      <c r="B644" s="87"/>
      <c r="C644" s="87"/>
      <c r="D644" s="87"/>
      <c r="E644" s="109"/>
      <c r="F644" s="87"/>
    </row>
    <row r="645" spans="1:7" s="85" customFormat="1" ht="29.25" customHeight="1" x14ac:dyDescent="0.45">
      <c r="A645" s="258" t="s">
        <v>1072</v>
      </c>
      <c r="B645" s="255"/>
      <c r="C645" s="255"/>
      <c r="D645" s="255"/>
      <c r="E645" s="255"/>
      <c r="F645" s="255"/>
      <c r="G645" s="110"/>
    </row>
    <row r="646" spans="1:7" s="85" customFormat="1" ht="43.5" customHeight="1" x14ac:dyDescent="0.45">
      <c r="A646" s="258" t="s">
        <v>1070</v>
      </c>
      <c r="B646" s="255"/>
      <c r="C646" s="255"/>
      <c r="D646" s="255"/>
      <c r="E646" s="255"/>
      <c r="F646" s="255"/>
      <c r="G646" s="110"/>
    </row>
    <row r="647" spans="1:7" s="85" customFormat="1" ht="45" customHeight="1" x14ac:dyDescent="0.45">
      <c r="A647" s="258" t="s">
        <v>1076</v>
      </c>
      <c r="B647" s="259"/>
      <c r="C647" s="259"/>
      <c r="D647" s="259"/>
      <c r="E647" s="259"/>
      <c r="F647" s="259"/>
    </row>
    <row r="648" spans="1:7" s="85" customFormat="1" ht="45" customHeight="1" x14ac:dyDescent="0.45">
      <c r="A648" s="258" t="s">
        <v>1077</v>
      </c>
      <c r="B648" s="259"/>
      <c r="C648" s="259"/>
      <c r="D648" s="259"/>
      <c r="E648" s="259"/>
      <c r="F648" s="259"/>
    </row>
    <row r="649" spans="1:7" s="85" customFormat="1" ht="31.5" customHeight="1" x14ac:dyDescent="0.45">
      <c r="A649" s="258" t="s">
        <v>1078</v>
      </c>
      <c r="B649" s="255"/>
      <c r="C649" s="255"/>
      <c r="D649" s="255"/>
      <c r="E649" s="255"/>
      <c r="F649" s="255"/>
      <c r="G649" s="110"/>
    </row>
    <row r="650" spans="1:7" s="85" customFormat="1" x14ac:dyDescent="0.35">
      <c r="A650" s="91"/>
      <c r="B650" s="87"/>
      <c r="C650" s="87"/>
      <c r="D650" s="87"/>
      <c r="E650" s="109"/>
      <c r="F650" s="87"/>
    </row>
    <row r="651" spans="1:7" s="85" customFormat="1" x14ac:dyDescent="0.35">
      <c r="A651" s="91"/>
      <c r="B651" s="87"/>
      <c r="C651" s="87"/>
      <c r="D651" s="87"/>
      <c r="E651" s="109"/>
      <c r="F651" s="87"/>
    </row>
    <row r="652" spans="1:7" s="85" customFormat="1" x14ac:dyDescent="0.35">
      <c r="A652" s="91"/>
      <c r="B652" s="87"/>
      <c r="C652" s="87"/>
      <c r="D652" s="87"/>
      <c r="E652" s="109"/>
      <c r="F652" s="87"/>
    </row>
    <row r="653" spans="1:7" s="85" customFormat="1" ht="13.15" x14ac:dyDescent="0.35">
      <c r="A653" s="91"/>
      <c r="B653" s="87"/>
      <c r="C653" s="251"/>
      <c r="D653" s="251"/>
      <c r="E653" s="111"/>
      <c r="F653" s="76"/>
      <c r="G653" s="109"/>
    </row>
    <row r="654" spans="1:7" s="85" customFormat="1" ht="13.15" x14ac:dyDescent="0.35">
      <c r="A654" s="91"/>
      <c r="B654" s="86"/>
      <c r="C654" s="86"/>
      <c r="D654" s="93"/>
      <c r="E654" s="81"/>
      <c r="F654" s="76"/>
      <c r="G654" s="109"/>
    </row>
    <row r="655" spans="1:7" s="85" customFormat="1" x14ac:dyDescent="0.35">
      <c r="A655" s="91"/>
      <c r="B655" s="87"/>
      <c r="C655" s="87"/>
      <c r="D655" s="93"/>
      <c r="E655" s="81"/>
      <c r="F655" s="76"/>
      <c r="G655" s="109"/>
    </row>
    <row r="656" spans="1:7" s="85" customFormat="1" x14ac:dyDescent="0.35">
      <c r="A656" s="91"/>
      <c r="B656" s="87"/>
      <c r="C656" s="87"/>
      <c r="D656" s="93"/>
      <c r="E656" s="81"/>
      <c r="F656" s="76"/>
      <c r="G656" s="109"/>
    </row>
    <row r="657" spans="1:7" s="85" customFormat="1" ht="13.15" x14ac:dyDescent="0.35">
      <c r="A657" s="91"/>
      <c r="B657" s="86"/>
      <c r="C657" s="86"/>
      <c r="D657" s="93"/>
      <c r="E657" s="81"/>
      <c r="F657" s="76"/>
      <c r="G657" s="109"/>
    </row>
    <row r="658" spans="1:7" s="85" customFormat="1" x14ac:dyDescent="0.35">
      <c r="A658" s="91"/>
      <c r="B658" s="87"/>
      <c r="C658" s="87"/>
      <c r="D658" s="93"/>
      <c r="E658" s="81"/>
      <c r="F658" s="76"/>
      <c r="G658" s="109"/>
    </row>
    <row r="659" spans="1:7" s="85" customFormat="1" x14ac:dyDescent="0.35">
      <c r="A659" s="91"/>
      <c r="B659" s="87"/>
      <c r="C659" s="87"/>
      <c r="D659" s="93"/>
      <c r="E659" s="81"/>
      <c r="F659" s="76"/>
      <c r="G659" s="109"/>
    </row>
    <row r="660" spans="1:7" s="85" customFormat="1" x14ac:dyDescent="0.35">
      <c r="A660" s="91"/>
      <c r="B660" s="87"/>
      <c r="C660" s="87"/>
      <c r="D660" s="93"/>
      <c r="E660" s="81"/>
      <c r="F660" s="76"/>
      <c r="G660" s="109"/>
    </row>
    <row r="661" spans="1:7" s="85" customFormat="1" x14ac:dyDescent="0.35">
      <c r="A661" s="91"/>
      <c r="B661" s="87"/>
      <c r="C661" s="87"/>
      <c r="D661" s="93"/>
      <c r="E661" s="81"/>
      <c r="F661" s="76"/>
      <c r="G661" s="109"/>
    </row>
    <row r="662" spans="1:7" s="85" customFormat="1" ht="13.15" x14ac:dyDescent="0.35">
      <c r="A662" s="91"/>
      <c r="B662" s="87"/>
      <c r="C662" s="251"/>
      <c r="D662" s="251"/>
      <c r="E662" s="111"/>
      <c r="F662" s="76"/>
      <c r="G662" s="109"/>
    </row>
    <row r="663" spans="1:7" s="85" customFormat="1" ht="13.15" x14ac:dyDescent="0.35">
      <c r="A663" s="91"/>
      <c r="B663" s="86"/>
      <c r="C663" s="86"/>
      <c r="D663" s="93"/>
      <c r="E663" s="81"/>
      <c r="F663" s="76"/>
      <c r="G663" s="109"/>
    </row>
    <row r="664" spans="1:7" s="85" customFormat="1" ht="13.15" x14ac:dyDescent="0.35">
      <c r="A664" s="91"/>
      <c r="B664" s="86"/>
      <c r="C664" s="87"/>
      <c r="D664" s="93"/>
      <c r="E664" s="81"/>
      <c r="F664" s="76"/>
      <c r="G664" s="109"/>
    </row>
    <row r="665" spans="1:7" s="85" customFormat="1" x14ac:dyDescent="0.35">
      <c r="A665" s="91"/>
      <c r="B665" s="87"/>
      <c r="C665" s="87"/>
      <c r="D665" s="93"/>
      <c r="E665" s="81"/>
      <c r="F665" s="76"/>
      <c r="G665" s="109"/>
    </row>
    <row r="666" spans="1:7" s="85" customFormat="1" ht="13.15" x14ac:dyDescent="0.35">
      <c r="A666" s="91"/>
      <c r="B666" s="86"/>
      <c r="C666" s="86"/>
      <c r="D666" s="93"/>
      <c r="E666" s="81"/>
      <c r="F666" s="76"/>
      <c r="G666" s="109"/>
    </row>
    <row r="667" spans="1:7" s="85" customFormat="1" x14ac:dyDescent="0.35">
      <c r="A667" s="91"/>
      <c r="B667" s="87"/>
      <c r="C667" s="87"/>
      <c r="D667" s="93"/>
      <c r="E667" s="81"/>
      <c r="F667" s="76"/>
      <c r="G667" s="109"/>
    </row>
    <row r="668" spans="1:7" s="85" customFormat="1" x14ac:dyDescent="0.35">
      <c r="A668" s="91"/>
      <c r="B668" s="87"/>
      <c r="C668" s="87"/>
      <c r="D668" s="93"/>
      <c r="E668" s="81"/>
      <c r="F668" s="76"/>
      <c r="G668" s="109"/>
    </row>
    <row r="669" spans="1:7" s="85" customFormat="1" x14ac:dyDescent="0.35">
      <c r="A669" s="91"/>
      <c r="B669" s="87"/>
      <c r="C669" s="87"/>
      <c r="D669" s="93"/>
      <c r="E669" s="81"/>
      <c r="F669" s="76"/>
      <c r="G669" s="109"/>
    </row>
    <row r="670" spans="1:7" s="85" customFormat="1" x14ac:dyDescent="0.35">
      <c r="A670" s="91"/>
      <c r="B670" s="87"/>
      <c r="C670" s="87"/>
      <c r="D670" s="93"/>
      <c r="E670" s="81"/>
      <c r="F670" s="76"/>
      <c r="G670" s="109"/>
    </row>
    <row r="671" spans="1:7" s="85" customFormat="1" ht="13.15" x14ac:dyDescent="0.35">
      <c r="A671" s="91"/>
      <c r="B671" s="86"/>
      <c r="C671" s="86"/>
      <c r="D671" s="93"/>
      <c r="E671" s="81"/>
      <c r="F671" s="76"/>
      <c r="G671" s="109"/>
    </row>
    <row r="672" spans="1:7" s="85" customFormat="1" x14ac:dyDescent="0.35">
      <c r="A672" s="91"/>
      <c r="B672" s="87"/>
      <c r="C672" s="87"/>
      <c r="D672" s="93"/>
      <c r="E672" s="81"/>
      <c r="F672" s="76"/>
      <c r="G672" s="109"/>
    </row>
    <row r="673" spans="1:7" s="85" customFormat="1" x14ac:dyDescent="0.35">
      <c r="A673" s="91"/>
      <c r="B673" s="87"/>
      <c r="C673" s="87"/>
      <c r="D673" s="93"/>
      <c r="E673" s="81"/>
      <c r="F673" s="76"/>
      <c r="G673" s="109"/>
    </row>
    <row r="674" spans="1:7" s="85" customFormat="1" x14ac:dyDescent="0.35">
      <c r="A674" s="91"/>
      <c r="B674" s="87"/>
      <c r="C674" s="87"/>
      <c r="D674" s="93"/>
      <c r="E674" s="81"/>
      <c r="F674" s="76"/>
      <c r="G674" s="109"/>
    </row>
    <row r="675" spans="1:7" s="85" customFormat="1" x14ac:dyDescent="0.35">
      <c r="A675" s="91"/>
      <c r="B675" s="87"/>
      <c r="C675" s="87"/>
      <c r="D675" s="93"/>
      <c r="E675" s="81"/>
      <c r="F675" s="76"/>
      <c r="G675" s="109"/>
    </row>
    <row r="676" spans="1:7" s="85" customFormat="1" x14ac:dyDescent="0.35">
      <c r="A676" s="91"/>
      <c r="B676" s="87"/>
      <c r="C676" s="87"/>
      <c r="D676" s="93"/>
      <c r="E676" s="81"/>
      <c r="F676" s="76"/>
      <c r="G676" s="109"/>
    </row>
    <row r="677" spans="1:7" s="85" customFormat="1" ht="13.15" x14ac:dyDescent="0.35">
      <c r="A677" s="91"/>
      <c r="B677" s="86"/>
      <c r="C677" s="86"/>
      <c r="D677" s="93"/>
      <c r="E677" s="81"/>
      <c r="F677" s="76"/>
      <c r="G677" s="109"/>
    </row>
    <row r="678" spans="1:7" s="85" customFormat="1" x14ac:dyDescent="0.35">
      <c r="A678" s="91"/>
      <c r="B678" s="87"/>
      <c r="C678" s="87"/>
      <c r="D678" s="93"/>
      <c r="E678" s="81"/>
      <c r="F678" s="76"/>
      <c r="G678" s="109"/>
    </row>
    <row r="679" spans="1:7" s="85" customFormat="1" x14ac:dyDescent="0.35">
      <c r="A679" s="91"/>
      <c r="B679" s="87"/>
      <c r="C679" s="87"/>
      <c r="D679" s="93"/>
      <c r="E679" s="81"/>
      <c r="F679" s="76"/>
      <c r="G679" s="109"/>
    </row>
    <row r="680" spans="1:7" s="85" customFormat="1" x14ac:dyDescent="0.35">
      <c r="A680" s="91"/>
      <c r="B680" s="87"/>
      <c r="C680" s="87"/>
      <c r="D680" s="93"/>
      <c r="E680" s="81"/>
      <c r="F680" s="76"/>
      <c r="G680" s="109"/>
    </row>
    <row r="681" spans="1:7" s="85" customFormat="1" ht="13.15" x14ac:dyDescent="0.35">
      <c r="A681" s="91"/>
      <c r="B681" s="86"/>
      <c r="C681" s="86"/>
      <c r="D681" s="93"/>
      <c r="E681" s="81"/>
      <c r="F681" s="76"/>
      <c r="G681" s="109"/>
    </row>
    <row r="682" spans="1:7" s="85" customFormat="1" x14ac:dyDescent="0.35">
      <c r="A682" s="91"/>
      <c r="B682" s="87"/>
      <c r="C682" s="87"/>
      <c r="D682" s="93"/>
      <c r="E682" s="81"/>
      <c r="F682" s="76"/>
      <c r="G682" s="109"/>
    </row>
    <row r="683" spans="1:7" s="85" customFormat="1" x14ac:dyDescent="0.35">
      <c r="A683" s="91"/>
      <c r="B683" s="87"/>
      <c r="C683" s="87"/>
      <c r="D683" s="93"/>
      <c r="E683" s="81"/>
      <c r="F683" s="76"/>
      <c r="G683" s="109"/>
    </row>
    <row r="684" spans="1:7" s="85" customFormat="1" ht="13.15" x14ac:dyDescent="0.35">
      <c r="A684" s="91"/>
      <c r="B684" s="86"/>
      <c r="C684" s="86"/>
      <c r="D684" s="93"/>
      <c r="E684" s="81"/>
      <c r="F684" s="76"/>
      <c r="G684" s="109"/>
    </row>
    <row r="685" spans="1:7" s="85" customFormat="1" ht="13.15" x14ac:dyDescent="0.35">
      <c r="A685" s="91"/>
      <c r="B685" s="86"/>
      <c r="C685" s="87"/>
      <c r="D685" s="93"/>
      <c r="E685" s="81"/>
      <c r="F685" s="76"/>
      <c r="G685" s="109"/>
    </row>
    <row r="686" spans="1:7" s="85" customFormat="1" ht="13.15" x14ac:dyDescent="0.35">
      <c r="A686" s="91"/>
      <c r="B686" s="86"/>
      <c r="C686" s="87"/>
      <c r="D686" s="93"/>
      <c r="E686" s="81"/>
      <c r="F686" s="76"/>
      <c r="G686" s="109"/>
    </row>
    <row r="687" spans="1:7" s="85" customFormat="1" ht="13.15" x14ac:dyDescent="0.35">
      <c r="A687" s="91"/>
      <c r="B687" s="86"/>
      <c r="C687" s="251"/>
      <c r="D687" s="251"/>
      <c r="E687" s="111"/>
      <c r="F687" s="76"/>
      <c r="G687" s="109"/>
    </row>
    <row r="688" spans="1:7" s="85" customFormat="1" ht="13.15" x14ac:dyDescent="0.35">
      <c r="A688" s="91"/>
      <c r="B688" s="86"/>
      <c r="C688" s="86"/>
      <c r="D688" s="93"/>
      <c r="E688" s="81"/>
      <c r="F688" s="76"/>
      <c r="G688" s="109"/>
    </row>
    <row r="689" spans="1:7" s="85" customFormat="1" ht="13.15" x14ac:dyDescent="0.35">
      <c r="A689" s="91"/>
      <c r="B689" s="86"/>
      <c r="C689" s="87"/>
      <c r="D689" s="93"/>
      <c r="E689" s="81"/>
      <c r="F689" s="76"/>
      <c r="G689" s="109"/>
    </row>
    <row r="690" spans="1:7" s="85" customFormat="1" ht="13.15" x14ac:dyDescent="0.35">
      <c r="A690" s="91"/>
      <c r="B690" s="86"/>
      <c r="C690" s="87"/>
      <c r="D690" s="93"/>
      <c r="E690" s="81"/>
      <c r="F690" s="76"/>
      <c r="G690" s="109"/>
    </row>
    <row r="691" spans="1:7" s="85" customFormat="1" ht="13.15" x14ac:dyDescent="0.35">
      <c r="A691" s="91"/>
      <c r="B691" s="86"/>
      <c r="C691" s="87"/>
      <c r="D691" s="93"/>
      <c r="E691" s="81"/>
      <c r="F691" s="76"/>
      <c r="G691" s="109"/>
    </row>
    <row r="692" spans="1:7" s="85" customFormat="1" ht="13.15" x14ac:dyDescent="0.35">
      <c r="A692" s="91"/>
      <c r="B692" s="86"/>
      <c r="C692" s="87"/>
      <c r="D692" s="93"/>
      <c r="E692" s="81"/>
      <c r="F692" s="76"/>
      <c r="G692" s="109"/>
    </row>
    <row r="693" spans="1:7" s="85" customFormat="1" ht="13.15" x14ac:dyDescent="0.35">
      <c r="A693" s="91"/>
      <c r="B693" s="86"/>
      <c r="C693" s="86"/>
      <c r="D693" s="93"/>
      <c r="E693" s="81"/>
      <c r="F693" s="76"/>
      <c r="G693" s="109"/>
    </row>
    <row r="694" spans="1:7" s="85" customFormat="1" ht="13.15" x14ac:dyDescent="0.35">
      <c r="A694" s="91"/>
      <c r="B694" s="86"/>
      <c r="C694" s="87"/>
      <c r="D694" s="93"/>
      <c r="E694" s="81"/>
      <c r="F694" s="76"/>
      <c r="G694" s="109"/>
    </row>
    <row r="695" spans="1:7" s="85" customFormat="1" ht="13.15" x14ac:dyDescent="0.35">
      <c r="A695" s="91"/>
      <c r="B695" s="86"/>
      <c r="C695" s="87"/>
      <c r="D695" s="93"/>
      <c r="E695" s="81"/>
      <c r="F695" s="76"/>
      <c r="G695" s="109"/>
    </row>
    <row r="696" spans="1:7" s="85" customFormat="1" ht="13.15" x14ac:dyDescent="0.35">
      <c r="A696" s="91"/>
      <c r="B696" s="86"/>
      <c r="C696" s="87"/>
      <c r="D696" s="93"/>
      <c r="E696" s="81"/>
      <c r="F696" s="76"/>
      <c r="G696" s="109"/>
    </row>
    <row r="697" spans="1:7" s="85" customFormat="1" ht="13.15" x14ac:dyDescent="0.35">
      <c r="A697" s="91"/>
      <c r="B697" s="86"/>
      <c r="C697" s="87"/>
      <c r="D697" s="93"/>
      <c r="E697" s="81"/>
      <c r="F697" s="76"/>
      <c r="G697" s="109"/>
    </row>
    <row r="698" spans="1:7" s="85" customFormat="1" ht="13.15" x14ac:dyDescent="0.35">
      <c r="A698" s="91"/>
      <c r="B698" s="86"/>
      <c r="C698" s="86"/>
      <c r="D698" s="93"/>
      <c r="E698" s="81"/>
      <c r="F698" s="76"/>
      <c r="G698" s="109"/>
    </row>
    <row r="699" spans="1:7" s="85" customFormat="1" ht="13.15" x14ac:dyDescent="0.35">
      <c r="A699" s="91"/>
      <c r="B699" s="86"/>
      <c r="C699" s="87"/>
      <c r="D699" s="93"/>
      <c r="E699" s="81"/>
      <c r="F699" s="76"/>
      <c r="G699" s="109"/>
    </row>
    <row r="700" spans="1:7" s="85" customFormat="1" ht="13.15" x14ac:dyDescent="0.35">
      <c r="A700" s="91"/>
      <c r="B700" s="86"/>
      <c r="C700" s="87"/>
      <c r="D700" s="93"/>
      <c r="E700" s="81"/>
      <c r="F700" s="76"/>
      <c r="G700" s="109"/>
    </row>
    <row r="701" spans="1:7" s="85" customFormat="1" ht="13.15" x14ac:dyDescent="0.35">
      <c r="A701" s="91"/>
      <c r="B701" s="86"/>
      <c r="C701" s="86"/>
      <c r="D701" s="93"/>
      <c r="E701" s="81"/>
      <c r="F701" s="76"/>
      <c r="G701" s="109"/>
    </row>
    <row r="702" spans="1:7" s="85" customFormat="1" ht="13.15" x14ac:dyDescent="0.35">
      <c r="A702" s="91"/>
      <c r="B702" s="86"/>
      <c r="C702" s="87"/>
      <c r="D702" s="93"/>
      <c r="E702" s="81"/>
      <c r="F702" s="76"/>
      <c r="G702" s="109"/>
    </row>
    <row r="703" spans="1:7" s="85" customFormat="1" x14ac:dyDescent="0.35">
      <c r="A703" s="91"/>
      <c r="B703" s="87"/>
      <c r="C703" s="87"/>
      <c r="D703" s="93"/>
      <c r="E703" s="81"/>
      <c r="F703" s="76"/>
      <c r="G703" s="109"/>
    </row>
    <row r="704" spans="1:7" s="85" customFormat="1" ht="13.15" x14ac:dyDescent="0.35">
      <c r="A704" s="91"/>
      <c r="B704" s="86"/>
      <c r="C704" s="86"/>
      <c r="D704" s="93"/>
      <c r="E704" s="81"/>
      <c r="F704" s="76"/>
      <c r="G704" s="109"/>
    </row>
    <row r="705" spans="1:7" s="85" customFormat="1" x14ac:dyDescent="0.35">
      <c r="A705" s="91"/>
      <c r="B705" s="87"/>
      <c r="C705" s="87"/>
      <c r="D705" s="93"/>
      <c r="E705" s="81"/>
      <c r="F705" s="76"/>
      <c r="G705" s="109"/>
    </row>
    <row r="706" spans="1:7" s="85" customFormat="1" x14ac:dyDescent="0.35">
      <c r="A706" s="91"/>
      <c r="B706" s="87"/>
      <c r="C706" s="87"/>
      <c r="D706" s="93"/>
      <c r="E706" s="81"/>
      <c r="F706" s="76"/>
      <c r="G706" s="109"/>
    </row>
    <row r="707" spans="1:7" s="85" customFormat="1" ht="13.15" x14ac:dyDescent="0.35">
      <c r="A707" s="91"/>
      <c r="B707" s="86"/>
      <c r="C707" s="251"/>
      <c r="D707" s="251"/>
      <c r="E707" s="111"/>
      <c r="F707" s="76"/>
      <c r="G707" s="109"/>
    </row>
    <row r="708" spans="1:7" s="85" customFormat="1" ht="13.15" x14ac:dyDescent="0.35">
      <c r="A708" s="91"/>
      <c r="B708" s="86"/>
      <c r="C708" s="86"/>
      <c r="D708" s="93"/>
      <c r="E708" s="81"/>
      <c r="F708" s="76"/>
      <c r="G708" s="109"/>
    </row>
    <row r="709" spans="1:7" s="85" customFormat="1" x14ac:dyDescent="0.35">
      <c r="A709" s="91"/>
      <c r="B709" s="91"/>
      <c r="C709" s="87"/>
      <c r="D709" s="93"/>
      <c r="E709" s="81"/>
      <c r="F709" s="76"/>
      <c r="G709" s="109"/>
    </row>
    <row r="710" spans="1:7" s="85" customFormat="1" x14ac:dyDescent="0.35">
      <c r="A710" s="91"/>
      <c r="B710" s="87"/>
      <c r="C710" s="87"/>
      <c r="D710" s="93"/>
      <c r="E710" s="81"/>
      <c r="F710" s="76"/>
      <c r="G710" s="109"/>
    </row>
    <row r="711" spans="1:7" s="85" customFormat="1" ht="13.15" x14ac:dyDescent="0.35">
      <c r="A711" s="91"/>
      <c r="B711" s="86"/>
      <c r="C711" s="86"/>
      <c r="D711" s="93"/>
      <c r="E711" s="81"/>
      <c r="F711" s="76"/>
      <c r="G711" s="109"/>
    </row>
    <row r="712" spans="1:7" s="85" customFormat="1" x14ac:dyDescent="0.35">
      <c r="A712" s="91"/>
      <c r="B712" s="91"/>
      <c r="C712" s="87"/>
      <c r="D712" s="93"/>
      <c r="E712" s="81"/>
      <c r="F712" s="76"/>
      <c r="G712" s="109"/>
    </row>
    <row r="713" spans="1:7" s="85" customFormat="1" x14ac:dyDescent="0.35">
      <c r="A713" s="91"/>
      <c r="B713" s="91"/>
      <c r="C713" s="87"/>
      <c r="D713" s="93"/>
      <c r="E713" s="81"/>
      <c r="F713" s="76"/>
      <c r="G713" s="109"/>
    </row>
    <row r="714" spans="1:7" s="85" customFormat="1" x14ac:dyDescent="0.35">
      <c r="A714" s="91"/>
      <c r="B714" s="87"/>
      <c r="C714" s="87"/>
      <c r="D714" s="93"/>
      <c r="E714" s="81"/>
      <c r="F714" s="76"/>
      <c r="G714" s="109"/>
    </row>
    <row r="715" spans="1:7" s="85" customFormat="1" ht="13.15" x14ac:dyDescent="0.35">
      <c r="A715" s="91"/>
      <c r="B715" s="86"/>
      <c r="C715" s="86"/>
      <c r="D715" s="93"/>
      <c r="E715" s="81"/>
      <c r="F715" s="76"/>
      <c r="G715" s="109"/>
    </row>
    <row r="716" spans="1:7" s="85" customFormat="1" x14ac:dyDescent="0.35">
      <c r="A716" s="91"/>
      <c r="B716" s="91"/>
      <c r="C716" s="87"/>
      <c r="D716" s="93"/>
      <c r="E716" s="81"/>
      <c r="F716" s="76"/>
      <c r="G716" s="109"/>
    </row>
    <row r="717" spans="1:7" s="85" customFormat="1" x14ac:dyDescent="0.35">
      <c r="A717" s="91"/>
      <c r="B717" s="91"/>
      <c r="C717" s="91"/>
      <c r="D717" s="112"/>
      <c r="E717" s="113"/>
      <c r="F717" s="76"/>
      <c r="G717" s="109"/>
    </row>
    <row r="718" spans="1:7" s="85" customFormat="1" x14ac:dyDescent="0.35">
      <c r="A718" s="91"/>
      <c r="B718" s="91"/>
      <c r="C718" s="91"/>
      <c r="D718" s="112"/>
      <c r="E718" s="113"/>
      <c r="F718" s="76"/>
      <c r="G718" s="109"/>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xr:uid="{00000000-0004-0000-0200-000000000000}"/>
    <hyperlink ref="E57" location="'NAICS codes'!A649" display="†" xr:uid="{00000000-0004-0000-0200-000001000000}"/>
    <hyperlink ref="E371" location="'NAICS codes'!A648" display="*" xr:uid="{00000000-0004-0000-0200-000002000000}"/>
    <hyperlink ref="E389" location="'NAICS codes'!A648" display="*" xr:uid="{00000000-0004-0000-0200-000003000000}"/>
    <hyperlink ref="E58" location="'NAICS codes'!A649" display="†" xr:uid="{00000000-0004-0000-0200-000004000000}"/>
    <hyperlink ref="E59" location="'NAICS codes'!A649" display="†" xr:uid="{00000000-0004-0000-0200-000005000000}"/>
    <hyperlink ref="E60" location="'NAICS codes'!A649" display="†" xr:uid="{00000000-0004-0000-0200-000006000000}"/>
    <hyperlink ref="E61" location="'NAICS codes'!A649" display="†" xr:uid="{00000000-0004-0000-0200-000007000000}"/>
    <hyperlink ref="E62" location="'NAICS codes'!A649" display="†" xr:uid="{00000000-0004-0000-0200-000008000000}"/>
    <hyperlink ref="E63" location="'NAICS codes'!A649" display="†" xr:uid="{00000000-0004-0000-0200-000009000000}"/>
    <hyperlink ref="E64" location="'NAICS codes'!A649" display="†" xr:uid="{00000000-0004-0000-0200-00000A000000}"/>
    <hyperlink ref="E65" location="'NAICS codes'!A649" display="†" xr:uid="{00000000-0004-0000-0200-00000B000000}"/>
    <hyperlink ref="E66" location="'NAICS codes'!A649" display="†" xr:uid="{00000000-0004-0000-0200-00000C000000}"/>
    <hyperlink ref="E67" location="'NAICS codes'!A649" display="†" xr:uid="{00000000-0004-0000-0200-00000D000000}"/>
    <hyperlink ref="E68" location="'NAICS codes'!A649" display="†" xr:uid="{00000000-0004-0000-0200-00000E000000}"/>
    <hyperlink ref="E99" location="'NAICS codes'!A650" display="‡" xr:uid="{00000000-0004-0000-0200-00000F000000}"/>
    <hyperlink ref="E618" location="'NAICS codes'!A651" display="**" xr:uid="{00000000-0004-0000-0200-000010000000}"/>
    <hyperlink ref="E635" location="'NAICS codes'!A652" display="††" xr:uid="{00000000-0004-0000-0200-000011000000}"/>
    <hyperlink ref="E627" location="'NAICS codes'!A651" display="**" xr:uid="{00000000-0004-0000-0200-000012000000}"/>
    <hyperlink ref="E628" location="'NAICS codes'!A651" display="**" xr:uid="{00000000-0004-0000-0200-000013000000}"/>
    <hyperlink ref="E636" location="'NAICS codes'!A652" display="††" xr:uid="{00000000-0004-0000-0200-000014000000}"/>
    <hyperlink ref="E642" location="'NAICS codes'!A652" display="††" xr:uid="{00000000-0004-0000-0200-000015000000}"/>
    <hyperlink ref="E643" location="'NAICS codes'!A652" display="††" xr:uid="{00000000-0004-0000-0200-000016000000}"/>
  </hyperlink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B405"/>
  <sheetViews>
    <sheetView topLeftCell="A47" workbookViewId="0"/>
  </sheetViews>
  <sheetFormatPr defaultRowHeight="12.4" x14ac:dyDescent="0.35"/>
  <cols>
    <col min="2" max="2" width="90.7109375" bestFit="1" customWidth="1"/>
  </cols>
  <sheetData>
    <row r="1" spans="1:2" x14ac:dyDescent="0.35">
      <c r="A1" s="38" t="s">
        <v>742</v>
      </c>
      <c r="B1" s="36"/>
    </row>
    <row r="2" spans="1:2" x14ac:dyDescent="0.35">
      <c r="A2" s="38" t="s">
        <v>82</v>
      </c>
      <c r="B2" s="36"/>
    </row>
    <row r="3" spans="1:2" x14ac:dyDescent="0.35">
      <c r="A3" s="33"/>
      <c r="B3" s="36"/>
    </row>
    <row r="4" spans="1:2" ht="24.75" x14ac:dyDescent="0.35">
      <c r="A4" s="39" t="s">
        <v>718</v>
      </c>
      <c r="B4" s="40" t="s">
        <v>4</v>
      </c>
    </row>
    <row r="5" spans="1:2" x14ac:dyDescent="0.35">
      <c r="A5" s="41">
        <v>1</v>
      </c>
      <c r="B5" s="42" t="s">
        <v>0</v>
      </c>
    </row>
    <row r="6" spans="1:2" x14ac:dyDescent="0.35">
      <c r="A6" s="41">
        <v>2</v>
      </c>
      <c r="B6" s="42" t="s">
        <v>103</v>
      </c>
    </row>
    <row r="7" spans="1:2" x14ac:dyDescent="0.35">
      <c r="A7" s="41">
        <v>3</v>
      </c>
      <c r="B7" s="42" t="s">
        <v>104</v>
      </c>
    </row>
    <row r="8" spans="1:2" x14ac:dyDescent="0.35">
      <c r="A8" s="41">
        <v>4</v>
      </c>
      <c r="B8" s="42" t="s">
        <v>105</v>
      </c>
    </row>
    <row r="9" spans="1:2" x14ac:dyDescent="0.35">
      <c r="A9" s="43">
        <v>5</v>
      </c>
      <c r="B9" s="44" t="s">
        <v>743</v>
      </c>
    </row>
    <row r="10" spans="1:2" x14ac:dyDescent="0.35">
      <c r="A10" s="43">
        <v>6</v>
      </c>
      <c r="B10" s="44" t="s">
        <v>106</v>
      </c>
    </row>
    <row r="11" spans="1:2" x14ac:dyDescent="0.35">
      <c r="A11" s="43">
        <v>7</v>
      </c>
      <c r="B11" s="44" t="s">
        <v>107</v>
      </c>
    </row>
    <row r="12" spans="1:2" x14ac:dyDescent="0.35">
      <c r="A12" s="43">
        <v>8</v>
      </c>
      <c r="B12" s="44" t="s">
        <v>108</v>
      </c>
    </row>
    <row r="13" spans="1:2" x14ac:dyDescent="0.35">
      <c r="A13" s="43">
        <v>9</v>
      </c>
      <c r="B13" s="44" t="s">
        <v>109</v>
      </c>
    </row>
    <row r="14" spans="1:2" x14ac:dyDescent="0.35">
      <c r="A14" s="43">
        <v>10</v>
      </c>
      <c r="B14" s="44" t="s">
        <v>744</v>
      </c>
    </row>
    <row r="15" spans="1:2" x14ac:dyDescent="0.35">
      <c r="A15" s="43">
        <v>11</v>
      </c>
      <c r="B15" s="44" t="s">
        <v>110</v>
      </c>
    </row>
    <row r="16" spans="1:2" x14ac:dyDescent="0.35">
      <c r="A16" s="43">
        <v>12</v>
      </c>
      <c r="B16" s="44" t="s">
        <v>111</v>
      </c>
    </row>
    <row r="17" spans="1:2" x14ac:dyDescent="0.35">
      <c r="A17" s="43">
        <v>13</v>
      </c>
      <c r="B17" s="44" t="s">
        <v>112</v>
      </c>
    </row>
    <row r="18" spans="1:2" x14ac:dyDescent="0.35">
      <c r="A18" s="43">
        <v>14</v>
      </c>
      <c r="B18" s="44" t="s">
        <v>113</v>
      </c>
    </row>
    <row r="19" spans="1:2" x14ac:dyDescent="0.35">
      <c r="A19" s="43">
        <v>15</v>
      </c>
      <c r="B19" s="44" t="s">
        <v>114</v>
      </c>
    </row>
    <row r="20" spans="1:2" x14ac:dyDescent="0.35">
      <c r="A20" s="43">
        <v>16</v>
      </c>
      <c r="B20" s="44" t="s">
        <v>115</v>
      </c>
    </row>
    <row r="21" spans="1:2" x14ac:dyDescent="0.35">
      <c r="A21" s="43">
        <v>17</v>
      </c>
      <c r="B21" s="44" t="s">
        <v>116</v>
      </c>
    </row>
    <row r="22" spans="1:2" x14ac:dyDescent="0.35">
      <c r="A22" s="43">
        <v>18</v>
      </c>
      <c r="B22" s="44" t="s">
        <v>745</v>
      </c>
    </row>
    <row r="23" spans="1:2" x14ac:dyDescent="0.35">
      <c r="A23" s="43">
        <v>19</v>
      </c>
      <c r="B23" s="44" t="s">
        <v>117</v>
      </c>
    </row>
    <row r="24" spans="1:2" x14ac:dyDescent="0.35">
      <c r="A24" s="43">
        <v>20</v>
      </c>
      <c r="B24" s="44" t="s">
        <v>118</v>
      </c>
    </row>
    <row r="25" spans="1:2" x14ac:dyDescent="0.35">
      <c r="A25" s="41">
        <v>21</v>
      </c>
      <c r="B25" s="42" t="s">
        <v>119</v>
      </c>
    </row>
    <row r="26" spans="1:2" x14ac:dyDescent="0.35">
      <c r="A26" s="43">
        <v>22</v>
      </c>
      <c r="B26" s="44" t="s">
        <v>746</v>
      </c>
    </row>
    <row r="27" spans="1:2" x14ac:dyDescent="0.35">
      <c r="A27" s="43">
        <v>23</v>
      </c>
      <c r="B27" s="44" t="s">
        <v>120</v>
      </c>
    </row>
    <row r="28" spans="1:2" x14ac:dyDescent="0.35">
      <c r="A28" s="43">
        <v>24</v>
      </c>
      <c r="B28" s="44" t="s">
        <v>121</v>
      </c>
    </row>
    <row r="29" spans="1:2" x14ac:dyDescent="0.35">
      <c r="A29" s="43">
        <v>25</v>
      </c>
      <c r="B29" s="44" t="s">
        <v>122</v>
      </c>
    </row>
    <row r="30" spans="1:2" x14ac:dyDescent="0.35">
      <c r="A30" s="43">
        <v>26</v>
      </c>
      <c r="B30" s="44" t="s">
        <v>123</v>
      </c>
    </row>
    <row r="31" spans="1:2" x14ac:dyDescent="0.35">
      <c r="A31" s="43">
        <v>27</v>
      </c>
      <c r="B31" s="44" t="s">
        <v>747</v>
      </c>
    </row>
    <row r="32" spans="1:2" x14ac:dyDescent="0.35">
      <c r="A32" s="43">
        <v>28</v>
      </c>
      <c r="B32" s="44" t="s">
        <v>124</v>
      </c>
    </row>
    <row r="33" spans="1:2" x14ac:dyDescent="0.35">
      <c r="A33" s="43">
        <v>29</v>
      </c>
      <c r="B33" s="44" t="s">
        <v>125</v>
      </c>
    </row>
    <row r="34" spans="1:2" x14ac:dyDescent="0.35">
      <c r="A34" s="43">
        <v>30</v>
      </c>
      <c r="B34" s="44" t="s">
        <v>748</v>
      </c>
    </row>
    <row r="35" spans="1:2" x14ac:dyDescent="0.35">
      <c r="A35" s="43">
        <v>31</v>
      </c>
      <c r="B35" s="44" t="s">
        <v>126</v>
      </c>
    </row>
    <row r="36" spans="1:2" x14ac:dyDescent="0.35">
      <c r="A36" s="43">
        <v>32</v>
      </c>
      <c r="B36" s="44" t="s">
        <v>127</v>
      </c>
    </row>
    <row r="37" spans="1:2" x14ac:dyDescent="0.35">
      <c r="A37" s="43">
        <v>33</v>
      </c>
      <c r="B37" s="44" t="s">
        <v>749</v>
      </c>
    </row>
    <row r="38" spans="1:2" x14ac:dyDescent="0.35">
      <c r="A38" s="43">
        <v>34</v>
      </c>
      <c r="B38" s="44" t="s">
        <v>128</v>
      </c>
    </row>
    <row r="39" spans="1:2" x14ac:dyDescent="0.35">
      <c r="A39" s="43">
        <v>35</v>
      </c>
      <c r="B39" s="44" t="s">
        <v>129</v>
      </c>
    </row>
    <row r="40" spans="1:2" x14ac:dyDescent="0.35">
      <c r="A40" s="41">
        <v>36</v>
      </c>
      <c r="B40" s="42" t="s">
        <v>130</v>
      </c>
    </row>
    <row r="41" spans="1:2" x14ac:dyDescent="0.35">
      <c r="A41" s="43">
        <v>37</v>
      </c>
      <c r="B41" s="44" t="s">
        <v>750</v>
      </c>
    </row>
    <row r="42" spans="1:2" x14ac:dyDescent="0.35">
      <c r="A42" s="43">
        <v>38</v>
      </c>
      <c r="B42" s="44" t="s">
        <v>131</v>
      </c>
    </row>
    <row r="43" spans="1:2" x14ac:dyDescent="0.35">
      <c r="A43" s="43">
        <v>39</v>
      </c>
      <c r="B43" s="44" t="s">
        <v>132</v>
      </c>
    </row>
    <row r="44" spans="1:2" x14ac:dyDescent="0.35">
      <c r="A44" s="43">
        <v>40</v>
      </c>
      <c r="B44" s="44" t="s">
        <v>133</v>
      </c>
    </row>
    <row r="45" spans="1:2" x14ac:dyDescent="0.35">
      <c r="A45" s="43">
        <v>41</v>
      </c>
      <c r="B45" s="44" t="s">
        <v>134</v>
      </c>
    </row>
    <row r="46" spans="1:2" x14ac:dyDescent="0.35">
      <c r="A46" s="43">
        <v>42</v>
      </c>
      <c r="B46" s="44" t="s">
        <v>135</v>
      </c>
    </row>
    <row r="47" spans="1:2" x14ac:dyDescent="0.35">
      <c r="A47" s="43">
        <v>43</v>
      </c>
      <c r="B47" s="44" t="s">
        <v>136</v>
      </c>
    </row>
    <row r="48" spans="1:2" x14ac:dyDescent="0.35">
      <c r="A48" s="43">
        <v>44</v>
      </c>
      <c r="B48" s="44" t="s">
        <v>137</v>
      </c>
    </row>
    <row r="49" spans="1:2" x14ac:dyDescent="0.35">
      <c r="A49" s="43">
        <v>45</v>
      </c>
      <c r="B49" s="44" t="s">
        <v>138</v>
      </c>
    </row>
    <row r="50" spans="1:2" x14ac:dyDescent="0.35">
      <c r="A50" s="43">
        <v>46</v>
      </c>
      <c r="B50" s="44" t="s">
        <v>139</v>
      </c>
    </row>
    <row r="51" spans="1:2" x14ac:dyDescent="0.35">
      <c r="A51" s="43">
        <v>47</v>
      </c>
      <c r="B51" s="44" t="s">
        <v>140</v>
      </c>
    </row>
    <row r="52" spans="1:2" x14ac:dyDescent="0.35">
      <c r="A52" s="43">
        <v>48</v>
      </c>
      <c r="B52" s="44" t="s">
        <v>141</v>
      </c>
    </row>
    <row r="53" spans="1:2" x14ac:dyDescent="0.35">
      <c r="A53" s="43">
        <v>49</v>
      </c>
      <c r="B53" s="44" t="s">
        <v>142</v>
      </c>
    </row>
    <row r="54" spans="1:2" x14ac:dyDescent="0.35">
      <c r="A54" s="43">
        <v>50</v>
      </c>
      <c r="B54" s="44" t="s">
        <v>751</v>
      </c>
    </row>
    <row r="55" spans="1:2" x14ac:dyDescent="0.35">
      <c r="A55" s="43">
        <v>51</v>
      </c>
      <c r="B55" s="44" t="s">
        <v>752</v>
      </c>
    </row>
    <row r="56" spans="1:2" x14ac:dyDescent="0.35">
      <c r="A56" s="43">
        <v>52</v>
      </c>
      <c r="B56" s="44" t="s">
        <v>143</v>
      </c>
    </row>
    <row r="57" spans="1:2" x14ac:dyDescent="0.35">
      <c r="A57" s="43">
        <v>53</v>
      </c>
      <c r="B57" s="44" t="s">
        <v>144</v>
      </c>
    </row>
    <row r="58" spans="1:2" x14ac:dyDescent="0.35">
      <c r="A58" s="43">
        <v>54</v>
      </c>
      <c r="B58" s="44" t="s">
        <v>145</v>
      </c>
    </row>
    <row r="59" spans="1:2" x14ac:dyDescent="0.35">
      <c r="A59" s="43">
        <v>55</v>
      </c>
      <c r="B59" s="44" t="s">
        <v>146</v>
      </c>
    </row>
    <row r="60" spans="1:2" x14ac:dyDescent="0.35">
      <c r="A60" s="43">
        <v>56</v>
      </c>
      <c r="B60" s="44" t="s">
        <v>147</v>
      </c>
    </row>
    <row r="61" spans="1:2" x14ac:dyDescent="0.35">
      <c r="A61" s="43">
        <v>57</v>
      </c>
      <c r="B61" s="44" t="s">
        <v>148</v>
      </c>
    </row>
    <row r="62" spans="1:2" x14ac:dyDescent="0.35">
      <c r="A62" s="43">
        <v>58</v>
      </c>
      <c r="B62" s="44" t="s">
        <v>753</v>
      </c>
    </row>
    <row r="63" spans="1:2" x14ac:dyDescent="0.35">
      <c r="A63" s="43">
        <v>59</v>
      </c>
      <c r="B63" s="44" t="s">
        <v>754</v>
      </c>
    </row>
    <row r="64" spans="1:2" x14ac:dyDescent="0.35">
      <c r="A64" s="41">
        <v>60</v>
      </c>
      <c r="B64" s="42" t="s">
        <v>149</v>
      </c>
    </row>
    <row r="65" spans="1:2" x14ac:dyDescent="0.35">
      <c r="A65" s="43">
        <v>61</v>
      </c>
      <c r="B65" s="44" t="s">
        <v>755</v>
      </c>
    </row>
    <row r="66" spans="1:2" x14ac:dyDescent="0.35">
      <c r="A66" s="43">
        <v>62</v>
      </c>
      <c r="B66" s="44" t="s">
        <v>150</v>
      </c>
    </row>
    <row r="67" spans="1:2" x14ac:dyDescent="0.35">
      <c r="A67" s="43">
        <v>63</v>
      </c>
      <c r="B67" s="44" t="s">
        <v>151</v>
      </c>
    </row>
    <row r="68" spans="1:2" x14ac:dyDescent="0.35">
      <c r="A68" s="43">
        <v>64</v>
      </c>
      <c r="B68" s="44" t="s">
        <v>756</v>
      </c>
    </row>
    <row r="69" spans="1:2" x14ac:dyDescent="0.35">
      <c r="A69" s="43">
        <v>65</v>
      </c>
      <c r="B69" s="44" t="s">
        <v>152</v>
      </c>
    </row>
    <row r="70" spans="1:2" x14ac:dyDescent="0.35">
      <c r="A70" s="43">
        <v>66</v>
      </c>
      <c r="B70" s="44" t="s">
        <v>153</v>
      </c>
    </row>
    <row r="71" spans="1:2" x14ac:dyDescent="0.35">
      <c r="A71" s="43">
        <v>67</v>
      </c>
      <c r="B71" s="44" t="s">
        <v>757</v>
      </c>
    </row>
    <row r="72" spans="1:2" x14ac:dyDescent="0.35">
      <c r="A72" s="43">
        <v>68</v>
      </c>
      <c r="B72" s="44" t="s">
        <v>758</v>
      </c>
    </row>
    <row r="73" spans="1:2" x14ac:dyDescent="0.35">
      <c r="A73" s="43">
        <v>69</v>
      </c>
      <c r="B73" s="44" t="s">
        <v>759</v>
      </c>
    </row>
    <row r="74" spans="1:2" x14ac:dyDescent="0.35">
      <c r="A74" s="41">
        <v>70</v>
      </c>
      <c r="B74" s="42" t="s">
        <v>154</v>
      </c>
    </row>
    <row r="75" spans="1:2" x14ac:dyDescent="0.35">
      <c r="A75" s="41">
        <v>71</v>
      </c>
      <c r="B75" s="42" t="s">
        <v>155</v>
      </c>
    </row>
    <row r="76" spans="1:2" x14ac:dyDescent="0.35">
      <c r="A76" s="43">
        <v>72</v>
      </c>
      <c r="B76" s="44" t="s">
        <v>760</v>
      </c>
    </row>
    <row r="77" spans="1:2" x14ac:dyDescent="0.35">
      <c r="A77" s="43">
        <v>73</v>
      </c>
      <c r="B77" s="44" t="s">
        <v>156</v>
      </c>
    </row>
    <row r="78" spans="1:2" x14ac:dyDescent="0.35">
      <c r="A78" s="43">
        <v>74</v>
      </c>
      <c r="B78" s="44" t="s">
        <v>157</v>
      </c>
    </row>
    <row r="79" spans="1:2" x14ac:dyDescent="0.35">
      <c r="A79" s="43">
        <v>75</v>
      </c>
      <c r="B79" s="44" t="s">
        <v>158</v>
      </c>
    </row>
    <row r="80" spans="1:2" x14ac:dyDescent="0.35">
      <c r="A80" s="43">
        <v>76</v>
      </c>
      <c r="B80" s="44" t="s">
        <v>159</v>
      </c>
    </row>
    <row r="81" spans="1:2" x14ac:dyDescent="0.35">
      <c r="A81" s="43">
        <v>77</v>
      </c>
      <c r="B81" s="44" t="s">
        <v>160</v>
      </c>
    </row>
    <row r="82" spans="1:2" x14ac:dyDescent="0.35">
      <c r="A82" s="43">
        <v>78</v>
      </c>
      <c r="B82" s="44" t="s">
        <v>161</v>
      </c>
    </row>
    <row r="83" spans="1:2" x14ac:dyDescent="0.35">
      <c r="A83" s="43">
        <v>79</v>
      </c>
      <c r="B83" s="44" t="s">
        <v>162</v>
      </c>
    </row>
    <row r="84" spans="1:2" x14ac:dyDescent="0.35">
      <c r="A84" s="43">
        <v>80</v>
      </c>
      <c r="B84" s="44" t="s">
        <v>163</v>
      </c>
    </row>
    <row r="85" spans="1:2" x14ac:dyDescent="0.35">
      <c r="A85" s="43">
        <v>81</v>
      </c>
      <c r="B85" s="44" t="s">
        <v>164</v>
      </c>
    </row>
    <row r="86" spans="1:2" x14ac:dyDescent="0.35">
      <c r="A86" s="43">
        <v>82</v>
      </c>
      <c r="B86" s="44" t="s">
        <v>165</v>
      </c>
    </row>
    <row r="87" spans="1:2" x14ac:dyDescent="0.35">
      <c r="A87" s="43">
        <v>83</v>
      </c>
      <c r="B87" s="44" t="s">
        <v>166</v>
      </c>
    </row>
    <row r="88" spans="1:2" x14ac:dyDescent="0.35">
      <c r="A88" s="43">
        <v>84</v>
      </c>
      <c r="B88" s="44" t="s">
        <v>167</v>
      </c>
    </row>
    <row r="89" spans="1:2" x14ac:dyDescent="0.35">
      <c r="A89" s="43">
        <v>85</v>
      </c>
      <c r="B89" s="44" t="s">
        <v>168</v>
      </c>
    </row>
    <row r="90" spans="1:2" x14ac:dyDescent="0.35">
      <c r="A90" s="43">
        <v>86</v>
      </c>
      <c r="B90" s="44" t="s">
        <v>169</v>
      </c>
    </row>
    <row r="91" spans="1:2" x14ac:dyDescent="0.35">
      <c r="A91" s="43">
        <v>87</v>
      </c>
      <c r="B91" s="44" t="s">
        <v>170</v>
      </c>
    </row>
    <row r="92" spans="1:2" x14ac:dyDescent="0.35">
      <c r="A92" s="43">
        <v>88</v>
      </c>
      <c r="B92" s="44" t="s">
        <v>171</v>
      </c>
    </row>
    <row r="93" spans="1:2" x14ac:dyDescent="0.35">
      <c r="A93" s="43">
        <v>89</v>
      </c>
      <c r="B93" s="44" t="s">
        <v>172</v>
      </c>
    </row>
    <row r="94" spans="1:2" x14ac:dyDescent="0.35">
      <c r="A94" s="43">
        <v>90</v>
      </c>
      <c r="B94" s="44" t="s">
        <v>173</v>
      </c>
    </row>
    <row r="95" spans="1:2" x14ac:dyDescent="0.35">
      <c r="A95" s="43">
        <v>91</v>
      </c>
      <c r="B95" s="44" t="s">
        <v>174</v>
      </c>
    </row>
    <row r="96" spans="1:2" x14ac:dyDescent="0.35">
      <c r="A96" s="43">
        <v>92</v>
      </c>
      <c r="B96" s="44" t="s">
        <v>175</v>
      </c>
    </row>
    <row r="97" spans="1:2" x14ac:dyDescent="0.35">
      <c r="A97" s="43">
        <v>93</v>
      </c>
      <c r="B97" s="44" t="s">
        <v>176</v>
      </c>
    </row>
    <row r="98" spans="1:2" x14ac:dyDescent="0.35">
      <c r="A98" s="43">
        <v>94</v>
      </c>
      <c r="B98" s="44" t="s">
        <v>177</v>
      </c>
    </row>
    <row r="99" spans="1:2" x14ac:dyDescent="0.35">
      <c r="A99" s="43">
        <v>95</v>
      </c>
      <c r="B99" s="44" t="s">
        <v>178</v>
      </c>
    </row>
    <row r="100" spans="1:2" x14ac:dyDescent="0.35">
      <c r="A100" s="43">
        <v>96</v>
      </c>
      <c r="B100" s="44" t="s">
        <v>179</v>
      </c>
    </row>
    <row r="101" spans="1:2" x14ac:dyDescent="0.35">
      <c r="A101" s="43">
        <v>97</v>
      </c>
      <c r="B101" s="44" t="s">
        <v>761</v>
      </c>
    </row>
    <row r="102" spans="1:2" x14ac:dyDescent="0.35">
      <c r="A102" s="43">
        <v>98</v>
      </c>
      <c r="B102" s="44" t="s">
        <v>180</v>
      </c>
    </row>
    <row r="103" spans="1:2" x14ac:dyDescent="0.35">
      <c r="A103" s="43">
        <v>99</v>
      </c>
      <c r="B103" s="44" t="s">
        <v>181</v>
      </c>
    </row>
    <row r="104" spans="1:2" x14ac:dyDescent="0.35">
      <c r="A104" s="43">
        <v>100</v>
      </c>
      <c r="B104" s="44" t="s">
        <v>182</v>
      </c>
    </row>
    <row r="105" spans="1:2" x14ac:dyDescent="0.35">
      <c r="A105" s="43">
        <v>101</v>
      </c>
      <c r="B105" s="44" t="s">
        <v>762</v>
      </c>
    </row>
    <row r="106" spans="1:2" x14ac:dyDescent="0.35">
      <c r="A106" s="41">
        <v>102</v>
      </c>
      <c r="B106" s="42" t="s">
        <v>183</v>
      </c>
    </row>
    <row r="107" spans="1:2" x14ac:dyDescent="0.35">
      <c r="A107" s="43">
        <v>103</v>
      </c>
      <c r="B107" s="44" t="s">
        <v>1</v>
      </c>
    </row>
    <row r="108" spans="1:2" x14ac:dyDescent="0.35">
      <c r="A108" s="43">
        <v>104</v>
      </c>
      <c r="B108" s="44" t="s">
        <v>763</v>
      </c>
    </row>
    <row r="109" spans="1:2" x14ac:dyDescent="0.35">
      <c r="A109" s="43">
        <v>105</v>
      </c>
      <c r="B109" s="44" t="s">
        <v>764</v>
      </c>
    </row>
    <row r="110" spans="1:2" x14ac:dyDescent="0.35">
      <c r="A110" s="43">
        <v>106</v>
      </c>
      <c r="B110" s="44" t="s">
        <v>765</v>
      </c>
    </row>
    <row r="111" spans="1:2" x14ac:dyDescent="0.35">
      <c r="A111" s="43">
        <v>107</v>
      </c>
      <c r="B111" s="44" t="s">
        <v>766</v>
      </c>
    </row>
    <row r="112" spans="1:2" x14ac:dyDescent="0.35">
      <c r="A112" s="43">
        <v>108</v>
      </c>
      <c r="B112" s="44" t="s">
        <v>184</v>
      </c>
    </row>
    <row r="113" spans="1:2" x14ac:dyDescent="0.35">
      <c r="A113" s="43">
        <v>109</v>
      </c>
      <c r="B113" s="44" t="s">
        <v>185</v>
      </c>
    </row>
    <row r="114" spans="1:2" x14ac:dyDescent="0.35">
      <c r="A114" s="43">
        <v>110</v>
      </c>
      <c r="B114" s="44" t="s">
        <v>186</v>
      </c>
    </row>
    <row r="115" spans="1:2" x14ac:dyDescent="0.35">
      <c r="A115" s="41">
        <v>111</v>
      </c>
      <c r="B115" s="42" t="s">
        <v>187</v>
      </c>
    </row>
    <row r="116" spans="1:2" x14ac:dyDescent="0.35">
      <c r="A116" s="43">
        <v>112</v>
      </c>
      <c r="B116" s="44" t="s">
        <v>767</v>
      </c>
    </row>
    <row r="117" spans="1:2" x14ac:dyDescent="0.35">
      <c r="A117" s="43">
        <v>113</v>
      </c>
      <c r="B117" s="44" t="s">
        <v>188</v>
      </c>
    </row>
    <row r="118" spans="1:2" x14ac:dyDescent="0.35">
      <c r="A118" s="43">
        <v>114</v>
      </c>
      <c r="B118" s="44" t="s">
        <v>189</v>
      </c>
    </row>
    <row r="119" spans="1:2" x14ac:dyDescent="0.35">
      <c r="A119" s="43">
        <v>115</v>
      </c>
      <c r="B119" s="44" t="s">
        <v>768</v>
      </c>
    </row>
    <row r="120" spans="1:2" x14ac:dyDescent="0.35">
      <c r="A120" s="43">
        <v>116</v>
      </c>
      <c r="B120" s="44" t="s">
        <v>190</v>
      </c>
    </row>
    <row r="121" spans="1:2" x14ac:dyDescent="0.35">
      <c r="A121" s="43">
        <v>117</v>
      </c>
      <c r="B121" s="44" t="s">
        <v>191</v>
      </c>
    </row>
    <row r="122" spans="1:2" x14ac:dyDescent="0.35">
      <c r="A122" s="41">
        <v>118</v>
      </c>
      <c r="B122" s="42" t="s">
        <v>192</v>
      </c>
    </row>
    <row r="123" spans="1:2" x14ac:dyDescent="0.35">
      <c r="A123" s="43">
        <v>119</v>
      </c>
      <c r="B123" s="44" t="s">
        <v>769</v>
      </c>
    </row>
    <row r="124" spans="1:2" x14ac:dyDescent="0.35">
      <c r="A124" s="43">
        <v>120</v>
      </c>
      <c r="B124" s="44" t="s">
        <v>2</v>
      </c>
    </row>
    <row r="125" spans="1:2" x14ac:dyDescent="0.35">
      <c r="A125" s="43">
        <v>121</v>
      </c>
      <c r="B125" s="44" t="s">
        <v>193</v>
      </c>
    </row>
    <row r="126" spans="1:2" x14ac:dyDescent="0.35">
      <c r="A126" s="43">
        <v>122</v>
      </c>
      <c r="B126" s="44" t="s">
        <v>194</v>
      </c>
    </row>
    <row r="127" spans="1:2" x14ac:dyDescent="0.35">
      <c r="A127" s="43">
        <v>123</v>
      </c>
      <c r="B127" s="44" t="s">
        <v>3</v>
      </c>
    </row>
    <row r="128" spans="1:2" x14ac:dyDescent="0.35">
      <c r="A128" s="43">
        <v>124</v>
      </c>
      <c r="B128" s="44" t="s">
        <v>770</v>
      </c>
    </row>
    <row r="129" spans="1:2" x14ac:dyDescent="0.35">
      <c r="A129" s="43">
        <v>125</v>
      </c>
      <c r="B129" s="44" t="s">
        <v>195</v>
      </c>
    </row>
    <row r="130" spans="1:2" x14ac:dyDescent="0.35">
      <c r="A130" s="43">
        <v>126</v>
      </c>
      <c r="B130" s="44" t="s">
        <v>196</v>
      </c>
    </row>
    <row r="131" spans="1:2" x14ac:dyDescent="0.35">
      <c r="A131" s="43">
        <v>127</v>
      </c>
      <c r="B131" s="44" t="s">
        <v>197</v>
      </c>
    </row>
    <row r="132" spans="1:2" x14ac:dyDescent="0.35">
      <c r="A132" s="43">
        <v>128</v>
      </c>
      <c r="B132" s="44" t="s">
        <v>198</v>
      </c>
    </row>
    <row r="133" spans="1:2" x14ac:dyDescent="0.35">
      <c r="A133" s="43">
        <v>129</v>
      </c>
      <c r="B133" s="44" t="s">
        <v>771</v>
      </c>
    </row>
    <row r="134" spans="1:2" x14ac:dyDescent="0.35">
      <c r="A134" s="43">
        <v>130</v>
      </c>
      <c r="B134" s="44" t="s">
        <v>199</v>
      </c>
    </row>
    <row r="135" spans="1:2" x14ac:dyDescent="0.35">
      <c r="A135" s="43">
        <v>131</v>
      </c>
      <c r="B135" s="44" t="s">
        <v>200</v>
      </c>
    </row>
    <row r="136" spans="1:2" x14ac:dyDescent="0.35">
      <c r="A136" s="43">
        <v>132</v>
      </c>
      <c r="B136" s="44" t="s">
        <v>201</v>
      </c>
    </row>
    <row r="137" spans="1:2" x14ac:dyDescent="0.35">
      <c r="A137" s="43">
        <v>133</v>
      </c>
      <c r="B137" s="44" t="s">
        <v>202</v>
      </c>
    </row>
    <row r="138" spans="1:2" x14ac:dyDescent="0.35">
      <c r="A138" s="43">
        <v>134</v>
      </c>
      <c r="B138" s="44" t="s">
        <v>203</v>
      </c>
    </row>
    <row r="139" spans="1:2" x14ac:dyDescent="0.35">
      <c r="A139" s="43">
        <v>135</v>
      </c>
      <c r="B139" s="44" t="s">
        <v>772</v>
      </c>
    </row>
    <row r="140" spans="1:2" x14ac:dyDescent="0.35">
      <c r="A140" s="43">
        <v>136</v>
      </c>
      <c r="B140" s="44" t="s">
        <v>204</v>
      </c>
    </row>
    <row r="141" spans="1:2" x14ac:dyDescent="0.35">
      <c r="A141" s="43">
        <v>137</v>
      </c>
      <c r="B141" s="44" t="s">
        <v>205</v>
      </c>
    </row>
    <row r="142" spans="1:2" x14ac:dyDescent="0.35">
      <c r="A142" s="43">
        <v>138</v>
      </c>
      <c r="B142" s="44" t="s">
        <v>206</v>
      </c>
    </row>
    <row r="143" spans="1:2" x14ac:dyDescent="0.35">
      <c r="A143" s="43">
        <v>139</v>
      </c>
      <c r="B143" s="44" t="s">
        <v>773</v>
      </c>
    </row>
    <row r="144" spans="1:2" x14ac:dyDescent="0.35">
      <c r="A144" s="43">
        <v>140</v>
      </c>
      <c r="B144" s="44" t="s">
        <v>774</v>
      </c>
    </row>
    <row r="145" spans="1:2" x14ac:dyDescent="0.35">
      <c r="A145" s="43">
        <v>141</v>
      </c>
      <c r="B145" s="44" t="s">
        <v>207</v>
      </c>
    </row>
    <row r="146" spans="1:2" x14ac:dyDescent="0.35">
      <c r="A146" s="43">
        <v>142</v>
      </c>
      <c r="B146" s="44" t="s">
        <v>208</v>
      </c>
    </row>
    <row r="147" spans="1:2" x14ac:dyDescent="0.35">
      <c r="A147" s="43">
        <v>143</v>
      </c>
      <c r="B147" s="44" t="s">
        <v>775</v>
      </c>
    </row>
    <row r="148" spans="1:2" x14ac:dyDescent="0.35">
      <c r="A148" s="43">
        <v>144</v>
      </c>
      <c r="B148" s="44" t="s">
        <v>209</v>
      </c>
    </row>
    <row r="149" spans="1:2" x14ac:dyDescent="0.35">
      <c r="A149" s="43">
        <v>145</v>
      </c>
      <c r="B149" s="44" t="s">
        <v>210</v>
      </c>
    </row>
    <row r="150" spans="1:2" x14ac:dyDescent="0.35">
      <c r="A150" s="43">
        <v>146</v>
      </c>
      <c r="B150" s="44" t="s">
        <v>211</v>
      </c>
    </row>
    <row r="151" spans="1:2" x14ac:dyDescent="0.35">
      <c r="A151" s="43">
        <v>147</v>
      </c>
      <c r="B151" s="44" t="s">
        <v>212</v>
      </c>
    </row>
    <row r="152" spans="1:2" x14ac:dyDescent="0.35">
      <c r="A152" s="41">
        <v>148</v>
      </c>
      <c r="B152" s="42" t="s">
        <v>213</v>
      </c>
    </row>
    <row r="153" spans="1:2" x14ac:dyDescent="0.35">
      <c r="A153" s="41">
        <v>149</v>
      </c>
      <c r="B153" s="42" t="s">
        <v>214</v>
      </c>
    </row>
    <row r="154" spans="1:2" x14ac:dyDescent="0.35">
      <c r="A154" s="41">
        <v>150</v>
      </c>
      <c r="B154" s="42" t="s">
        <v>215</v>
      </c>
    </row>
    <row r="155" spans="1:2" x14ac:dyDescent="0.35">
      <c r="A155" s="43">
        <v>151</v>
      </c>
      <c r="B155" s="44" t="s">
        <v>216</v>
      </c>
    </row>
    <row r="156" spans="1:2" x14ac:dyDescent="0.35">
      <c r="A156" s="43">
        <v>152</v>
      </c>
      <c r="B156" s="44" t="s">
        <v>776</v>
      </c>
    </row>
    <row r="157" spans="1:2" x14ac:dyDescent="0.35">
      <c r="A157" s="43">
        <v>153</v>
      </c>
      <c r="B157" s="44" t="s">
        <v>217</v>
      </c>
    </row>
    <row r="158" spans="1:2" x14ac:dyDescent="0.35">
      <c r="A158" s="43">
        <v>154</v>
      </c>
      <c r="B158" s="44" t="s">
        <v>218</v>
      </c>
    </row>
    <row r="159" spans="1:2" x14ac:dyDescent="0.35">
      <c r="A159" s="43">
        <v>155</v>
      </c>
      <c r="B159" s="44" t="s">
        <v>219</v>
      </c>
    </row>
    <row r="160" spans="1:2" x14ac:dyDescent="0.35">
      <c r="A160" s="43">
        <v>156</v>
      </c>
      <c r="B160" s="44" t="s">
        <v>777</v>
      </c>
    </row>
    <row r="161" spans="1:2" x14ac:dyDescent="0.35">
      <c r="A161" s="43">
        <v>157</v>
      </c>
      <c r="B161" s="44" t="s">
        <v>220</v>
      </c>
    </row>
    <row r="162" spans="1:2" x14ac:dyDescent="0.35">
      <c r="A162" s="43">
        <v>158</v>
      </c>
      <c r="B162" s="44" t="s">
        <v>221</v>
      </c>
    </row>
    <row r="163" spans="1:2" x14ac:dyDescent="0.35">
      <c r="A163" s="43">
        <v>159</v>
      </c>
      <c r="B163" s="44" t="s">
        <v>778</v>
      </c>
    </row>
    <row r="164" spans="1:2" x14ac:dyDescent="0.35">
      <c r="A164" s="43">
        <v>160</v>
      </c>
      <c r="B164" s="44" t="s">
        <v>779</v>
      </c>
    </row>
    <row r="165" spans="1:2" x14ac:dyDescent="0.35">
      <c r="A165" s="43">
        <v>161</v>
      </c>
      <c r="B165" s="44" t="s">
        <v>222</v>
      </c>
    </row>
    <row r="166" spans="1:2" x14ac:dyDescent="0.35">
      <c r="A166" s="43">
        <v>162</v>
      </c>
      <c r="B166" s="44" t="s">
        <v>780</v>
      </c>
    </row>
    <row r="167" spans="1:2" x14ac:dyDescent="0.35">
      <c r="A167" s="43">
        <v>163</v>
      </c>
      <c r="B167" s="44" t="s">
        <v>223</v>
      </c>
    </row>
    <row r="168" spans="1:2" x14ac:dyDescent="0.35">
      <c r="A168" s="43">
        <v>164</v>
      </c>
      <c r="B168" s="44" t="s">
        <v>224</v>
      </c>
    </row>
    <row r="169" spans="1:2" x14ac:dyDescent="0.35">
      <c r="A169" s="43">
        <v>165</v>
      </c>
      <c r="B169" s="44" t="s">
        <v>225</v>
      </c>
    </row>
    <row r="170" spans="1:2" x14ac:dyDescent="0.35">
      <c r="A170" s="43">
        <v>166</v>
      </c>
      <c r="B170" s="44" t="s">
        <v>781</v>
      </c>
    </row>
    <row r="171" spans="1:2" x14ac:dyDescent="0.35">
      <c r="A171" s="43">
        <v>167</v>
      </c>
      <c r="B171" s="44" t="s">
        <v>782</v>
      </c>
    </row>
    <row r="172" spans="1:2" x14ac:dyDescent="0.35">
      <c r="A172" s="41">
        <v>168</v>
      </c>
      <c r="B172" s="42" t="s">
        <v>226</v>
      </c>
    </row>
    <row r="173" spans="1:2" x14ac:dyDescent="0.35">
      <c r="A173" s="43">
        <v>169</v>
      </c>
      <c r="B173" s="44" t="s">
        <v>227</v>
      </c>
    </row>
    <row r="174" spans="1:2" x14ac:dyDescent="0.35">
      <c r="A174" s="43">
        <v>170</v>
      </c>
      <c r="B174" s="44" t="s">
        <v>783</v>
      </c>
    </row>
    <row r="175" spans="1:2" x14ac:dyDescent="0.35">
      <c r="A175" s="43">
        <v>171</v>
      </c>
      <c r="B175" s="44" t="s">
        <v>784</v>
      </c>
    </row>
    <row r="176" spans="1:2" x14ac:dyDescent="0.35">
      <c r="A176" s="43">
        <v>172</v>
      </c>
      <c r="B176" s="44" t="s">
        <v>785</v>
      </c>
    </row>
    <row r="177" spans="1:2" x14ac:dyDescent="0.35">
      <c r="A177" s="43">
        <v>173</v>
      </c>
      <c r="B177" s="44" t="s">
        <v>228</v>
      </c>
    </row>
    <row r="178" spans="1:2" x14ac:dyDescent="0.35">
      <c r="A178" s="43">
        <v>174</v>
      </c>
      <c r="B178" s="44" t="s">
        <v>229</v>
      </c>
    </row>
    <row r="179" spans="1:2" x14ac:dyDescent="0.35">
      <c r="A179" s="43">
        <v>175</v>
      </c>
      <c r="B179" s="44" t="s">
        <v>230</v>
      </c>
    </row>
    <row r="180" spans="1:2" x14ac:dyDescent="0.35">
      <c r="A180" s="43">
        <v>176</v>
      </c>
      <c r="B180" s="44" t="s">
        <v>231</v>
      </c>
    </row>
    <row r="181" spans="1:2" x14ac:dyDescent="0.35">
      <c r="A181" s="43">
        <v>177</v>
      </c>
      <c r="B181" s="44" t="s">
        <v>232</v>
      </c>
    </row>
    <row r="182" spans="1:2" x14ac:dyDescent="0.35">
      <c r="A182" s="43">
        <v>178</v>
      </c>
      <c r="B182" s="44" t="s">
        <v>233</v>
      </c>
    </row>
    <row r="183" spans="1:2" x14ac:dyDescent="0.35">
      <c r="A183" s="43">
        <v>179</v>
      </c>
      <c r="B183" s="44" t="s">
        <v>786</v>
      </c>
    </row>
    <row r="184" spans="1:2" x14ac:dyDescent="0.35">
      <c r="A184" s="43">
        <v>180</v>
      </c>
      <c r="B184" s="44" t="s">
        <v>234</v>
      </c>
    </row>
    <row r="185" spans="1:2" x14ac:dyDescent="0.35">
      <c r="A185" s="43">
        <v>181</v>
      </c>
      <c r="B185" s="44" t="s">
        <v>235</v>
      </c>
    </row>
    <row r="186" spans="1:2" x14ac:dyDescent="0.35">
      <c r="A186" s="43">
        <v>182</v>
      </c>
      <c r="B186" s="44" t="s">
        <v>236</v>
      </c>
    </row>
    <row r="187" spans="1:2" x14ac:dyDescent="0.35">
      <c r="A187" s="43">
        <v>183</v>
      </c>
      <c r="B187" s="44" t="s">
        <v>787</v>
      </c>
    </row>
    <row r="188" spans="1:2" x14ac:dyDescent="0.35">
      <c r="A188" s="43">
        <v>184</v>
      </c>
      <c r="B188" s="44" t="s">
        <v>237</v>
      </c>
    </row>
    <row r="189" spans="1:2" x14ac:dyDescent="0.35">
      <c r="A189" s="43">
        <v>185</v>
      </c>
      <c r="B189" s="44" t="s">
        <v>238</v>
      </c>
    </row>
    <row r="190" spans="1:2" x14ac:dyDescent="0.35">
      <c r="A190" s="41">
        <v>186</v>
      </c>
      <c r="B190" s="42" t="s">
        <v>239</v>
      </c>
    </row>
    <row r="191" spans="1:2" x14ac:dyDescent="0.35">
      <c r="A191" s="43">
        <v>187</v>
      </c>
      <c r="B191" s="44" t="s">
        <v>240</v>
      </c>
    </row>
    <row r="192" spans="1:2" x14ac:dyDescent="0.35">
      <c r="A192" s="43">
        <v>188</v>
      </c>
      <c r="B192" s="44" t="s">
        <v>788</v>
      </c>
    </row>
    <row r="193" spans="1:2" x14ac:dyDescent="0.35">
      <c r="A193" s="43">
        <v>189</v>
      </c>
      <c r="B193" s="44" t="s">
        <v>789</v>
      </c>
    </row>
    <row r="194" spans="1:2" x14ac:dyDescent="0.35">
      <c r="A194" s="43">
        <v>190</v>
      </c>
      <c r="B194" s="44" t="s">
        <v>241</v>
      </c>
    </row>
    <row r="195" spans="1:2" x14ac:dyDescent="0.35">
      <c r="A195" s="43">
        <v>191</v>
      </c>
      <c r="B195" s="44" t="s">
        <v>242</v>
      </c>
    </row>
    <row r="196" spans="1:2" x14ac:dyDescent="0.35">
      <c r="A196" s="43">
        <v>192</v>
      </c>
      <c r="B196" s="44" t="s">
        <v>243</v>
      </c>
    </row>
    <row r="197" spans="1:2" x14ac:dyDescent="0.35">
      <c r="A197" s="43">
        <v>193</v>
      </c>
      <c r="B197" s="44" t="s">
        <v>244</v>
      </c>
    </row>
    <row r="198" spans="1:2" x14ac:dyDescent="0.35">
      <c r="A198" s="43">
        <v>194</v>
      </c>
      <c r="B198" s="44" t="s">
        <v>245</v>
      </c>
    </row>
    <row r="199" spans="1:2" x14ac:dyDescent="0.35">
      <c r="A199" s="43">
        <v>195</v>
      </c>
      <c r="B199" s="44" t="s">
        <v>246</v>
      </c>
    </row>
    <row r="200" spans="1:2" x14ac:dyDescent="0.35">
      <c r="A200" s="43">
        <v>196</v>
      </c>
      <c r="B200" s="44" t="s">
        <v>790</v>
      </c>
    </row>
    <row r="201" spans="1:2" x14ac:dyDescent="0.35">
      <c r="A201" s="43">
        <v>197</v>
      </c>
      <c r="B201" s="44" t="s">
        <v>247</v>
      </c>
    </row>
    <row r="202" spans="1:2" x14ac:dyDescent="0.35">
      <c r="A202" s="43">
        <v>198</v>
      </c>
      <c r="B202" s="44" t="s">
        <v>248</v>
      </c>
    </row>
    <row r="203" spans="1:2" x14ac:dyDescent="0.35">
      <c r="A203" s="43">
        <v>199</v>
      </c>
      <c r="B203" s="44" t="s">
        <v>249</v>
      </c>
    </row>
    <row r="204" spans="1:2" x14ac:dyDescent="0.35">
      <c r="A204" s="43">
        <v>200</v>
      </c>
      <c r="B204" s="44" t="s">
        <v>250</v>
      </c>
    </row>
    <row r="205" spans="1:2" x14ac:dyDescent="0.35">
      <c r="A205" s="43">
        <v>201</v>
      </c>
      <c r="B205" s="44" t="s">
        <v>251</v>
      </c>
    </row>
    <row r="206" spans="1:2" x14ac:dyDescent="0.35">
      <c r="A206" s="43">
        <v>202</v>
      </c>
      <c r="B206" s="44" t="s">
        <v>252</v>
      </c>
    </row>
    <row r="207" spans="1:2" x14ac:dyDescent="0.35">
      <c r="A207" s="43">
        <v>203</v>
      </c>
      <c r="B207" s="44" t="s">
        <v>791</v>
      </c>
    </row>
    <row r="208" spans="1:2" x14ac:dyDescent="0.35">
      <c r="A208" s="43">
        <v>204</v>
      </c>
      <c r="B208" s="44" t="s">
        <v>792</v>
      </c>
    </row>
    <row r="209" spans="1:2" x14ac:dyDescent="0.35">
      <c r="A209" s="41">
        <v>205</v>
      </c>
      <c r="B209" s="42" t="s">
        <v>253</v>
      </c>
    </row>
    <row r="210" spans="1:2" x14ac:dyDescent="0.35">
      <c r="A210" s="43">
        <v>206</v>
      </c>
      <c r="B210" s="44" t="s">
        <v>793</v>
      </c>
    </row>
    <row r="211" spans="1:2" x14ac:dyDescent="0.35">
      <c r="A211" s="43">
        <v>207</v>
      </c>
      <c r="B211" s="44" t="s">
        <v>254</v>
      </c>
    </row>
    <row r="212" spans="1:2" x14ac:dyDescent="0.35">
      <c r="A212" s="43">
        <v>208</v>
      </c>
      <c r="B212" s="44" t="s">
        <v>255</v>
      </c>
    </row>
    <row r="213" spans="1:2" x14ac:dyDescent="0.35">
      <c r="A213" s="43">
        <v>209</v>
      </c>
      <c r="B213" s="44" t="s">
        <v>256</v>
      </c>
    </row>
    <row r="214" spans="1:2" x14ac:dyDescent="0.35">
      <c r="A214" s="43">
        <v>210</v>
      </c>
      <c r="B214" s="44" t="s">
        <v>257</v>
      </c>
    </row>
    <row r="215" spans="1:2" x14ac:dyDescent="0.35">
      <c r="A215" s="43">
        <v>211</v>
      </c>
      <c r="B215" s="44" t="s">
        <v>258</v>
      </c>
    </row>
    <row r="216" spans="1:2" x14ac:dyDescent="0.35">
      <c r="A216" s="43">
        <v>212</v>
      </c>
      <c r="B216" s="44" t="s">
        <v>259</v>
      </c>
    </row>
    <row r="217" spans="1:2" x14ac:dyDescent="0.35">
      <c r="A217" s="43">
        <v>213</v>
      </c>
      <c r="B217" s="44" t="s">
        <v>260</v>
      </c>
    </row>
    <row r="218" spans="1:2" x14ac:dyDescent="0.35">
      <c r="A218" s="43">
        <v>214</v>
      </c>
      <c r="B218" s="44" t="s">
        <v>794</v>
      </c>
    </row>
    <row r="219" spans="1:2" x14ac:dyDescent="0.35">
      <c r="A219" s="43">
        <v>215</v>
      </c>
      <c r="B219" s="44" t="s">
        <v>261</v>
      </c>
    </row>
    <row r="220" spans="1:2" x14ac:dyDescent="0.35">
      <c r="A220" s="43">
        <v>216</v>
      </c>
      <c r="B220" s="44" t="s">
        <v>262</v>
      </c>
    </row>
    <row r="221" spans="1:2" x14ac:dyDescent="0.35">
      <c r="A221" s="43">
        <v>217</v>
      </c>
      <c r="B221" s="44" t="s">
        <v>263</v>
      </c>
    </row>
    <row r="222" spans="1:2" x14ac:dyDescent="0.35">
      <c r="A222" s="43">
        <v>218</v>
      </c>
      <c r="B222" s="44" t="s">
        <v>264</v>
      </c>
    </row>
    <row r="223" spans="1:2" x14ac:dyDescent="0.35">
      <c r="A223" s="43">
        <v>219</v>
      </c>
      <c r="B223" s="44" t="s">
        <v>265</v>
      </c>
    </row>
    <row r="224" spans="1:2" x14ac:dyDescent="0.35">
      <c r="A224" s="43">
        <v>220</v>
      </c>
      <c r="B224" s="44" t="s">
        <v>795</v>
      </c>
    </row>
    <row r="225" spans="1:2" x14ac:dyDescent="0.35">
      <c r="A225" s="43">
        <v>221</v>
      </c>
      <c r="B225" s="44" t="s">
        <v>266</v>
      </c>
    </row>
    <row r="226" spans="1:2" x14ac:dyDescent="0.35">
      <c r="A226" s="43">
        <v>222</v>
      </c>
      <c r="B226" s="44" t="s">
        <v>267</v>
      </c>
    </row>
    <row r="227" spans="1:2" x14ac:dyDescent="0.35">
      <c r="A227" s="43">
        <v>223</v>
      </c>
      <c r="B227" s="44" t="s">
        <v>268</v>
      </c>
    </row>
    <row r="228" spans="1:2" x14ac:dyDescent="0.35">
      <c r="A228" s="43">
        <v>224</v>
      </c>
      <c r="B228" s="44" t="s">
        <v>796</v>
      </c>
    </row>
    <row r="229" spans="1:2" x14ac:dyDescent="0.35">
      <c r="A229" s="43">
        <v>225</v>
      </c>
      <c r="B229" s="44" t="s">
        <v>269</v>
      </c>
    </row>
    <row r="230" spans="1:2" x14ac:dyDescent="0.35">
      <c r="A230" s="43">
        <v>226</v>
      </c>
      <c r="B230" s="44" t="s">
        <v>270</v>
      </c>
    </row>
    <row r="231" spans="1:2" x14ac:dyDescent="0.35">
      <c r="A231" s="43">
        <v>227</v>
      </c>
      <c r="B231" s="44" t="s">
        <v>271</v>
      </c>
    </row>
    <row r="232" spans="1:2" x14ac:dyDescent="0.35">
      <c r="A232" s="41">
        <v>228</v>
      </c>
      <c r="B232" s="42" t="s">
        <v>272</v>
      </c>
    </row>
    <row r="233" spans="1:2" x14ac:dyDescent="0.35">
      <c r="A233" s="43">
        <v>229</v>
      </c>
      <c r="B233" s="44" t="s">
        <v>273</v>
      </c>
    </row>
    <row r="234" spans="1:2" x14ac:dyDescent="0.35">
      <c r="A234" s="43">
        <v>230</v>
      </c>
      <c r="B234" s="44" t="s">
        <v>797</v>
      </c>
    </row>
    <row r="235" spans="1:2" x14ac:dyDescent="0.35">
      <c r="A235" s="43">
        <v>231</v>
      </c>
      <c r="B235" s="44" t="s">
        <v>274</v>
      </c>
    </row>
    <row r="236" spans="1:2" x14ac:dyDescent="0.35">
      <c r="A236" s="43">
        <v>232</v>
      </c>
      <c r="B236" s="44" t="s">
        <v>275</v>
      </c>
    </row>
    <row r="237" spans="1:2" x14ac:dyDescent="0.35">
      <c r="A237" s="43">
        <v>233</v>
      </c>
      <c r="B237" s="44" t="s">
        <v>276</v>
      </c>
    </row>
    <row r="238" spans="1:2" x14ac:dyDescent="0.35">
      <c r="A238" s="43">
        <v>234</v>
      </c>
      <c r="B238" s="44" t="s">
        <v>277</v>
      </c>
    </row>
    <row r="239" spans="1:2" x14ac:dyDescent="0.35">
      <c r="A239" s="43">
        <v>235</v>
      </c>
      <c r="B239" s="44" t="s">
        <v>278</v>
      </c>
    </row>
    <row r="240" spans="1:2" x14ac:dyDescent="0.35">
      <c r="A240" s="43">
        <v>236</v>
      </c>
      <c r="B240" s="44" t="s">
        <v>279</v>
      </c>
    </row>
    <row r="241" spans="1:2" x14ac:dyDescent="0.35">
      <c r="A241" s="43">
        <v>237</v>
      </c>
      <c r="B241" s="44" t="s">
        <v>280</v>
      </c>
    </row>
    <row r="242" spans="1:2" x14ac:dyDescent="0.35">
      <c r="A242" s="43">
        <v>238</v>
      </c>
      <c r="B242" s="44" t="s">
        <v>281</v>
      </c>
    </row>
    <row r="243" spans="1:2" x14ac:dyDescent="0.35">
      <c r="A243" s="43">
        <v>239</v>
      </c>
      <c r="B243" s="44" t="s">
        <v>282</v>
      </c>
    </row>
    <row r="244" spans="1:2" x14ac:dyDescent="0.35">
      <c r="A244" s="43">
        <v>240</v>
      </c>
      <c r="B244" s="44" t="s">
        <v>798</v>
      </c>
    </row>
    <row r="245" spans="1:2" x14ac:dyDescent="0.35">
      <c r="A245" s="43">
        <v>241</v>
      </c>
      <c r="B245" s="44" t="s">
        <v>283</v>
      </c>
    </row>
    <row r="246" spans="1:2" x14ac:dyDescent="0.35">
      <c r="A246" s="43">
        <v>242</v>
      </c>
      <c r="B246" s="44" t="s">
        <v>284</v>
      </c>
    </row>
    <row r="247" spans="1:2" x14ac:dyDescent="0.35">
      <c r="A247" s="43">
        <v>243</v>
      </c>
      <c r="B247" s="44" t="s">
        <v>799</v>
      </c>
    </row>
    <row r="248" spans="1:2" x14ac:dyDescent="0.35">
      <c r="A248" s="43">
        <v>244</v>
      </c>
      <c r="B248" s="44" t="s">
        <v>285</v>
      </c>
    </row>
    <row r="249" spans="1:2" x14ac:dyDescent="0.35">
      <c r="A249" s="43">
        <v>245</v>
      </c>
      <c r="B249" s="44" t="s">
        <v>286</v>
      </c>
    </row>
    <row r="250" spans="1:2" x14ac:dyDescent="0.35">
      <c r="A250" s="41">
        <v>246</v>
      </c>
      <c r="B250" s="42" t="s">
        <v>287</v>
      </c>
    </row>
    <row r="251" spans="1:2" x14ac:dyDescent="0.35">
      <c r="A251" s="43">
        <v>247</v>
      </c>
      <c r="B251" s="44" t="s">
        <v>288</v>
      </c>
    </row>
    <row r="252" spans="1:2" x14ac:dyDescent="0.35">
      <c r="A252" s="43">
        <v>248</v>
      </c>
      <c r="B252" s="44" t="s">
        <v>800</v>
      </c>
    </row>
    <row r="253" spans="1:2" x14ac:dyDescent="0.35">
      <c r="A253" s="43">
        <v>249</v>
      </c>
      <c r="B253" s="44" t="s">
        <v>289</v>
      </c>
    </row>
    <row r="254" spans="1:2" x14ac:dyDescent="0.35">
      <c r="A254" s="43">
        <v>250</v>
      </c>
      <c r="B254" s="44" t="s">
        <v>290</v>
      </c>
    </row>
    <row r="255" spans="1:2" x14ac:dyDescent="0.35">
      <c r="A255" s="43">
        <v>251</v>
      </c>
      <c r="B255" s="44" t="s">
        <v>291</v>
      </c>
    </row>
    <row r="256" spans="1:2" x14ac:dyDescent="0.35">
      <c r="A256" s="43">
        <v>252</v>
      </c>
      <c r="B256" s="44" t="s">
        <v>801</v>
      </c>
    </row>
    <row r="257" spans="1:2" x14ac:dyDescent="0.35">
      <c r="A257" s="43">
        <v>253</v>
      </c>
      <c r="B257" s="44" t="s">
        <v>292</v>
      </c>
    </row>
    <row r="258" spans="1:2" x14ac:dyDescent="0.35">
      <c r="A258" s="43">
        <v>254</v>
      </c>
      <c r="B258" s="44" t="s">
        <v>293</v>
      </c>
    </row>
    <row r="259" spans="1:2" x14ac:dyDescent="0.35">
      <c r="A259" s="43">
        <v>255</v>
      </c>
      <c r="B259" s="44" t="s">
        <v>294</v>
      </c>
    </row>
    <row r="260" spans="1:2" x14ac:dyDescent="0.35">
      <c r="A260" s="43">
        <v>256</v>
      </c>
      <c r="B260" s="44" t="s">
        <v>295</v>
      </c>
    </row>
    <row r="261" spans="1:2" x14ac:dyDescent="0.35">
      <c r="A261" s="43">
        <v>257</v>
      </c>
      <c r="B261" s="44" t="s">
        <v>296</v>
      </c>
    </row>
    <row r="262" spans="1:2" x14ac:dyDescent="0.35">
      <c r="A262" s="43">
        <v>258</v>
      </c>
      <c r="B262" s="44" t="s">
        <v>297</v>
      </c>
    </row>
    <row r="263" spans="1:2" x14ac:dyDescent="0.35">
      <c r="A263" s="43">
        <v>259</v>
      </c>
      <c r="B263" s="44" t="s">
        <v>298</v>
      </c>
    </row>
    <row r="264" spans="1:2" x14ac:dyDescent="0.35">
      <c r="A264" s="43">
        <v>260</v>
      </c>
      <c r="B264" s="44" t="s">
        <v>299</v>
      </c>
    </row>
    <row r="265" spans="1:2" x14ac:dyDescent="0.35">
      <c r="A265" s="43">
        <v>261</v>
      </c>
      <c r="B265" s="44" t="s">
        <v>300</v>
      </c>
    </row>
    <row r="266" spans="1:2" x14ac:dyDescent="0.35">
      <c r="A266" s="43">
        <v>262</v>
      </c>
      <c r="B266" s="44" t="s">
        <v>301</v>
      </c>
    </row>
    <row r="267" spans="1:2" x14ac:dyDescent="0.35">
      <c r="A267" s="43">
        <v>263</v>
      </c>
      <c r="B267" s="44" t="s">
        <v>302</v>
      </c>
    </row>
    <row r="268" spans="1:2" x14ac:dyDescent="0.35">
      <c r="A268" s="43">
        <v>264</v>
      </c>
      <c r="B268" s="44" t="s">
        <v>303</v>
      </c>
    </row>
    <row r="269" spans="1:2" x14ac:dyDescent="0.35">
      <c r="A269" s="43">
        <v>265</v>
      </c>
      <c r="B269" s="44" t="s">
        <v>802</v>
      </c>
    </row>
    <row r="270" spans="1:2" x14ac:dyDescent="0.35">
      <c r="A270" s="43">
        <v>266</v>
      </c>
      <c r="B270" s="44" t="s">
        <v>803</v>
      </c>
    </row>
    <row r="271" spans="1:2" x14ac:dyDescent="0.35">
      <c r="A271" s="43">
        <v>267</v>
      </c>
      <c r="B271" s="44" t="s">
        <v>304</v>
      </c>
    </row>
    <row r="272" spans="1:2" x14ac:dyDescent="0.35">
      <c r="A272" s="43">
        <v>268</v>
      </c>
      <c r="B272" s="44" t="s">
        <v>305</v>
      </c>
    </row>
    <row r="273" spans="1:2" x14ac:dyDescent="0.35">
      <c r="A273" s="43">
        <v>269</v>
      </c>
      <c r="B273" s="44" t="s">
        <v>804</v>
      </c>
    </row>
    <row r="274" spans="1:2" x14ac:dyDescent="0.35">
      <c r="A274" s="43">
        <v>270</v>
      </c>
      <c r="B274" s="44" t="s">
        <v>306</v>
      </c>
    </row>
    <row r="275" spans="1:2" x14ac:dyDescent="0.35">
      <c r="A275" s="43">
        <v>271</v>
      </c>
      <c r="B275" s="44" t="s">
        <v>307</v>
      </c>
    </row>
    <row r="276" spans="1:2" x14ac:dyDescent="0.35">
      <c r="A276" s="43">
        <v>272</v>
      </c>
      <c r="B276" s="44" t="s">
        <v>308</v>
      </c>
    </row>
    <row r="277" spans="1:2" x14ac:dyDescent="0.35">
      <c r="A277" s="43">
        <v>273</v>
      </c>
      <c r="B277" s="44" t="s">
        <v>805</v>
      </c>
    </row>
    <row r="278" spans="1:2" x14ac:dyDescent="0.35">
      <c r="A278" s="41">
        <v>274</v>
      </c>
      <c r="B278" s="42" t="s">
        <v>309</v>
      </c>
    </row>
    <row r="279" spans="1:2" x14ac:dyDescent="0.35">
      <c r="A279" s="41">
        <v>275</v>
      </c>
      <c r="B279" s="42" t="s">
        <v>310</v>
      </c>
    </row>
    <row r="280" spans="1:2" x14ac:dyDescent="0.35">
      <c r="A280" s="43">
        <v>276</v>
      </c>
      <c r="B280" s="44" t="s">
        <v>806</v>
      </c>
    </row>
    <row r="281" spans="1:2" x14ac:dyDescent="0.35">
      <c r="A281" s="43">
        <v>277</v>
      </c>
      <c r="B281" s="44" t="s">
        <v>311</v>
      </c>
    </row>
    <row r="282" spans="1:2" x14ac:dyDescent="0.35">
      <c r="A282" s="43">
        <v>278</v>
      </c>
      <c r="B282" s="44" t="s">
        <v>312</v>
      </c>
    </row>
    <row r="283" spans="1:2" x14ac:dyDescent="0.35">
      <c r="A283" s="43">
        <v>279</v>
      </c>
      <c r="B283" s="44" t="s">
        <v>313</v>
      </c>
    </row>
    <row r="284" spans="1:2" x14ac:dyDescent="0.35">
      <c r="A284" s="43">
        <v>280</v>
      </c>
      <c r="B284" s="44" t="s">
        <v>807</v>
      </c>
    </row>
    <row r="285" spans="1:2" x14ac:dyDescent="0.35">
      <c r="A285" s="43">
        <v>281</v>
      </c>
      <c r="B285" s="44" t="s">
        <v>314</v>
      </c>
    </row>
    <row r="286" spans="1:2" x14ac:dyDescent="0.35">
      <c r="A286" s="43">
        <v>282</v>
      </c>
      <c r="B286" s="44" t="s">
        <v>315</v>
      </c>
    </row>
    <row r="287" spans="1:2" x14ac:dyDescent="0.35">
      <c r="A287" s="43">
        <v>283</v>
      </c>
      <c r="B287" s="44" t="s">
        <v>808</v>
      </c>
    </row>
    <row r="288" spans="1:2" x14ac:dyDescent="0.35">
      <c r="A288" s="41">
        <v>284</v>
      </c>
      <c r="B288" s="42" t="s">
        <v>316</v>
      </c>
    </row>
    <row r="289" spans="1:2" x14ac:dyDescent="0.35">
      <c r="A289" s="43">
        <v>285</v>
      </c>
      <c r="B289" s="44" t="s">
        <v>809</v>
      </c>
    </row>
    <row r="290" spans="1:2" x14ac:dyDescent="0.35">
      <c r="A290" s="43">
        <v>286</v>
      </c>
      <c r="B290" s="44" t="s">
        <v>317</v>
      </c>
    </row>
    <row r="291" spans="1:2" x14ac:dyDescent="0.35">
      <c r="A291" s="43">
        <v>287</v>
      </c>
      <c r="B291" s="44" t="s">
        <v>318</v>
      </c>
    </row>
    <row r="292" spans="1:2" x14ac:dyDescent="0.35">
      <c r="A292" s="43">
        <v>288</v>
      </c>
      <c r="B292" s="44" t="s">
        <v>810</v>
      </c>
    </row>
    <row r="293" spans="1:2" x14ac:dyDescent="0.35">
      <c r="A293" s="43">
        <v>289</v>
      </c>
      <c r="B293" s="44" t="s">
        <v>319</v>
      </c>
    </row>
    <row r="294" spans="1:2" x14ac:dyDescent="0.35">
      <c r="A294" s="43">
        <v>290</v>
      </c>
      <c r="B294" s="44" t="s">
        <v>320</v>
      </c>
    </row>
    <row r="295" spans="1:2" x14ac:dyDescent="0.35">
      <c r="A295" s="43">
        <v>291</v>
      </c>
      <c r="B295" s="44" t="s">
        <v>811</v>
      </c>
    </row>
    <row r="296" spans="1:2" x14ac:dyDescent="0.35">
      <c r="A296" s="41">
        <v>292</v>
      </c>
      <c r="B296" s="42" t="s">
        <v>812</v>
      </c>
    </row>
    <row r="297" spans="1:2" x14ac:dyDescent="0.35">
      <c r="A297" s="43">
        <v>293</v>
      </c>
      <c r="B297" s="44" t="s">
        <v>321</v>
      </c>
    </row>
    <row r="298" spans="1:2" x14ac:dyDescent="0.35">
      <c r="A298" s="43">
        <v>294</v>
      </c>
      <c r="B298" s="44" t="s">
        <v>322</v>
      </c>
    </row>
    <row r="299" spans="1:2" x14ac:dyDescent="0.35">
      <c r="A299" s="43">
        <v>295</v>
      </c>
      <c r="B299" s="44" t="s">
        <v>323</v>
      </c>
    </row>
    <row r="300" spans="1:2" x14ac:dyDescent="0.35">
      <c r="A300" s="43">
        <v>296</v>
      </c>
      <c r="B300" s="44" t="s">
        <v>324</v>
      </c>
    </row>
    <row r="301" spans="1:2" x14ac:dyDescent="0.35">
      <c r="A301" s="43">
        <v>297</v>
      </c>
      <c r="B301" s="44" t="s">
        <v>325</v>
      </c>
    </row>
    <row r="302" spans="1:2" x14ac:dyDescent="0.35">
      <c r="A302" s="43">
        <v>298</v>
      </c>
      <c r="B302" s="44" t="s">
        <v>326</v>
      </c>
    </row>
    <row r="303" spans="1:2" x14ac:dyDescent="0.35">
      <c r="A303" s="43">
        <v>299</v>
      </c>
      <c r="B303" s="44" t="s">
        <v>327</v>
      </c>
    </row>
    <row r="304" spans="1:2" x14ac:dyDescent="0.35">
      <c r="A304" s="43">
        <v>300</v>
      </c>
      <c r="B304" s="44" t="s">
        <v>328</v>
      </c>
    </row>
    <row r="305" spans="1:2" x14ac:dyDescent="0.35">
      <c r="A305" s="41">
        <v>301</v>
      </c>
      <c r="B305" s="42" t="s">
        <v>813</v>
      </c>
    </row>
    <row r="306" spans="1:2" x14ac:dyDescent="0.35">
      <c r="A306" s="43">
        <v>302</v>
      </c>
      <c r="B306" s="44" t="s">
        <v>329</v>
      </c>
    </row>
    <row r="307" spans="1:2" x14ac:dyDescent="0.35">
      <c r="A307" s="43">
        <v>303</v>
      </c>
      <c r="B307" s="44" t="s">
        <v>330</v>
      </c>
    </row>
    <row r="308" spans="1:2" x14ac:dyDescent="0.35">
      <c r="A308" s="43">
        <v>304</v>
      </c>
      <c r="B308" s="44" t="s">
        <v>331</v>
      </c>
    </row>
    <row r="309" spans="1:2" x14ac:dyDescent="0.35">
      <c r="A309" s="43">
        <v>305</v>
      </c>
      <c r="B309" s="44" t="s">
        <v>332</v>
      </c>
    </row>
    <row r="310" spans="1:2" x14ac:dyDescent="0.35">
      <c r="A310" s="43">
        <v>306</v>
      </c>
      <c r="B310" s="45" t="s">
        <v>333</v>
      </c>
    </row>
    <row r="311" spans="1:2" x14ac:dyDescent="0.35">
      <c r="A311" s="43">
        <v>307</v>
      </c>
      <c r="B311" s="44" t="s">
        <v>334</v>
      </c>
    </row>
    <row r="312" spans="1:2" x14ac:dyDescent="0.35">
      <c r="A312" s="43">
        <v>308</v>
      </c>
      <c r="B312" s="44" t="s">
        <v>335</v>
      </c>
    </row>
    <row r="313" spans="1:2" x14ac:dyDescent="0.35">
      <c r="A313" s="41">
        <v>309</v>
      </c>
      <c r="B313" s="42" t="s">
        <v>814</v>
      </c>
    </row>
    <row r="314" spans="1:2" x14ac:dyDescent="0.35">
      <c r="A314" s="43">
        <v>310</v>
      </c>
      <c r="B314" s="44" t="s">
        <v>336</v>
      </c>
    </row>
    <row r="315" spans="1:2" x14ac:dyDescent="0.35">
      <c r="A315" s="43">
        <v>311</v>
      </c>
      <c r="B315" s="44" t="s">
        <v>337</v>
      </c>
    </row>
    <row r="316" spans="1:2" x14ac:dyDescent="0.35">
      <c r="A316" s="43">
        <v>312</v>
      </c>
      <c r="B316" s="44" t="s">
        <v>338</v>
      </c>
    </row>
    <row r="317" spans="1:2" x14ac:dyDescent="0.35">
      <c r="A317" s="43">
        <v>313</v>
      </c>
      <c r="B317" s="44" t="s">
        <v>339</v>
      </c>
    </row>
    <row r="318" spans="1:2" x14ac:dyDescent="0.35">
      <c r="A318" s="43">
        <v>314</v>
      </c>
      <c r="B318" s="44" t="s">
        <v>340</v>
      </c>
    </row>
    <row r="319" spans="1:2" x14ac:dyDescent="0.35">
      <c r="A319" s="43">
        <v>315</v>
      </c>
      <c r="B319" s="44" t="s">
        <v>341</v>
      </c>
    </row>
    <row r="320" spans="1:2" x14ac:dyDescent="0.35">
      <c r="A320" s="43">
        <v>316</v>
      </c>
      <c r="B320" s="44" t="s">
        <v>342</v>
      </c>
    </row>
    <row r="321" spans="1:2" x14ac:dyDescent="0.35">
      <c r="A321" s="43">
        <v>317</v>
      </c>
      <c r="B321" s="45" t="s">
        <v>815</v>
      </c>
    </row>
    <row r="322" spans="1:2" x14ac:dyDescent="0.35">
      <c r="A322" s="43">
        <v>318</v>
      </c>
      <c r="B322" s="44" t="s">
        <v>343</v>
      </c>
    </row>
    <row r="323" spans="1:2" x14ac:dyDescent="0.35">
      <c r="A323" s="43">
        <v>319</v>
      </c>
      <c r="B323" s="44" t="s">
        <v>344</v>
      </c>
    </row>
    <row r="324" spans="1:2" x14ac:dyDescent="0.35">
      <c r="A324" s="43">
        <v>320</v>
      </c>
      <c r="B324" s="45" t="s">
        <v>345</v>
      </c>
    </row>
    <row r="325" spans="1:2" x14ac:dyDescent="0.35">
      <c r="A325" s="41">
        <v>321</v>
      </c>
      <c r="B325" s="42" t="s">
        <v>816</v>
      </c>
    </row>
    <row r="326" spans="1:2" x14ac:dyDescent="0.35">
      <c r="A326" s="43">
        <v>322</v>
      </c>
      <c r="B326" s="44" t="s">
        <v>346</v>
      </c>
    </row>
    <row r="327" spans="1:2" x14ac:dyDescent="0.35">
      <c r="A327" s="43">
        <v>323</v>
      </c>
      <c r="B327" s="44" t="s">
        <v>347</v>
      </c>
    </row>
    <row r="328" spans="1:2" x14ac:dyDescent="0.35">
      <c r="A328" s="43">
        <v>324</v>
      </c>
      <c r="B328" s="44" t="s">
        <v>348</v>
      </c>
    </row>
    <row r="329" spans="1:2" x14ac:dyDescent="0.35">
      <c r="A329" s="43">
        <v>325</v>
      </c>
      <c r="B329" s="44" t="s">
        <v>349</v>
      </c>
    </row>
    <row r="330" spans="1:2" x14ac:dyDescent="0.35">
      <c r="A330" s="43">
        <v>326</v>
      </c>
      <c r="B330" s="44" t="s">
        <v>350</v>
      </c>
    </row>
    <row r="331" spans="1:2" x14ac:dyDescent="0.35">
      <c r="A331" s="41">
        <v>327</v>
      </c>
      <c r="B331" s="42" t="s">
        <v>351</v>
      </c>
    </row>
    <row r="332" spans="1:2" x14ac:dyDescent="0.35">
      <c r="A332" s="43">
        <v>328</v>
      </c>
      <c r="B332" s="44" t="s">
        <v>817</v>
      </c>
    </row>
    <row r="333" spans="1:2" x14ac:dyDescent="0.35">
      <c r="A333" s="43">
        <v>329</v>
      </c>
      <c r="B333" s="44" t="s">
        <v>352</v>
      </c>
    </row>
    <row r="334" spans="1:2" x14ac:dyDescent="0.35">
      <c r="A334" s="43">
        <v>330</v>
      </c>
      <c r="B334" s="44" t="s">
        <v>353</v>
      </c>
    </row>
    <row r="335" spans="1:2" x14ac:dyDescent="0.35">
      <c r="A335" s="43">
        <v>331</v>
      </c>
      <c r="B335" s="44" t="s">
        <v>354</v>
      </c>
    </row>
    <row r="336" spans="1:2" x14ac:dyDescent="0.35">
      <c r="A336" s="43">
        <v>332</v>
      </c>
      <c r="B336" s="44" t="s">
        <v>818</v>
      </c>
    </row>
    <row r="337" spans="1:2" x14ac:dyDescent="0.35">
      <c r="A337" s="43">
        <v>333</v>
      </c>
      <c r="B337" s="44" t="s">
        <v>355</v>
      </c>
    </row>
    <row r="338" spans="1:2" x14ac:dyDescent="0.35">
      <c r="A338" s="43">
        <v>334</v>
      </c>
      <c r="B338" s="44" t="s">
        <v>356</v>
      </c>
    </row>
    <row r="339" spans="1:2" x14ac:dyDescent="0.35">
      <c r="A339" s="43">
        <v>335</v>
      </c>
      <c r="B339" s="44" t="s">
        <v>357</v>
      </c>
    </row>
    <row r="340" spans="1:2" x14ac:dyDescent="0.35">
      <c r="A340" s="41">
        <v>336</v>
      </c>
      <c r="B340" s="42" t="s">
        <v>819</v>
      </c>
    </row>
    <row r="341" spans="1:2" x14ac:dyDescent="0.35">
      <c r="A341" s="41">
        <v>337</v>
      </c>
      <c r="B341" s="42" t="s">
        <v>820</v>
      </c>
    </row>
    <row r="342" spans="1:2" x14ac:dyDescent="0.35">
      <c r="A342" s="43">
        <v>338</v>
      </c>
      <c r="B342" s="44" t="s">
        <v>358</v>
      </c>
    </row>
    <row r="343" spans="1:2" x14ac:dyDescent="0.35">
      <c r="A343" s="43">
        <v>339</v>
      </c>
      <c r="B343" s="44" t="s">
        <v>359</v>
      </c>
    </row>
    <row r="344" spans="1:2" x14ac:dyDescent="0.35">
      <c r="A344" s="43">
        <v>340</v>
      </c>
      <c r="B344" s="44" t="s">
        <v>360</v>
      </c>
    </row>
    <row r="345" spans="1:2" x14ac:dyDescent="0.35">
      <c r="A345" s="43">
        <v>341</v>
      </c>
      <c r="B345" s="44" t="s">
        <v>361</v>
      </c>
    </row>
    <row r="346" spans="1:2" x14ac:dyDescent="0.35">
      <c r="A346" s="43">
        <v>342</v>
      </c>
      <c r="B346" s="44" t="s">
        <v>362</v>
      </c>
    </row>
    <row r="347" spans="1:2" x14ac:dyDescent="0.35">
      <c r="A347" s="43">
        <v>343</v>
      </c>
      <c r="B347" s="44" t="s">
        <v>363</v>
      </c>
    </row>
    <row r="348" spans="1:2" x14ac:dyDescent="0.35">
      <c r="A348" s="43">
        <v>344</v>
      </c>
      <c r="B348" s="44" t="s">
        <v>364</v>
      </c>
    </row>
    <row r="349" spans="1:2" x14ac:dyDescent="0.35">
      <c r="A349" s="43">
        <v>345</v>
      </c>
      <c r="B349" s="44" t="s">
        <v>365</v>
      </c>
    </row>
    <row r="350" spans="1:2" x14ac:dyDescent="0.35">
      <c r="A350" s="43">
        <v>346</v>
      </c>
      <c r="B350" s="44" t="s">
        <v>366</v>
      </c>
    </row>
    <row r="351" spans="1:2" x14ac:dyDescent="0.35">
      <c r="A351" s="43">
        <v>347</v>
      </c>
      <c r="B351" s="44" t="s">
        <v>367</v>
      </c>
    </row>
    <row r="352" spans="1:2" x14ac:dyDescent="0.35">
      <c r="A352" s="43">
        <v>348</v>
      </c>
      <c r="B352" s="44" t="s">
        <v>368</v>
      </c>
    </row>
    <row r="353" spans="1:2" x14ac:dyDescent="0.35">
      <c r="A353" s="43">
        <v>349</v>
      </c>
      <c r="B353" s="44" t="s">
        <v>369</v>
      </c>
    </row>
    <row r="354" spans="1:2" x14ac:dyDescent="0.35">
      <c r="A354" s="41">
        <v>350</v>
      </c>
      <c r="B354" s="42" t="s">
        <v>821</v>
      </c>
    </row>
    <row r="355" spans="1:2" x14ac:dyDescent="0.35">
      <c r="A355" s="43">
        <v>351</v>
      </c>
      <c r="B355" s="44" t="s">
        <v>370</v>
      </c>
    </row>
    <row r="356" spans="1:2" x14ac:dyDescent="0.35">
      <c r="A356" s="43">
        <v>352</v>
      </c>
      <c r="B356" s="44" t="s">
        <v>371</v>
      </c>
    </row>
    <row r="357" spans="1:2" x14ac:dyDescent="0.35">
      <c r="A357" s="43">
        <v>353</v>
      </c>
      <c r="B357" s="44" t="s">
        <v>372</v>
      </c>
    </row>
    <row r="358" spans="1:2" x14ac:dyDescent="0.35">
      <c r="A358" s="43">
        <v>354</v>
      </c>
      <c r="B358" s="44" t="s">
        <v>373</v>
      </c>
    </row>
    <row r="359" spans="1:2" x14ac:dyDescent="0.35">
      <c r="A359" s="43">
        <v>355</v>
      </c>
      <c r="B359" s="44" t="s">
        <v>374</v>
      </c>
    </row>
    <row r="360" spans="1:2" x14ac:dyDescent="0.35">
      <c r="A360" s="43">
        <v>356</v>
      </c>
      <c r="B360" s="44" t="s">
        <v>375</v>
      </c>
    </row>
    <row r="361" spans="1:2" x14ac:dyDescent="0.35">
      <c r="A361" s="43">
        <v>357</v>
      </c>
      <c r="B361" s="44" t="s">
        <v>376</v>
      </c>
    </row>
    <row r="362" spans="1:2" x14ac:dyDescent="0.35">
      <c r="A362" s="43">
        <v>358</v>
      </c>
      <c r="B362" s="44" t="s">
        <v>377</v>
      </c>
    </row>
    <row r="363" spans="1:2" x14ac:dyDescent="0.35">
      <c r="A363" s="43">
        <v>359</v>
      </c>
      <c r="B363" s="44" t="s">
        <v>378</v>
      </c>
    </row>
    <row r="364" spans="1:2" x14ac:dyDescent="0.35">
      <c r="A364" s="43">
        <v>360</v>
      </c>
      <c r="B364" s="44" t="s">
        <v>379</v>
      </c>
    </row>
    <row r="365" spans="1:2" x14ac:dyDescent="0.35">
      <c r="A365" s="43">
        <v>361</v>
      </c>
      <c r="B365" s="44" t="s">
        <v>380</v>
      </c>
    </row>
    <row r="366" spans="1:2" x14ac:dyDescent="0.35">
      <c r="A366" s="43">
        <v>362</v>
      </c>
      <c r="B366" s="44" t="s">
        <v>381</v>
      </c>
    </row>
    <row r="367" spans="1:2" x14ac:dyDescent="0.35">
      <c r="A367" s="41"/>
      <c r="B367" s="42" t="s">
        <v>382</v>
      </c>
    </row>
    <row r="368" spans="1:2" x14ac:dyDescent="0.35">
      <c r="A368" s="43">
        <v>363</v>
      </c>
      <c r="B368" s="44" t="s">
        <v>383</v>
      </c>
    </row>
    <row r="369" spans="1:2" x14ac:dyDescent="0.35">
      <c r="A369" s="43">
        <v>364</v>
      </c>
      <c r="B369" s="44" t="s">
        <v>384</v>
      </c>
    </row>
    <row r="370" spans="1:2" x14ac:dyDescent="0.35">
      <c r="A370" s="43">
        <v>365</v>
      </c>
      <c r="B370" s="44" t="s">
        <v>824</v>
      </c>
    </row>
    <row r="371" spans="1:2" x14ac:dyDescent="0.35">
      <c r="A371" s="43">
        <v>366</v>
      </c>
      <c r="B371" s="44" t="s">
        <v>385</v>
      </c>
    </row>
    <row r="372" spans="1:2" x14ac:dyDescent="0.35">
      <c r="A372" s="43">
        <v>367</v>
      </c>
      <c r="B372" s="44" t="s">
        <v>386</v>
      </c>
    </row>
    <row r="373" spans="1:2" x14ac:dyDescent="0.35">
      <c r="A373" s="43">
        <v>368</v>
      </c>
      <c r="B373" s="44" t="s">
        <v>825</v>
      </c>
    </row>
    <row r="374" spans="1:2" x14ac:dyDescent="0.35">
      <c r="A374" s="41"/>
      <c r="B374" s="42" t="s">
        <v>387</v>
      </c>
    </row>
    <row r="375" spans="1:2" x14ac:dyDescent="0.35">
      <c r="A375" s="41">
        <v>369</v>
      </c>
      <c r="B375" s="42" t="s">
        <v>388</v>
      </c>
    </row>
    <row r="376" spans="1:2" x14ac:dyDescent="0.35">
      <c r="A376" s="41"/>
      <c r="B376" s="42" t="s">
        <v>389</v>
      </c>
    </row>
    <row r="377" spans="1:2" x14ac:dyDescent="0.35">
      <c r="A377" s="43">
        <v>370</v>
      </c>
      <c r="B377" s="44" t="s">
        <v>390</v>
      </c>
    </row>
    <row r="378" spans="1:2" x14ac:dyDescent="0.35">
      <c r="A378" s="43">
        <v>371</v>
      </c>
      <c r="B378" s="44" t="s">
        <v>391</v>
      </c>
    </row>
    <row r="379" spans="1:2" x14ac:dyDescent="0.35">
      <c r="A379" s="41"/>
      <c r="B379" s="42" t="s">
        <v>392</v>
      </c>
    </row>
    <row r="380" spans="1:2" x14ac:dyDescent="0.35">
      <c r="A380" s="43">
        <v>372</v>
      </c>
      <c r="B380" s="44" t="s">
        <v>393</v>
      </c>
    </row>
    <row r="381" spans="1:2" x14ac:dyDescent="0.35">
      <c r="A381" s="43">
        <v>373</v>
      </c>
      <c r="B381" s="44" t="s">
        <v>394</v>
      </c>
    </row>
    <row r="382" spans="1:2" x14ac:dyDescent="0.35">
      <c r="A382" s="43">
        <v>374</v>
      </c>
      <c r="B382" s="44" t="s">
        <v>395</v>
      </c>
    </row>
    <row r="383" spans="1:2" x14ac:dyDescent="0.35">
      <c r="A383" s="43">
        <v>375</v>
      </c>
      <c r="B383" s="44" t="s">
        <v>396</v>
      </c>
    </row>
    <row r="384" spans="1:2" x14ac:dyDescent="0.35">
      <c r="A384" s="41"/>
      <c r="B384" s="42" t="s">
        <v>397</v>
      </c>
    </row>
    <row r="385" spans="1:2" x14ac:dyDescent="0.35">
      <c r="A385" s="43">
        <v>376</v>
      </c>
      <c r="B385" s="44" t="s">
        <v>398</v>
      </c>
    </row>
    <row r="386" spans="1:2" x14ac:dyDescent="0.35">
      <c r="A386" s="41"/>
      <c r="B386" s="42" t="s">
        <v>399</v>
      </c>
    </row>
    <row r="387" spans="1:2" x14ac:dyDescent="0.35">
      <c r="A387" s="43">
        <v>377</v>
      </c>
      <c r="B387" s="44" t="s">
        <v>400</v>
      </c>
    </row>
    <row r="388" spans="1:2" x14ac:dyDescent="0.35">
      <c r="A388" s="43">
        <v>378</v>
      </c>
      <c r="B388" s="44" t="s">
        <v>401</v>
      </c>
    </row>
    <row r="389" spans="1:2" x14ac:dyDescent="0.35">
      <c r="A389" s="43">
        <v>379</v>
      </c>
      <c r="B389" s="44" t="s">
        <v>402</v>
      </c>
    </row>
    <row r="390" spans="1:2" x14ac:dyDescent="0.35">
      <c r="A390" s="43">
        <v>380</v>
      </c>
      <c r="B390" s="44" t="s">
        <v>403</v>
      </c>
    </row>
    <row r="391" spans="1:2" x14ac:dyDescent="0.35">
      <c r="A391" s="43">
        <v>381</v>
      </c>
      <c r="B391" s="44" t="s">
        <v>404</v>
      </c>
    </row>
    <row r="392" spans="1:2" x14ac:dyDescent="0.35">
      <c r="A392" s="43">
        <v>382</v>
      </c>
      <c r="B392" s="44" t="s">
        <v>405</v>
      </c>
    </row>
    <row r="393" spans="1:2" x14ac:dyDescent="0.35">
      <c r="A393" s="43">
        <v>383</v>
      </c>
      <c r="B393" s="44" t="s">
        <v>406</v>
      </c>
    </row>
    <row r="394" spans="1:2" x14ac:dyDescent="0.35">
      <c r="A394" s="43">
        <v>384</v>
      </c>
      <c r="B394" s="44" t="s">
        <v>407</v>
      </c>
    </row>
    <row r="395" spans="1:2" x14ac:dyDescent="0.35">
      <c r="A395" s="41"/>
      <c r="B395" s="42" t="s">
        <v>408</v>
      </c>
    </row>
    <row r="396" spans="1:2" x14ac:dyDescent="0.35">
      <c r="A396" s="43">
        <v>385</v>
      </c>
      <c r="B396" s="44" t="s">
        <v>409</v>
      </c>
    </row>
    <row r="397" spans="1:2" x14ac:dyDescent="0.35">
      <c r="A397" s="43">
        <v>386</v>
      </c>
      <c r="B397" s="44" t="s">
        <v>410</v>
      </c>
    </row>
    <row r="398" spans="1:2" x14ac:dyDescent="0.35">
      <c r="A398" s="43">
        <v>387</v>
      </c>
      <c r="B398" s="44" t="s">
        <v>411</v>
      </c>
    </row>
    <row r="399" spans="1:2" x14ac:dyDescent="0.35">
      <c r="A399" s="43">
        <v>388</v>
      </c>
      <c r="B399" s="44" t="s">
        <v>412</v>
      </c>
    </row>
    <row r="400" spans="1:2" x14ac:dyDescent="0.35">
      <c r="A400" s="43">
        <v>389</v>
      </c>
      <c r="B400" s="44" t="s">
        <v>413</v>
      </c>
    </row>
    <row r="401" spans="1:2" x14ac:dyDescent="0.35">
      <c r="A401" s="43">
        <v>390</v>
      </c>
      <c r="B401" s="44" t="s">
        <v>414</v>
      </c>
    </row>
    <row r="402" spans="1:2" x14ac:dyDescent="0.35">
      <c r="A402" s="43">
        <v>391</v>
      </c>
      <c r="B402" s="44" t="s">
        <v>415</v>
      </c>
    </row>
    <row r="403" spans="1:2" x14ac:dyDescent="0.35">
      <c r="A403" s="43">
        <v>392</v>
      </c>
      <c r="B403" s="44" t="s">
        <v>416</v>
      </c>
    </row>
    <row r="404" spans="1:2" x14ac:dyDescent="0.35">
      <c r="A404" s="43">
        <v>393</v>
      </c>
      <c r="B404" s="44" t="s">
        <v>417</v>
      </c>
    </row>
    <row r="405" spans="1:2" x14ac:dyDescent="0.35">
      <c r="A405" s="43">
        <v>394</v>
      </c>
      <c r="B405" s="44" t="s">
        <v>418</v>
      </c>
    </row>
  </sheetData>
  <phoneticPr fontId="7" type="noConversion"/>
  <pageMargins left="0.75" right="0.75" top="1" bottom="1" header="0.5" footer="0.5"/>
  <pageSetup scale="91" fitToHeight="8" orientation="portrait"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277DA-B969-4933-9D3F-37462C456117}">
  <sheetPr filterMode="1">
    <pageSetUpPr fitToPage="1"/>
  </sheetPr>
  <dimension ref="A2:O808"/>
  <sheetViews>
    <sheetView tabSelected="1" zoomScale="90" zoomScaleNormal="90" workbookViewId="0">
      <pane xSplit="4" ySplit="6" topLeftCell="E7" activePane="bottomRight" state="frozen"/>
      <selection pane="topRight" activeCell="D1" sqref="D1"/>
      <selection pane="bottomLeft" activeCell="A6" sqref="A6"/>
      <selection pane="bottomRight" activeCell="E374" sqref="E278:E374"/>
    </sheetView>
  </sheetViews>
  <sheetFormatPr defaultRowHeight="12.4" x14ac:dyDescent="0.35"/>
  <cols>
    <col min="1" max="1" width="12.35546875" style="190" customWidth="1"/>
    <col min="2" max="2" width="20.7109375" style="190" customWidth="1"/>
    <col min="3" max="3" width="8.5703125" style="48" customWidth="1"/>
    <col min="4" max="4" width="33.5703125" style="190" customWidth="1"/>
    <col min="5" max="5" width="15.5703125" style="5" bestFit="1" customWidth="1"/>
    <col min="6" max="6" width="19" style="5" customWidth="1"/>
    <col min="7" max="7" width="12.140625" style="5" customWidth="1"/>
    <col min="8" max="8" width="12" style="5" customWidth="1"/>
    <col min="9" max="9" width="16.42578125" style="147" bestFit="1" customWidth="1"/>
    <col min="10" max="10" width="16.42578125" style="147" customWidth="1"/>
    <col min="11" max="11" width="6" style="190" bestFit="1" customWidth="1"/>
    <col min="12" max="16384" width="9.140625" style="190"/>
  </cols>
  <sheetData>
    <row r="2" spans="1:15" x14ac:dyDescent="0.35">
      <c r="A2" s="27" t="s">
        <v>719</v>
      </c>
      <c r="B2" s="27"/>
    </row>
    <row r="3" spans="1:15" x14ac:dyDescent="0.35">
      <c r="A3" s="27" t="s">
        <v>714</v>
      </c>
      <c r="B3" s="27"/>
    </row>
    <row r="4" spans="1:15" ht="12" customHeight="1" x14ac:dyDescent="0.35"/>
    <row r="5" spans="1:15" x14ac:dyDescent="0.35">
      <c r="A5" s="2"/>
      <c r="B5" s="2"/>
      <c r="D5" s="3"/>
      <c r="E5" s="266" t="s">
        <v>716</v>
      </c>
      <c r="F5" s="262" t="s">
        <v>60</v>
      </c>
      <c r="G5" s="260" t="s">
        <v>57</v>
      </c>
      <c r="H5" s="261"/>
      <c r="I5" s="267" t="s">
        <v>717</v>
      </c>
      <c r="J5" s="249" t="s">
        <v>1291</v>
      </c>
      <c r="K5" s="3"/>
    </row>
    <row r="6" spans="1:15" hidden="1" x14ac:dyDescent="0.35">
      <c r="A6" s="28" t="s">
        <v>718</v>
      </c>
      <c r="B6" s="28" t="s">
        <v>720</v>
      </c>
      <c r="C6" s="30" t="s">
        <v>55</v>
      </c>
      <c r="D6" s="29" t="s">
        <v>56</v>
      </c>
      <c r="E6" s="266"/>
      <c r="F6" s="263"/>
      <c r="G6" s="55" t="s">
        <v>58</v>
      </c>
      <c r="H6" s="30" t="s">
        <v>59</v>
      </c>
      <c r="I6" s="268"/>
      <c r="J6" s="250" t="s">
        <v>1292</v>
      </c>
      <c r="K6" s="31" t="s">
        <v>73</v>
      </c>
      <c r="L6" s="122" t="s">
        <v>1290</v>
      </c>
    </row>
    <row r="7" spans="1:15" hidden="1" x14ac:dyDescent="0.35">
      <c r="A7" s="62">
        <v>7</v>
      </c>
      <c r="B7" s="47" t="s">
        <v>1085</v>
      </c>
      <c r="C7" s="62">
        <v>336111</v>
      </c>
      <c r="D7" s="10" t="s">
        <v>419</v>
      </c>
      <c r="E7" s="210">
        <v>45623.339444903198</v>
      </c>
      <c r="F7" s="233">
        <v>1311.9659257511701</v>
      </c>
      <c r="G7" s="234">
        <v>5353.7029709644303</v>
      </c>
      <c r="H7" s="233">
        <v>13025.947405672299</v>
      </c>
      <c r="I7" s="243">
        <f>SUM(E7:H7)</f>
        <v>65314.955747291096</v>
      </c>
      <c r="J7" s="246"/>
      <c r="K7" s="6">
        <v>2013</v>
      </c>
    </row>
    <row r="8" spans="1:15" hidden="1" x14ac:dyDescent="0.35">
      <c r="A8" s="46">
        <v>7</v>
      </c>
      <c r="B8" s="26" t="s">
        <v>1085</v>
      </c>
      <c r="C8" s="46">
        <v>336211</v>
      </c>
      <c r="D8" s="26" t="s">
        <v>420</v>
      </c>
      <c r="E8" s="212">
        <v>55.124618729040598</v>
      </c>
      <c r="F8" s="235">
        <v>1.10249237458081</v>
      </c>
      <c r="G8" s="236">
        <v>6.6149542474848797</v>
      </c>
      <c r="H8" s="235">
        <v>46.304679732394099</v>
      </c>
      <c r="I8" s="244">
        <f t="shared" ref="I8:I71" si="0">SUM(E8:H8)</f>
        <v>109.14674508350039</v>
      </c>
      <c r="J8" s="246"/>
      <c r="K8" s="7">
        <v>2007</v>
      </c>
    </row>
    <row r="9" spans="1:15" hidden="1" x14ac:dyDescent="0.35">
      <c r="A9" s="46">
        <v>8</v>
      </c>
      <c r="B9" s="26" t="s">
        <v>1086</v>
      </c>
      <c r="C9" s="46">
        <v>336111</v>
      </c>
      <c r="D9" s="26" t="s">
        <v>419</v>
      </c>
      <c r="E9" s="212">
        <v>20842.185532484898</v>
      </c>
      <c r="F9" s="235">
        <v>588.88864701942396</v>
      </c>
      <c r="G9" s="236">
        <v>2401.9368162536298</v>
      </c>
      <c r="H9" s="235">
        <v>5844.1607501674498</v>
      </c>
      <c r="I9" s="244">
        <f t="shared" si="0"/>
        <v>29677.1717459254</v>
      </c>
      <c r="J9" s="246"/>
      <c r="K9" s="7">
        <v>2007</v>
      </c>
    </row>
    <row r="10" spans="1:15" hidden="1" x14ac:dyDescent="0.35">
      <c r="A10" s="46">
        <v>9</v>
      </c>
      <c r="B10" s="26" t="s">
        <v>1087</v>
      </c>
      <c r="C10" s="46">
        <v>336112</v>
      </c>
      <c r="D10" s="26" t="s">
        <v>421</v>
      </c>
      <c r="E10" s="212">
        <v>130237.37755745401</v>
      </c>
      <c r="F10" s="235">
        <v>2687.9414693540298</v>
      </c>
      <c r="G10" s="236">
        <v>1924.6019611679999</v>
      </c>
      <c r="H10" s="235">
        <v>19812.079012023602</v>
      </c>
      <c r="I10" s="244">
        <f t="shared" si="0"/>
        <v>154661.99999999962</v>
      </c>
      <c r="J10" s="246"/>
      <c r="K10" s="7">
        <v>2007</v>
      </c>
    </row>
    <row r="11" spans="1:15" hidden="1" x14ac:dyDescent="0.35">
      <c r="A11" s="46">
        <v>11</v>
      </c>
      <c r="B11" s="26" t="s">
        <v>1088</v>
      </c>
      <c r="C11" s="46" t="s">
        <v>422</v>
      </c>
      <c r="D11" s="26" t="s">
        <v>423</v>
      </c>
      <c r="E11" s="237">
        <v>-556.98450374178003</v>
      </c>
      <c r="F11" s="235">
        <v>0</v>
      </c>
      <c r="G11" s="236">
        <v>0</v>
      </c>
      <c r="H11" s="235">
        <v>0</v>
      </c>
      <c r="I11" s="245">
        <f t="shared" si="0"/>
        <v>-556.98450374178003</v>
      </c>
      <c r="J11" s="246"/>
      <c r="K11" s="7">
        <v>2007</v>
      </c>
    </row>
    <row r="12" spans="1:15" hidden="1" x14ac:dyDescent="0.35">
      <c r="A12" s="46">
        <v>11</v>
      </c>
      <c r="B12" s="26" t="s">
        <v>1088</v>
      </c>
      <c r="C12" s="46" t="s">
        <v>424</v>
      </c>
      <c r="D12" s="26" t="s">
        <v>425</v>
      </c>
      <c r="E12" s="237">
        <v>23121.105128883501</v>
      </c>
      <c r="F12" s="238">
        <v>835.47675561266897</v>
      </c>
      <c r="G12" s="239">
        <v>531.99160934310999</v>
      </c>
      <c r="H12" s="238">
        <v>23300.5184065311</v>
      </c>
      <c r="I12" s="246">
        <f t="shared" si="0"/>
        <v>47789.091900370375</v>
      </c>
      <c r="J12" s="246"/>
      <c r="K12" s="7">
        <v>2007</v>
      </c>
    </row>
    <row r="13" spans="1:15" hidden="1" x14ac:dyDescent="0.35">
      <c r="A13" s="46">
        <v>15</v>
      </c>
      <c r="B13" s="26" t="s">
        <v>1089</v>
      </c>
      <c r="C13" s="46" t="s">
        <v>422</v>
      </c>
      <c r="D13" s="26" t="s">
        <v>423</v>
      </c>
      <c r="E13" s="237">
        <v>-1289.7966154057401</v>
      </c>
      <c r="F13" s="235">
        <v>0</v>
      </c>
      <c r="G13" s="236">
        <v>0</v>
      </c>
      <c r="H13" s="235">
        <v>0</v>
      </c>
      <c r="I13" s="246">
        <f t="shared" si="0"/>
        <v>-1289.7966154057401</v>
      </c>
      <c r="J13" s="246"/>
      <c r="K13" s="7">
        <v>2007</v>
      </c>
    </row>
    <row r="14" spans="1:15" hidden="1" x14ac:dyDescent="0.35">
      <c r="A14" s="46">
        <v>15</v>
      </c>
      <c r="B14" s="26" t="s">
        <v>1089</v>
      </c>
      <c r="C14" s="46" t="s">
        <v>424</v>
      </c>
      <c r="D14" s="26" t="s">
        <v>425</v>
      </c>
      <c r="E14" s="237">
        <v>40813.322497597102</v>
      </c>
      <c r="F14" s="238">
        <v>526.31261156117</v>
      </c>
      <c r="G14" s="239">
        <v>96.380406425923397</v>
      </c>
      <c r="H14" s="238">
        <v>14907.781099821501</v>
      </c>
      <c r="I14" s="246">
        <f t="shared" si="0"/>
        <v>56343.796615405692</v>
      </c>
      <c r="J14" s="246"/>
      <c r="K14" s="7">
        <v>2007</v>
      </c>
    </row>
    <row r="15" spans="1:15" hidden="1" x14ac:dyDescent="0.35">
      <c r="A15" s="46">
        <v>19</v>
      </c>
      <c r="B15" s="26" t="s">
        <v>1090</v>
      </c>
      <c r="C15" s="46">
        <v>326210</v>
      </c>
      <c r="D15" s="26" t="s">
        <v>426</v>
      </c>
      <c r="E15" s="212">
        <v>12032.7157842384</v>
      </c>
      <c r="F15" s="235">
        <v>306.16937197630801</v>
      </c>
      <c r="G15" s="236">
        <v>2136.6989645973699</v>
      </c>
      <c r="H15" s="235">
        <v>14217.415879188</v>
      </c>
      <c r="I15" s="246">
        <f t="shared" si="0"/>
        <v>28693.00000000008</v>
      </c>
      <c r="J15" s="244">
        <f>I15*L15</f>
        <v>5738.6000000000167</v>
      </c>
      <c r="K15" s="7">
        <v>2007</v>
      </c>
      <c r="L15" s="123">
        <v>0.2</v>
      </c>
      <c r="M15" s="115">
        <v>5</v>
      </c>
      <c r="N15" s="116" t="s">
        <v>1288</v>
      </c>
      <c r="O15" s="116" t="s">
        <v>1289</v>
      </c>
    </row>
    <row r="16" spans="1:15" hidden="1" x14ac:dyDescent="0.35">
      <c r="A16" s="46">
        <v>19</v>
      </c>
      <c r="B16" s="26" t="s">
        <v>1090</v>
      </c>
      <c r="C16" s="46" t="s">
        <v>424</v>
      </c>
      <c r="D16" s="26" t="s">
        <v>425</v>
      </c>
      <c r="E16" s="212">
        <v>0</v>
      </c>
      <c r="F16" s="235">
        <v>0</v>
      </c>
      <c r="G16" s="236">
        <v>0</v>
      </c>
      <c r="H16" s="235">
        <v>0</v>
      </c>
      <c r="I16" s="246">
        <f t="shared" si="0"/>
        <v>0</v>
      </c>
      <c r="J16" s="244">
        <f t="shared" ref="J16:J36" si="1">I16*L16</f>
        <v>0</v>
      </c>
      <c r="K16" s="7">
        <v>2007</v>
      </c>
      <c r="L16" s="123">
        <v>0.2</v>
      </c>
      <c r="M16" s="115">
        <v>5</v>
      </c>
      <c r="N16" s="116" t="s">
        <v>1288</v>
      </c>
      <c r="O16" s="116" t="s">
        <v>1289</v>
      </c>
    </row>
    <row r="17" spans="1:15" hidden="1" x14ac:dyDescent="0.35">
      <c r="A17" s="46">
        <v>20</v>
      </c>
      <c r="B17" s="26" t="s">
        <v>1091</v>
      </c>
      <c r="C17" s="46">
        <v>327200</v>
      </c>
      <c r="D17" s="26" t="s">
        <v>427</v>
      </c>
      <c r="E17" s="212">
        <v>49.596635700260798</v>
      </c>
      <c r="F17" s="235">
        <v>8.6255018609149303</v>
      </c>
      <c r="G17" s="236">
        <v>7.5473141283005596</v>
      </c>
      <c r="H17" s="235">
        <v>63.6130762242476</v>
      </c>
      <c r="I17" s="246">
        <f t="shared" si="0"/>
        <v>129.38252791372389</v>
      </c>
      <c r="J17" s="244">
        <f t="shared" si="1"/>
        <v>25.87650558274478</v>
      </c>
      <c r="K17" s="7">
        <v>2007</v>
      </c>
      <c r="L17" s="123">
        <v>0.2</v>
      </c>
      <c r="M17" s="115">
        <v>5</v>
      </c>
      <c r="N17" s="116" t="s">
        <v>1288</v>
      </c>
      <c r="O17" s="116" t="s">
        <v>1289</v>
      </c>
    </row>
    <row r="18" spans="1:15" hidden="1" x14ac:dyDescent="0.35">
      <c r="A18" s="46">
        <v>20</v>
      </c>
      <c r="B18" s="26" t="s">
        <v>1091</v>
      </c>
      <c r="C18" s="46">
        <v>331200</v>
      </c>
      <c r="D18" s="26" t="s">
        <v>428</v>
      </c>
      <c r="E18" s="212">
        <v>16.172815989215501</v>
      </c>
      <c r="F18" s="235">
        <v>0</v>
      </c>
      <c r="G18" s="236">
        <v>1.0781877326143701</v>
      </c>
      <c r="H18" s="235">
        <v>17.2510037218299</v>
      </c>
      <c r="I18" s="246">
        <f t="shared" si="0"/>
        <v>34.502007443659771</v>
      </c>
      <c r="J18" s="244">
        <f t="shared" si="1"/>
        <v>6.9004014887319549</v>
      </c>
      <c r="K18" s="7">
        <v>2007</v>
      </c>
      <c r="L18" s="123">
        <v>0.2</v>
      </c>
      <c r="M18" s="115">
        <v>5</v>
      </c>
      <c r="N18" s="116" t="s">
        <v>1288</v>
      </c>
      <c r="O18" s="116" t="s">
        <v>1289</v>
      </c>
    </row>
    <row r="19" spans="1:15" hidden="1" x14ac:dyDescent="0.35">
      <c r="A19" s="46">
        <v>20</v>
      </c>
      <c r="B19" s="26" t="s">
        <v>1091</v>
      </c>
      <c r="C19" s="46">
        <v>332500</v>
      </c>
      <c r="D19" s="26" t="s">
        <v>429</v>
      </c>
      <c r="E19" s="212">
        <v>147.71171936816799</v>
      </c>
      <c r="F19" s="235">
        <v>4.3127509304574598</v>
      </c>
      <c r="G19" s="236">
        <v>85.176830876534893</v>
      </c>
      <c r="H19" s="235">
        <v>232.888550244703</v>
      </c>
      <c r="I19" s="246">
        <f t="shared" si="0"/>
        <v>470.08985141986335</v>
      </c>
      <c r="J19" s="244">
        <f t="shared" si="1"/>
        <v>94.017970283972673</v>
      </c>
      <c r="K19" s="7">
        <v>2007</v>
      </c>
      <c r="L19" s="123">
        <v>0.2</v>
      </c>
      <c r="M19" s="115">
        <v>5</v>
      </c>
      <c r="N19" s="116" t="s">
        <v>1288</v>
      </c>
      <c r="O19" s="116" t="s">
        <v>1289</v>
      </c>
    </row>
    <row r="20" spans="1:15" hidden="1" x14ac:dyDescent="0.35">
      <c r="A20" s="46">
        <v>20</v>
      </c>
      <c r="B20" s="26" t="s">
        <v>1091</v>
      </c>
      <c r="C20" s="46">
        <v>332600</v>
      </c>
      <c r="D20" s="26" t="s">
        <v>430</v>
      </c>
      <c r="E20" s="212">
        <v>77.629516748234295</v>
      </c>
      <c r="F20" s="235">
        <v>2.1563754652287299</v>
      </c>
      <c r="G20" s="236">
        <v>10.7818773261437</v>
      </c>
      <c r="H20" s="235">
        <v>89.489581806992405</v>
      </c>
      <c r="I20" s="246">
        <f t="shared" si="0"/>
        <v>180.05735134659915</v>
      </c>
      <c r="J20" s="244">
        <f t="shared" si="1"/>
        <v>36.01147026931983</v>
      </c>
      <c r="K20" s="7">
        <v>2007</v>
      </c>
      <c r="L20" s="123">
        <v>0.2</v>
      </c>
      <c r="M20" s="115">
        <v>5</v>
      </c>
      <c r="N20" s="116" t="s">
        <v>1288</v>
      </c>
      <c r="O20" s="116" t="s">
        <v>1289</v>
      </c>
    </row>
    <row r="21" spans="1:15" hidden="1" x14ac:dyDescent="0.35">
      <c r="A21" s="46">
        <v>20</v>
      </c>
      <c r="B21" s="26" t="s">
        <v>1091</v>
      </c>
      <c r="C21" s="46" t="s">
        <v>431</v>
      </c>
      <c r="D21" s="26" t="s">
        <v>432</v>
      </c>
      <c r="E21" s="212">
        <v>0</v>
      </c>
      <c r="F21" s="235">
        <v>0</v>
      </c>
      <c r="G21" s="236">
        <v>0</v>
      </c>
      <c r="H21" s="235">
        <v>0</v>
      </c>
      <c r="I21" s="246">
        <f t="shared" si="0"/>
        <v>0</v>
      </c>
      <c r="J21" s="244">
        <f t="shared" si="1"/>
        <v>0</v>
      </c>
      <c r="K21" s="7">
        <v>2007</v>
      </c>
      <c r="L21" s="123">
        <v>0.2</v>
      </c>
      <c r="M21" s="115">
        <v>5</v>
      </c>
      <c r="N21" s="116" t="s">
        <v>1288</v>
      </c>
      <c r="O21" s="116" t="s">
        <v>1289</v>
      </c>
    </row>
    <row r="22" spans="1:15" hidden="1" x14ac:dyDescent="0.35">
      <c r="A22" s="46">
        <v>20</v>
      </c>
      <c r="B22" s="26" t="s">
        <v>1091</v>
      </c>
      <c r="C22" s="46">
        <v>334220</v>
      </c>
      <c r="D22" s="26" t="s">
        <v>433</v>
      </c>
      <c r="E22" s="212">
        <v>15.0946282566011</v>
      </c>
      <c r="F22" s="235">
        <v>0</v>
      </c>
      <c r="G22" s="236">
        <v>3.2345631978431002</v>
      </c>
      <c r="H22" s="235">
        <v>19.407379187058599</v>
      </c>
      <c r="I22" s="246">
        <f t="shared" si="0"/>
        <v>37.736570641502794</v>
      </c>
      <c r="J22" s="244">
        <f t="shared" si="1"/>
        <v>7.5473141283005596</v>
      </c>
      <c r="K22" s="7">
        <v>2007</v>
      </c>
      <c r="L22" s="123">
        <v>0.2</v>
      </c>
      <c r="M22" s="115">
        <v>5</v>
      </c>
      <c r="N22" s="116" t="s">
        <v>1288</v>
      </c>
      <c r="O22" s="116" t="s">
        <v>1289</v>
      </c>
    </row>
    <row r="23" spans="1:15" hidden="1" x14ac:dyDescent="0.35">
      <c r="A23" s="46">
        <v>20</v>
      </c>
      <c r="B23" s="26" t="s">
        <v>1091</v>
      </c>
      <c r="C23" s="46">
        <v>335110</v>
      </c>
      <c r="D23" s="26" t="s">
        <v>434</v>
      </c>
      <c r="E23" s="212">
        <v>182.213726811828</v>
      </c>
      <c r="F23" s="235">
        <v>3.2345631978431002</v>
      </c>
      <c r="G23" s="236">
        <v>50.674823432875201</v>
      </c>
      <c r="H23" s="235">
        <v>231.810362512089</v>
      </c>
      <c r="I23" s="246">
        <f t="shared" si="0"/>
        <v>467.9334759546353</v>
      </c>
      <c r="J23" s="244">
        <f t="shared" si="1"/>
        <v>93.58669519092706</v>
      </c>
      <c r="K23" s="7">
        <v>2007</v>
      </c>
      <c r="L23" s="123">
        <v>0.2</v>
      </c>
      <c r="M23" s="115">
        <v>5</v>
      </c>
      <c r="N23" s="116" t="s">
        <v>1288</v>
      </c>
      <c r="O23" s="116" t="s">
        <v>1289</v>
      </c>
    </row>
    <row r="24" spans="1:15" hidden="1" x14ac:dyDescent="0.35">
      <c r="A24" s="46">
        <v>20</v>
      </c>
      <c r="B24" s="26" t="s">
        <v>1091</v>
      </c>
      <c r="C24" s="46">
        <v>335911</v>
      </c>
      <c r="D24" s="26" t="s">
        <v>435</v>
      </c>
      <c r="E24" s="212">
        <v>1472.80444275122</v>
      </c>
      <c r="F24" s="235">
        <v>24.798317850130399</v>
      </c>
      <c r="G24" s="236">
        <v>209.16842012718701</v>
      </c>
      <c r="H24" s="235">
        <v>1676.58192421534</v>
      </c>
      <c r="I24" s="246">
        <f t="shared" si="0"/>
        <v>3383.353104943877</v>
      </c>
      <c r="J24" s="244">
        <f t="shared" si="1"/>
        <v>676.67062098877545</v>
      </c>
      <c r="K24" s="7">
        <v>2007</v>
      </c>
      <c r="L24" s="123">
        <v>0.2</v>
      </c>
      <c r="M24" s="115">
        <v>5</v>
      </c>
      <c r="N24" s="116" t="s">
        <v>1288</v>
      </c>
      <c r="O24" s="116" t="s">
        <v>1289</v>
      </c>
    </row>
    <row r="25" spans="1:15" hidden="1" x14ac:dyDescent="0.35">
      <c r="A25" s="46">
        <v>20</v>
      </c>
      <c r="B25" s="26" t="s">
        <v>1091</v>
      </c>
      <c r="C25" s="46">
        <v>336310</v>
      </c>
      <c r="D25" s="26" t="s">
        <v>436</v>
      </c>
      <c r="E25" s="212">
        <v>1620.5161621193899</v>
      </c>
      <c r="F25" s="235">
        <v>28.0328810479735</v>
      </c>
      <c r="G25" s="236">
        <v>229.65398704686001</v>
      </c>
      <c r="H25" s="235">
        <v>1844.7792105031799</v>
      </c>
      <c r="I25" s="246">
        <f t="shared" si="0"/>
        <v>3722.9822407174033</v>
      </c>
      <c r="J25" s="244">
        <f t="shared" si="1"/>
        <v>744.59644814348076</v>
      </c>
      <c r="K25" s="7">
        <v>2007</v>
      </c>
      <c r="L25" s="123">
        <v>0.2</v>
      </c>
      <c r="M25" s="115">
        <v>5</v>
      </c>
      <c r="N25" s="116" t="s">
        <v>1288</v>
      </c>
      <c r="O25" s="116" t="s">
        <v>1289</v>
      </c>
    </row>
    <row r="26" spans="1:15" hidden="1" x14ac:dyDescent="0.35">
      <c r="A26" s="46">
        <v>20</v>
      </c>
      <c r="B26" s="26" t="s">
        <v>1091</v>
      </c>
      <c r="C26" s="46">
        <v>336320</v>
      </c>
      <c r="D26" s="26" t="s">
        <v>437</v>
      </c>
      <c r="E26" s="212">
        <v>3115.9625472555199</v>
      </c>
      <c r="F26" s="235">
        <v>53.909386630718302</v>
      </c>
      <c r="G26" s="236">
        <v>442.05697037188997</v>
      </c>
      <c r="H26" s="235">
        <v>3548.3158280338798</v>
      </c>
      <c r="I26" s="246">
        <f t="shared" si="0"/>
        <v>7160.2447322920088</v>
      </c>
      <c r="J26" s="244">
        <f t="shared" si="1"/>
        <v>1432.0489464584018</v>
      </c>
      <c r="K26" s="7">
        <v>2007</v>
      </c>
      <c r="L26" s="123">
        <v>0.2</v>
      </c>
      <c r="M26" s="115">
        <v>5</v>
      </c>
      <c r="N26" s="116" t="s">
        <v>1288</v>
      </c>
      <c r="O26" s="116" t="s">
        <v>1289</v>
      </c>
    </row>
    <row r="27" spans="1:15" hidden="1" x14ac:dyDescent="0.35">
      <c r="A27" s="46">
        <v>20</v>
      </c>
      <c r="B27" s="26" t="s">
        <v>1091</v>
      </c>
      <c r="C27" s="46" t="s">
        <v>438</v>
      </c>
      <c r="D27" s="26" t="s">
        <v>439</v>
      </c>
      <c r="E27" s="212">
        <v>1193.5538200041001</v>
      </c>
      <c r="F27" s="235">
        <v>20.485566919672898</v>
      </c>
      <c r="G27" s="236">
        <v>169.27547402045499</v>
      </c>
      <c r="H27" s="235">
        <v>1358.5165430940999</v>
      </c>
      <c r="I27" s="246">
        <f t="shared" si="0"/>
        <v>2741.8314040383279</v>
      </c>
      <c r="J27" s="244">
        <f t="shared" si="1"/>
        <v>548.36628080766559</v>
      </c>
      <c r="K27" s="7">
        <v>2007</v>
      </c>
      <c r="L27" s="123">
        <v>0.2</v>
      </c>
      <c r="M27" s="115">
        <v>5</v>
      </c>
      <c r="N27" s="116" t="s">
        <v>1288</v>
      </c>
      <c r="O27" s="116" t="s">
        <v>1289</v>
      </c>
    </row>
    <row r="28" spans="1:15" hidden="1" x14ac:dyDescent="0.35">
      <c r="A28" s="46">
        <v>20</v>
      </c>
      <c r="B28" s="26" t="s">
        <v>1091</v>
      </c>
      <c r="C28" s="46">
        <v>336350</v>
      </c>
      <c r="D28" s="26" t="s">
        <v>440</v>
      </c>
      <c r="E28" s="212">
        <v>1860.9520264923999</v>
      </c>
      <c r="F28" s="235">
        <v>32.345631978431001</v>
      </c>
      <c r="G28" s="236">
        <v>264.15599449052002</v>
      </c>
      <c r="H28" s="235">
        <v>2118.63889458723</v>
      </c>
      <c r="I28" s="246">
        <f t="shared" si="0"/>
        <v>4276.0925475485801</v>
      </c>
      <c r="J28" s="244">
        <f t="shared" si="1"/>
        <v>855.21850950971611</v>
      </c>
      <c r="K28" s="7">
        <v>2007</v>
      </c>
      <c r="L28" s="123">
        <v>0.2</v>
      </c>
      <c r="M28" s="115">
        <v>5</v>
      </c>
      <c r="N28" s="116" t="s">
        <v>1288</v>
      </c>
      <c r="O28" s="116" t="s">
        <v>1289</v>
      </c>
    </row>
    <row r="29" spans="1:15" hidden="1" x14ac:dyDescent="0.35">
      <c r="A29" s="46">
        <v>20</v>
      </c>
      <c r="B29" s="26" t="s">
        <v>1091</v>
      </c>
      <c r="C29" s="46">
        <v>336360</v>
      </c>
      <c r="D29" s="26" t="s">
        <v>441</v>
      </c>
      <c r="E29" s="212">
        <v>14.0164405239868</v>
      </c>
      <c r="F29" s="235">
        <v>0</v>
      </c>
      <c r="G29" s="236">
        <v>2.1563754652287299</v>
      </c>
      <c r="H29" s="235">
        <v>16.172815989215501</v>
      </c>
      <c r="I29" s="246">
        <f t="shared" si="0"/>
        <v>32.34563197843103</v>
      </c>
      <c r="J29" s="244">
        <f t="shared" si="1"/>
        <v>6.4691263956862066</v>
      </c>
      <c r="K29" s="7">
        <v>2007</v>
      </c>
      <c r="L29" s="123">
        <v>0.2</v>
      </c>
      <c r="M29" s="115">
        <v>5</v>
      </c>
      <c r="N29" s="116" t="s">
        <v>1288</v>
      </c>
      <c r="O29" s="116" t="s">
        <v>1289</v>
      </c>
    </row>
    <row r="30" spans="1:15" hidden="1" x14ac:dyDescent="0.35">
      <c r="A30" s="46">
        <v>20</v>
      </c>
      <c r="B30" s="26" t="s">
        <v>1091</v>
      </c>
      <c r="C30" s="46">
        <v>336390</v>
      </c>
      <c r="D30" s="26" t="s">
        <v>442</v>
      </c>
      <c r="E30" s="212">
        <v>4682.5693227441898</v>
      </c>
      <c r="F30" s="235">
        <v>80.864079946077396</v>
      </c>
      <c r="G30" s="236">
        <v>664.16364329044904</v>
      </c>
      <c r="H30" s="235">
        <v>5332.7165255106502</v>
      </c>
      <c r="I30" s="246">
        <f t="shared" si="0"/>
        <v>10760.313571491366</v>
      </c>
      <c r="J30" s="244">
        <f t="shared" si="1"/>
        <v>2152.0627142982735</v>
      </c>
      <c r="K30" s="7">
        <v>2007</v>
      </c>
      <c r="L30" s="123">
        <v>0.2</v>
      </c>
      <c r="M30" s="115">
        <v>5</v>
      </c>
      <c r="N30" s="116" t="s">
        <v>1288</v>
      </c>
      <c r="O30" s="116" t="s">
        <v>1289</v>
      </c>
    </row>
    <row r="31" spans="1:15" hidden="1" x14ac:dyDescent="0.35">
      <c r="A31" s="46">
        <v>20</v>
      </c>
      <c r="B31" s="26" t="s">
        <v>1091</v>
      </c>
      <c r="C31" s="46">
        <v>339990</v>
      </c>
      <c r="D31" s="26" t="s">
        <v>443</v>
      </c>
      <c r="E31" s="212">
        <v>176.82278814875599</v>
      </c>
      <c r="F31" s="235">
        <v>29.1110687805879</v>
      </c>
      <c r="G31" s="236">
        <v>34.5020074436597</v>
      </c>
      <c r="H31" s="235">
        <v>236.12311344254601</v>
      </c>
      <c r="I31" s="246">
        <f t="shared" si="0"/>
        <v>476.55897781554961</v>
      </c>
      <c r="J31" s="244">
        <f t="shared" si="1"/>
        <v>95.311795563109925</v>
      </c>
      <c r="K31" s="7">
        <v>2007</v>
      </c>
      <c r="L31" s="123">
        <v>0.2</v>
      </c>
      <c r="M31" s="115">
        <v>5</v>
      </c>
      <c r="N31" s="116" t="s">
        <v>1288</v>
      </c>
      <c r="O31" s="116" t="s">
        <v>1289</v>
      </c>
    </row>
    <row r="32" spans="1:15" hidden="1" x14ac:dyDescent="0.35">
      <c r="A32" s="46">
        <v>20</v>
      </c>
      <c r="B32" s="26" t="s">
        <v>1091</v>
      </c>
      <c r="C32" s="46">
        <v>325610</v>
      </c>
      <c r="D32" s="26" t="s">
        <v>444</v>
      </c>
      <c r="E32" s="212">
        <v>381.67845734548501</v>
      </c>
      <c r="F32" s="235">
        <v>12.938252791372401</v>
      </c>
      <c r="G32" s="236">
        <v>20.485566919672898</v>
      </c>
      <c r="H32" s="235">
        <v>162.80634762476899</v>
      </c>
      <c r="I32" s="246">
        <f t="shared" si="0"/>
        <v>577.90862468129933</v>
      </c>
      <c r="J32" s="244">
        <f t="shared" si="1"/>
        <v>115.58172493625987</v>
      </c>
      <c r="K32" s="7">
        <v>2007</v>
      </c>
      <c r="L32" s="123">
        <v>0.2</v>
      </c>
      <c r="M32" s="115">
        <v>5</v>
      </c>
      <c r="N32" s="116" t="s">
        <v>1288</v>
      </c>
      <c r="O32" s="116" t="s">
        <v>1289</v>
      </c>
    </row>
    <row r="33" spans="1:15" hidden="1" x14ac:dyDescent="0.35">
      <c r="A33" s="46">
        <v>20</v>
      </c>
      <c r="B33" s="26" t="s">
        <v>1091</v>
      </c>
      <c r="C33" s="46">
        <v>326220</v>
      </c>
      <c r="D33" s="26" t="s">
        <v>445</v>
      </c>
      <c r="E33" s="212">
        <v>323.45631978430998</v>
      </c>
      <c r="F33" s="235">
        <v>7.5473141283005596</v>
      </c>
      <c r="G33" s="236">
        <v>36.658382908888399</v>
      </c>
      <c r="H33" s="235">
        <v>360.11470269319801</v>
      </c>
      <c r="I33" s="246">
        <f t="shared" si="0"/>
        <v>727.77671951469688</v>
      </c>
      <c r="J33" s="244">
        <f t="shared" si="1"/>
        <v>145.55534390293937</v>
      </c>
      <c r="K33" s="7">
        <v>2007</v>
      </c>
      <c r="L33" s="123">
        <v>0.2</v>
      </c>
      <c r="M33" s="115">
        <v>5</v>
      </c>
      <c r="N33" s="116" t="s">
        <v>1288</v>
      </c>
      <c r="O33" s="116" t="s">
        <v>1289</v>
      </c>
    </row>
    <row r="34" spans="1:15" hidden="1" x14ac:dyDescent="0.35">
      <c r="A34" s="46">
        <v>20</v>
      </c>
      <c r="B34" s="26" t="s">
        <v>1091</v>
      </c>
      <c r="C34" s="46">
        <v>326290</v>
      </c>
      <c r="D34" s="26" t="s">
        <v>446</v>
      </c>
      <c r="E34" s="212">
        <v>201.62110599888601</v>
      </c>
      <c r="F34" s="235">
        <v>4.3127509304574598</v>
      </c>
      <c r="G34" s="236">
        <v>22.6419423849017</v>
      </c>
      <c r="H34" s="235">
        <v>225.341236116402</v>
      </c>
      <c r="I34" s="246">
        <f t="shared" si="0"/>
        <v>453.91703543064716</v>
      </c>
      <c r="J34" s="244">
        <f t="shared" si="1"/>
        <v>90.783407086129444</v>
      </c>
      <c r="K34" s="7">
        <v>2007</v>
      </c>
      <c r="L34" s="123">
        <v>0.2</v>
      </c>
      <c r="M34" s="115">
        <v>5</v>
      </c>
      <c r="N34" s="116" t="s">
        <v>1288</v>
      </c>
      <c r="O34" s="116" t="s">
        <v>1289</v>
      </c>
    </row>
    <row r="35" spans="1:15" hidden="1" x14ac:dyDescent="0.35">
      <c r="A35" s="46">
        <v>20</v>
      </c>
      <c r="B35" s="26" t="s">
        <v>1091</v>
      </c>
      <c r="C35" s="46" t="s">
        <v>422</v>
      </c>
      <c r="D35" s="26" t="s">
        <v>423</v>
      </c>
      <c r="E35" s="212">
        <v>-39.8929461067315</v>
      </c>
      <c r="F35" s="235">
        <v>0</v>
      </c>
      <c r="G35" s="236">
        <v>0</v>
      </c>
      <c r="H35" s="235">
        <v>0</v>
      </c>
      <c r="I35" s="246">
        <f t="shared" si="0"/>
        <v>-39.8929461067315</v>
      </c>
      <c r="J35" s="244">
        <f t="shared" si="1"/>
        <v>-7.9785892213463008</v>
      </c>
      <c r="K35" s="7">
        <v>2007</v>
      </c>
      <c r="L35" s="123">
        <v>0.2</v>
      </c>
      <c r="M35" s="115">
        <v>5</v>
      </c>
      <c r="N35" s="116" t="s">
        <v>1288</v>
      </c>
      <c r="O35" s="116" t="s">
        <v>1289</v>
      </c>
    </row>
    <row r="36" spans="1:15" hidden="1" x14ac:dyDescent="0.35">
      <c r="A36" s="46">
        <v>20</v>
      </c>
      <c r="B36" s="26" t="s">
        <v>1091</v>
      </c>
      <c r="C36" s="46" t="s">
        <v>424</v>
      </c>
      <c r="D36" s="26" t="s">
        <v>425</v>
      </c>
      <c r="E36" s="212">
        <v>-927.24145004835498</v>
      </c>
      <c r="F36" s="235">
        <v>9.7036895935292904</v>
      </c>
      <c r="G36" s="236">
        <v>673.86733288397897</v>
      </c>
      <c r="H36" s="235">
        <v>1439.3806230401799</v>
      </c>
      <c r="I36" s="246">
        <f t="shared" si="0"/>
        <v>1195.710195469333</v>
      </c>
      <c r="J36" s="244">
        <f t="shared" si="1"/>
        <v>239.14203909386663</v>
      </c>
      <c r="K36" s="7">
        <v>2007</v>
      </c>
      <c r="L36" s="123">
        <v>0.2</v>
      </c>
      <c r="M36" s="115">
        <v>5</v>
      </c>
      <c r="N36" s="116" t="s">
        <v>1288</v>
      </c>
      <c r="O36" s="116" t="s">
        <v>1289</v>
      </c>
    </row>
    <row r="37" spans="1:15" hidden="1" x14ac:dyDescent="0.35">
      <c r="A37" s="46">
        <v>23</v>
      </c>
      <c r="B37" s="26" t="s">
        <v>1092</v>
      </c>
      <c r="C37" s="46">
        <v>337121</v>
      </c>
      <c r="D37" s="26" t="s">
        <v>447</v>
      </c>
      <c r="E37" s="212">
        <v>10394.144213973799</v>
      </c>
      <c r="F37" s="235">
        <v>1706.1160480349299</v>
      </c>
      <c r="G37" s="236">
        <v>1379.175</v>
      </c>
      <c r="H37" s="235">
        <v>9658.5268558951993</v>
      </c>
      <c r="I37" s="247">
        <f t="shared" si="0"/>
        <v>23137.962117903928</v>
      </c>
      <c r="J37" s="247"/>
      <c r="K37" s="7">
        <v>2007</v>
      </c>
      <c r="L37" s="123">
        <v>1</v>
      </c>
      <c r="M37" s="115">
        <v>7</v>
      </c>
      <c r="N37" s="116" t="s">
        <v>1285</v>
      </c>
    </row>
    <row r="38" spans="1:15" hidden="1" x14ac:dyDescent="0.35">
      <c r="A38" s="46">
        <v>23</v>
      </c>
      <c r="B38" s="26" t="s">
        <v>1092</v>
      </c>
      <c r="C38" s="46">
        <v>337122</v>
      </c>
      <c r="D38" s="26" t="s">
        <v>448</v>
      </c>
      <c r="E38" s="212">
        <v>13919.0849344978</v>
      </c>
      <c r="F38" s="235">
        <v>2284.2854803493401</v>
      </c>
      <c r="G38" s="236">
        <v>1787.8513100436701</v>
      </c>
      <c r="H38" s="235">
        <v>12891.801746724899</v>
      </c>
      <c r="I38" s="247">
        <f t="shared" si="0"/>
        <v>30883.023471615707</v>
      </c>
      <c r="J38" s="247"/>
      <c r="K38" s="7">
        <v>2007</v>
      </c>
      <c r="L38" s="123">
        <v>1</v>
      </c>
      <c r="M38" s="115">
        <v>7</v>
      </c>
      <c r="N38" s="116" t="s">
        <v>1285</v>
      </c>
    </row>
    <row r="39" spans="1:15" hidden="1" x14ac:dyDescent="0.35">
      <c r="A39" s="46">
        <v>23</v>
      </c>
      <c r="B39" s="26" t="s">
        <v>1092</v>
      </c>
      <c r="C39" s="46" t="s">
        <v>449</v>
      </c>
      <c r="D39" s="26" t="s">
        <v>450</v>
      </c>
      <c r="E39" s="212">
        <v>4793.9882096069896</v>
      </c>
      <c r="F39" s="235">
        <v>786.37925764192096</v>
      </c>
      <c r="G39" s="236">
        <v>636.67467248908304</v>
      </c>
      <c r="H39" s="235">
        <v>4455.0019650655004</v>
      </c>
      <c r="I39" s="247">
        <f t="shared" si="0"/>
        <v>10672.044104803494</v>
      </c>
      <c r="J39" s="247"/>
      <c r="K39" s="7">
        <v>2007</v>
      </c>
      <c r="L39" s="123">
        <v>1</v>
      </c>
      <c r="M39" s="115">
        <v>7</v>
      </c>
      <c r="N39" s="116" t="s">
        <v>1285</v>
      </c>
    </row>
    <row r="40" spans="1:15" hidden="1" x14ac:dyDescent="0.35">
      <c r="A40" s="46">
        <v>23</v>
      </c>
      <c r="B40" s="26" t="s">
        <v>1092</v>
      </c>
      <c r="C40" s="46">
        <v>337127</v>
      </c>
      <c r="D40" s="26" t="s">
        <v>451</v>
      </c>
      <c r="E40" s="212">
        <v>38.716703056768601</v>
      </c>
      <c r="F40" s="235">
        <v>6.0225982532751097</v>
      </c>
      <c r="G40" s="236">
        <v>5.1622270742358101</v>
      </c>
      <c r="H40" s="235">
        <v>36.135589519650701</v>
      </c>
      <c r="I40" s="247">
        <f t="shared" si="0"/>
        <v>86.037117903930223</v>
      </c>
      <c r="J40" s="247"/>
      <c r="K40" s="7">
        <v>2007</v>
      </c>
      <c r="L40" s="123">
        <v>1</v>
      </c>
      <c r="M40" s="115">
        <v>7</v>
      </c>
      <c r="N40" s="116" t="s">
        <v>1285</v>
      </c>
    </row>
    <row r="41" spans="1:15" hidden="1" x14ac:dyDescent="0.35">
      <c r="A41" s="46">
        <v>23</v>
      </c>
      <c r="B41" s="26" t="s">
        <v>1092</v>
      </c>
      <c r="C41" s="46" t="s">
        <v>452</v>
      </c>
      <c r="D41" s="26" t="s">
        <v>453</v>
      </c>
      <c r="E41" s="212">
        <v>150.56495633187799</v>
      </c>
      <c r="F41" s="235">
        <v>24.950764192139701</v>
      </c>
      <c r="G41" s="236">
        <v>19.7885371179039</v>
      </c>
      <c r="H41" s="235">
        <v>140.24050218340599</v>
      </c>
      <c r="I41" s="247">
        <f t="shared" si="0"/>
        <v>335.54475982532756</v>
      </c>
      <c r="J41" s="247"/>
      <c r="K41" s="7">
        <v>2007</v>
      </c>
      <c r="L41" s="123">
        <v>1</v>
      </c>
      <c r="M41" s="115">
        <v>7</v>
      </c>
      <c r="N41" s="116" t="s">
        <v>1285</v>
      </c>
    </row>
    <row r="42" spans="1:15" hidden="1" x14ac:dyDescent="0.35">
      <c r="A42" s="46">
        <v>23</v>
      </c>
      <c r="B42" s="26" t="s">
        <v>1092</v>
      </c>
      <c r="C42" s="46">
        <v>337215</v>
      </c>
      <c r="D42" s="26" t="s">
        <v>454</v>
      </c>
      <c r="E42" s="212">
        <v>506.75862445414799</v>
      </c>
      <c r="F42" s="235">
        <v>85.176746724890805</v>
      </c>
      <c r="G42" s="236">
        <v>67.108951965065501</v>
      </c>
      <c r="H42" s="235">
        <v>472.34377729257602</v>
      </c>
      <c r="I42" s="247">
        <f t="shared" si="0"/>
        <v>1131.3881004366804</v>
      </c>
      <c r="J42" s="247"/>
      <c r="K42" s="7">
        <v>2007</v>
      </c>
      <c r="L42" s="123">
        <v>1</v>
      </c>
      <c r="M42" s="115">
        <v>7</v>
      </c>
      <c r="N42" s="116" t="s">
        <v>1285</v>
      </c>
    </row>
    <row r="43" spans="1:15" hidden="1" x14ac:dyDescent="0.35">
      <c r="A43" s="46">
        <v>23</v>
      </c>
      <c r="B43" s="26" t="s">
        <v>1092</v>
      </c>
      <c r="C43" s="46">
        <v>337900</v>
      </c>
      <c r="D43" s="26" t="s">
        <v>455</v>
      </c>
      <c r="E43" s="212">
        <v>5637.1519650655</v>
      </c>
      <c r="F43" s="235">
        <v>924.899017467249</v>
      </c>
      <c r="G43" s="236">
        <v>748.522925764192</v>
      </c>
      <c r="H43" s="235">
        <v>5237.9397379912698</v>
      </c>
      <c r="I43" s="247">
        <f t="shared" si="0"/>
        <v>12548.513646288211</v>
      </c>
      <c r="J43" s="247"/>
      <c r="K43" s="7">
        <v>2007</v>
      </c>
      <c r="L43" s="123">
        <v>1</v>
      </c>
      <c r="M43" s="115">
        <v>7</v>
      </c>
      <c r="N43" s="116" t="s">
        <v>1285</v>
      </c>
    </row>
    <row r="44" spans="1:15" hidden="1" x14ac:dyDescent="0.35">
      <c r="A44" s="46">
        <v>23</v>
      </c>
      <c r="B44" s="26" t="s">
        <v>1092</v>
      </c>
      <c r="C44" s="46">
        <v>339113</v>
      </c>
      <c r="D44" s="26" t="s">
        <v>456</v>
      </c>
      <c r="E44" s="212">
        <v>163.470524017467</v>
      </c>
      <c r="F44" s="235">
        <v>2.5811135371179001</v>
      </c>
      <c r="G44" s="236">
        <v>53.3430131004367</v>
      </c>
      <c r="H44" s="235">
        <v>157.44792576419201</v>
      </c>
      <c r="I44" s="247">
        <f t="shared" si="0"/>
        <v>376.84257641921363</v>
      </c>
      <c r="J44" s="247"/>
      <c r="K44" s="7">
        <v>2007</v>
      </c>
      <c r="L44" s="123">
        <v>1</v>
      </c>
      <c r="M44" s="115">
        <v>7</v>
      </c>
      <c r="N44" s="116" t="s">
        <v>1285</v>
      </c>
    </row>
    <row r="45" spans="1:15" hidden="1" x14ac:dyDescent="0.35">
      <c r="A45" s="46">
        <v>23</v>
      </c>
      <c r="B45" s="26" t="s">
        <v>1092</v>
      </c>
      <c r="C45" s="46" t="s">
        <v>457</v>
      </c>
      <c r="D45" s="26" t="s">
        <v>458</v>
      </c>
      <c r="E45" s="212">
        <v>2201.68984716157</v>
      </c>
      <c r="F45" s="235">
        <v>0</v>
      </c>
      <c r="G45" s="236">
        <v>0</v>
      </c>
      <c r="H45" s="235">
        <v>0</v>
      </c>
      <c r="I45" s="247">
        <f t="shared" si="0"/>
        <v>2201.68984716157</v>
      </c>
      <c r="J45" s="247"/>
      <c r="K45" s="7">
        <v>2007</v>
      </c>
      <c r="L45" s="123">
        <v>1</v>
      </c>
      <c r="M45" s="115">
        <v>7</v>
      </c>
      <c r="N45" s="116" t="s">
        <v>1285</v>
      </c>
    </row>
    <row r="46" spans="1:15" hidden="1" x14ac:dyDescent="0.35">
      <c r="A46" s="46">
        <v>23</v>
      </c>
      <c r="B46" s="26" t="s">
        <v>1092</v>
      </c>
      <c r="C46" s="46" t="s">
        <v>424</v>
      </c>
      <c r="D46" s="26" t="s">
        <v>425</v>
      </c>
      <c r="E46" s="212">
        <v>1037.6076419214</v>
      </c>
      <c r="F46" s="235">
        <v>1938.4162663755501</v>
      </c>
      <c r="G46" s="236">
        <v>462.01932314410499</v>
      </c>
      <c r="H46" s="235">
        <v>1879.0506550218299</v>
      </c>
      <c r="I46" s="247">
        <f t="shared" si="0"/>
        <v>5317.0938864628852</v>
      </c>
      <c r="J46" s="247"/>
      <c r="K46" s="7">
        <v>2007</v>
      </c>
      <c r="L46" s="123">
        <v>1</v>
      </c>
      <c r="M46" s="115">
        <v>7</v>
      </c>
      <c r="N46" s="116" t="s">
        <v>1285</v>
      </c>
    </row>
    <row r="47" spans="1:15" hidden="1" x14ac:dyDescent="0.35">
      <c r="A47" s="46">
        <v>24</v>
      </c>
      <c r="B47" s="26" t="s">
        <v>1093</v>
      </c>
      <c r="C47" s="46" t="s">
        <v>459</v>
      </c>
      <c r="D47" s="26" t="s">
        <v>460</v>
      </c>
      <c r="E47" s="212">
        <v>1992.39569476357</v>
      </c>
      <c r="F47" s="235">
        <v>137.777240295078</v>
      </c>
      <c r="G47" s="236">
        <v>260.89732736727501</v>
      </c>
      <c r="H47" s="235">
        <v>2250.3615914862698</v>
      </c>
      <c r="I47" s="247">
        <f t="shared" si="0"/>
        <v>4641.4318539121923</v>
      </c>
      <c r="J47" s="247"/>
      <c r="K47" s="7">
        <v>2007</v>
      </c>
      <c r="L47" s="123">
        <v>1</v>
      </c>
      <c r="M47" s="115">
        <v>7</v>
      </c>
      <c r="N47" s="116" t="s">
        <v>1285</v>
      </c>
    </row>
    <row r="48" spans="1:15" hidden="1" x14ac:dyDescent="0.35">
      <c r="A48" s="46">
        <v>24</v>
      </c>
      <c r="B48" s="26" t="s">
        <v>1093</v>
      </c>
      <c r="C48" s="46">
        <v>327100</v>
      </c>
      <c r="D48" s="26" t="s">
        <v>461</v>
      </c>
      <c r="E48" s="212">
        <v>764.12625468617705</v>
      </c>
      <c r="F48" s="235">
        <v>134.84580965050199</v>
      </c>
      <c r="G48" s="236">
        <v>252.10303543354701</v>
      </c>
      <c r="H48" s="235">
        <v>1092.4464868786999</v>
      </c>
      <c r="I48" s="247">
        <f t="shared" si="0"/>
        <v>2243.5215866489261</v>
      </c>
      <c r="J48" s="247"/>
      <c r="K48" s="7">
        <v>2007</v>
      </c>
      <c r="L48" s="123">
        <v>1</v>
      </c>
      <c r="M48" s="115">
        <v>7</v>
      </c>
      <c r="N48" s="116" t="s">
        <v>1285</v>
      </c>
    </row>
    <row r="49" spans="1:14" hidden="1" x14ac:dyDescent="0.35">
      <c r="A49" s="46">
        <v>24</v>
      </c>
      <c r="B49" s="26" t="s">
        <v>1093</v>
      </c>
      <c r="C49" s="46">
        <v>327200</v>
      </c>
      <c r="D49" s="26" t="s">
        <v>427</v>
      </c>
      <c r="E49" s="212">
        <v>726.99479985487994</v>
      </c>
      <c r="F49" s="235">
        <v>118.234369331237</v>
      </c>
      <c r="G49" s="236">
        <v>81.102914499939502</v>
      </c>
      <c r="H49" s="235">
        <v>903.85778207763894</v>
      </c>
      <c r="I49" s="247">
        <f t="shared" si="0"/>
        <v>1830.1898657636953</v>
      </c>
      <c r="J49" s="247"/>
      <c r="K49" s="7">
        <v>2007</v>
      </c>
      <c r="L49" s="123">
        <v>1</v>
      </c>
      <c r="M49" s="115">
        <v>7</v>
      </c>
      <c r="N49" s="116" t="s">
        <v>1285</v>
      </c>
    </row>
    <row r="50" spans="1:14" hidden="1" x14ac:dyDescent="0.35">
      <c r="A50" s="46">
        <v>24</v>
      </c>
      <c r="B50" s="26" t="s">
        <v>1093</v>
      </c>
      <c r="C50" s="46">
        <v>327390</v>
      </c>
      <c r="D50" s="26" t="s">
        <v>462</v>
      </c>
      <c r="E50" s="212">
        <v>28.3371628975692</v>
      </c>
      <c r="F50" s="235">
        <v>4.8857177409602102</v>
      </c>
      <c r="G50" s="236">
        <v>3.9085741927681701</v>
      </c>
      <c r="H50" s="235">
        <v>35.177167734913503</v>
      </c>
      <c r="I50" s="247">
        <f t="shared" si="0"/>
        <v>72.308622566211085</v>
      </c>
      <c r="J50" s="247"/>
      <c r="K50" s="7">
        <v>2007</v>
      </c>
      <c r="L50" s="123">
        <v>1</v>
      </c>
      <c r="M50" s="115">
        <v>7</v>
      </c>
      <c r="N50" s="116" t="s">
        <v>1285</v>
      </c>
    </row>
    <row r="51" spans="1:14" hidden="1" x14ac:dyDescent="0.35">
      <c r="A51" s="46">
        <v>24</v>
      </c>
      <c r="B51" s="26" t="s">
        <v>1093</v>
      </c>
      <c r="C51" s="46">
        <v>327400</v>
      </c>
      <c r="D51" s="26" t="s">
        <v>463</v>
      </c>
      <c r="E51" s="212">
        <v>20.520014512032901</v>
      </c>
      <c r="F51" s="235">
        <v>3.9085741927681701</v>
      </c>
      <c r="G51" s="236">
        <v>2.93143064457613</v>
      </c>
      <c r="H51" s="235">
        <v>25.405732252993101</v>
      </c>
      <c r="I51" s="247">
        <f t="shared" si="0"/>
        <v>52.765751602370301</v>
      </c>
      <c r="J51" s="247"/>
      <c r="K51" s="7">
        <v>2007</v>
      </c>
      <c r="L51" s="123">
        <v>1</v>
      </c>
      <c r="M51" s="115">
        <v>7</v>
      </c>
      <c r="N51" s="116" t="s">
        <v>1285</v>
      </c>
    </row>
    <row r="52" spans="1:14" hidden="1" x14ac:dyDescent="0.35">
      <c r="A52" s="46">
        <v>24</v>
      </c>
      <c r="B52" s="26" t="s">
        <v>1093</v>
      </c>
      <c r="C52" s="46">
        <v>331200</v>
      </c>
      <c r="D52" s="26" t="s">
        <v>428</v>
      </c>
      <c r="E52" s="212">
        <v>130.937235457734</v>
      </c>
      <c r="F52" s="235">
        <v>2.93143064457613</v>
      </c>
      <c r="G52" s="236">
        <v>10.7485790301125</v>
      </c>
      <c r="H52" s="235">
        <v>105.531503204741</v>
      </c>
      <c r="I52" s="247">
        <f t="shared" si="0"/>
        <v>250.14874833716362</v>
      </c>
      <c r="J52" s="247"/>
      <c r="K52" s="7">
        <v>2007</v>
      </c>
      <c r="L52" s="123">
        <v>1</v>
      </c>
      <c r="M52" s="115">
        <v>7</v>
      </c>
      <c r="N52" s="116" t="s">
        <v>1285</v>
      </c>
    </row>
    <row r="53" spans="1:14" hidden="1" x14ac:dyDescent="0.35">
      <c r="A53" s="46">
        <v>24</v>
      </c>
      <c r="B53" s="26" t="s">
        <v>1093</v>
      </c>
      <c r="C53" s="46">
        <v>332310</v>
      </c>
      <c r="D53" s="26" t="s">
        <v>464</v>
      </c>
      <c r="E53" s="212">
        <v>84.034345144515697</v>
      </c>
      <c r="F53" s="235">
        <v>1.9542870963840899</v>
      </c>
      <c r="G53" s="236">
        <v>11.7257225783045</v>
      </c>
      <c r="H53" s="235">
        <v>71.331479018019095</v>
      </c>
      <c r="I53" s="247">
        <f t="shared" si="0"/>
        <v>169.04583383722337</v>
      </c>
      <c r="J53" s="247"/>
      <c r="K53" s="7">
        <v>2007</v>
      </c>
      <c r="L53" s="123">
        <v>1</v>
      </c>
      <c r="M53" s="115">
        <v>7</v>
      </c>
      <c r="N53" s="116" t="s">
        <v>1285</v>
      </c>
    </row>
    <row r="54" spans="1:14" hidden="1" x14ac:dyDescent="0.35">
      <c r="A54" s="46">
        <v>24</v>
      </c>
      <c r="B54" s="26" t="s">
        <v>1093</v>
      </c>
      <c r="C54" s="46">
        <v>332430</v>
      </c>
      <c r="D54" s="26" t="s">
        <v>465</v>
      </c>
      <c r="E54" s="212">
        <v>0.97714354819204297</v>
      </c>
      <c r="F54" s="235">
        <v>0</v>
      </c>
      <c r="G54" s="236">
        <v>0</v>
      </c>
      <c r="H54" s="235">
        <v>0.97714354819204297</v>
      </c>
      <c r="I54" s="247">
        <f t="shared" si="0"/>
        <v>1.9542870963840859</v>
      </c>
      <c r="J54" s="247"/>
      <c r="K54" s="7">
        <v>2007</v>
      </c>
      <c r="L54" s="123">
        <v>1</v>
      </c>
      <c r="M54" s="115">
        <v>7</v>
      </c>
      <c r="N54" s="116" t="s">
        <v>1285</v>
      </c>
    </row>
    <row r="55" spans="1:14" hidden="1" x14ac:dyDescent="0.35">
      <c r="A55" s="46">
        <v>24</v>
      </c>
      <c r="B55" s="26" t="s">
        <v>1093</v>
      </c>
      <c r="C55" s="46">
        <v>332500</v>
      </c>
      <c r="D55" s="26" t="s">
        <v>429</v>
      </c>
      <c r="E55" s="212">
        <v>220.83444189140201</v>
      </c>
      <c r="F55" s="235">
        <v>5.86286128915226</v>
      </c>
      <c r="G55" s="236">
        <v>127.028661264966</v>
      </c>
      <c r="H55" s="235">
        <v>259.92018381908298</v>
      </c>
      <c r="I55" s="247">
        <f t="shared" si="0"/>
        <v>613.6461482646032</v>
      </c>
      <c r="J55" s="247"/>
      <c r="K55" s="7">
        <v>2007</v>
      </c>
      <c r="L55" s="123">
        <v>1</v>
      </c>
      <c r="M55" s="115">
        <v>7</v>
      </c>
      <c r="N55" s="116" t="s">
        <v>1285</v>
      </c>
    </row>
    <row r="56" spans="1:14" hidden="1" x14ac:dyDescent="0.35">
      <c r="A56" s="46">
        <v>24</v>
      </c>
      <c r="B56" s="26" t="s">
        <v>1093</v>
      </c>
      <c r="C56" s="46" t="s">
        <v>466</v>
      </c>
      <c r="D56" s="26" t="s">
        <v>467</v>
      </c>
      <c r="E56" s="212">
        <v>153.411537066151</v>
      </c>
      <c r="F56" s="235">
        <v>3.9085741927681701</v>
      </c>
      <c r="G56" s="236">
        <v>17.588583867456801</v>
      </c>
      <c r="H56" s="235">
        <v>127.028661264966</v>
      </c>
      <c r="I56" s="247">
        <f t="shared" si="0"/>
        <v>301.93735639134195</v>
      </c>
      <c r="J56" s="247"/>
      <c r="K56" s="7">
        <v>2007</v>
      </c>
      <c r="L56" s="123">
        <v>1</v>
      </c>
      <c r="M56" s="115">
        <v>7</v>
      </c>
      <c r="N56" s="116" t="s">
        <v>1285</v>
      </c>
    </row>
    <row r="57" spans="1:14" hidden="1" x14ac:dyDescent="0.35">
      <c r="A57" s="46">
        <v>24</v>
      </c>
      <c r="B57" s="26" t="s">
        <v>1093</v>
      </c>
      <c r="C57" s="46" t="s">
        <v>468</v>
      </c>
      <c r="D57" s="26" t="s">
        <v>469</v>
      </c>
      <c r="E57" s="212">
        <v>849.13774337888503</v>
      </c>
      <c r="F57" s="235">
        <v>27.3600193493772</v>
      </c>
      <c r="G57" s="236">
        <v>150.48010642157499</v>
      </c>
      <c r="H57" s="235">
        <v>966.39496916193002</v>
      </c>
      <c r="I57" s="247">
        <f t="shared" si="0"/>
        <v>1993.3728383117673</v>
      </c>
      <c r="J57" s="247"/>
      <c r="K57" s="7">
        <v>2007</v>
      </c>
      <c r="L57" s="123">
        <v>1</v>
      </c>
      <c r="M57" s="115">
        <v>7</v>
      </c>
      <c r="N57" s="116" t="s">
        <v>1285</v>
      </c>
    </row>
    <row r="58" spans="1:14" hidden="1" x14ac:dyDescent="0.35">
      <c r="A58" s="46">
        <v>24</v>
      </c>
      <c r="B58" s="26" t="s">
        <v>1093</v>
      </c>
      <c r="C58" s="46">
        <v>335120</v>
      </c>
      <c r="D58" s="26" t="s">
        <v>470</v>
      </c>
      <c r="E58" s="212">
        <v>1902.4984883299101</v>
      </c>
      <c r="F58" s="235">
        <v>318.54879671060598</v>
      </c>
      <c r="G58" s="236">
        <v>534.49752086104695</v>
      </c>
      <c r="H58" s="235">
        <v>2587.4761156125301</v>
      </c>
      <c r="I58" s="247">
        <f t="shared" si="0"/>
        <v>5343.0209215140931</v>
      </c>
      <c r="J58" s="247"/>
      <c r="K58" s="7">
        <v>2007</v>
      </c>
      <c r="L58" s="123">
        <v>1</v>
      </c>
      <c r="M58" s="115">
        <v>7</v>
      </c>
      <c r="N58" s="116" t="s">
        <v>1285</v>
      </c>
    </row>
    <row r="59" spans="1:14" hidden="1" x14ac:dyDescent="0.35">
      <c r="A59" s="46">
        <v>24</v>
      </c>
      <c r="B59" s="26" t="s">
        <v>1093</v>
      </c>
      <c r="C59" s="46">
        <v>339990</v>
      </c>
      <c r="D59" s="26" t="s">
        <v>443</v>
      </c>
      <c r="E59" s="212">
        <v>3205.0308380698998</v>
      </c>
      <c r="F59" s="235">
        <v>596.05756439714605</v>
      </c>
      <c r="G59" s="236">
        <v>1310.3494981255301</v>
      </c>
      <c r="H59" s="235">
        <v>4647.2947152013603</v>
      </c>
      <c r="I59" s="247">
        <f t="shared" si="0"/>
        <v>9758.7326157939351</v>
      </c>
      <c r="J59" s="247"/>
      <c r="K59" s="7">
        <v>2007</v>
      </c>
      <c r="L59" s="123">
        <v>1</v>
      </c>
      <c r="M59" s="115">
        <v>7</v>
      </c>
      <c r="N59" s="116" t="s">
        <v>1285</v>
      </c>
    </row>
    <row r="60" spans="1:14" hidden="1" x14ac:dyDescent="0.35">
      <c r="A60" s="46">
        <v>24</v>
      </c>
      <c r="B60" s="26" t="s">
        <v>1093</v>
      </c>
      <c r="C60" s="46">
        <v>316000</v>
      </c>
      <c r="D60" s="26" t="s">
        <v>471</v>
      </c>
      <c r="E60" s="212">
        <v>103.57721610835701</v>
      </c>
      <c r="F60" s="235">
        <v>4.8857177409602102</v>
      </c>
      <c r="G60" s="236">
        <v>60.5828999879066</v>
      </c>
      <c r="H60" s="235">
        <v>159.27439835530299</v>
      </c>
      <c r="I60" s="247">
        <f t="shared" si="0"/>
        <v>328.32023219252682</v>
      </c>
      <c r="J60" s="247"/>
      <c r="K60" s="7">
        <v>2007</v>
      </c>
      <c r="L60" s="123">
        <v>1</v>
      </c>
      <c r="M60" s="115">
        <v>7</v>
      </c>
      <c r="N60" s="116" t="s">
        <v>1285</v>
      </c>
    </row>
    <row r="61" spans="1:14" hidden="1" x14ac:dyDescent="0.35">
      <c r="A61" s="46">
        <v>24</v>
      </c>
      <c r="B61" s="26" t="s">
        <v>1093</v>
      </c>
      <c r="C61" s="46">
        <v>323110</v>
      </c>
      <c r="D61" s="26" t="s">
        <v>472</v>
      </c>
      <c r="E61" s="212">
        <v>274.57733704196397</v>
      </c>
      <c r="F61" s="235">
        <v>13.6800096746886</v>
      </c>
      <c r="G61" s="236">
        <v>23.451445156609001</v>
      </c>
      <c r="H61" s="235">
        <v>294.12020800580501</v>
      </c>
      <c r="I61" s="247">
        <f t="shared" si="0"/>
        <v>605.8289998790666</v>
      </c>
      <c r="J61" s="247"/>
      <c r="K61" s="7">
        <v>2007</v>
      </c>
      <c r="L61" s="123">
        <v>1</v>
      </c>
      <c r="M61" s="115">
        <v>7</v>
      </c>
      <c r="N61" s="116" t="s">
        <v>1285</v>
      </c>
    </row>
    <row r="62" spans="1:14" hidden="1" x14ac:dyDescent="0.35">
      <c r="A62" s="46">
        <v>24</v>
      </c>
      <c r="B62" s="26" t="s">
        <v>1093</v>
      </c>
      <c r="C62" s="46" t="s">
        <v>424</v>
      </c>
      <c r="D62" s="26" t="s">
        <v>425</v>
      </c>
      <c r="E62" s="212">
        <v>960.53210787277806</v>
      </c>
      <c r="F62" s="235">
        <v>1524.3439351795901</v>
      </c>
      <c r="G62" s="236">
        <v>393.78884992139302</v>
      </c>
      <c r="H62" s="235">
        <v>1234.1323013665501</v>
      </c>
      <c r="I62" s="247">
        <f t="shared" si="0"/>
        <v>4112.7971943403118</v>
      </c>
      <c r="J62" s="247"/>
      <c r="K62" s="7">
        <v>2007</v>
      </c>
      <c r="L62" s="123">
        <v>1</v>
      </c>
      <c r="M62" s="115">
        <v>7</v>
      </c>
      <c r="N62" s="116" t="s">
        <v>1285</v>
      </c>
    </row>
    <row r="63" spans="1:14" hidden="1" x14ac:dyDescent="0.35">
      <c r="A63" s="46">
        <v>25</v>
      </c>
      <c r="B63" s="26" t="s">
        <v>1094</v>
      </c>
      <c r="C63" s="46">
        <v>314110</v>
      </c>
      <c r="D63" s="26" t="s">
        <v>473</v>
      </c>
      <c r="E63" s="212">
        <v>5808.9580090127001</v>
      </c>
      <c r="F63" s="235">
        <v>296.99373207701802</v>
      </c>
      <c r="G63" s="236">
        <v>1921.1080704629301</v>
      </c>
      <c r="H63" s="235">
        <v>8095.1364604670198</v>
      </c>
      <c r="I63" s="247">
        <f t="shared" si="0"/>
        <v>16122.196272019668</v>
      </c>
      <c r="J63" s="247"/>
      <c r="K63" s="7">
        <v>2007</v>
      </c>
      <c r="L63" s="123">
        <v>1</v>
      </c>
      <c r="M63" s="115">
        <v>7</v>
      </c>
      <c r="N63" s="116" t="s">
        <v>1285</v>
      </c>
    </row>
    <row r="64" spans="1:14" hidden="1" x14ac:dyDescent="0.35">
      <c r="A64" s="46">
        <v>25</v>
      </c>
      <c r="B64" s="26" t="s">
        <v>1094</v>
      </c>
      <c r="C64" s="46">
        <v>314900</v>
      </c>
      <c r="D64" s="26" t="s">
        <v>474</v>
      </c>
      <c r="E64" s="212">
        <v>286.520401474805</v>
      </c>
      <c r="F64" s="235">
        <v>14.961900860303199</v>
      </c>
      <c r="G64" s="236">
        <v>166.82519459238</v>
      </c>
      <c r="H64" s="235">
        <v>472.04797214256502</v>
      </c>
      <c r="I64" s="247">
        <f t="shared" si="0"/>
        <v>940.35546907005323</v>
      </c>
      <c r="J64" s="247"/>
      <c r="K64" s="7">
        <v>2007</v>
      </c>
      <c r="L64" s="123">
        <v>1</v>
      </c>
      <c r="M64" s="115">
        <v>7</v>
      </c>
      <c r="N64" s="116" t="s">
        <v>1285</v>
      </c>
    </row>
    <row r="65" spans="1:14" hidden="1" x14ac:dyDescent="0.35">
      <c r="A65" s="46">
        <v>25</v>
      </c>
      <c r="B65" s="26" t="s">
        <v>1094</v>
      </c>
      <c r="C65" s="46">
        <v>326140</v>
      </c>
      <c r="D65" s="26" t="s">
        <v>475</v>
      </c>
      <c r="E65" s="212">
        <v>2.24428512904547</v>
      </c>
      <c r="F65" s="235">
        <v>0</v>
      </c>
      <c r="G65" s="236">
        <v>1.4961900860303201</v>
      </c>
      <c r="H65" s="235">
        <v>2.99238017206063</v>
      </c>
      <c r="I65" s="247">
        <f t="shared" si="0"/>
        <v>6.7328553871364196</v>
      </c>
      <c r="J65" s="247"/>
      <c r="K65" s="7">
        <v>2007</v>
      </c>
      <c r="L65" s="123">
        <v>1</v>
      </c>
      <c r="M65" s="115">
        <v>7</v>
      </c>
      <c r="N65" s="116" t="s">
        <v>1285</v>
      </c>
    </row>
    <row r="66" spans="1:14" hidden="1" x14ac:dyDescent="0.35">
      <c r="A66" s="46">
        <v>25</v>
      </c>
      <c r="B66" s="26" t="s">
        <v>1094</v>
      </c>
      <c r="C66" s="46">
        <v>326150</v>
      </c>
      <c r="D66" s="26" t="s">
        <v>476</v>
      </c>
      <c r="E66" s="212">
        <v>45.6337976239246</v>
      </c>
      <c r="F66" s="235">
        <v>0.74809504301515795</v>
      </c>
      <c r="G66" s="236">
        <v>26.183326505530498</v>
      </c>
      <c r="H66" s="235">
        <v>74.061409258500603</v>
      </c>
      <c r="I66" s="247">
        <f t="shared" si="0"/>
        <v>146.62662843097087</v>
      </c>
      <c r="J66" s="247"/>
      <c r="K66" s="7">
        <v>2007</v>
      </c>
      <c r="L66" s="123">
        <v>1</v>
      </c>
      <c r="M66" s="115">
        <v>7</v>
      </c>
      <c r="N66" s="116" t="s">
        <v>1285</v>
      </c>
    </row>
    <row r="67" spans="1:14" hidden="1" x14ac:dyDescent="0.35">
      <c r="A67" s="46">
        <v>25</v>
      </c>
      <c r="B67" s="26" t="s">
        <v>1094</v>
      </c>
      <c r="C67" s="46">
        <v>326190</v>
      </c>
      <c r="D67" s="26" t="s">
        <v>477</v>
      </c>
      <c r="E67" s="212">
        <v>18.702376075378901</v>
      </c>
      <c r="F67" s="235">
        <v>0.74809504301515795</v>
      </c>
      <c r="G67" s="236">
        <v>2.24428512904547</v>
      </c>
      <c r="H67" s="235">
        <v>20.946661204424402</v>
      </c>
      <c r="I67" s="247">
        <f t="shared" si="0"/>
        <v>42.64141745186393</v>
      </c>
      <c r="J67" s="247"/>
      <c r="K67" s="7">
        <v>2007</v>
      </c>
      <c r="L67" s="123">
        <v>1</v>
      </c>
      <c r="M67" s="115">
        <v>7</v>
      </c>
      <c r="N67" s="116" t="s">
        <v>1285</v>
      </c>
    </row>
    <row r="68" spans="1:14" hidden="1" x14ac:dyDescent="0.35">
      <c r="A68" s="46">
        <v>25</v>
      </c>
      <c r="B68" s="26" t="s">
        <v>1094</v>
      </c>
      <c r="C68" s="46">
        <v>326290</v>
      </c>
      <c r="D68" s="26" t="s">
        <v>446</v>
      </c>
      <c r="E68" s="212">
        <v>84.534739860712804</v>
      </c>
      <c r="F68" s="235">
        <v>2.24428512904547</v>
      </c>
      <c r="G68" s="236">
        <v>9.7252355591970492</v>
      </c>
      <c r="H68" s="235">
        <v>96.504260548955301</v>
      </c>
      <c r="I68" s="247">
        <f t="shared" si="0"/>
        <v>193.0085210979106</v>
      </c>
      <c r="J68" s="247"/>
      <c r="K68" s="7">
        <v>2007</v>
      </c>
      <c r="L68" s="123">
        <v>1</v>
      </c>
      <c r="M68" s="115">
        <v>7</v>
      </c>
      <c r="N68" s="116" t="s">
        <v>1285</v>
      </c>
    </row>
    <row r="69" spans="1:14" hidden="1" x14ac:dyDescent="0.35">
      <c r="A69" s="46">
        <v>25</v>
      </c>
      <c r="B69" s="26" t="s">
        <v>1094</v>
      </c>
      <c r="C69" s="46" t="s">
        <v>424</v>
      </c>
      <c r="D69" s="26" t="s">
        <v>425</v>
      </c>
      <c r="E69" s="212">
        <v>226.67279803359301</v>
      </c>
      <c r="F69" s="235">
        <v>254.35231462515401</v>
      </c>
      <c r="G69" s="236">
        <v>77.053789430561196</v>
      </c>
      <c r="H69" s="235">
        <v>252.108029496108</v>
      </c>
      <c r="I69" s="247">
        <f t="shared" si="0"/>
        <v>810.18693158541623</v>
      </c>
      <c r="J69" s="247"/>
      <c r="K69" s="7">
        <v>2007</v>
      </c>
      <c r="L69" s="123">
        <v>1</v>
      </c>
      <c r="M69" s="115">
        <v>7</v>
      </c>
      <c r="N69" s="116" t="s">
        <v>1285</v>
      </c>
    </row>
    <row r="70" spans="1:14" hidden="1" x14ac:dyDescent="0.35">
      <c r="A70" s="46">
        <v>26</v>
      </c>
      <c r="B70" s="26" t="s">
        <v>1095</v>
      </c>
      <c r="C70" s="46">
        <v>337900</v>
      </c>
      <c r="D70" s="26" t="s">
        <v>455</v>
      </c>
      <c r="E70" s="212">
        <v>3404.5181308962301</v>
      </c>
      <c r="F70" s="235">
        <v>577.29333726415098</v>
      </c>
      <c r="G70" s="236">
        <v>1125.59596108491</v>
      </c>
      <c r="H70" s="235">
        <v>4059.9603478773602</v>
      </c>
      <c r="I70" s="247">
        <f t="shared" si="0"/>
        <v>9167.3677771226521</v>
      </c>
      <c r="J70" s="247"/>
      <c r="K70" s="7">
        <v>2007</v>
      </c>
      <c r="L70" s="123">
        <v>1</v>
      </c>
      <c r="M70" s="115">
        <v>7</v>
      </c>
      <c r="N70" s="116" t="s">
        <v>1285</v>
      </c>
    </row>
    <row r="71" spans="1:14" hidden="1" x14ac:dyDescent="0.35">
      <c r="A71" s="46">
        <v>26</v>
      </c>
      <c r="B71" s="26" t="s">
        <v>1095</v>
      </c>
      <c r="C71" s="46">
        <v>314120</v>
      </c>
      <c r="D71" s="26" t="s">
        <v>478</v>
      </c>
      <c r="E71" s="212">
        <v>2441.5222582547199</v>
      </c>
      <c r="F71" s="235">
        <v>143.69310141509399</v>
      </c>
      <c r="G71" s="236">
        <v>807.95857900943395</v>
      </c>
      <c r="H71" s="235">
        <v>2696.1363502358499</v>
      </c>
      <c r="I71" s="247">
        <f t="shared" si="0"/>
        <v>6089.3102889150978</v>
      </c>
      <c r="J71" s="247"/>
      <c r="K71" s="7">
        <v>2007</v>
      </c>
      <c r="L71" s="123">
        <v>1</v>
      </c>
      <c r="M71" s="115">
        <v>7</v>
      </c>
      <c r="N71" s="116" t="s">
        <v>1285</v>
      </c>
    </row>
    <row r="72" spans="1:14" hidden="1" x14ac:dyDescent="0.35">
      <c r="A72" s="46">
        <v>26</v>
      </c>
      <c r="B72" s="26" t="s">
        <v>1095</v>
      </c>
      <c r="C72" s="46">
        <v>314900</v>
      </c>
      <c r="D72" s="26" t="s">
        <v>474</v>
      </c>
      <c r="E72" s="212">
        <v>523.09330778301899</v>
      </c>
      <c r="F72" s="235">
        <v>30.251179245283002</v>
      </c>
      <c r="G72" s="236">
        <v>303.77225825471697</v>
      </c>
      <c r="H72" s="235">
        <v>787.791126179245</v>
      </c>
      <c r="I72" s="247">
        <f t="shared" ref="I72:I135" si="2">SUM(E72:H72)</f>
        <v>1644.9078714622638</v>
      </c>
      <c r="J72" s="247"/>
      <c r="K72" s="7">
        <v>2007</v>
      </c>
      <c r="L72" s="123">
        <v>1</v>
      </c>
      <c r="M72" s="115">
        <v>7</v>
      </c>
      <c r="N72" s="116" t="s">
        <v>1285</v>
      </c>
    </row>
    <row r="73" spans="1:14" hidden="1" x14ac:dyDescent="0.35">
      <c r="A73" s="46">
        <v>26</v>
      </c>
      <c r="B73" s="26" t="s">
        <v>1095</v>
      </c>
      <c r="C73" s="46" t="s">
        <v>424</v>
      </c>
      <c r="D73" s="26" t="s">
        <v>425</v>
      </c>
      <c r="E73" s="212">
        <v>0</v>
      </c>
      <c r="F73" s="235">
        <v>65.544221698113205</v>
      </c>
      <c r="G73" s="236">
        <v>20.167452830188701</v>
      </c>
      <c r="H73" s="235">
        <v>114.702387971698</v>
      </c>
      <c r="I73" s="247">
        <f t="shared" si="2"/>
        <v>200.41406249999989</v>
      </c>
      <c r="J73" s="247"/>
      <c r="K73" s="7">
        <v>2007</v>
      </c>
      <c r="L73" s="123">
        <v>1</v>
      </c>
      <c r="M73" s="115">
        <v>7</v>
      </c>
      <c r="N73" s="116" t="s">
        <v>1285</v>
      </c>
    </row>
    <row r="74" spans="1:14" hidden="1" x14ac:dyDescent="0.35">
      <c r="A74" s="46">
        <v>28</v>
      </c>
      <c r="B74" s="26" t="s">
        <v>1096</v>
      </c>
      <c r="C74" s="46">
        <v>331490</v>
      </c>
      <c r="D74" s="26" t="s">
        <v>479</v>
      </c>
      <c r="E74" s="212">
        <v>31.985439342607901</v>
      </c>
      <c r="F74" s="235">
        <v>1.03178836589058</v>
      </c>
      <c r="G74" s="236">
        <v>2.06357673178116</v>
      </c>
      <c r="H74" s="235">
        <v>14.445037122468101</v>
      </c>
      <c r="I74" s="244">
        <f t="shared" si="2"/>
        <v>49.525841562747743</v>
      </c>
      <c r="J74" s="244"/>
      <c r="K74" s="7">
        <v>2007</v>
      </c>
      <c r="L74" s="123">
        <v>1</v>
      </c>
      <c r="M74" s="115">
        <v>8</v>
      </c>
      <c r="N74" s="116" t="s">
        <v>1286</v>
      </c>
    </row>
    <row r="75" spans="1:14" hidden="1" x14ac:dyDescent="0.35">
      <c r="A75" s="46">
        <v>28</v>
      </c>
      <c r="B75" s="26" t="s">
        <v>1096</v>
      </c>
      <c r="C75" s="46" t="s">
        <v>480</v>
      </c>
      <c r="D75" s="26" t="s">
        <v>481</v>
      </c>
      <c r="E75" s="212">
        <v>291.996107547034</v>
      </c>
      <c r="F75" s="235">
        <v>8.2543069271246292</v>
      </c>
      <c r="G75" s="236">
        <v>44.3668997332949</v>
      </c>
      <c r="H75" s="235">
        <v>137.22785266344701</v>
      </c>
      <c r="I75" s="244">
        <f t="shared" si="2"/>
        <v>481.84516687090058</v>
      </c>
      <c r="J75" s="244"/>
      <c r="K75" s="7">
        <v>2007</v>
      </c>
      <c r="L75" s="123">
        <v>1</v>
      </c>
      <c r="M75" s="115">
        <v>8</v>
      </c>
      <c r="N75" s="116" t="s">
        <v>1286</v>
      </c>
    </row>
    <row r="76" spans="1:14" hidden="1" x14ac:dyDescent="0.35">
      <c r="A76" s="46">
        <v>28</v>
      </c>
      <c r="B76" s="26" t="s">
        <v>1096</v>
      </c>
      <c r="C76" s="46">
        <v>333414</v>
      </c>
      <c r="D76" s="26" t="s">
        <v>482</v>
      </c>
      <c r="E76" s="212">
        <v>1770.5488358682301</v>
      </c>
      <c r="F76" s="235">
        <v>49.5258415627478</v>
      </c>
      <c r="G76" s="236">
        <v>785.19094644273105</v>
      </c>
      <c r="H76" s="235">
        <v>1042.10624954948</v>
      </c>
      <c r="I76" s="244">
        <f t="shared" si="2"/>
        <v>3647.3718734231888</v>
      </c>
      <c r="J76" s="244"/>
      <c r="K76" s="7">
        <v>2007</v>
      </c>
      <c r="L76" s="123">
        <v>1</v>
      </c>
      <c r="M76" s="115">
        <v>8</v>
      </c>
      <c r="N76" s="116" t="s">
        <v>1286</v>
      </c>
    </row>
    <row r="77" spans="1:14" hidden="1" x14ac:dyDescent="0.35">
      <c r="A77" s="46">
        <v>28</v>
      </c>
      <c r="B77" s="26" t="s">
        <v>1096</v>
      </c>
      <c r="C77" s="46">
        <v>333415</v>
      </c>
      <c r="D77" s="26" t="s">
        <v>483</v>
      </c>
      <c r="E77" s="212">
        <v>1466.1712679305101</v>
      </c>
      <c r="F77" s="235">
        <v>40.239746269732599</v>
      </c>
      <c r="G77" s="236">
        <v>650.02667051106505</v>
      </c>
      <c r="H77" s="235">
        <v>861.54328551863296</v>
      </c>
      <c r="I77" s="244">
        <f t="shared" si="2"/>
        <v>3017.9809702299408</v>
      </c>
      <c r="J77" s="244"/>
      <c r="K77" s="7">
        <v>2007</v>
      </c>
      <c r="L77" s="123">
        <v>1</v>
      </c>
      <c r="M77" s="115">
        <v>8</v>
      </c>
      <c r="N77" s="116" t="s">
        <v>1286</v>
      </c>
    </row>
    <row r="78" spans="1:14" hidden="1" x14ac:dyDescent="0.35">
      <c r="A78" s="46">
        <v>28</v>
      </c>
      <c r="B78" s="26" t="s">
        <v>1096</v>
      </c>
      <c r="C78" s="46">
        <v>335120</v>
      </c>
      <c r="D78" s="26" t="s">
        <v>470</v>
      </c>
      <c r="E78" s="212">
        <v>136.19606429755601</v>
      </c>
      <c r="F78" s="235">
        <v>22.6993440495927</v>
      </c>
      <c r="G78" s="236">
        <v>38.176169537951402</v>
      </c>
      <c r="H78" s="235">
        <v>78.415915807684001</v>
      </c>
      <c r="I78" s="244">
        <f t="shared" si="2"/>
        <v>275.48749369278414</v>
      </c>
      <c r="J78" s="244"/>
      <c r="K78" s="7">
        <v>2007</v>
      </c>
      <c r="L78" s="123">
        <v>1</v>
      </c>
      <c r="M78" s="115">
        <v>8</v>
      </c>
      <c r="N78" s="116" t="s">
        <v>1286</v>
      </c>
    </row>
    <row r="79" spans="1:14" hidden="1" x14ac:dyDescent="0.35">
      <c r="A79" s="46">
        <v>28</v>
      </c>
      <c r="B79" s="26" t="s">
        <v>1096</v>
      </c>
      <c r="C79" s="46">
        <v>335210</v>
      </c>
      <c r="D79" s="26" t="s">
        <v>484</v>
      </c>
      <c r="E79" s="212">
        <v>3915.63684855475</v>
      </c>
      <c r="F79" s="235">
        <v>663.43991926764204</v>
      </c>
      <c r="G79" s="236">
        <v>545.81604555611602</v>
      </c>
      <c r="H79" s="235">
        <v>2048.0999062927999</v>
      </c>
      <c r="I79" s="244">
        <f t="shared" si="2"/>
        <v>7172.9927196713088</v>
      </c>
      <c r="J79" s="244"/>
      <c r="K79" s="7">
        <v>2007</v>
      </c>
      <c r="L79" s="123">
        <v>1</v>
      </c>
      <c r="M79" s="115">
        <v>8</v>
      </c>
      <c r="N79" s="116" t="s">
        <v>1286</v>
      </c>
    </row>
    <row r="80" spans="1:14" hidden="1" x14ac:dyDescent="0.35">
      <c r="A80" s="46">
        <v>28</v>
      </c>
      <c r="B80" s="26" t="s">
        <v>1096</v>
      </c>
      <c r="C80" s="46">
        <v>335221</v>
      </c>
      <c r="D80" s="26" t="s">
        <v>485</v>
      </c>
      <c r="E80" s="212">
        <v>5464.3511857565099</v>
      </c>
      <c r="F80" s="235">
        <v>122.782815540979</v>
      </c>
      <c r="G80" s="236">
        <v>761.45981402724703</v>
      </c>
      <c r="H80" s="235">
        <v>2538.1993800908199</v>
      </c>
      <c r="I80" s="244">
        <f t="shared" si="2"/>
        <v>8886.7931954155556</v>
      </c>
      <c r="J80" s="244"/>
      <c r="K80" s="7">
        <v>2007</v>
      </c>
      <c r="L80" s="123">
        <v>1</v>
      </c>
      <c r="M80" s="115">
        <v>8</v>
      </c>
      <c r="N80" s="116" t="s">
        <v>1286</v>
      </c>
    </row>
    <row r="81" spans="1:14" hidden="1" x14ac:dyDescent="0.35">
      <c r="A81" s="46">
        <v>28</v>
      </c>
      <c r="B81" s="26" t="s">
        <v>1096</v>
      </c>
      <c r="C81" s="46">
        <v>335222</v>
      </c>
      <c r="D81" s="26" t="s">
        <v>486</v>
      </c>
      <c r="E81" s="212">
        <v>5108.3841995242601</v>
      </c>
      <c r="F81" s="235">
        <v>134.13248756577499</v>
      </c>
      <c r="G81" s="236">
        <v>711.93397246449899</v>
      </c>
      <c r="H81" s="235">
        <v>2380.3357601095699</v>
      </c>
      <c r="I81" s="244">
        <f t="shared" si="2"/>
        <v>8334.786419664104</v>
      </c>
      <c r="J81" s="244"/>
      <c r="K81" s="7">
        <v>2007</v>
      </c>
      <c r="L81" s="123">
        <v>1</v>
      </c>
      <c r="M81" s="115">
        <v>8</v>
      </c>
      <c r="N81" s="116" t="s">
        <v>1286</v>
      </c>
    </row>
    <row r="82" spans="1:14" hidden="1" x14ac:dyDescent="0.35">
      <c r="A82" s="46">
        <v>28</v>
      </c>
      <c r="B82" s="26" t="s">
        <v>1096</v>
      </c>
      <c r="C82" s="46">
        <v>335224</v>
      </c>
      <c r="D82" s="26" t="s">
        <v>487</v>
      </c>
      <c r="E82" s="212">
        <v>5133.1471203056299</v>
      </c>
      <c r="F82" s="235">
        <v>98.019894759604995</v>
      </c>
      <c r="G82" s="236">
        <v>715.02933756217101</v>
      </c>
      <c r="H82" s="235">
        <v>2377.2403950118901</v>
      </c>
      <c r="I82" s="244">
        <f t="shared" si="2"/>
        <v>8323.4367476392963</v>
      </c>
      <c r="J82" s="244"/>
      <c r="K82" s="7">
        <v>2007</v>
      </c>
      <c r="L82" s="123">
        <v>1</v>
      </c>
      <c r="M82" s="115">
        <v>8</v>
      </c>
      <c r="N82" s="116" t="s">
        <v>1286</v>
      </c>
    </row>
    <row r="83" spans="1:14" hidden="1" x14ac:dyDescent="0.35">
      <c r="A83" s="46">
        <v>28</v>
      </c>
      <c r="B83" s="26" t="s">
        <v>1096</v>
      </c>
      <c r="C83" s="46">
        <v>335228</v>
      </c>
      <c r="D83" s="26" t="s">
        <v>488</v>
      </c>
      <c r="E83" s="212">
        <v>1427.9950983925601</v>
      </c>
      <c r="F83" s="235">
        <v>26.8264975131551</v>
      </c>
      <c r="G83" s="236">
        <v>199.13515461688201</v>
      </c>
      <c r="H83" s="235">
        <v>661.376342535861</v>
      </c>
      <c r="I83" s="244">
        <f t="shared" si="2"/>
        <v>2315.3330930584584</v>
      </c>
      <c r="J83" s="244"/>
      <c r="K83" s="7">
        <v>2007</v>
      </c>
      <c r="L83" s="123">
        <v>1</v>
      </c>
      <c r="M83" s="115">
        <v>8</v>
      </c>
      <c r="N83" s="116" t="s">
        <v>1286</v>
      </c>
    </row>
    <row r="84" spans="1:14" hidden="1" x14ac:dyDescent="0.35">
      <c r="A84" s="46">
        <v>28</v>
      </c>
      <c r="B84" s="26" t="s">
        <v>1096</v>
      </c>
      <c r="C84" s="46">
        <v>335999</v>
      </c>
      <c r="D84" s="26" t="s">
        <v>489</v>
      </c>
      <c r="E84" s="212">
        <v>23.731132415483302</v>
      </c>
      <c r="F84" s="235">
        <v>0</v>
      </c>
      <c r="G84" s="236">
        <v>7.2225185612340503</v>
      </c>
      <c r="H84" s="235">
        <v>12.3814603906869</v>
      </c>
      <c r="I84" s="244">
        <f t="shared" si="2"/>
        <v>43.335111367404252</v>
      </c>
      <c r="J84" s="244"/>
      <c r="K84" s="7">
        <v>2007</v>
      </c>
      <c r="L84" s="123">
        <v>1</v>
      </c>
      <c r="M84" s="115">
        <v>8</v>
      </c>
      <c r="N84" s="116" t="s">
        <v>1286</v>
      </c>
    </row>
    <row r="85" spans="1:14" hidden="1" x14ac:dyDescent="0.35">
      <c r="A85" s="46">
        <v>28</v>
      </c>
      <c r="B85" s="26" t="s">
        <v>1096</v>
      </c>
      <c r="C85" s="46">
        <v>326150</v>
      </c>
      <c r="D85" s="26" t="s">
        <v>476</v>
      </c>
      <c r="E85" s="212">
        <v>80.479492539465099</v>
      </c>
      <c r="F85" s="235">
        <v>2.06357673178116</v>
      </c>
      <c r="G85" s="236">
        <v>46.430476465076097</v>
      </c>
      <c r="H85" s="235">
        <v>103.17883658905799</v>
      </c>
      <c r="I85" s="244">
        <f t="shared" si="2"/>
        <v>232.15238232538036</v>
      </c>
      <c r="J85" s="244"/>
      <c r="K85" s="7">
        <v>2007</v>
      </c>
      <c r="L85" s="123">
        <v>1</v>
      </c>
      <c r="M85" s="115">
        <v>8</v>
      </c>
      <c r="N85" s="116" t="s">
        <v>1286</v>
      </c>
    </row>
    <row r="86" spans="1:14" hidden="1" x14ac:dyDescent="0.35">
      <c r="A86" s="46">
        <v>28</v>
      </c>
      <c r="B86" s="26" t="s">
        <v>1096</v>
      </c>
      <c r="C86" s="46">
        <v>326290</v>
      </c>
      <c r="D86" s="26" t="s">
        <v>446</v>
      </c>
      <c r="E86" s="212">
        <v>8.2543069271246292</v>
      </c>
      <c r="F86" s="235">
        <v>0</v>
      </c>
      <c r="G86" s="236">
        <v>0</v>
      </c>
      <c r="H86" s="235">
        <v>7.2225185612340503</v>
      </c>
      <c r="I86" s="244">
        <f t="shared" si="2"/>
        <v>15.47682548835868</v>
      </c>
      <c r="J86" s="244"/>
      <c r="K86" s="7">
        <v>2007</v>
      </c>
      <c r="L86" s="123">
        <v>1</v>
      </c>
      <c r="M86" s="115">
        <v>8</v>
      </c>
      <c r="N86" s="116" t="s">
        <v>1286</v>
      </c>
    </row>
    <row r="87" spans="1:14" hidden="1" x14ac:dyDescent="0.35">
      <c r="A87" s="46">
        <v>28</v>
      </c>
      <c r="B87" s="26" t="s">
        <v>1096</v>
      </c>
      <c r="C87" s="46" t="s">
        <v>424</v>
      </c>
      <c r="D87" s="26" t="s">
        <v>425</v>
      </c>
      <c r="E87" s="212">
        <v>-1.03178836589058</v>
      </c>
      <c r="F87" s="235">
        <v>75.320550710012299</v>
      </c>
      <c r="G87" s="236">
        <v>9.2860952930152099</v>
      </c>
      <c r="H87" s="235">
        <v>61.907301953434697</v>
      </c>
      <c r="I87" s="244">
        <f t="shared" si="2"/>
        <v>145.48215959057163</v>
      </c>
      <c r="J87" s="244"/>
      <c r="K87" s="7">
        <v>2007</v>
      </c>
      <c r="L87" s="123">
        <v>1</v>
      </c>
      <c r="M87" s="115">
        <v>8</v>
      </c>
      <c r="N87" s="116" t="s">
        <v>1286</v>
      </c>
    </row>
    <row r="88" spans="1:14" hidden="1" x14ac:dyDescent="0.35">
      <c r="A88" s="46">
        <v>29</v>
      </c>
      <c r="B88" s="26" t="s">
        <v>1097</v>
      </c>
      <c r="C88" s="46">
        <v>333991</v>
      </c>
      <c r="D88" s="26" t="s">
        <v>490</v>
      </c>
      <c r="E88" s="212">
        <v>107.07251166407499</v>
      </c>
      <c r="F88" s="235">
        <v>2.7811041990668701</v>
      </c>
      <c r="G88" s="236">
        <v>16.686625194401199</v>
      </c>
      <c r="H88" s="235">
        <v>91.776438569206903</v>
      </c>
      <c r="I88" s="244">
        <f t="shared" si="2"/>
        <v>218.31667962674999</v>
      </c>
      <c r="J88" s="244"/>
      <c r="K88" s="7">
        <v>2007</v>
      </c>
      <c r="L88" s="123">
        <v>1</v>
      </c>
      <c r="M88" s="115">
        <v>8</v>
      </c>
      <c r="N88" s="116" t="s">
        <v>1286</v>
      </c>
    </row>
    <row r="89" spans="1:14" hidden="1" x14ac:dyDescent="0.35">
      <c r="A89" s="46">
        <v>29</v>
      </c>
      <c r="B89" s="26" t="s">
        <v>1097</v>
      </c>
      <c r="C89" s="46">
        <v>335210</v>
      </c>
      <c r="D89" s="26" t="s">
        <v>484</v>
      </c>
      <c r="E89" s="212">
        <v>3739.1945956454101</v>
      </c>
      <c r="F89" s="235">
        <v>632.70120528771395</v>
      </c>
      <c r="G89" s="236">
        <v>521.45703732503898</v>
      </c>
      <c r="H89" s="235">
        <v>1836.91932348367</v>
      </c>
      <c r="I89" s="244">
        <f t="shared" si="2"/>
        <v>6730.2721617418329</v>
      </c>
      <c r="J89" s="244"/>
      <c r="K89" s="7">
        <v>2007</v>
      </c>
      <c r="L89" s="123">
        <v>1</v>
      </c>
      <c r="M89" s="115">
        <v>8</v>
      </c>
      <c r="N89" s="116" t="s">
        <v>1286</v>
      </c>
    </row>
    <row r="90" spans="1:14" hidden="1" x14ac:dyDescent="0.35">
      <c r="A90" s="46">
        <v>29</v>
      </c>
      <c r="B90" s="26" t="s">
        <v>1097</v>
      </c>
      <c r="C90" s="46" t="s">
        <v>424</v>
      </c>
      <c r="D90" s="26" t="s">
        <v>425</v>
      </c>
      <c r="E90" s="212">
        <v>-4.1716562986003103</v>
      </c>
      <c r="F90" s="235">
        <v>109.853615863142</v>
      </c>
      <c r="G90" s="236">
        <v>13.905520995334401</v>
      </c>
      <c r="H90" s="235">
        <v>84.823678071539703</v>
      </c>
      <c r="I90" s="244">
        <f t="shared" si="2"/>
        <v>204.41115863141579</v>
      </c>
      <c r="J90" s="244"/>
      <c r="K90" s="7">
        <v>2007</v>
      </c>
      <c r="L90" s="123">
        <v>1</v>
      </c>
      <c r="M90" s="115">
        <v>8</v>
      </c>
      <c r="N90" s="116" t="s">
        <v>1286</v>
      </c>
    </row>
    <row r="91" spans="1:14" hidden="1" x14ac:dyDescent="0.35">
      <c r="A91" s="46">
        <v>31</v>
      </c>
      <c r="B91" s="26" t="s">
        <v>1098</v>
      </c>
      <c r="C91" s="46">
        <v>327100</v>
      </c>
      <c r="D91" s="26" t="s">
        <v>461</v>
      </c>
      <c r="E91" s="212">
        <v>1121.1439681335401</v>
      </c>
      <c r="F91" s="235">
        <v>197.58175265553899</v>
      </c>
      <c r="G91" s="236">
        <v>370.93892261001503</v>
      </c>
      <c r="H91" s="235">
        <v>1648.78566009105</v>
      </c>
      <c r="I91" s="248">
        <f t="shared" si="2"/>
        <v>3338.4503034901441</v>
      </c>
      <c r="J91" s="248"/>
      <c r="K91" s="7">
        <v>2007</v>
      </c>
      <c r="L91" s="123">
        <v>1</v>
      </c>
      <c r="M91" s="115">
        <v>9</v>
      </c>
      <c r="N91" s="116" t="s">
        <v>1287</v>
      </c>
    </row>
    <row r="92" spans="1:14" hidden="1" x14ac:dyDescent="0.35">
      <c r="A92" s="46">
        <v>31</v>
      </c>
      <c r="B92" s="26" t="s">
        <v>1098</v>
      </c>
      <c r="C92" s="46">
        <v>327200</v>
      </c>
      <c r="D92" s="26" t="s">
        <v>427</v>
      </c>
      <c r="E92" s="212">
        <v>1693.4497344461299</v>
      </c>
      <c r="F92" s="235">
        <v>275.55462822458298</v>
      </c>
      <c r="G92" s="236">
        <v>511.74430955993898</v>
      </c>
      <c r="H92" s="235">
        <v>2044.7061836115299</v>
      </c>
      <c r="I92" s="248">
        <f t="shared" si="2"/>
        <v>4525.454855842182</v>
      </c>
      <c r="J92" s="248"/>
      <c r="K92" s="7">
        <v>2007</v>
      </c>
      <c r="L92" s="123">
        <v>1</v>
      </c>
      <c r="M92" s="115">
        <v>9</v>
      </c>
      <c r="N92" s="116" t="s">
        <v>1287</v>
      </c>
    </row>
    <row r="93" spans="1:14" hidden="1" x14ac:dyDescent="0.35">
      <c r="A93" s="46">
        <v>31</v>
      </c>
      <c r="B93" s="26" t="s">
        <v>1098</v>
      </c>
      <c r="C93" s="46">
        <v>332200</v>
      </c>
      <c r="D93" s="26" t="s">
        <v>491</v>
      </c>
      <c r="E93" s="212">
        <v>265.71339150227601</v>
      </c>
      <c r="F93" s="235">
        <v>7.5701820940819404</v>
      </c>
      <c r="G93" s="236">
        <v>96.8983308042489</v>
      </c>
      <c r="H93" s="235">
        <v>361.09768588770902</v>
      </c>
      <c r="I93" s="248">
        <f t="shared" si="2"/>
        <v>731.27959028831583</v>
      </c>
      <c r="J93" s="248"/>
      <c r="K93" s="7">
        <v>2007</v>
      </c>
      <c r="L93" s="123">
        <v>1</v>
      </c>
      <c r="M93" s="115">
        <v>9</v>
      </c>
      <c r="N93" s="116" t="s">
        <v>1287</v>
      </c>
    </row>
    <row r="94" spans="1:14" hidden="1" x14ac:dyDescent="0.35">
      <c r="A94" s="46">
        <v>31</v>
      </c>
      <c r="B94" s="26" t="s">
        <v>1098</v>
      </c>
      <c r="C94" s="46" t="s">
        <v>466</v>
      </c>
      <c r="D94" s="26" t="s">
        <v>467</v>
      </c>
      <c r="E94" s="212">
        <v>178.656297420334</v>
      </c>
      <c r="F94" s="235">
        <v>4.5421092564491703</v>
      </c>
      <c r="G94" s="236">
        <v>19.682473444613102</v>
      </c>
      <c r="H94" s="235">
        <v>198.33877086494701</v>
      </c>
      <c r="I94" s="248">
        <f t="shared" si="2"/>
        <v>401.21965098634325</v>
      </c>
      <c r="J94" s="248"/>
      <c r="K94" s="7">
        <v>2007</v>
      </c>
      <c r="L94" s="123">
        <v>1</v>
      </c>
      <c r="M94" s="115">
        <v>9</v>
      </c>
      <c r="N94" s="116" t="s">
        <v>1287</v>
      </c>
    </row>
    <row r="95" spans="1:14" hidden="1" x14ac:dyDescent="0.35">
      <c r="A95" s="46">
        <v>31</v>
      </c>
      <c r="B95" s="26" t="s">
        <v>1098</v>
      </c>
      <c r="C95" s="46">
        <v>339910</v>
      </c>
      <c r="D95" s="26" t="s">
        <v>492</v>
      </c>
      <c r="E95" s="212">
        <v>144.59047799696501</v>
      </c>
      <c r="F95" s="235">
        <v>5.2991274658573602</v>
      </c>
      <c r="G95" s="236">
        <v>37.850910470409701</v>
      </c>
      <c r="H95" s="235">
        <v>182.44138846737499</v>
      </c>
      <c r="I95" s="248">
        <f t="shared" si="2"/>
        <v>370.1819044006071</v>
      </c>
      <c r="J95" s="248"/>
      <c r="K95" s="7">
        <v>2007</v>
      </c>
      <c r="L95" s="123">
        <v>1</v>
      </c>
      <c r="M95" s="115">
        <v>9</v>
      </c>
      <c r="N95" s="116" t="s">
        <v>1287</v>
      </c>
    </row>
    <row r="96" spans="1:14" hidden="1" x14ac:dyDescent="0.35">
      <c r="A96" s="46">
        <v>31</v>
      </c>
      <c r="B96" s="26" t="s">
        <v>1098</v>
      </c>
      <c r="C96" s="46">
        <v>326190</v>
      </c>
      <c r="D96" s="26" t="s">
        <v>477</v>
      </c>
      <c r="E96" s="212">
        <v>2563.2636570561499</v>
      </c>
      <c r="F96" s="235">
        <v>62.832511380880099</v>
      </c>
      <c r="G96" s="236">
        <v>222.563353566009</v>
      </c>
      <c r="H96" s="235">
        <v>2779.01384673748</v>
      </c>
      <c r="I96" s="248">
        <f t="shared" si="2"/>
        <v>5627.6733687405194</v>
      </c>
      <c r="J96" s="248"/>
      <c r="K96" s="7">
        <v>2007</v>
      </c>
      <c r="L96" s="123">
        <v>1</v>
      </c>
      <c r="M96" s="115">
        <v>9</v>
      </c>
      <c r="N96" s="116" t="s">
        <v>1287</v>
      </c>
    </row>
    <row r="97" spans="1:14" hidden="1" x14ac:dyDescent="0.35">
      <c r="A97" s="46">
        <v>31</v>
      </c>
      <c r="B97" s="26" t="s">
        <v>1098</v>
      </c>
      <c r="C97" s="46" t="s">
        <v>424</v>
      </c>
      <c r="D97" s="26" t="s">
        <v>425</v>
      </c>
      <c r="E97" s="212">
        <v>280.85375569043998</v>
      </c>
      <c r="F97" s="235">
        <v>305.83535660091098</v>
      </c>
      <c r="G97" s="236">
        <v>93.113239757207893</v>
      </c>
      <c r="H97" s="235">
        <v>291.452010622155</v>
      </c>
      <c r="I97" s="248">
        <f t="shared" si="2"/>
        <v>971.25436267071382</v>
      </c>
      <c r="J97" s="248"/>
      <c r="K97" s="7">
        <v>2007</v>
      </c>
      <c r="L97" s="123">
        <v>1</v>
      </c>
      <c r="M97" s="115">
        <v>9</v>
      </c>
      <c r="N97" s="116" t="s">
        <v>1287</v>
      </c>
    </row>
    <row r="98" spans="1:14" hidden="1" x14ac:dyDescent="0.35">
      <c r="A98" s="46">
        <v>32</v>
      </c>
      <c r="B98" s="26" t="s">
        <v>1099</v>
      </c>
      <c r="C98" s="46" t="s">
        <v>459</v>
      </c>
      <c r="D98" s="26" t="s">
        <v>460</v>
      </c>
      <c r="E98" s="212">
        <v>387.03073874177801</v>
      </c>
      <c r="F98" s="235">
        <v>28.583108449991599</v>
      </c>
      <c r="G98" s="236">
        <v>52.531118232416901</v>
      </c>
      <c r="H98" s="235">
        <v>457.32973519986501</v>
      </c>
      <c r="I98" s="248">
        <f t="shared" si="2"/>
        <v>925.47470062405148</v>
      </c>
      <c r="J98" s="248"/>
      <c r="K98" s="7">
        <v>2007</v>
      </c>
      <c r="L98" s="123">
        <v>1</v>
      </c>
      <c r="M98" s="115">
        <v>9</v>
      </c>
      <c r="N98" s="116" t="s">
        <v>1287</v>
      </c>
    </row>
    <row r="99" spans="1:14" hidden="1" x14ac:dyDescent="0.35">
      <c r="A99" s="46">
        <v>32</v>
      </c>
      <c r="B99" s="26" t="s">
        <v>1099</v>
      </c>
      <c r="C99" s="46">
        <v>331200</v>
      </c>
      <c r="D99" s="26" t="s">
        <v>428</v>
      </c>
      <c r="E99" s="212">
        <v>224.80228537696101</v>
      </c>
      <c r="F99" s="235">
        <v>5.4076151121605696</v>
      </c>
      <c r="G99" s="236">
        <v>17.767878225670401</v>
      </c>
      <c r="H99" s="235">
        <v>241.79764715803699</v>
      </c>
      <c r="I99" s="248">
        <f t="shared" si="2"/>
        <v>489.77542587282892</v>
      </c>
      <c r="J99" s="248"/>
      <c r="K99" s="7">
        <v>2007</v>
      </c>
      <c r="L99" s="123">
        <v>1</v>
      </c>
      <c r="M99" s="115">
        <v>9</v>
      </c>
      <c r="N99" s="116" t="s">
        <v>1287</v>
      </c>
    </row>
    <row r="100" spans="1:14" hidden="1" x14ac:dyDescent="0.35">
      <c r="A100" s="46">
        <v>32</v>
      </c>
      <c r="B100" s="26" t="s">
        <v>1099</v>
      </c>
      <c r="C100" s="46">
        <v>331520</v>
      </c>
      <c r="D100" s="26" t="s">
        <v>493</v>
      </c>
      <c r="E100" s="212">
        <v>154.50328891887301</v>
      </c>
      <c r="F100" s="235">
        <v>3.8625822229718301</v>
      </c>
      <c r="G100" s="236">
        <v>12.3602631135099</v>
      </c>
      <c r="H100" s="235">
        <v>166.86355203238301</v>
      </c>
      <c r="I100" s="248">
        <f t="shared" si="2"/>
        <v>337.58968628773778</v>
      </c>
      <c r="J100" s="248"/>
      <c r="K100" s="7">
        <v>2007</v>
      </c>
      <c r="L100" s="123">
        <v>1</v>
      </c>
      <c r="M100" s="115">
        <v>9</v>
      </c>
      <c r="N100" s="116" t="s">
        <v>1287</v>
      </c>
    </row>
    <row r="101" spans="1:14" hidden="1" x14ac:dyDescent="0.35">
      <c r="A101" s="46">
        <v>32</v>
      </c>
      <c r="B101" s="26" t="s">
        <v>1099</v>
      </c>
      <c r="C101" s="46" t="s">
        <v>494</v>
      </c>
      <c r="D101" s="26" t="s">
        <v>495</v>
      </c>
      <c r="E101" s="212">
        <v>385.48570585258898</v>
      </c>
      <c r="F101" s="235">
        <v>9.2701973351323996</v>
      </c>
      <c r="G101" s="236">
        <v>43.2609208972845</v>
      </c>
      <c r="H101" s="235">
        <v>427.20159386068502</v>
      </c>
      <c r="I101" s="248">
        <f t="shared" si="2"/>
        <v>865.21841794569093</v>
      </c>
      <c r="J101" s="248"/>
      <c r="K101" s="7">
        <v>2007</v>
      </c>
      <c r="L101" s="123">
        <v>1</v>
      </c>
      <c r="M101" s="115">
        <v>9</v>
      </c>
      <c r="N101" s="116" t="s">
        <v>1287</v>
      </c>
    </row>
    <row r="102" spans="1:14" hidden="1" x14ac:dyDescent="0.35">
      <c r="A102" s="46">
        <v>32</v>
      </c>
      <c r="B102" s="26" t="s">
        <v>1099</v>
      </c>
      <c r="C102" s="46">
        <v>332200</v>
      </c>
      <c r="D102" s="26" t="s">
        <v>491</v>
      </c>
      <c r="E102" s="212">
        <v>1213.6233344577499</v>
      </c>
      <c r="F102" s="235">
        <v>33.218207117557803</v>
      </c>
      <c r="G102" s="236">
        <v>404.02610052285399</v>
      </c>
      <c r="H102" s="235">
        <v>1606.06168831169</v>
      </c>
      <c r="I102" s="248">
        <f t="shared" si="2"/>
        <v>3256.9293304098519</v>
      </c>
      <c r="J102" s="248"/>
      <c r="K102" s="7">
        <v>2007</v>
      </c>
      <c r="L102" s="123">
        <v>1</v>
      </c>
      <c r="M102" s="115">
        <v>9</v>
      </c>
      <c r="N102" s="116" t="s">
        <v>1287</v>
      </c>
    </row>
    <row r="103" spans="1:14" hidden="1" x14ac:dyDescent="0.35">
      <c r="A103" s="46">
        <v>32</v>
      </c>
      <c r="B103" s="26" t="s">
        <v>1099</v>
      </c>
      <c r="C103" s="46">
        <v>332430</v>
      </c>
      <c r="D103" s="26" t="s">
        <v>465</v>
      </c>
      <c r="E103" s="212">
        <v>97.337072018890197</v>
      </c>
      <c r="F103" s="235">
        <v>2.3175493337830999</v>
      </c>
      <c r="G103" s="236">
        <v>7.7251644459436699</v>
      </c>
      <c r="H103" s="235">
        <v>105.062236464834</v>
      </c>
      <c r="I103" s="248">
        <f t="shared" si="2"/>
        <v>212.44202226345098</v>
      </c>
      <c r="J103" s="248"/>
      <c r="K103" s="7">
        <v>2007</v>
      </c>
      <c r="L103" s="123">
        <v>1</v>
      </c>
      <c r="M103" s="115">
        <v>9</v>
      </c>
      <c r="N103" s="116" t="s">
        <v>1287</v>
      </c>
    </row>
    <row r="104" spans="1:14" hidden="1" x14ac:dyDescent="0.35">
      <c r="A104" s="46">
        <v>32</v>
      </c>
      <c r="B104" s="26" t="s">
        <v>1099</v>
      </c>
      <c r="C104" s="46" t="s">
        <v>466</v>
      </c>
      <c r="D104" s="26" t="s">
        <v>467</v>
      </c>
      <c r="E104" s="212">
        <v>736.20817169843201</v>
      </c>
      <c r="F104" s="235">
        <v>16.995361781076099</v>
      </c>
      <c r="G104" s="236">
        <v>82.659259571597204</v>
      </c>
      <c r="H104" s="235">
        <v>815.77736549165104</v>
      </c>
      <c r="I104" s="248">
        <f t="shared" si="2"/>
        <v>1651.6401585427564</v>
      </c>
      <c r="J104" s="248"/>
      <c r="K104" s="7">
        <v>2007</v>
      </c>
      <c r="L104" s="123">
        <v>1</v>
      </c>
      <c r="M104" s="115">
        <v>9</v>
      </c>
      <c r="N104" s="116" t="s">
        <v>1287</v>
      </c>
    </row>
    <row r="105" spans="1:14" hidden="1" x14ac:dyDescent="0.35">
      <c r="A105" s="46">
        <v>32</v>
      </c>
      <c r="B105" s="26" t="s">
        <v>1099</v>
      </c>
      <c r="C105" s="46">
        <v>326140</v>
      </c>
      <c r="D105" s="26" t="s">
        <v>475</v>
      </c>
      <c r="E105" s="212">
        <v>255.702943160735</v>
      </c>
      <c r="F105" s="235">
        <v>6.1801315567549304</v>
      </c>
      <c r="G105" s="236">
        <v>149.09567380671299</v>
      </c>
      <c r="H105" s="235">
        <v>400.93603474447599</v>
      </c>
      <c r="I105" s="248">
        <f t="shared" si="2"/>
        <v>811.914783268679</v>
      </c>
      <c r="J105" s="248"/>
      <c r="K105" s="7">
        <v>2007</v>
      </c>
      <c r="L105" s="123">
        <v>1</v>
      </c>
      <c r="M105" s="115">
        <v>9</v>
      </c>
      <c r="N105" s="116" t="s">
        <v>1287</v>
      </c>
    </row>
    <row r="106" spans="1:14" hidden="1" x14ac:dyDescent="0.35">
      <c r="A106" s="46">
        <v>32</v>
      </c>
      <c r="B106" s="26" t="s">
        <v>1099</v>
      </c>
      <c r="C106" s="46">
        <v>326150</v>
      </c>
      <c r="D106" s="26" t="s">
        <v>476</v>
      </c>
      <c r="E106" s="212">
        <v>109.6973351324</v>
      </c>
      <c r="F106" s="235">
        <v>2.3175493337830999</v>
      </c>
      <c r="G106" s="236">
        <v>64.118864901332401</v>
      </c>
      <c r="H106" s="235">
        <v>172.27116714454399</v>
      </c>
      <c r="I106" s="248">
        <f t="shared" si="2"/>
        <v>348.40491651205951</v>
      </c>
      <c r="J106" s="248"/>
      <c r="K106" s="7">
        <v>2007</v>
      </c>
      <c r="L106" s="123">
        <v>1</v>
      </c>
      <c r="M106" s="115">
        <v>9</v>
      </c>
      <c r="N106" s="116" t="s">
        <v>1287</v>
      </c>
    </row>
    <row r="107" spans="1:14" hidden="1" x14ac:dyDescent="0.35">
      <c r="A107" s="46">
        <v>32</v>
      </c>
      <c r="B107" s="26" t="s">
        <v>1099</v>
      </c>
      <c r="C107" s="46">
        <v>326190</v>
      </c>
      <c r="D107" s="26" t="s">
        <v>477</v>
      </c>
      <c r="E107" s="212">
        <v>4283.6036852757597</v>
      </c>
      <c r="F107" s="235">
        <v>104.28972002024</v>
      </c>
      <c r="G107" s="236">
        <v>371.58040984988997</v>
      </c>
      <c r="H107" s="235">
        <v>4643.5963484567401</v>
      </c>
      <c r="I107" s="248">
        <f t="shared" si="2"/>
        <v>9403.0701636026297</v>
      </c>
      <c r="J107" s="248"/>
      <c r="K107" s="7">
        <v>2007</v>
      </c>
      <c r="L107" s="123">
        <v>1</v>
      </c>
      <c r="M107" s="115">
        <v>9</v>
      </c>
      <c r="N107" s="116" t="s">
        <v>1287</v>
      </c>
    </row>
    <row r="108" spans="1:14" hidden="1" x14ac:dyDescent="0.35">
      <c r="A108" s="46">
        <v>32</v>
      </c>
      <c r="B108" s="26" t="s">
        <v>1099</v>
      </c>
      <c r="C108" s="46" t="s">
        <v>424</v>
      </c>
      <c r="D108" s="26" t="s">
        <v>425</v>
      </c>
      <c r="E108" s="212">
        <v>3.8625822229718301</v>
      </c>
      <c r="F108" s="235">
        <v>4.6350986675661998</v>
      </c>
      <c r="G108" s="236">
        <v>1.5450328891887299</v>
      </c>
      <c r="H108" s="235">
        <v>7.7251644459436699</v>
      </c>
      <c r="I108" s="248">
        <f t="shared" si="2"/>
        <v>17.76787822567043</v>
      </c>
      <c r="J108" s="248"/>
      <c r="K108" s="7">
        <v>2007</v>
      </c>
      <c r="L108" s="123">
        <v>1</v>
      </c>
      <c r="M108" s="115">
        <v>9</v>
      </c>
      <c r="N108" s="116" t="s">
        <v>1287</v>
      </c>
    </row>
    <row r="109" spans="1:14" hidden="1" x14ac:dyDescent="0.35">
      <c r="A109" s="46">
        <v>34</v>
      </c>
      <c r="B109" s="26" t="s">
        <v>1100</v>
      </c>
      <c r="C109" s="46">
        <v>327910</v>
      </c>
      <c r="D109" s="26" t="s">
        <v>496</v>
      </c>
      <c r="E109" s="212">
        <v>199.396328618718</v>
      </c>
      <c r="F109" s="235">
        <v>32.160698164309402</v>
      </c>
      <c r="G109" s="236">
        <v>21.869274751730401</v>
      </c>
      <c r="H109" s="235">
        <v>99.0549503460728</v>
      </c>
      <c r="I109" s="246">
        <f t="shared" si="2"/>
        <v>352.4812518808306</v>
      </c>
      <c r="J109" s="246"/>
      <c r="K109" s="7">
        <v>2007</v>
      </c>
      <c r="L109" s="123"/>
    </row>
    <row r="110" spans="1:14" hidden="1" x14ac:dyDescent="0.35">
      <c r="A110" s="46">
        <v>34</v>
      </c>
      <c r="B110" s="26" t="s">
        <v>1100</v>
      </c>
      <c r="C110" s="46">
        <v>327992</v>
      </c>
      <c r="D110" s="26" t="s">
        <v>497</v>
      </c>
      <c r="E110" s="212">
        <v>178.81348179355999</v>
      </c>
      <c r="F110" s="235">
        <v>64.321396328618704</v>
      </c>
      <c r="G110" s="236">
        <v>5.1457117062895001</v>
      </c>
      <c r="H110" s="235">
        <v>97.768522419500499</v>
      </c>
      <c r="I110" s="246">
        <f t="shared" si="2"/>
        <v>346.04911224796865</v>
      </c>
      <c r="J110" s="246"/>
      <c r="K110" s="7">
        <v>2007</v>
      </c>
      <c r="L110" s="123"/>
    </row>
    <row r="111" spans="1:14" hidden="1" x14ac:dyDescent="0.35">
      <c r="A111" s="46">
        <v>34</v>
      </c>
      <c r="B111" s="26" t="s">
        <v>1100</v>
      </c>
      <c r="C111" s="46">
        <v>331200</v>
      </c>
      <c r="D111" s="26" t="s">
        <v>428</v>
      </c>
      <c r="E111" s="212">
        <v>21.869274751730401</v>
      </c>
      <c r="F111" s="235">
        <v>0</v>
      </c>
      <c r="G111" s="236">
        <v>1.2864279265723699</v>
      </c>
      <c r="H111" s="235">
        <v>19.2964188985856</v>
      </c>
      <c r="I111" s="246">
        <f t="shared" si="2"/>
        <v>42.452121576888374</v>
      </c>
      <c r="J111" s="246"/>
      <c r="K111" s="7">
        <v>2007</v>
      </c>
      <c r="L111" s="123"/>
    </row>
    <row r="112" spans="1:14" hidden="1" x14ac:dyDescent="0.35">
      <c r="A112" s="46">
        <v>34</v>
      </c>
      <c r="B112" s="26" t="s">
        <v>1100</v>
      </c>
      <c r="C112" s="46">
        <v>332200</v>
      </c>
      <c r="D112" s="26" t="s">
        <v>491</v>
      </c>
      <c r="E112" s="212">
        <v>1978.5261510683099</v>
      </c>
      <c r="F112" s="235">
        <v>55.316400842612097</v>
      </c>
      <c r="G112" s="236">
        <v>1139.77514294312</v>
      </c>
      <c r="H112" s="235">
        <v>2324.5752633162801</v>
      </c>
      <c r="I112" s="246">
        <f t="shared" si="2"/>
        <v>5498.1929581703225</v>
      </c>
      <c r="J112" s="246"/>
      <c r="K112" s="7">
        <v>2007</v>
      </c>
      <c r="L112" s="123"/>
    </row>
    <row r="113" spans="1:12" hidden="1" x14ac:dyDescent="0.35">
      <c r="A113" s="46">
        <v>34</v>
      </c>
      <c r="B113" s="26" t="s">
        <v>1100</v>
      </c>
      <c r="C113" s="46">
        <v>332500</v>
      </c>
      <c r="D113" s="26" t="s">
        <v>429</v>
      </c>
      <c r="E113" s="212">
        <v>15.4371351188685</v>
      </c>
      <c r="F113" s="235">
        <v>0</v>
      </c>
      <c r="G113" s="236">
        <v>9.0049954860066208</v>
      </c>
      <c r="H113" s="235">
        <v>0</v>
      </c>
      <c r="I113" s="246">
        <f t="shared" si="2"/>
        <v>24.442130604875121</v>
      </c>
      <c r="J113" s="246"/>
      <c r="K113" s="7">
        <v>2007</v>
      </c>
      <c r="L113" s="123"/>
    </row>
    <row r="114" spans="1:12" hidden="1" x14ac:dyDescent="0.35">
      <c r="A114" s="46">
        <v>34</v>
      </c>
      <c r="B114" s="26" t="s">
        <v>1100</v>
      </c>
      <c r="C114" s="46">
        <v>332600</v>
      </c>
      <c r="D114" s="26" t="s">
        <v>430</v>
      </c>
      <c r="E114" s="212">
        <v>21.869274751730401</v>
      </c>
      <c r="F114" s="235">
        <v>0</v>
      </c>
      <c r="G114" s="236">
        <v>1.2864279265723699</v>
      </c>
      <c r="H114" s="235">
        <v>19.2964188985856</v>
      </c>
      <c r="I114" s="246">
        <f t="shared" si="2"/>
        <v>42.452121576888374</v>
      </c>
      <c r="J114" s="246"/>
      <c r="K114" s="7">
        <v>2007</v>
      </c>
      <c r="L114" s="123"/>
    </row>
    <row r="115" spans="1:12" hidden="1" x14ac:dyDescent="0.35">
      <c r="A115" s="46">
        <v>34</v>
      </c>
      <c r="B115" s="26" t="s">
        <v>1100</v>
      </c>
      <c r="C115" s="46">
        <v>332720</v>
      </c>
      <c r="D115" s="26" t="s">
        <v>498</v>
      </c>
      <c r="E115" s="212">
        <v>292.01913933192901</v>
      </c>
      <c r="F115" s="235">
        <v>7.7185675594342502</v>
      </c>
      <c r="G115" s="236">
        <v>168.52205838098101</v>
      </c>
      <c r="H115" s="235">
        <v>373.06409870598901</v>
      </c>
      <c r="I115" s="246">
        <f t="shared" si="2"/>
        <v>841.32386397833329</v>
      </c>
      <c r="J115" s="246"/>
      <c r="K115" s="7">
        <v>2007</v>
      </c>
      <c r="L115" s="123"/>
    </row>
    <row r="116" spans="1:12" hidden="1" x14ac:dyDescent="0.35">
      <c r="A116" s="46">
        <v>34</v>
      </c>
      <c r="B116" s="26" t="s">
        <v>1100</v>
      </c>
      <c r="C116" s="46" t="s">
        <v>480</v>
      </c>
      <c r="D116" s="26" t="s">
        <v>481</v>
      </c>
      <c r="E116" s="212">
        <v>196.823472765573</v>
      </c>
      <c r="F116" s="235">
        <v>5.1457117062895001</v>
      </c>
      <c r="G116" s="236">
        <v>29.5878423111646</v>
      </c>
      <c r="H116" s="235">
        <v>171.09491423412601</v>
      </c>
      <c r="I116" s="246">
        <f t="shared" si="2"/>
        <v>402.65194101715309</v>
      </c>
      <c r="J116" s="246"/>
      <c r="K116" s="7">
        <v>2007</v>
      </c>
      <c r="L116" s="123"/>
    </row>
    <row r="117" spans="1:12" hidden="1" x14ac:dyDescent="0.35">
      <c r="A117" s="46">
        <v>34</v>
      </c>
      <c r="B117" s="26" t="s">
        <v>1100</v>
      </c>
      <c r="C117" s="46" t="s">
        <v>499</v>
      </c>
      <c r="D117" s="26" t="s">
        <v>500</v>
      </c>
      <c r="E117" s="212">
        <v>99.0549503460728</v>
      </c>
      <c r="F117" s="235">
        <v>2.5728558531447501</v>
      </c>
      <c r="G117" s="236">
        <v>15.4371351188685</v>
      </c>
      <c r="H117" s="235">
        <v>84.904243153776704</v>
      </c>
      <c r="I117" s="246">
        <f t="shared" si="2"/>
        <v>201.96918447186275</v>
      </c>
      <c r="J117" s="246"/>
      <c r="K117" s="7">
        <v>2007</v>
      </c>
      <c r="L117" s="123"/>
    </row>
    <row r="118" spans="1:12" hidden="1" x14ac:dyDescent="0.35">
      <c r="A118" s="46">
        <v>34</v>
      </c>
      <c r="B118" s="26" t="s">
        <v>1100</v>
      </c>
      <c r="C118" s="46">
        <v>333991</v>
      </c>
      <c r="D118" s="26" t="s">
        <v>490</v>
      </c>
      <c r="E118" s="212">
        <v>2508.5344568161299</v>
      </c>
      <c r="F118" s="235">
        <v>68.180680108335807</v>
      </c>
      <c r="G118" s="236">
        <v>380.78266626542302</v>
      </c>
      <c r="H118" s="235">
        <v>2166.3446283478802</v>
      </c>
      <c r="I118" s="246">
        <f t="shared" si="2"/>
        <v>5123.8424315377688</v>
      </c>
      <c r="J118" s="246"/>
      <c r="K118" s="7">
        <v>2007</v>
      </c>
      <c r="L118" s="123"/>
    </row>
    <row r="119" spans="1:12" hidden="1" x14ac:dyDescent="0.35">
      <c r="A119" s="46">
        <v>34</v>
      </c>
      <c r="B119" s="26" t="s">
        <v>1100</v>
      </c>
      <c r="C119" s="46" t="s">
        <v>501</v>
      </c>
      <c r="D119" s="26" t="s">
        <v>502</v>
      </c>
      <c r="E119" s="212">
        <v>158.230634968402</v>
      </c>
      <c r="F119" s="235">
        <v>3.8592837797171198</v>
      </c>
      <c r="G119" s="236">
        <v>24.4421306048751</v>
      </c>
      <c r="H119" s="235">
        <v>136.36136021667201</v>
      </c>
      <c r="I119" s="246">
        <f t="shared" si="2"/>
        <v>322.89340956966623</v>
      </c>
      <c r="J119" s="246"/>
      <c r="K119" s="7">
        <v>2007</v>
      </c>
      <c r="L119" s="123"/>
    </row>
    <row r="120" spans="1:12" hidden="1" x14ac:dyDescent="0.35">
      <c r="A120" s="46">
        <v>34</v>
      </c>
      <c r="B120" s="26" t="s">
        <v>1100</v>
      </c>
      <c r="C120" s="46">
        <v>335312</v>
      </c>
      <c r="D120" s="26" t="s">
        <v>503</v>
      </c>
      <c r="E120" s="212">
        <v>162.089918748119</v>
      </c>
      <c r="F120" s="235">
        <v>2.5728558531447501</v>
      </c>
      <c r="G120" s="236">
        <v>45.024977430033097</v>
      </c>
      <c r="H120" s="235">
        <v>154.371351188685</v>
      </c>
      <c r="I120" s="246">
        <f t="shared" si="2"/>
        <v>364.05910321998181</v>
      </c>
      <c r="J120" s="246"/>
      <c r="K120" s="7">
        <v>2007</v>
      </c>
      <c r="L120" s="123"/>
    </row>
    <row r="121" spans="1:12" hidden="1" x14ac:dyDescent="0.35">
      <c r="A121" s="46">
        <v>34</v>
      </c>
      <c r="B121" s="26" t="s">
        <v>1100</v>
      </c>
      <c r="C121" s="46">
        <v>337900</v>
      </c>
      <c r="D121" s="26" t="s">
        <v>455</v>
      </c>
      <c r="E121" s="212">
        <v>156.94420704183</v>
      </c>
      <c r="F121" s="235">
        <v>27.014986458019902</v>
      </c>
      <c r="G121" s="236">
        <v>51.457117062895001</v>
      </c>
      <c r="H121" s="235">
        <v>186.53204935299399</v>
      </c>
      <c r="I121" s="246">
        <f t="shared" si="2"/>
        <v>421.94835991573893</v>
      </c>
      <c r="J121" s="246"/>
      <c r="K121" s="7">
        <v>2007</v>
      </c>
      <c r="L121" s="123"/>
    </row>
    <row r="122" spans="1:12" hidden="1" x14ac:dyDescent="0.35">
      <c r="A122" s="46">
        <v>34</v>
      </c>
      <c r="B122" s="26" t="s">
        <v>1100</v>
      </c>
      <c r="C122" s="46">
        <v>339990</v>
      </c>
      <c r="D122" s="26" t="s">
        <v>443</v>
      </c>
      <c r="E122" s="212">
        <v>351.19482395425803</v>
      </c>
      <c r="F122" s="235">
        <v>65.607824255191105</v>
      </c>
      <c r="G122" s="236">
        <v>111.91922961179699</v>
      </c>
      <c r="H122" s="235">
        <v>392.360517604574</v>
      </c>
      <c r="I122" s="246">
        <f t="shared" si="2"/>
        <v>921.0823954258201</v>
      </c>
      <c r="J122" s="246"/>
      <c r="K122" s="7">
        <v>2007</v>
      </c>
      <c r="L122" s="123"/>
    </row>
    <row r="123" spans="1:12" hidden="1" x14ac:dyDescent="0.35">
      <c r="A123" s="46">
        <v>34</v>
      </c>
      <c r="B123" s="26" t="s">
        <v>1100</v>
      </c>
      <c r="C123" s="46">
        <v>314900</v>
      </c>
      <c r="D123" s="26" t="s">
        <v>474</v>
      </c>
      <c r="E123" s="212">
        <v>24.4421306048751</v>
      </c>
      <c r="F123" s="235">
        <v>1.2864279265723699</v>
      </c>
      <c r="G123" s="236">
        <v>11.577851339151399</v>
      </c>
      <c r="H123" s="235">
        <v>29.5878423111646</v>
      </c>
      <c r="I123" s="246">
        <f t="shared" si="2"/>
        <v>66.894252181763477</v>
      </c>
      <c r="J123" s="246"/>
      <c r="K123" s="7">
        <v>2007</v>
      </c>
      <c r="L123" s="123"/>
    </row>
    <row r="124" spans="1:12" hidden="1" x14ac:dyDescent="0.35">
      <c r="A124" s="46">
        <v>34</v>
      </c>
      <c r="B124" s="26" t="s">
        <v>1100</v>
      </c>
      <c r="C124" s="46">
        <v>325510</v>
      </c>
      <c r="D124" s="26" t="s">
        <v>504</v>
      </c>
      <c r="E124" s="212">
        <v>425.80764369545602</v>
      </c>
      <c r="F124" s="235">
        <v>16.723563045440901</v>
      </c>
      <c r="G124" s="236">
        <v>55.316400842612097</v>
      </c>
      <c r="H124" s="235">
        <v>195.537044839001</v>
      </c>
      <c r="I124" s="246">
        <f t="shared" si="2"/>
        <v>693.38465242251004</v>
      </c>
      <c r="J124" s="246"/>
      <c r="K124" s="7">
        <v>2007</v>
      </c>
      <c r="L124" s="123"/>
    </row>
    <row r="125" spans="1:12" hidden="1" x14ac:dyDescent="0.35">
      <c r="A125" s="46">
        <v>34</v>
      </c>
      <c r="B125" s="26" t="s">
        <v>1100</v>
      </c>
      <c r="C125" s="46">
        <v>325610</v>
      </c>
      <c r="D125" s="26" t="s">
        <v>444</v>
      </c>
      <c r="E125" s="212">
        <v>276.582004213061</v>
      </c>
      <c r="F125" s="235">
        <v>9.0049954860066208</v>
      </c>
      <c r="G125" s="236">
        <v>14.1507071922961</v>
      </c>
      <c r="H125" s="235">
        <v>118.351369244658</v>
      </c>
      <c r="I125" s="246">
        <f t="shared" si="2"/>
        <v>418.08907613602173</v>
      </c>
      <c r="J125" s="246"/>
      <c r="K125" s="7">
        <v>2007</v>
      </c>
      <c r="L125" s="123"/>
    </row>
    <row r="126" spans="1:12" hidden="1" x14ac:dyDescent="0.35">
      <c r="A126" s="46">
        <v>34</v>
      </c>
      <c r="B126" s="26" t="s">
        <v>1100</v>
      </c>
      <c r="C126" s="46" t="s">
        <v>505</v>
      </c>
      <c r="D126" s="26" t="s">
        <v>506</v>
      </c>
      <c r="E126" s="212">
        <v>12.864279265723701</v>
      </c>
      <c r="F126" s="235">
        <v>0</v>
      </c>
      <c r="G126" s="236">
        <v>1.2864279265723699</v>
      </c>
      <c r="H126" s="235">
        <v>5.1457117062895001</v>
      </c>
      <c r="I126" s="246">
        <f t="shared" si="2"/>
        <v>19.296418898585571</v>
      </c>
      <c r="J126" s="246"/>
      <c r="K126" s="7">
        <v>2007</v>
      </c>
      <c r="L126" s="123"/>
    </row>
    <row r="127" spans="1:12" hidden="1" x14ac:dyDescent="0.35">
      <c r="A127" s="46">
        <v>34</v>
      </c>
      <c r="B127" s="26" t="s">
        <v>1100</v>
      </c>
      <c r="C127" s="46">
        <v>326290</v>
      </c>
      <c r="D127" s="26" t="s">
        <v>446</v>
      </c>
      <c r="E127" s="212">
        <v>123.497080950948</v>
      </c>
      <c r="F127" s="235">
        <v>2.5728558531447501</v>
      </c>
      <c r="G127" s="236">
        <v>14.1507071922961</v>
      </c>
      <c r="H127" s="235">
        <v>111.91922961179699</v>
      </c>
      <c r="I127" s="246">
        <f t="shared" si="2"/>
        <v>252.13987360818584</v>
      </c>
      <c r="J127" s="246"/>
      <c r="K127" s="7">
        <v>2007</v>
      </c>
      <c r="L127" s="123"/>
    </row>
    <row r="128" spans="1:12" hidden="1" x14ac:dyDescent="0.35">
      <c r="A128" s="46">
        <v>34</v>
      </c>
      <c r="B128" s="26" t="s">
        <v>1100</v>
      </c>
      <c r="C128" s="46" t="s">
        <v>457</v>
      </c>
      <c r="D128" s="26" t="s">
        <v>458</v>
      </c>
      <c r="E128" s="212">
        <v>4809.9540174541098</v>
      </c>
      <c r="F128" s="235">
        <v>0</v>
      </c>
      <c r="G128" s="236">
        <v>0</v>
      </c>
      <c r="H128" s="235">
        <v>0</v>
      </c>
      <c r="I128" s="246">
        <f t="shared" si="2"/>
        <v>4809.9540174541098</v>
      </c>
      <c r="J128" s="246"/>
      <c r="K128" s="7">
        <v>2007</v>
      </c>
      <c r="L128" s="123"/>
    </row>
    <row r="129" spans="1:12" hidden="1" x14ac:dyDescent="0.35">
      <c r="A129" s="46">
        <v>34</v>
      </c>
      <c r="B129" s="26" t="s">
        <v>1100</v>
      </c>
      <c r="C129" s="46" t="s">
        <v>424</v>
      </c>
      <c r="D129" s="26" t="s">
        <v>425</v>
      </c>
      <c r="E129" s="212">
        <v>43.738549503460703</v>
      </c>
      <c r="F129" s="235">
        <v>47.597833283177899</v>
      </c>
      <c r="G129" s="236">
        <v>25.728558531447501</v>
      </c>
      <c r="H129" s="235">
        <v>86.190671080349105</v>
      </c>
      <c r="I129" s="246">
        <f t="shared" si="2"/>
        <v>203.25561239843523</v>
      </c>
      <c r="J129" s="246"/>
      <c r="K129" s="7">
        <v>2007</v>
      </c>
      <c r="L129" s="123"/>
    </row>
    <row r="130" spans="1:12" hidden="1" x14ac:dyDescent="0.35">
      <c r="A130" s="46">
        <v>35</v>
      </c>
      <c r="B130" s="26" t="s">
        <v>1101</v>
      </c>
      <c r="C130" s="46" t="s">
        <v>459</v>
      </c>
      <c r="D130" s="26" t="s">
        <v>460</v>
      </c>
      <c r="E130" s="212">
        <v>14.9956684955241</v>
      </c>
      <c r="F130" s="235">
        <v>0.99971123303494103</v>
      </c>
      <c r="G130" s="236">
        <v>1.9994224660698801</v>
      </c>
      <c r="H130" s="235">
        <v>16.995090961593998</v>
      </c>
      <c r="I130" s="246">
        <f t="shared" si="2"/>
        <v>34.989893156222919</v>
      </c>
      <c r="J130" s="246"/>
      <c r="K130" s="7">
        <v>2007</v>
      </c>
      <c r="L130" s="123"/>
    </row>
    <row r="131" spans="1:12" hidden="1" x14ac:dyDescent="0.35">
      <c r="A131" s="46">
        <v>35</v>
      </c>
      <c r="B131" s="26" t="s">
        <v>1101</v>
      </c>
      <c r="C131" s="46">
        <v>332200</v>
      </c>
      <c r="D131" s="26" t="s">
        <v>491</v>
      </c>
      <c r="E131" s="212">
        <v>227.93416113196599</v>
      </c>
      <c r="F131" s="235">
        <v>5.9982673982096397</v>
      </c>
      <c r="G131" s="236">
        <v>130.962171527577</v>
      </c>
      <c r="H131" s="235">
        <v>273.92087785157401</v>
      </c>
      <c r="I131" s="246">
        <f t="shared" si="2"/>
        <v>638.81547790932666</v>
      </c>
      <c r="J131" s="246"/>
      <c r="K131" s="7">
        <v>2007</v>
      </c>
      <c r="L131" s="123"/>
    </row>
    <row r="132" spans="1:12" hidden="1" x14ac:dyDescent="0.35">
      <c r="A132" s="46">
        <v>35</v>
      </c>
      <c r="B132" s="26" t="s">
        <v>1101</v>
      </c>
      <c r="C132" s="46" t="s">
        <v>466</v>
      </c>
      <c r="D132" s="26" t="s">
        <v>467</v>
      </c>
      <c r="E132" s="212">
        <v>144.95812879006601</v>
      </c>
      <c r="F132" s="235">
        <v>2.9991336991048199</v>
      </c>
      <c r="G132" s="236">
        <v>15.995379728559101</v>
      </c>
      <c r="H132" s="235">
        <v>154.95524112041599</v>
      </c>
      <c r="I132" s="246">
        <f t="shared" si="2"/>
        <v>318.90788333814589</v>
      </c>
      <c r="J132" s="246"/>
      <c r="K132" s="7">
        <v>2007</v>
      </c>
      <c r="L132" s="123"/>
    </row>
    <row r="133" spans="1:12" hidden="1" x14ac:dyDescent="0.35">
      <c r="A133" s="46">
        <v>35</v>
      </c>
      <c r="B133" s="26" t="s">
        <v>1101</v>
      </c>
      <c r="C133" s="46">
        <v>333112</v>
      </c>
      <c r="D133" s="26" t="s">
        <v>507</v>
      </c>
      <c r="E133" s="212">
        <v>816.76407738954697</v>
      </c>
      <c r="F133" s="235">
        <v>22.993358359803601</v>
      </c>
      <c r="G133" s="236">
        <v>192.944267975744</v>
      </c>
      <c r="H133" s="235">
        <v>755.78169217441496</v>
      </c>
      <c r="I133" s="246">
        <f t="shared" si="2"/>
        <v>1788.4833958995096</v>
      </c>
      <c r="J133" s="246"/>
      <c r="K133" s="7">
        <v>2007</v>
      </c>
      <c r="L133" s="123"/>
    </row>
    <row r="134" spans="1:12" hidden="1" x14ac:dyDescent="0.35">
      <c r="A134" s="46">
        <v>35</v>
      </c>
      <c r="B134" s="26" t="s">
        <v>1101</v>
      </c>
      <c r="C134" s="46" t="s">
        <v>468</v>
      </c>
      <c r="D134" s="26" t="s">
        <v>469</v>
      </c>
      <c r="E134" s="212">
        <v>119.965347964193</v>
      </c>
      <c r="F134" s="235">
        <v>2.9991336991048199</v>
      </c>
      <c r="G134" s="236">
        <v>11.996534796419301</v>
      </c>
      <c r="H134" s="235">
        <v>127.963037828472</v>
      </c>
      <c r="I134" s="246">
        <f t="shared" si="2"/>
        <v>262.9240542881891</v>
      </c>
      <c r="J134" s="246"/>
      <c r="K134" s="7">
        <v>2007</v>
      </c>
      <c r="L134" s="123"/>
    </row>
    <row r="135" spans="1:12" hidden="1" x14ac:dyDescent="0.35">
      <c r="A135" s="46">
        <v>35</v>
      </c>
      <c r="B135" s="26" t="s">
        <v>1101</v>
      </c>
      <c r="C135" s="46">
        <v>326220</v>
      </c>
      <c r="D135" s="26" t="s">
        <v>445</v>
      </c>
      <c r="E135" s="212">
        <v>127.963037828472</v>
      </c>
      <c r="F135" s="235">
        <v>2.9991336991048199</v>
      </c>
      <c r="G135" s="236">
        <v>13.995957262489201</v>
      </c>
      <c r="H135" s="235">
        <v>115.966503032053</v>
      </c>
      <c r="I135" s="246">
        <f t="shared" si="2"/>
        <v>260.92463182211907</v>
      </c>
      <c r="J135" s="246"/>
      <c r="K135" s="7">
        <v>2007</v>
      </c>
      <c r="L135" s="123"/>
    </row>
    <row r="136" spans="1:12" hidden="1" x14ac:dyDescent="0.35">
      <c r="A136" s="46">
        <v>35</v>
      </c>
      <c r="B136" s="26" t="s">
        <v>1101</v>
      </c>
      <c r="C136" s="46" t="s">
        <v>424</v>
      </c>
      <c r="D136" s="26" t="s">
        <v>425</v>
      </c>
      <c r="E136" s="212">
        <v>58.9829627490615</v>
      </c>
      <c r="F136" s="235">
        <v>64.981230147271205</v>
      </c>
      <c r="G136" s="236">
        <v>16.995090961593998</v>
      </c>
      <c r="H136" s="235">
        <v>15.995379728559101</v>
      </c>
      <c r="I136" s="246">
        <f t="shared" ref="I136:I199" si="3">SUM(E136:H136)</f>
        <v>156.95466358648579</v>
      </c>
      <c r="J136" s="246"/>
      <c r="K136" s="7">
        <v>2007</v>
      </c>
      <c r="L136" s="123"/>
    </row>
    <row r="137" spans="1:12" hidden="1" x14ac:dyDescent="0.35">
      <c r="A137" s="46">
        <v>39</v>
      </c>
      <c r="B137" s="26" t="s">
        <v>1102</v>
      </c>
      <c r="C137" s="46">
        <v>334300</v>
      </c>
      <c r="D137" s="26" t="s">
        <v>508</v>
      </c>
      <c r="E137" s="212">
        <v>15192.4317763087</v>
      </c>
      <c r="F137" s="235">
        <v>253.51826162349599</v>
      </c>
      <c r="G137" s="236">
        <v>2116.7997182182698</v>
      </c>
      <c r="H137" s="235">
        <v>11105.0330551642</v>
      </c>
      <c r="I137" s="246">
        <f t="shared" si="3"/>
        <v>28667.782811314664</v>
      </c>
      <c r="J137" s="246"/>
      <c r="K137" s="7">
        <v>2007</v>
      </c>
      <c r="L137" s="123"/>
    </row>
    <row r="138" spans="1:12" hidden="1" x14ac:dyDescent="0.35">
      <c r="A138" s="46">
        <v>39</v>
      </c>
      <c r="B138" s="26" t="s">
        <v>1102</v>
      </c>
      <c r="C138" s="46" t="s">
        <v>424</v>
      </c>
      <c r="D138" s="26" t="s">
        <v>425</v>
      </c>
      <c r="E138" s="212">
        <v>0</v>
      </c>
      <c r="F138" s="235">
        <v>14.775604205050399</v>
      </c>
      <c r="G138" s="236">
        <v>1.5553267584263599</v>
      </c>
      <c r="H138" s="235">
        <v>18.663921101116301</v>
      </c>
      <c r="I138" s="246">
        <f t="shared" si="3"/>
        <v>34.994852064593061</v>
      </c>
      <c r="J138" s="246"/>
      <c r="K138" s="7">
        <v>2007</v>
      </c>
      <c r="L138" s="123"/>
    </row>
    <row r="139" spans="1:12" hidden="1" x14ac:dyDescent="0.35">
      <c r="A139" s="46">
        <v>40</v>
      </c>
      <c r="B139" s="26" t="s">
        <v>1103</v>
      </c>
      <c r="C139" s="46" t="s">
        <v>509</v>
      </c>
      <c r="D139" s="26" t="s">
        <v>510</v>
      </c>
      <c r="E139" s="212">
        <v>2681.1126147897498</v>
      </c>
      <c r="F139" s="235">
        <v>0</v>
      </c>
      <c r="G139" s="236">
        <v>489.575640405993</v>
      </c>
      <c r="H139" s="235">
        <v>1092.5190913484801</v>
      </c>
      <c r="I139" s="246">
        <f t="shared" si="3"/>
        <v>4263.2073465442227</v>
      </c>
      <c r="J139" s="246"/>
      <c r="K139" s="7">
        <v>2007</v>
      </c>
      <c r="L139" s="123"/>
    </row>
    <row r="140" spans="1:12" hidden="1" x14ac:dyDescent="0.35">
      <c r="A140" s="46">
        <v>40</v>
      </c>
      <c r="B140" s="26" t="s">
        <v>1103</v>
      </c>
      <c r="C140" s="46">
        <v>334300</v>
      </c>
      <c r="D140" s="26" t="s">
        <v>508</v>
      </c>
      <c r="E140" s="212">
        <v>4733.2866118898</v>
      </c>
      <c r="F140" s="235">
        <v>78.707588206863207</v>
      </c>
      <c r="G140" s="236">
        <v>659.26631222813</v>
      </c>
      <c r="H140" s="235">
        <v>3459.5234412759801</v>
      </c>
      <c r="I140" s="246">
        <f t="shared" si="3"/>
        <v>8930.7839536007741</v>
      </c>
      <c r="J140" s="246"/>
      <c r="K140" s="7">
        <v>2007</v>
      </c>
      <c r="L140" s="123"/>
    </row>
    <row r="141" spans="1:12" hidden="1" x14ac:dyDescent="0.35">
      <c r="A141" s="46">
        <v>40</v>
      </c>
      <c r="B141" s="26" t="s">
        <v>1103</v>
      </c>
      <c r="C141" s="46">
        <v>335999</v>
      </c>
      <c r="D141" s="26" t="s">
        <v>489</v>
      </c>
      <c r="E141" s="212">
        <v>119.144514258096</v>
      </c>
      <c r="F141" s="235">
        <v>2.1662638956017402</v>
      </c>
      <c r="G141" s="236">
        <v>33.216046399226698</v>
      </c>
      <c r="H141" s="235">
        <v>97.481875302078294</v>
      </c>
      <c r="I141" s="246">
        <f t="shared" si="3"/>
        <v>252.00869985500273</v>
      </c>
      <c r="J141" s="246"/>
      <c r="K141" s="7">
        <v>2007</v>
      </c>
      <c r="L141" s="123"/>
    </row>
    <row r="142" spans="1:12" hidden="1" x14ac:dyDescent="0.35">
      <c r="A142" s="46">
        <v>41</v>
      </c>
      <c r="B142" s="26" t="s">
        <v>1104</v>
      </c>
      <c r="C142" s="46">
        <v>334220</v>
      </c>
      <c r="D142" s="26" t="s">
        <v>433</v>
      </c>
      <c r="E142" s="212">
        <v>382.57125260564698</v>
      </c>
      <c r="F142" s="235">
        <v>6.5677468258480198</v>
      </c>
      <c r="G142" s="236">
        <v>93.590392268334298</v>
      </c>
      <c r="H142" s="235">
        <v>305.40022740193302</v>
      </c>
      <c r="I142" s="246">
        <f t="shared" si="3"/>
        <v>788.12961910176227</v>
      </c>
      <c r="J142" s="246"/>
      <c r="K142" s="7">
        <v>2007</v>
      </c>
      <c r="L142" s="123"/>
    </row>
    <row r="143" spans="1:12" hidden="1" x14ac:dyDescent="0.35">
      <c r="A143" s="46">
        <v>41</v>
      </c>
      <c r="B143" s="26" t="s">
        <v>1104</v>
      </c>
      <c r="C143" s="46">
        <v>334290</v>
      </c>
      <c r="D143" s="26" t="s">
        <v>511</v>
      </c>
      <c r="E143" s="212">
        <v>36.122607542164097</v>
      </c>
      <c r="F143" s="235">
        <v>0.82096835323100203</v>
      </c>
      <c r="G143" s="236">
        <v>9.0306518855410296</v>
      </c>
      <c r="H143" s="235">
        <v>29.554860716316099</v>
      </c>
      <c r="I143" s="246">
        <f t="shared" si="3"/>
        <v>75.529088497252232</v>
      </c>
      <c r="J143" s="246"/>
      <c r="K143" s="7">
        <v>2007</v>
      </c>
      <c r="L143" s="123"/>
    </row>
    <row r="144" spans="1:12" hidden="1" x14ac:dyDescent="0.35">
      <c r="A144" s="46">
        <v>41</v>
      </c>
      <c r="B144" s="26" t="s">
        <v>1104</v>
      </c>
      <c r="C144" s="46">
        <v>334300</v>
      </c>
      <c r="D144" s="26" t="s">
        <v>508</v>
      </c>
      <c r="E144" s="212">
        <v>5661.3977638809902</v>
      </c>
      <c r="F144" s="235">
        <v>67.319404964942194</v>
      </c>
      <c r="G144" s="236">
        <v>5481.6056945234004</v>
      </c>
      <c r="H144" s="235">
        <v>2934.9618628008302</v>
      </c>
      <c r="I144" s="246">
        <f t="shared" si="3"/>
        <v>14145.284726170163</v>
      </c>
      <c r="J144" s="246"/>
      <c r="K144" s="7">
        <v>2007</v>
      </c>
      <c r="L144" s="123"/>
    </row>
    <row r="145" spans="1:12" hidden="1" x14ac:dyDescent="0.35">
      <c r="A145" s="46">
        <v>41</v>
      </c>
      <c r="B145" s="26" t="s">
        <v>1104</v>
      </c>
      <c r="C145" s="46" t="s">
        <v>512</v>
      </c>
      <c r="D145" s="26" t="s">
        <v>513</v>
      </c>
      <c r="E145" s="212">
        <v>313.60991093424298</v>
      </c>
      <c r="F145" s="235">
        <v>9.0306518855410296</v>
      </c>
      <c r="G145" s="236">
        <v>31.196797422778101</v>
      </c>
      <c r="H145" s="235">
        <v>224.12436043206401</v>
      </c>
      <c r="I145" s="246">
        <f t="shared" si="3"/>
        <v>577.96172067462612</v>
      </c>
      <c r="J145" s="246"/>
      <c r="K145" s="7">
        <v>2007</v>
      </c>
      <c r="L145" s="123"/>
    </row>
    <row r="146" spans="1:12" hidden="1" x14ac:dyDescent="0.35">
      <c r="A146" s="46">
        <v>41</v>
      </c>
      <c r="B146" s="26" t="s">
        <v>1104</v>
      </c>
      <c r="C146" s="46">
        <v>335912</v>
      </c>
      <c r="D146" s="26" t="s">
        <v>514</v>
      </c>
      <c r="E146" s="212">
        <v>686.32954330111795</v>
      </c>
      <c r="F146" s="235">
        <v>11.493556945233999</v>
      </c>
      <c r="G146" s="236">
        <v>192.92756300928599</v>
      </c>
      <c r="H146" s="235">
        <v>562.36332196323701</v>
      </c>
      <c r="I146" s="246">
        <f t="shared" si="3"/>
        <v>1453.1139852188749</v>
      </c>
      <c r="J146" s="246"/>
      <c r="K146" s="7">
        <v>2007</v>
      </c>
      <c r="L146" s="123"/>
    </row>
    <row r="147" spans="1:12" hidden="1" x14ac:dyDescent="0.35">
      <c r="A147" s="46">
        <v>41</v>
      </c>
      <c r="B147" s="26" t="s">
        <v>1104</v>
      </c>
      <c r="C147" s="46">
        <v>335999</v>
      </c>
      <c r="D147" s="26" t="s">
        <v>489</v>
      </c>
      <c r="E147" s="212">
        <v>81.275866969869199</v>
      </c>
      <c r="F147" s="235">
        <v>1.6419367064620001</v>
      </c>
      <c r="G147" s="236">
        <v>22.987113890468098</v>
      </c>
      <c r="H147" s="235">
        <v>66.498436611711199</v>
      </c>
      <c r="I147" s="246">
        <f t="shared" si="3"/>
        <v>172.40335417851048</v>
      </c>
      <c r="J147" s="246"/>
      <c r="K147" s="7">
        <v>2007</v>
      </c>
      <c r="L147" s="123"/>
    </row>
    <row r="148" spans="1:12" hidden="1" x14ac:dyDescent="0.35">
      <c r="A148" s="46">
        <v>41</v>
      </c>
      <c r="B148" s="26" t="s">
        <v>1104</v>
      </c>
      <c r="C148" s="46" t="s">
        <v>424</v>
      </c>
      <c r="D148" s="26" t="s">
        <v>425</v>
      </c>
      <c r="E148" s="212">
        <v>7.3887151790790204</v>
      </c>
      <c r="F148" s="235">
        <v>45.974227780936097</v>
      </c>
      <c r="G148" s="236">
        <v>5.7467784726170201</v>
      </c>
      <c r="H148" s="235">
        <v>59.930689785863201</v>
      </c>
      <c r="I148" s="246">
        <f t="shared" si="3"/>
        <v>119.04041121849534</v>
      </c>
      <c r="J148" s="246"/>
      <c r="K148" s="7">
        <v>2007</v>
      </c>
      <c r="L148" s="123"/>
    </row>
    <row r="149" spans="1:12" hidden="1" x14ac:dyDescent="0.35">
      <c r="A149" s="46">
        <v>43</v>
      </c>
      <c r="B149" s="26" t="s">
        <v>1105</v>
      </c>
      <c r="C149" s="46">
        <v>334610</v>
      </c>
      <c r="D149" s="26" t="s">
        <v>515</v>
      </c>
      <c r="E149" s="212">
        <v>138.635802911855</v>
      </c>
      <c r="F149" s="235">
        <v>2.4668292333070401</v>
      </c>
      <c r="G149" s="236">
        <v>27.1351215663774</v>
      </c>
      <c r="H149" s="235">
        <v>0</v>
      </c>
      <c r="I149" s="246">
        <f t="shared" si="3"/>
        <v>168.23775371153943</v>
      </c>
      <c r="J149" s="246"/>
      <c r="K149" s="7">
        <v>2007</v>
      </c>
      <c r="L149" s="123"/>
    </row>
    <row r="150" spans="1:12" hidden="1" x14ac:dyDescent="0.35">
      <c r="A150" s="46">
        <v>43</v>
      </c>
      <c r="B150" s="26" t="s">
        <v>1105</v>
      </c>
      <c r="C150" s="46">
        <v>512200</v>
      </c>
      <c r="D150" s="26" t="s">
        <v>516</v>
      </c>
      <c r="E150" s="212">
        <v>4062.3743814100299</v>
      </c>
      <c r="F150" s="235">
        <v>67.097755145951396</v>
      </c>
      <c r="G150" s="236">
        <v>800.73276913146401</v>
      </c>
      <c r="H150" s="235">
        <v>1780.5573406010201</v>
      </c>
      <c r="I150" s="246">
        <f t="shared" si="3"/>
        <v>6710.7622462884656</v>
      </c>
      <c r="J150" s="246"/>
      <c r="K150" s="7">
        <v>2007</v>
      </c>
      <c r="L150" s="123"/>
    </row>
    <row r="151" spans="1:12" hidden="1" x14ac:dyDescent="0.35">
      <c r="A151" s="46">
        <v>44</v>
      </c>
      <c r="B151" s="26" t="s">
        <v>1106</v>
      </c>
      <c r="C151" s="46">
        <v>334610</v>
      </c>
      <c r="D151" s="26" t="s">
        <v>515</v>
      </c>
      <c r="E151" s="212">
        <v>351.26652396704901</v>
      </c>
      <c r="F151" s="235">
        <v>5.8060582473892497</v>
      </c>
      <c r="G151" s="236">
        <v>69.6726989686709</v>
      </c>
      <c r="H151" s="235">
        <v>153.86054355581501</v>
      </c>
      <c r="I151" s="246">
        <f t="shared" si="3"/>
        <v>580.60582473892418</v>
      </c>
      <c r="J151" s="246"/>
      <c r="K151" s="7">
        <v>2007</v>
      </c>
      <c r="L151" s="123"/>
    </row>
    <row r="152" spans="1:12" hidden="1" x14ac:dyDescent="0.35">
      <c r="A152" s="46">
        <v>44</v>
      </c>
      <c r="B152" s="26" t="s">
        <v>1106</v>
      </c>
      <c r="C152" s="46">
        <v>512100</v>
      </c>
      <c r="D152" s="26" t="s">
        <v>517</v>
      </c>
      <c r="E152" s="212">
        <v>6422.2261788934302</v>
      </c>
      <c r="F152" s="235">
        <v>105.960563014854</v>
      </c>
      <c r="G152" s="236">
        <v>1264.99494064993</v>
      </c>
      <c r="H152" s="235">
        <v>2814.48673542194</v>
      </c>
      <c r="I152" s="246">
        <f t="shared" si="3"/>
        <v>10607.668417980154</v>
      </c>
      <c r="J152" s="246"/>
      <c r="K152" s="7">
        <v>2007</v>
      </c>
      <c r="L152" s="123"/>
    </row>
    <row r="153" spans="1:12" hidden="1" x14ac:dyDescent="0.35">
      <c r="A153" s="46">
        <v>45</v>
      </c>
      <c r="B153" s="26" t="s">
        <v>1107</v>
      </c>
      <c r="C153" s="46">
        <v>333314</v>
      </c>
      <c r="D153" s="26" t="s">
        <v>518</v>
      </c>
      <c r="E153" s="212">
        <v>21.7158671586716</v>
      </c>
      <c r="F153" s="235">
        <v>0.987084870848708</v>
      </c>
      <c r="G153" s="236">
        <v>5.9225092250922504</v>
      </c>
      <c r="H153" s="235">
        <v>9.87084870848709</v>
      </c>
      <c r="I153" s="246">
        <f t="shared" si="3"/>
        <v>38.496309963099648</v>
      </c>
      <c r="J153" s="246"/>
      <c r="K153" s="7">
        <v>2007</v>
      </c>
      <c r="L153" s="123"/>
    </row>
    <row r="154" spans="1:12" hidden="1" x14ac:dyDescent="0.35">
      <c r="A154" s="46">
        <v>45</v>
      </c>
      <c r="B154" s="26" t="s">
        <v>1107</v>
      </c>
      <c r="C154" s="46">
        <v>333315</v>
      </c>
      <c r="D154" s="26" t="s">
        <v>519</v>
      </c>
      <c r="E154" s="212">
        <v>772.88745387453901</v>
      </c>
      <c r="F154" s="235">
        <v>20.728782287822899</v>
      </c>
      <c r="G154" s="236">
        <v>402.73062730627299</v>
      </c>
      <c r="H154" s="235">
        <v>412.60147601476001</v>
      </c>
      <c r="I154" s="246">
        <f t="shared" si="3"/>
        <v>1608.9483394833949</v>
      </c>
      <c r="J154" s="246"/>
      <c r="K154" s="7">
        <v>2007</v>
      </c>
      <c r="L154" s="123"/>
    </row>
    <row r="155" spans="1:12" hidden="1" x14ac:dyDescent="0.35">
      <c r="A155" s="46">
        <v>45</v>
      </c>
      <c r="B155" s="26" t="s">
        <v>1107</v>
      </c>
      <c r="C155" s="46" t="s">
        <v>509</v>
      </c>
      <c r="D155" s="26" t="s">
        <v>510</v>
      </c>
      <c r="E155" s="212">
        <v>1964.29889298893</v>
      </c>
      <c r="F155" s="235">
        <v>0</v>
      </c>
      <c r="G155" s="236">
        <v>358.31180811808099</v>
      </c>
      <c r="H155" s="235">
        <v>800.52583025830302</v>
      </c>
      <c r="I155" s="246">
        <f t="shared" si="3"/>
        <v>3123.1365313653137</v>
      </c>
      <c r="J155" s="246"/>
      <c r="K155" s="7">
        <v>2007</v>
      </c>
      <c r="L155" s="123"/>
    </row>
    <row r="156" spans="1:12" hidden="1" x14ac:dyDescent="0.35">
      <c r="A156" s="46">
        <v>45</v>
      </c>
      <c r="B156" s="26" t="s">
        <v>1107</v>
      </c>
      <c r="C156" s="46">
        <v>316000</v>
      </c>
      <c r="D156" s="26" t="s">
        <v>471</v>
      </c>
      <c r="E156" s="212">
        <v>21.7158671586716</v>
      </c>
      <c r="F156" s="235">
        <v>0.987084870848708</v>
      </c>
      <c r="G156" s="236">
        <v>3.9483394833948302</v>
      </c>
      <c r="H156" s="235">
        <v>9.87084870848709</v>
      </c>
      <c r="I156" s="246">
        <f t="shared" si="3"/>
        <v>36.522140221402225</v>
      </c>
      <c r="J156" s="246"/>
      <c r="K156" s="7">
        <v>2007</v>
      </c>
      <c r="L156" s="123"/>
    </row>
    <row r="157" spans="1:12" hidden="1" x14ac:dyDescent="0.35">
      <c r="A157" s="46">
        <v>45</v>
      </c>
      <c r="B157" s="26" t="s">
        <v>1107</v>
      </c>
      <c r="C157" s="46" t="s">
        <v>424</v>
      </c>
      <c r="D157" s="26" t="s">
        <v>425</v>
      </c>
      <c r="E157" s="212">
        <v>1.97416974169742</v>
      </c>
      <c r="F157" s="235">
        <v>1.97416974169742</v>
      </c>
      <c r="G157" s="236">
        <v>0.987084870848708</v>
      </c>
      <c r="H157" s="235">
        <v>1.97416974169742</v>
      </c>
      <c r="I157" s="246">
        <f t="shared" si="3"/>
        <v>6.9095940959409674</v>
      </c>
      <c r="J157" s="246"/>
      <c r="K157" s="7">
        <v>2007</v>
      </c>
      <c r="L157" s="123"/>
    </row>
    <row r="158" spans="1:12" hidden="1" x14ac:dyDescent="0.35">
      <c r="A158" s="46">
        <v>47</v>
      </c>
      <c r="B158" s="26" t="s">
        <v>1108</v>
      </c>
      <c r="C158" s="46">
        <v>334111</v>
      </c>
      <c r="D158" s="26" t="s">
        <v>520</v>
      </c>
      <c r="E158" s="212">
        <v>19187.6253707615</v>
      </c>
      <c r="F158" s="235">
        <v>355.49628645326601</v>
      </c>
      <c r="G158" s="236">
        <v>3923.07353534395</v>
      </c>
      <c r="H158" s="235">
        <v>7987.1988230548404</v>
      </c>
      <c r="I158" s="246">
        <f t="shared" si="3"/>
        <v>31453.394015613554</v>
      </c>
      <c r="J158" s="246"/>
      <c r="K158" s="7">
        <v>2007</v>
      </c>
      <c r="L158" s="123"/>
    </row>
    <row r="159" spans="1:12" hidden="1" x14ac:dyDescent="0.35">
      <c r="A159" s="46">
        <v>47</v>
      </c>
      <c r="B159" s="26" t="s">
        <v>1108</v>
      </c>
      <c r="C159" s="46">
        <v>334112</v>
      </c>
      <c r="D159" s="26" t="s">
        <v>521</v>
      </c>
      <c r="E159" s="212">
        <v>2682.2768194006098</v>
      </c>
      <c r="F159" s="235">
        <v>44.7237263602496</v>
      </c>
      <c r="G159" s="236">
        <v>489.66746553401498</v>
      </c>
      <c r="H159" s="235">
        <v>997.68312649787595</v>
      </c>
      <c r="I159" s="246">
        <f t="shared" si="3"/>
        <v>4214.3511377927498</v>
      </c>
      <c r="J159" s="246"/>
      <c r="K159" s="7">
        <v>2007</v>
      </c>
      <c r="L159" s="123"/>
    </row>
    <row r="160" spans="1:12" hidden="1" x14ac:dyDescent="0.35">
      <c r="A160" s="46">
        <v>47</v>
      </c>
      <c r="B160" s="26" t="s">
        <v>1108</v>
      </c>
      <c r="C160" s="46" t="s">
        <v>509</v>
      </c>
      <c r="D160" s="26" t="s">
        <v>510</v>
      </c>
      <c r="E160" s="212">
        <v>7786.5154355409004</v>
      </c>
      <c r="F160" s="235">
        <v>128.43736800892199</v>
      </c>
      <c r="G160" s="236">
        <v>1421.9851458130699</v>
      </c>
      <c r="H160" s="235">
        <v>2895.5745912725702</v>
      </c>
      <c r="I160" s="246">
        <f t="shared" si="3"/>
        <v>12232.512540635464</v>
      </c>
      <c r="J160" s="246"/>
      <c r="K160" s="7">
        <v>2007</v>
      </c>
      <c r="L160" s="123"/>
    </row>
    <row r="161" spans="1:12" hidden="1" x14ac:dyDescent="0.35">
      <c r="A161" s="46">
        <v>47</v>
      </c>
      <c r="B161" s="26" t="s">
        <v>1108</v>
      </c>
      <c r="C161" s="46">
        <v>334418</v>
      </c>
      <c r="D161" s="26" t="s">
        <v>522</v>
      </c>
      <c r="E161" s="212">
        <v>190.36252758465201</v>
      </c>
      <c r="F161" s="235">
        <v>5.7338110718268798</v>
      </c>
      <c r="G161" s="236">
        <v>19.4949576442114</v>
      </c>
      <c r="H161" s="235">
        <v>66.512208433191802</v>
      </c>
      <c r="I161" s="246">
        <f t="shared" si="3"/>
        <v>282.10350473388212</v>
      </c>
      <c r="J161" s="246"/>
      <c r="K161" s="7">
        <v>2007</v>
      </c>
      <c r="L161" s="123"/>
    </row>
    <row r="162" spans="1:12" hidden="1" x14ac:dyDescent="0.35">
      <c r="A162" s="46">
        <v>47</v>
      </c>
      <c r="B162" s="26" t="s">
        <v>1108</v>
      </c>
      <c r="C162" s="46" t="s">
        <v>424</v>
      </c>
      <c r="D162" s="26" t="s">
        <v>425</v>
      </c>
      <c r="E162" s="212">
        <v>0</v>
      </c>
      <c r="F162" s="235">
        <v>80.273355005576306</v>
      </c>
      <c r="G162" s="236">
        <v>13.761146572384501</v>
      </c>
      <c r="H162" s="235">
        <v>51.604299646441902</v>
      </c>
      <c r="I162" s="246">
        <f t="shared" si="3"/>
        <v>145.6388012244027</v>
      </c>
      <c r="J162" s="246"/>
      <c r="K162" s="7">
        <v>2007</v>
      </c>
      <c r="L162" s="123"/>
    </row>
    <row r="163" spans="1:12" hidden="1" x14ac:dyDescent="0.35">
      <c r="A163" s="46">
        <v>48</v>
      </c>
      <c r="B163" s="26" t="s">
        <v>1109</v>
      </c>
      <c r="C163" s="46">
        <v>511200</v>
      </c>
      <c r="D163" s="26" t="s">
        <v>523</v>
      </c>
      <c r="E163" s="212">
        <v>39510.188261620402</v>
      </c>
      <c r="F163" s="235">
        <v>650.205847298908</v>
      </c>
      <c r="G163" s="236">
        <v>7183.9448836134598</v>
      </c>
      <c r="H163" s="235">
        <v>14678.661007467201</v>
      </c>
      <c r="I163" s="246">
        <f t="shared" si="3"/>
        <v>62022.999999999971</v>
      </c>
      <c r="J163" s="246"/>
      <c r="K163" s="7">
        <v>2007</v>
      </c>
      <c r="L163" s="123"/>
    </row>
    <row r="164" spans="1:12" hidden="1" x14ac:dyDescent="0.35">
      <c r="A164" s="46">
        <v>49</v>
      </c>
      <c r="B164" s="26" t="s">
        <v>1110</v>
      </c>
      <c r="C164" s="46" t="s">
        <v>431</v>
      </c>
      <c r="D164" s="26" t="s">
        <v>432</v>
      </c>
      <c r="E164" s="212">
        <v>6.6287227001985398</v>
      </c>
      <c r="F164" s="235">
        <v>0</v>
      </c>
      <c r="G164" s="236">
        <v>4.5572468563864996</v>
      </c>
      <c r="H164" s="235">
        <v>29.829252150893499</v>
      </c>
      <c r="I164" s="246">
        <f t="shared" si="3"/>
        <v>41.015221707478538</v>
      </c>
      <c r="J164" s="246"/>
      <c r="K164" s="7">
        <v>2007</v>
      </c>
      <c r="L164" s="123"/>
    </row>
    <row r="165" spans="1:12" hidden="1" x14ac:dyDescent="0.35">
      <c r="A165" s="46">
        <v>49</v>
      </c>
      <c r="B165" s="26" t="s">
        <v>1110</v>
      </c>
      <c r="C165" s="46">
        <v>333313</v>
      </c>
      <c r="D165" s="26" t="s">
        <v>524</v>
      </c>
      <c r="E165" s="212">
        <v>129.26009265387199</v>
      </c>
      <c r="F165" s="235">
        <v>3.7286565188616798</v>
      </c>
      <c r="G165" s="236">
        <v>23.614824619457298</v>
      </c>
      <c r="H165" s="235">
        <v>416.78093977498401</v>
      </c>
      <c r="I165" s="246">
        <f t="shared" si="3"/>
        <v>573.38451356717496</v>
      </c>
      <c r="J165" s="246"/>
      <c r="K165" s="7">
        <v>2007</v>
      </c>
      <c r="L165" s="123"/>
    </row>
    <row r="166" spans="1:12" hidden="1" x14ac:dyDescent="0.35">
      <c r="A166" s="46">
        <v>49</v>
      </c>
      <c r="B166" s="26" t="s">
        <v>1110</v>
      </c>
      <c r="C166" s="46">
        <v>339940</v>
      </c>
      <c r="D166" s="26" t="s">
        <v>525</v>
      </c>
      <c r="E166" s="212">
        <v>2.4857710125744501</v>
      </c>
      <c r="F166" s="235">
        <v>0.41429516876240902</v>
      </c>
      <c r="G166" s="236">
        <v>0.41429516876240902</v>
      </c>
      <c r="H166" s="235">
        <v>8.7001985440105898</v>
      </c>
      <c r="I166" s="246">
        <f t="shared" si="3"/>
        <v>12.014559894109858</v>
      </c>
      <c r="J166" s="246"/>
      <c r="K166" s="7">
        <v>2007</v>
      </c>
      <c r="L166" s="123"/>
    </row>
    <row r="167" spans="1:12" hidden="1" x14ac:dyDescent="0.35">
      <c r="A167" s="46">
        <v>50</v>
      </c>
      <c r="B167" s="26" t="s">
        <v>1111</v>
      </c>
      <c r="C167" s="46">
        <v>331200</v>
      </c>
      <c r="D167" s="26" t="s">
        <v>428</v>
      </c>
      <c r="E167" s="212">
        <v>9.7910744998642194</v>
      </c>
      <c r="F167" s="235">
        <v>0</v>
      </c>
      <c r="G167" s="236">
        <v>1.08789716665158</v>
      </c>
      <c r="H167" s="235">
        <v>6.5273829999094799</v>
      </c>
      <c r="I167" s="246">
        <f t="shared" si="3"/>
        <v>17.40635466642528</v>
      </c>
      <c r="J167" s="246"/>
      <c r="K167" s="7">
        <v>2007</v>
      </c>
      <c r="L167" s="123"/>
    </row>
    <row r="168" spans="1:12" hidden="1" x14ac:dyDescent="0.35">
      <c r="A168" s="46">
        <v>50</v>
      </c>
      <c r="B168" s="26" t="s">
        <v>1111</v>
      </c>
      <c r="C168" s="46">
        <v>332200</v>
      </c>
      <c r="D168" s="26" t="s">
        <v>491</v>
      </c>
      <c r="E168" s="212">
        <v>551.56386349235095</v>
      </c>
      <c r="F168" s="235">
        <v>15.230560333122099</v>
      </c>
      <c r="G168" s="236">
        <v>317.66597266226103</v>
      </c>
      <c r="H168" s="235">
        <v>525.45433149271298</v>
      </c>
      <c r="I168" s="246">
        <f t="shared" si="3"/>
        <v>1409.914727980447</v>
      </c>
      <c r="J168" s="246"/>
      <c r="K168" s="7">
        <v>2007</v>
      </c>
      <c r="L168" s="123"/>
    </row>
    <row r="169" spans="1:12" hidden="1" x14ac:dyDescent="0.35">
      <c r="A169" s="46">
        <v>50</v>
      </c>
      <c r="B169" s="26" t="s">
        <v>1111</v>
      </c>
      <c r="C169" s="46" t="s">
        <v>526</v>
      </c>
      <c r="D169" s="26" t="s">
        <v>527</v>
      </c>
      <c r="E169" s="212">
        <v>3720.6083099483999</v>
      </c>
      <c r="F169" s="235">
        <v>91.383361998732695</v>
      </c>
      <c r="G169" s="236">
        <v>1214.09323798316</v>
      </c>
      <c r="H169" s="235">
        <v>2988.4535167918898</v>
      </c>
      <c r="I169" s="246">
        <f t="shared" si="3"/>
        <v>8014.5384267221816</v>
      </c>
      <c r="J169" s="246"/>
      <c r="K169" s="7">
        <v>2007</v>
      </c>
      <c r="L169" s="123"/>
    </row>
    <row r="170" spans="1:12" hidden="1" x14ac:dyDescent="0.35">
      <c r="A170" s="46">
        <v>50</v>
      </c>
      <c r="B170" s="26" t="s">
        <v>1111</v>
      </c>
      <c r="C170" s="46">
        <v>336999</v>
      </c>
      <c r="D170" s="26" t="s">
        <v>528</v>
      </c>
      <c r="E170" s="212">
        <v>4188.4040916085796</v>
      </c>
      <c r="F170" s="235">
        <v>51.131166832624203</v>
      </c>
      <c r="G170" s="236">
        <v>90.295464832081095</v>
      </c>
      <c r="H170" s="235">
        <v>2535.8882954648302</v>
      </c>
      <c r="I170" s="246">
        <f t="shared" si="3"/>
        <v>6865.7190187381148</v>
      </c>
      <c r="J170" s="246"/>
      <c r="K170" s="7">
        <v>2007</v>
      </c>
      <c r="L170" s="123"/>
    </row>
    <row r="171" spans="1:12" hidden="1" x14ac:dyDescent="0.35">
      <c r="A171" s="46">
        <v>50</v>
      </c>
      <c r="B171" s="26" t="s">
        <v>1111</v>
      </c>
      <c r="C171" s="46">
        <v>339113</v>
      </c>
      <c r="D171" s="26" t="s">
        <v>456</v>
      </c>
      <c r="E171" s="212">
        <v>630.98035665791599</v>
      </c>
      <c r="F171" s="235">
        <v>10.878971666515801</v>
      </c>
      <c r="G171" s="236">
        <v>207.78835883045201</v>
      </c>
      <c r="H171" s="235">
        <v>623.36507649135501</v>
      </c>
      <c r="I171" s="246">
        <f t="shared" si="3"/>
        <v>1473.0127636462389</v>
      </c>
      <c r="J171" s="246"/>
      <c r="K171" s="7">
        <v>2007</v>
      </c>
      <c r="L171" s="123"/>
    </row>
    <row r="172" spans="1:12" hidden="1" x14ac:dyDescent="0.35">
      <c r="A172" s="46">
        <v>50</v>
      </c>
      <c r="B172" s="26" t="s">
        <v>1111</v>
      </c>
      <c r="C172" s="46">
        <v>339920</v>
      </c>
      <c r="D172" s="26" t="s">
        <v>529</v>
      </c>
      <c r="E172" s="212">
        <v>14822.5988956278</v>
      </c>
      <c r="F172" s="235">
        <v>2736.0613741287202</v>
      </c>
      <c r="G172" s="236">
        <v>5164.2478500950501</v>
      </c>
      <c r="H172" s="235">
        <v>13507.331221146</v>
      </c>
      <c r="I172" s="246">
        <f t="shared" si="3"/>
        <v>36230.23934099757</v>
      </c>
      <c r="J172" s="246"/>
      <c r="K172" s="7">
        <v>2007</v>
      </c>
      <c r="L172" s="123"/>
    </row>
    <row r="173" spans="1:12" hidden="1" x14ac:dyDescent="0.35">
      <c r="A173" s="46">
        <v>50</v>
      </c>
      <c r="B173" s="26" t="s">
        <v>1111</v>
      </c>
      <c r="C173" s="46">
        <v>339990</v>
      </c>
      <c r="D173" s="26" t="s">
        <v>443</v>
      </c>
      <c r="E173" s="212">
        <v>89.207567665429494</v>
      </c>
      <c r="F173" s="235">
        <v>16.3184574997737</v>
      </c>
      <c r="G173" s="236">
        <v>52.219063999275797</v>
      </c>
      <c r="H173" s="235">
        <v>93.559156332035897</v>
      </c>
      <c r="I173" s="246">
        <f t="shared" si="3"/>
        <v>251.30424549651491</v>
      </c>
      <c r="J173" s="246"/>
      <c r="K173" s="7">
        <v>2007</v>
      </c>
      <c r="L173" s="123"/>
    </row>
    <row r="174" spans="1:12" hidden="1" x14ac:dyDescent="0.35">
      <c r="A174" s="46">
        <v>50</v>
      </c>
      <c r="B174" s="26" t="s">
        <v>1111</v>
      </c>
      <c r="C174" s="46">
        <v>314900</v>
      </c>
      <c r="D174" s="26" t="s">
        <v>474</v>
      </c>
      <c r="E174" s="212">
        <v>1270.66389064905</v>
      </c>
      <c r="F174" s="235">
        <v>69.625418665701105</v>
      </c>
      <c r="G174" s="236">
        <v>678.84783199058597</v>
      </c>
      <c r="H174" s="235">
        <v>1199.9505748166901</v>
      </c>
      <c r="I174" s="246">
        <f t="shared" si="3"/>
        <v>3219.0877161220269</v>
      </c>
      <c r="J174" s="246"/>
      <c r="K174" s="7">
        <v>2007</v>
      </c>
      <c r="L174" s="123"/>
    </row>
    <row r="175" spans="1:12" hidden="1" x14ac:dyDescent="0.35">
      <c r="A175" s="46">
        <v>50</v>
      </c>
      <c r="B175" s="26" t="s">
        <v>1111</v>
      </c>
      <c r="C175" s="46">
        <v>316000</v>
      </c>
      <c r="D175" s="26" t="s">
        <v>471</v>
      </c>
      <c r="E175" s="212">
        <v>142.51452883135701</v>
      </c>
      <c r="F175" s="235">
        <v>7.6152801665610603</v>
      </c>
      <c r="G175" s="236">
        <v>82.680184665520002</v>
      </c>
      <c r="H175" s="235">
        <v>138.16294016475101</v>
      </c>
      <c r="I175" s="246">
        <f t="shared" si="3"/>
        <v>370.97293382818907</v>
      </c>
      <c r="J175" s="246"/>
      <c r="K175" s="7">
        <v>2007</v>
      </c>
      <c r="L175" s="123"/>
    </row>
    <row r="176" spans="1:12" hidden="1" x14ac:dyDescent="0.35">
      <c r="A176" s="46">
        <v>50</v>
      </c>
      <c r="B176" s="26" t="s">
        <v>1111</v>
      </c>
      <c r="C176" s="46" t="s">
        <v>505</v>
      </c>
      <c r="D176" s="26" t="s">
        <v>506</v>
      </c>
      <c r="E176" s="212">
        <v>1022.62333665248</v>
      </c>
      <c r="F176" s="235">
        <v>39.164297999456899</v>
      </c>
      <c r="G176" s="236">
        <v>78.328595998913698</v>
      </c>
      <c r="H176" s="235">
        <v>677.75993482393403</v>
      </c>
      <c r="I176" s="246">
        <f t="shared" si="3"/>
        <v>1817.8761654747846</v>
      </c>
      <c r="J176" s="246"/>
      <c r="K176" s="7">
        <v>2007</v>
      </c>
      <c r="L176" s="123"/>
    </row>
    <row r="177" spans="1:12" hidden="1" x14ac:dyDescent="0.35">
      <c r="A177" s="46">
        <v>50</v>
      </c>
      <c r="B177" s="26" t="s">
        <v>1111</v>
      </c>
      <c r="C177" s="46" t="s">
        <v>424</v>
      </c>
      <c r="D177" s="26" t="s">
        <v>425</v>
      </c>
      <c r="E177" s="212">
        <v>-5.4394858332579004</v>
      </c>
      <c r="F177" s="235">
        <v>161.008780664434</v>
      </c>
      <c r="G177" s="236">
        <v>52.219063999275797</v>
      </c>
      <c r="H177" s="235">
        <v>215.40363899701299</v>
      </c>
      <c r="I177" s="246">
        <f t="shared" si="3"/>
        <v>423.19199782746489</v>
      </c>
      <c r="J177" s="246"/>
      <c r="K177" s="7">
        <v>2007</v>
      </c>
      <c r="L177" s="123"/>
    </row>
    <row r="178" spans="1:12" hidden="1" x14ac:dyDescent="0.35">
      <c r="A178" s="46">
        <v>52</v>
      </c>
      <c r="B178" s="26" t="s">
        <v>1112</v>
      </c>
      <c r="C178" s="46">
        <v>336991</v>
      </c>
      <c r="D178" s="26" t="s">
        <v>530</v>
      </c>
      <c r="E178" s="212">
        <v>5187.5694006309204</v>
      </c>
      <c r="F178" s="235">
        <v>76.479495268138805</v>
      </c>
      <c r="G178" s="236">
        <v>471.913249211356</v>
      </c>
      <c r="H178" s="235">
        <v>2499.4889589905401</v>
      </c>
      <c r="I178" s="246">
        <f t="shared" si="3"/>
        <v>8235.4511041009555</v>
      </c>
      <c r="J178" s="246"/>
      <c r="K178" s="7">
        <v>2007</v>
      </c>
      <c r="L178" s="123"/>
    </row>
    <row r="179" spans="1:12" hidden="1" x14ac:dyDescent="0.35">
      <c r="A179" s="46">
        <v>52</v>
      </c>
      <c r="B179" s="26" t="s">
        <v>1112</v>
      </c>
      <c r="C179" s="46">
        <v>326210</v>
      </c>
      <c r="D179" s="26" t="s">
        <v>426</v>
      </c>
      <c r="E179" s="212">
        <v>548.39274447949504</v>
      </c>
      <c r="F179" s="235">
        <v>13.9053627760252</v>
      </c>
      <c r="G179" s="236">
        <v>98.206624605678201</v>
      </c>
      <c r="H179" s="235">
        <v>639.64668769716104</v>
      </c>
      <c r="I179" s="246">
        <f t="shared" si="3"/>
        <v>1300.1514195583595</v>
      </c>
      <c r="J179" s="246"/>
      <c r="K179" s="7">
        <v>2007</v>
      </c>
      <c r="L179" s="123"/>
    </row>
    <row r="180" spans="1:12" hidden="1" x14ac:dyDescent="0.35">
      <c r="A180" s="46">
        <v>52</v>
      </c>
      <c r="B180" s="26" t="s">
        <v>1112</v>
      </c>
      <c r="C180" s="46" t="s">
        <v>424</v>
      </c>
      <c r="D180" s="26" t="s">
        <v>425</v>
      </c>
      <c r="E180" s="212">
        <v>-21.727129337539399</v>
      </c>
      <c r="F180" s="235">
        <v>770.00946372239798</v>
      </c>
      <c r="G180" s="236">
        <v>64.312302839116697</v>
      </c>
      <c r="H180" s="235">
        <v>671.80283911671904</v>
      </c>
      <c r="I180" s="246">
        <f t="shared" si="3"/>
        <v>1484.3974763406943</v>
      </c>
      <c r="J180" s="246"/>
      <c r="K180" s="7">
        <v>2007</v>
      </c>
      <c r="L180" s="123"/>
    </row>
    <row r="181" spans="1:12" hidden="1" x14ac:dyDescent="0.35">
      <c r="A181" s="46">
        <v>53</v>
      </c>
      <c r="B181" s="26" t="s">
        <v>1113</v>
      </c>
      <c r="C181" s="46">
        <v>336991</v>
      </c>
      <c r="D181" s="26" t="s">
        <v>530</v>
      </c>
      <c r="E181" s="212">
        <v>2714.3216939078802</v>
      </c>
      <c r="F181" s="235">
        <v>39.559930658741997</v>
      </c>
      <c r="G181" s="236">
        <v>834.586924219911</v>
      </c>
      <c r="H181" s="235">
        <v>1564.5314512134701</v>
      </c>
      <c r="I181" s="246">
        <f t="shared" si="3"/>
        <v>5153.0000000000036</v>
      </c>
      <c r="J181" s="246"/>
      <c r="K181" s="7">
        <v>2007</v>
      </c>
      <c r="L181" s="123"/>
    </row>
    <row r="182" spans="1:12" hidden="1" x14ac:dyDescent="0.35">
      <c r="A182" s="46">
        <v>55</v>
      </c>
      <c r="B182" s="26" t="s">
        <v>1114</v>
      </c>
      <c r="C182" s="46">
        <v>332500</v>
      </c>
      <c r="D182" s="26" t="s">
        <v>429</v>
      </c>
      <c r="E182" s="212">
        <v>47.3053486797563</v>
      </c>
      <c r="F182" s="235">
        <v>1.4334954145380701</v>
      </c>
      <c r="G182" s="236">
        <v>27.236412876223302</v>
      </c>
      <c r="H182" s="235">
        <v>30.820151412568499</v>
      </c>
      <c r="I182" s="246">
        <f t="shared" si="3"/>
        <v>106.79540838308617</v>
      </c>
      <c r="J182" s="246"/>
      <c r="K182" s="7">
        <v>2007</v>
      </c>
      <c r="L182" s="123"/>
    </row>
    <row r="183" spans="1:12" hidden="1" x14ac:dyDescent="0.35">
      <c r="A183" s="46">
        <v>55</v>
      </c>
      <c r="B183" s="26" t="s">
        <v>1114</v>
      </c>
      <c r="C183" s="46">
        <v>333618</v>
      </c>
      <c r="D183" s="26" t="s">
        <v>531</v>
      </c>
      <c r="E183" s="212">
        <v>344.75564719640499</v>
      </c>
      <c r="F183" s="235">
        <v>10.034467901766501</v>
      </c>
      <c r="G183" s="236">
        <v>52.322582630639502</v>
      </c>
      <c r="H183" s="235">
        <v>165.56872037914701</v>
      </c>
      <c r="I183" s="246">
        <f t="shared" si="3"/>
        <v>572.68141810795805</v>
      </c>
      <c r="J183" s="246"/>
      <c r="K183" s="7">
        <v>2007</v>
      </c>
      <c r="L183" s="123"/>
    </row>
    <row r="184" spans="1:12" hidden="1" x14ac:dyDescent="0.35">
      <c r="A184" s="46">
        <v>55</v>
      </c>
      <c r="B184" s="26" t="s">
        <v>1114</v>
      </c>
      <c r="C184" s="46">
        <v>336214</v>
      </c>
      <c r="D184" s="26" t="s">
        <v>532</v>
      </c>
      <c r="E184" s="212">
        <v>498.856404259248</v>
      </c>
      <c r="F184" s="235">
        <v>7.1674770726903398</v>
      </c>
      <c r="G184" s="236">
        <v>7.1674770726903398</v>
      </c>
      <c r="H184" s="235">
        <v>208.573582815289</v>
      </c>
      <c r="I184" s="246">
        <f t="shared" si="3"/>
        <v>721.76494121991766</v>
      </c>
      <c r="J184" s="246"/>
      <c r="K184" s="7">
        <v>2007</v>
      </c>
      <c r="L184" s="123"/>
    </row>
    <row r="185" spans="1:12" hidden="1" x14ac:dyDescent="0.35">
      <c r="A185" s="46">
        <v>55</v>
      </c>
      <c r="B185" s="26" t="s">
        <v>1114</v>
      </c>
      <c r="C185" s="46">
        <v>336612</v>
      </c>
      <c r="D185" s="26" t="s">
        <v>533</v>
      </c>
      <c r="E185" s="212">
        <v>5431.5141256847401</v>
      </c>
      <c r="F185" s="235">
        <v>86.726472579553203</v>
      </c>
      <c r="G185" s="236">
        <v>136.18206438111699</v>
      </c>
      <c r="H185" s="235">
        <v>2300.0433926263299</v>
      </c>
      <c r="I185" s="246">
        <f t="shared" si="3"/>
        <v>7954.4660552717396</v>
      </c>
      <c r="J185" s="246"/>
      <c r="K185" s="7">
        <v>2007</v>
      </c>
      <c r="L185" s="123"/>
    </row>
    <row r="186" spans="1:12" hidden="1" x14ac:dyDescent="0.35">
      <c r="A186" s="46">
        <v>55</v>
      </c>
      <c r="B186" s="26" t="s">
        <v>1114</v>
      </c>
      <c r="C186" s="46">
        <v>336999</v>
      </c>
      <c r="D186" s="26" t="s">
        <v>528</v>
      </c>
      <c r="E186" s="212">
        <v>258.74592232412101</v>
      </c>
      <c r="F186" s="235">
        <v>2.8669908290761401</v>
      </c>
      <c r="G186" s="236">
        <v>5.7339816581522696</v>
      </c>
      <c r="H186" s="235">
        <v>108.94565150489299</v>
      </c>
      <c r="I186" s="246">
        <f t="shared" si="3"/>
        <v>376.29254631624246</v>
      </c>
      <c r="J186" s="246"/>
      <c r="K186" s="7">
        <v>2007</v>
      </c>
      <c r="L186" s="123"/>
    </row>
    <row r="187" spans="1:12" hidden="1" x14ac:dyDescent="0.35">
      <c r="A187" s="46">
        <v>55</v>
      </c>
      <c r="B187" s="26" t="s">
        <v>1114</v>
      </c>
      <c r="C187" s="46">
        <v>326290</v>
      </c>
      <c r="D187" s="26" t="s">
        <v>446</v>
      </c>
      <c r="E187" s="212">
        <v>20.068935803533002</v>
      </c>
      <c r="F187" s="235">
        <v>0.71674770726903403</v>
      </c>
      <c r="G187" s="236">
        <v>2.1502431218071001</v>
      </c>
      <c r="H187" s="235">
        <v>9.3177201944974506</v>
      </c>
      <c r="I187" s="246">
        <f t="shared" si="3"/>
        <v>32.253646827106586</v>
      </c>
      <c r="J187" s="246"/>
      <c r="K187" s="7">
        <v>2007</v>
      </c>
      <c r="L187" s="123"/>
    </row>
    <row r="188" spans="1:12" hidden="1" x14ac:dyDescent="0.35">
      <c r="A188" s="46">
        <v>55</v>
      </c>
      <c r="B188" s="26" t="s">
        <v>1114</v>
      </c>
      <c r="C188" s="46" t="s">
        <v>424</v>
      </c>
      <c r="D188" s="26" t="s">
        <v>425</v>
      </c>
      <c r="E188" s="212">
        <v>0</v>
      </c>
      <c r="F188" s="235">
        <v>1839.17461685234</v>
      </c>
      <c r="G188" s="236">
        <v>42.288114728872998</v>
      </c>
      <c r="H188" s="235">
        <v>0</v>
      </c>
      <c r="I188" s="246">
        <f t="shared" si="3"/>
        <v>1881.4627315812131</v>
      </c>
      <c r="J188" s="246"/>
      <c r="K188" s="7">
        <v>2007</v>
      </c>
      <c r="L188" s="123"/>
    </row>
    <row r="189" spans="1:12" hidden="1" x14ac:dyDescent="0.35">
      <c r="A189" s="46">
        <v>56</v>
      </c>
      <c r="B189" s="26" t="s">
        <v>1115</v>
      </c>
      <c r="C189" s="46">
        <v>335911</v>
      </c>
      <c r="D189" s="26" t="s">
        <v>435</v>
      </c>
      <c r="E189" s="212">
        <v>30.554953178905901</v>
      </c>
      <c r="F189" s="235">
        <v>0.69443075406604204</v>
      </c>
      <c r="G189" s="236">
        <v>4.16658452439626</v>
      </c>
      <c r="H189" s="235">
        <v>27.7772301626417</v>
      </c>
      <c r="I189" s="246">
        <f t="shared" si="3"/>
        <v>63.193198620009902</v>
      </c>
      <c r="J189" s="246"/>
      <c r="K189" s="7">
        <v>2007</v>
      </c>
      <c r="L189" s="123"/>
    </row>
    <row r="190" spans="1:12" hidden="1" x14ac:dyDescent="0.35">
      <c r="A190" s="46">
        <v>56</v>
      </c>
      <c r="B190" s="26" t="s">
        <v>1115</v>
      </c>
      <c r="C190" s="46">
        <v>336411</v>
      </c>
      <c r="D190" s="26" t="s">
        <v>534</v>
      </c>
      <c r="E190" s="212">
        <v>527.767373090192</v>
      </c>
      <c r="F190" s="235">
        <v>8.3331690487925094</v>
      </c>
      <c r="G190" s="236">
        <v>15.971907343519</v>
      </c>
      <c r="H190" s="235">
        <v>436.10251355347498</v>
      </c>
      <c r="I190" s="246">
        <f t="shared" si="3"/>
        <v>988.17496303597841</v>
      </c>
      <c r="J190" s="246"/>
      <c r="K190" s="7">
        <v>2007</v>
      </c>
      <c r="L190" s="123"/>
    </row>
    <row r="191" spans="1:12" hidden="1" x14ac:dyDescent="0.35">
      <c r="A191" s="46">
        <v>56</v>
      </c>
      <c r="B191" s="26" t="s">
        <v>1115</v>
      </c>
      <c r="C191" s="46" t="s">
        <v>424</v>
      </c>
      <c r="D191" s="26" t="s">
        <v>425</v>
      </c>
      <c r="E191" s="212">
        <v>40.971414489896503</v>
      </c>
      <c r="F191" s="235">
        <v>4.16658452439626</v>
      </c>
      <c r="G191" s="236">
        <v>11.110892065056699</v>
      </c>
      <c r="H191" s="235">
        <v>300.688516510596</v>
      </c>
      <c r="I191" s="246">
        <f t="shared" si="3"/>
        <v>356.93740758994545</v>
      </c>
      <c r="J191" s="246"/>
      <c r="K191" s="7">
        <v>2007</v>
      </c>
      <c r="L191" s="123"/>
    </row>
    <row r="192" spans="1:12" hidden="1" x14ac:dyDescent="0.35">
      <c r="A192" s="46">
        <v>57</v>
      </c>
      <c r="B192" s="26" t="s">
        <v>1116</v>
      </c>
      <c r="C192" s="46">
        <v>336213</v>
      </c>
      <c r="D192" s="26" t="s">
        <v>535</v>
      </c>
      <c r="E192" s="212">
        <v>4601.9427146052003</v>
      </c>
      <c r="F192" s="235">
        <v>74.297952864269803</v>
      </c>
      <c r="G192" s="236">
        <v>68.861517288835401</v>
      </c>
      <c r="H192" s="235">
        <v>1084.56889729916</v>
      </c>
      <c r="I192" s="246">
        <f t="shared" si="3"/>
        <v>5829.6710820574663</v>
      </c>
      <c r="J192" s="246"/>
      <c r="K192" s="7">
        <v>2007</v>
      </c>
      <c r="L192" s="123"/>
    </row>
    <row r="193" spans="1:12" hidden="1" x14ac:dyDescent="0.35">
      <c r="A193" s="46">
        <v>57</v>
      </c>
      <c r="B193" s="26" t="s">
        <v>1116</v>
      </c>
      <c r="C193" s="46">
        <v>336214</v>
      </c>
      <c r="D193" s="26" t="s">
        <v>532</v>
      </c>
      <c r="E193" s="212">
        <v>5444.5902287975196</v>
      </c>
      <c r="F193" s="235">
        <v>77.922243247892695</v>
      </c>
      <c r="G193" s="236">
        <v>81.546533631515601</v>
      </c>
      <c r="H193" s="235">
        <v>1281.1866506107001</v>
      </c>
      <c r="I193" s="246">
        <f t="shared" si="3"/>
        <v>6885.2456562876278</v>
      </c>
      <c r="J193" s="246"/>
      <c r="K193" s="7">
        <v>2007</v>
      </c>
      <c r="L193" s="123"/>
    </row>
    <row r="194" spans="1:12" hidden="1" x14ac:dyDescent="0.35">
      <c r="A194" s="46">
        <v>57</v>
      </c>
      <c r="B194" s="26" t="s">
        <v>1116</v>
      </c>
      <c r="C194" s="46">
        <v>336999</v>
      </c>
      <c r="D194" s="26" t="s">
        <v>528</v>
      </c>
      <c r="E194" s="212">
        <v>290.84930328573898</v>
      </c>
      <c r="F194" s="235">
        <v>3.6242903836229101</v>
      </c>
      <c r="G194" s="236">
        <v>12.6850163426802</v>
      </c>
      <c r="H194" s="235">
        <v>70.673662480646797</v>
      </c>
      <c r="I194" s="246">
        <f t="shared" si="3"/>
        <v>377.8322724926889</v>
      </c>
      <c r="J194" s="246"/>
      <c r="K194" s="7">
        <v>2007</v>
      </c>
      <c r="L194" s="123"/>
    </row>
    <row r="195" spans="1:12" hidden="1" x14ac:dyDescent="0.35">
      <c r="A195" s="46">
        <v>57</v>
      </c>
      <c r="B195" s="26" t="s">
        <v>1116</v>
      </c>
      <c r="C195" s="46" t="s">
        <v>424</v>
      </c>
      <c r="D195" s="26" t="s">
        <v>425</v>
      </c>
      <c r="E195" s="212">
        <v>0</v>
      </c>
      <c r="F195" s="235">
        <v>1476.89833132634</v>
      </c>
      <c r="G195" s="236">
        <v>475.68811285050799</v>
      </c>
      <c r="H195" s="235">
        <v>755.66454498537803</v>
      </c>
      <c r="I195" s="246">
        <f t="shared" si="3"/>
        <v>2708.2509891622262</v>
      </c>
      <c r="J195" s="246"/>
      <c r="K195" s="7">
        <v>2007</v>
      </c>
      <c r="L195" s="123"/>
    </row>
    <row r="196" spans="1:12" hidden="1" x14ac:dyDescent="0.35">
      <c r="A196" s="46">
        <v>58</v>
      </c>
      <c r="B196" s="26" t="s">
        <v>1117</v>
      </c>
      <c r="C196" s="46">
        <v>323110</v>
      </c>
      <c r="D196" s="26" t="s">
        <v>472</v>
      </c>
      <c r="E196" s="212">
        <v>18.038887657877201</v>
      </c>
      <c r="F196" s="235">
        <v>0.66810695029175005</v>
      </c>
      <c r="G196" s="236">
        <v>1.3362139005835001</v>
      </c>
      <c r="H196" s="235">
        <v>10.0216042543762</v>
      </c>
      <c r="I196" s="246">
        <f t="shared" si="3"/>
        <v>30.06481276312865</v>
      </c>
      <c r="J196" s="246"/>
      <c r="K196" s="7">
        <v>2007</v>
      </c>
      <c r="L196" s="123"/>
    </row>
    <row r="197" spans="1:12" hidden="1" x14ac:dyDescent="0.35">
      <c r="A197" s="46">
        <v>58</v>
      </c>
      <c r="B197" s="26" t="s">
        <v>1117</v>
      </c>
      <c r="C197" s="46">
        <v>511130</v>
      </c>
      <c r="D197" s="26" t="s">
        <v>536</v>
      </c>
      <c r="E197" s="212">
        <v>9969.4919122534902</v>
      </c>
      <c r="F197" s="235">
        <v>500.41210576852097</v>
      </c>
      <c r="G197" s="236">
        <v>1260.7178152005299</v>
      </c>
      <c r="H197" s="235">
        <v>5731.6895265529201</v>
      </c>
      <c r="I197" s="246">
        <f t="shared" si="3"/>
        <v>17462.31135977546</v>
      </c>
      <c r="J197" s="246"/>
      <c r="K197" s="7">
        <v>2007</v>
      </c>
      <c r="L197" s="123"/>
    </row>
    <row r="198" spans="1:12" hidden="1" x14ac:dyDescent="0.35">
      <c r="A198" s="46">
        <v>58</v>
      </c>
      <c r="B198" s="26" t="s">
        <v>1117</v>
      </c>
      <c r="C198" s="46" t="s">
        <v>537</v>
      </c>
      <c r="D198" s="26" t="s">
        <v>538</v>
      </c>
      <c r="E198" s="212">
        <v>352.76046975404398</v>
      </c>
      <c r="F198" s="235">
        <v>18.706994608169001</v>
      </c>
      <c r="G198" s="236">
        <v>30.7329197134205</v>
      </c>
      <c r="H198" s="235">
        <v>196.42344338577399</v>
      </c>
      <c r="I198" s="246">
        <f t="shared" si="3"/>
        <v>598.62382746140747</v>
      </c>
      <c r="J198" s="246"/>
      <c r="K198" s="7">
        <v>2007</v>
      </c>
      <c r="L198" s="123"/>
    </row>
    <row r="199" spans="1:12" hidden="1" x14ac:dyDescent="0.35">
      <c r="A199" s="46">
        <v>59</v>
      </c>
      <c r="B199" s="26" t="s">
        <v>721</v>
      </c>
      <c r="C199" s="46">
        <v>339990</v>
      </c>
      <c r="D199" s="26" t="s">
        <v>443</v>
      </c>
      <c r="E199" s="212">
        <v>2036.7323316638799</v>
      </c>
      <c r="F199" s="235">
        <v>377.75848636616598</v>
      </c>
      <c r="G199" s="236">
        <v>401.94991652754601</v>
      </c>
      <c r="H199" s="235">
        <v>1797.60934891486</v>
      </c>
      <c r="I199" s="246">
        <f t="shared" si="3"/>
        <v>4614.0500834724517</v>
      </c>
      <c r="J199" s="246"/>
      <c r="K199" s="7">
        <v>2007</v>
      </c>
      <c r="L199" s="123"/>
    </row>
    <row r="200" spans="1:12" hidden="1" x14ac:dyDescent="0.35">
      <c r="A200" s="46">
        <v>59</v>
      </c>
      <c r="B200" s="26" t="s">
        <v>721</v>
      </c>
      <c r="C200" s="46">
        <v>316000</v>
      </c>
      <c r="D200" s="26" t="s">
        <v>471</v>
      </c>
      <c r="E200" s="212">
        <v>130.26154702281599</v>
      </c>
      <c r="F200" s="235">
        <v>6.5130773511407902</v>
      </c>
      <c r="G200" s="236">
        <v>26.0523094045632</v>
      </c>
      <c r="H200" s="235">
        <v>104.209237618253</v>
      </c>
      <c r="I200" s="246">
        <f t="shared" ref="I200:I263" si="4">SUM(E200:H200)</f>
        <v>267.036171396773</v>
      </c>
      <c r="J200" s="246"/>
      <c r="K200" s="7">
        <v>2007</v>
      </c>
      <c r="L200" s="123"/>
    </row>
    <row r="201" spans="1:12" hidden="1" x14ac:dyDescent="0.35">
      <c r="A201" s="46">
        <v>59</v>
      </c>
      <c r="B201" s="26" t="s">
        <v>721</v>
      </c>
      <c r="C201" s="46" t="s">
        <v>424</v>
      </c>
      <c r="D201" s="26" t="s">
        <v>425</v>
      </c>
      <c r="E201" s="212">
        <v>8.3739565943238699</v>
      </c>
      <c r="F201" s="235">
        <v>52.104618809126301</v>
      </c>
      <c r="G201" s="236">
        <v>6.5130773511407902</v>
      </c>
      <c r="H201" s="235">
        <v>67.922092376182505</v>
      </c>
      <c r="I201" s="246">
        <f t="shared" si="4"/>
        <v>134.91374513077346</v>
      </c>
      <c r="J201" s="246"/>
      <c r="K201" s="7">
        <v>2007</v>
      </c>
      <c r="L201" s="123"/>
    </row>
    <row r="202" spans="1:12" hidden="1" x14ac:dyDescent="0.35">
      <c r="A202" s="46">
        <v>62</v>
      </c>
      <c r="B202" s="26" t="s">
        <v>1118</v>
      </c>
      <c r="C202" s="46">
        <v>339910</v>
      </c>
      <c r="D202" s="26" t="s">
        <v>492</v>
      </c>
      <c r="E202" s="212">
        <v>25169.762868113499</v>
      </c>
      <c r="F202" s="235">
        <v>871.33256651837803</v>
      </c>
      <c r="G202" s="236">
        <v>6579.0503898915704</v>
      </c>
      <c r="H202" s="235">
        <v>22251.288282954702</v>
      </c>
      <c r="I202" s="246">
        <f t="shared" si="4"/>
        <v>54871.434107478148</v>
      </c>
      <c r="J202" s="246"/>
      <c r="K202" s="7">
        <v>2007</v>
      </c>
      <c r="L202" s="123"/>
    </row>
    <row r="203" spans="1:12" hidden="1" x14ac:dyDescent="0.35">
      <c r="A203" s="46">
        <v>62</v>
      </c>
      <c r="B203" s="26" t="s">
        <v>1118</v>
      </c>
      <c r="C203" s="46" t="s">
        <v>422</v>
      </c>
      <c r="D203" s="26" t="s">
        <v>423</v>
      </c>
      <c r="E203" s="212">
        <v>-58.741521338317597</v>
      </c>
      <c r="F203" s="235">
        <v>0</v>
      </c>
      <c r="G203" s="236">
        <v>0</v>
      </c>
      <c r="H203" s="235">
        <v>0</v>
      </c>
      <c r="I203" s="246">
        <f t="shared" si="4"/>
        <v>-58.741521338317597</v>
      </c>
      <c r="J203" s="246"/>
      <c r="K203" s="7">
        <v>2007</v>
      </c>
      <c r="L203" s="123"/>
    </row>
    <row r="204" spans="1:12" hidden="1" x14ac:dyDescent="0.35">
      <c r="A204" s="46">
        <v>62</v>
      </c>
      <c r="B204" s="26" t="s">
        <v>1118</v>
      </c>
      <c r="C204" s="46" t="s">
        <v>424</v>
      </c>
      <c r="D204" s="26" t="s">
        <v>425</v>
      </c>
      <c r="E204" s="212">
        <v>395.52624367800502</v>
      </c>
      <c r="F204" s="235">
        <v>1051.47323195589</v>
      </c>
      <c r="G204" s="236">
        <v>283.91735313520201</v>
      </c>
      <c r="H204" s="235">
        <v>1335.3905850910901</v>
      </c>
      <c r="I204" s="246">
        <f t="shared" si="4"/>
        <v>3066.3074138601874</v>
      </c>
      <c r="J204" s="246"/>
      <c r="K204" s="7">
        <v>2007</v>
      </c>
      <c r="L204" s="123"/>
    </row>
    <row r="205" spans="1:12" hidden="1" x14ac:dyDescent="0.35">
      <c r="A205" s="46">
        <v>63</v>
      </c>
      <c r="B205" s="26" t="s">
        <v>1119</v>
      </c>
      <c r="C205" s="46" t="s">
        <v>468</v>
      </c>
      <c r="D205" s="26" t="s">
        <v>469</v>
      </c>
      <c r="E205" s="212">
        <v>5425.1053675468002</v>
      </c>
      <c r="F205" s="235">
        <v>187.62861038800099</v>
      </c>
      <c r="G205" s="236">
        <v>1417.4755175406001</v>
      </c>
      <c r="H205" s="235">
        <v>4794.7905045246098</v>
      </c>
      <c r="I205" s="246">
        <f t="shared" si="4"/>
        <v>11825.000000000011</v>
      </c>
      <c r="J205" s="246"/>
      <c r="K205" s="7">
        <v>2007</v>
      </c>
      <c r="L205" s="123"/>
    </row>
    <row r="206" spans="1:12" hidden="1" x14ac:dyDescent="0.35">
      <c r="A206" s="46">
        <v>65</v>
      </c>
      <c r="B206" s="26" t="s">
        <v>1120</v>
      </c>
      <c r="C206" s="46">
        <v>334510</v>
      </c>
      <c r="D206" s="26" t="s">
        <v>539</v>
      </c>
      <c r="E206" s="212">
        <v>2079.37641159444</v>
      </c>
      <c r="F206" s="235">
        <v>36.829548697460197</v>
      </c>
      <c r="G206" s="236">
        <v>683.83513392311204</v>
      </c>
      <c r="H206" s="235">
        <v>3021.01838639977</v>
      </c>
      <c r="I206" s="246">
        <f t="shared" si="4"/>
        <v>5821.0594806147819</v>
      </c>
      <c r="J206" s="246"/>
      <c r="K206" s="7">
        <v>2007</v>
      </c>
      <c r="L206" s="123"/>
    </row>
    <row r="207" spans="1:12" hidden="1" x14ac:dyDescent="0.35">
      <c r="A207" s="46">
        <v>65</v>
      </c>
      <c r="B207" s="26" t="s">
        <v>1120</v>
      </c>
      <c r="C207" s="46">
        <v>335120</v>
      </c>
      <c r="D207" s="26" t="s">
        <v>470</v>
      </c>
      <c r="E207" s="212">
        <v>2.9861796241183902</v>
      </c>
      <c r="F207" s="235">
        <v>0.99539320803946296</v>
      </c>
      <c r="G207" s="236">
        <v>0.99539320803946296</v>
      </c>
      <c r="H207" s="235">
        <v>5.9723592482367804</v>
      </c>
      <c r="I207" s="246">
        <f t="shared" si="4"/>
        <v>10.949325288434096</v>
      </c>
      <c r="J207" s="246"/>
      <c r="K207" s="7">
        <v>2007</v>
      </c>
      <c r="L207" s="123"/>
    </row>
    <row r="208" spans="1:12" hidden="1" x14ac:dyDescent="0.35">
      <c r="A208" s="46">
        <v>65</v>
      </c>
      <c r="B208" s="26" t="s">
        <v>1120</v>
      </c>
      <c r="C208" s="46">
        <v>335210</v>
      </c>
      <c r="D208" s="26" t="s">
        <v>484</v>
      </c>
      <c r="E208" s="212">
        <v>5.9723592482367804</v>
      </c>
      <c r="F208" s="235">
        <v>0.99539320803946296</v>
      </c>
      <c r="G208" s="236">
        <v>0.99539320803946296</v>
      </c>
      <c r="H208" s="235">
        <v>9.9539320803946403</v>
      </c>
      <c r="I208" s="246">
        <f t="shared" si="4"/>
        <v>17.917077744710348</v>
      </c>
      <c r="J208" s="246"/>
      <c r="K208" s="7">
        <v>2007</v>
      </c>
      <c r="L208" s="123"/>
    </row>
    <row r="209" spans="1:12" hidden="1" x14ac:dyDescent="0.35">
      <c r="A209" s="46">
        <v>65</v>
      </c>
      <c r="B209" s="26" t="s">
        <v>1120</v>
      </c>
      <c r="C209" s="46">
        <v>335912</v>
      </c>
      <c r="D209" s="26" t="s">
        <v>514</v>
      </c>
      <c r="E209" s="212">
        <v>293.64099637164202</v>
      </c>
      <c r="F209" s="235">
        <v>4.9769660401973201</v>
      </c>
      <c r="G209" s="236">
        <v>82.6176362672755</v>
      </c>
      <c r="H209" s="235">
        <v>411.09739492029797</v>
      </c>
      <c r="I209" s="246">
        <f t="shared" si="4"/>
        <v>792.33299359941282</v>
      </c>
      <c r="J209" s="246"/>
      <c r="K209" s="7">
        <v>2007</v>
      </c>
      <c r="L209" s="123"/>
    </row>
    <row r="210" spans="1:12" hidden="1" x14ac:dyDescent="0.35">
      <c r="A210" s="46">
        <v>65</v>
      </c>
      <c r="B210" s="26" t="s">
        <v>1120</v>
      </c>
      <c r="C210" s="46">
        <v>339112</v>
      </c>
      <c r="D210" s="26" t="s">
        <v>540</v>
      </c>
      <c r="E210" s="212">
        <v>0.99539320803946296</v>
      </c>
      <c r="F210" s="235">
        <v>0</v>
      </c>
      <c r="G210" s="236">
        <v>0</v>
      </c>
      <c r="H210" s="235">
        <v>1.9907864160789299</v>
      </c>
      <c r="I210" s="246">
        <f t="shared" si="4"/>
        <v>2.9861796241183929</v>
      </c>
      <c r="J210" s="246"/>
      <c r="K210" s="7">
        <v>2007</v>
      </c>
      <c r="L210" s="123"/>
    </row>
    <row r="211" spans="1:12" hidden="1" x14ac:dyDescent="0.35">
      <c r="A211" s="46">
        <v>65</v>
      </c>
      <c r="B211" s="26" t="s">
        <v>1120</v>
      </c>
      <c r="C211" s="46">
        <v>339113</v>
      </c>
      <c r="D211" s="26" t="s">
        <v>456</v>
      </c>
      <c r="E211" s="212">
        <v>6117.68665661054</v>
      </c>
      <c r="F211" s="235">
        <v>108.497859676302</v>
      </c>
      <c r="G211" s="236">
        <v>1997.7541685352001</v>
      </c>
      <c r="H211" s="235">
        <v>9543.8300786823802</v>
      </c>
      <c r="I211" s="246">
        <f t="shared" si="4"/>
        <v>17767.76876350442</v>
      </c>
      <c r="J211" s="246"/>
      <c r="K211" s="7">
        <v>2007</v>
      </c>
      <c r="L211" s="123"/>
    </row>
    <row r="212" spans="1:12" hidden="1" x14ac:dyDescent="0.35">
      <c r="A212" s="46">
        <v>65</v>
      </c>
      <c r="B212" s="26" t="s">
        <v>1120</v>
      </c>
      <c r="C212" s="46" t="s">
        <v>424</v>
      </c>
      <c r="D212" s="26" t="s">
        <v>425</v>
      </c>
      <c r="E212" s="212">
        <v>0.99539320803946296</v>
      </c>
      <c r="F212" s="235">
        <v>0.99539320803946296</v>
      </c>
      <c r="G212" s="236">
        <v>0</v>
      </c>
      <c r="H212" s="235">
        <v>0.99539320803946296</v>
      </c>
      <c r="I212" s="246">
        <f t="shared" si="4"/>
        <v>2.9861796241183889</v>
      </c>
      <c r="J212" s="246"/>
      <c r="K212" s="7">
        <v>2007</v>
      </c>
      <c r="L212" s="123"/>
    </row>
    <row r="213" spans="1:12" hidden="1" x14ac:dyDescent="0.35">
      <c r="A213" s="46">
        <v>66</v>
      </c>
      <c r="B213" s="26" t="s">
        <v>1121</v>
      </c>
      <c r="C213" s="46">
        <v>339115</v>
      </c>
      <c r="D213" s="26" t="s">
        <v>541</v>
      </c>
      <c r="E213" s="212">
        <v>8862.4169371495991</v>
      </c>
      <c r="F213" s="235">
        <v>157.57011655355601</v>
      </c>
      <c r="G213" s="236">
        <v>2314.2359102980199</v>
      </c>
      <c r="H213" s="235">
        <v>12229.125</v>
      </c>
      <c r="I213" s="246">
        <f t="shared" si="4"/>
        <v>23563.347964001176</v>
      </c>
      <c r="J213" s="246"/>
      <c r="K213" s="7">
        <v>2007</v>
      </c>
      <c r="L213" s="123"/>
    </row>
    <row r="214" spans="1:12" hidden="1" x14ac:dyDescent="0.35">
      <c r="A214" s="46">
        <v>66</v>
      </c>
      <c r="B214" s="26" t="s">
        <v>1121</v>
      </c>
      <c r="C214" s="46">
        <v>621300</v>
      </c>
      <c r="D214" s="26" t="s">
        <v>542</v>
      </c>
      <c r="E214" s="212">
        <v>9044.0435600472101</v>
      </c>
      <c r="F214" s="235">
        <v>0</v>
      </c>
      <c r="G214" s="236">
        <v>0</v>
      </c>
      <c r="H214" s="235">
        <v>0</v>
      </c>
      <c r="I214" s="246">
        <f t="shared" si="4"/>
        <v>9044.0435600472101</v>
      </c>
      <c r="J214" s="246"/>
      <c r="K214" s="7">
        <v>2007</v>
      </c>
      <c r="L214" s="123"/>
    </row>
    <row r="215" spans="1:12" hidden="1" x14ac:dyDescent="0.35">
      <c r="A215" s="46">
        <v>66</v>
      </c>
      <c r="B215" s="26" t="s">
        <v>1121</v>
      </c>
      <c r="C215" s="46" t="s">
        <v>424</v>
      </c>
      <c r="D215" s="26" t="s">
        <v>425</v>
      </c>
      <c r="E215" s="212">
        <v>0</v>
      </c>
      <c r="F215" s="235">
        <v>1.2028253172027099</v>
      </c>
      <c r="G215" s="236">
        <v>0</v>
      </c>
      <c r="H215" s="235">
        <v>1.2028253172027099</v>
      </c>
      <c r="I215" s="246">
        <f t="shared" si="4"/>
        <v>2.4056506344054198</v>
      </c>
      <c r="J215" s="246"/>
      <c r="K215" s="7">
        <v>2007</v>
      </c>
      <c r="L215" s="123"/>
    </row>
    <row r="216" spans="1:12" hidden="1" x14ac:dyDescent="0.35">
      <c r="A216" s="46">
        <v>67</v>
      </c>
      <c r="B216" s="26" t="s">
        <v>722</v>
      </c>
      <c r="C216" s="46">
        <v>511130</v>
      </c>
      <c r="D216" s="26" t="s">
        <v>536</v>
      </c>
      <c r="E216" s="212">
        <v>5134.8390999787698</v>
      </c>
      <c r="F216" s="235">
        <v>253.83241350031801</v>
      </c>
      <c r="G216" s="236">
        <v>640.09912969645495</v>
      </c>
      <c r="H216" s="235">
        <v>2945.6599448100201</v>
      </c>
      <c r="I216" s="246">
        <f t="shared" si="4"/>
        <v>8974.4305879855619</v>
      </c>
      <c r="J216" s="246"/>
      <c r="K216" s="7">
        <v>2007</v>
      </c>
      <c r="L216" s="123"/>
    </row>
    <row r="217" spans="1:12" hidden="1" x14ac:dyDescent="0.35">
      <c r="A217" s="46">
        <v>67</v>
      </c>
      <c r="B217" s="26" t="s">
        <v>722</v>
      </c>
      <c r="C217" s="46" t="s">
        <v>424</v>
      </c>
      <c r="D217" s="26" t="s">
        <v>425</v>
      </c>
      <c r="E217" s="212">
        <v>-3.00987051581405</v>
      </c>
      <c r="F217" s="235">
        <v>227.74686902993</v>
      </c>
      <c r="G217" s="236">
        <v>27.0888346423265</v>
      </c>
      <c r="H217" s="235">
        <v>226.74357885799199</v>
      </c>
      <c r="I217" s="246">
        <f t="shared" si="4"/>
        <v>478.56941201443442</v>
      </c>
      <c r="J217" s="246"/>
      <c r="K217" s="7">
        <v>2007</v>
      </c>
      <c r="L217" s="123"/>
    </row>
    <row r="218" spans="1:12" hidden="1" x14ac:dyDescent="0.35">
      <c r="A218" s="46">
        <v>68</v>
      </c>
      <c r="B218" s="26" t="s">
        <v>1122</v>
      </c>
      <c r="C218" s="46" t="s">
        <v>459</v>
      </c>
      <c r="D218" s="26" t="s">
        <v>460</v>
      </c>
      <c r="E218" s="212">
        <v>384.14837389710601</v>
      </c>
      <c r="F218" s="235">
        <v>19.4940965858233</v>
      </c>
      <c r="G218" s="236">
        <v>223.608754955032</v>
      </c>
      <c r="H218" s="235">
        <v>589.40974383018602</v>
      </c>
      <c r="I218" s="246">
        <f t="shared" si="4"/>
        <v>1216.6609692681473</v>
      </c>
      <c r="J218" s="246"/>
      <c r="K218" s="7">
        <v>2007</v>
      </c>
      <c r="L218" s="123"/>
    </row>
    <row r="219" spans="1:12" hidden="1" x14ac:dyDescent="0.35">
      <c r="A219" s="46">
        <v>68</v>
      </c>
      <c r="B219" s="26" t="s">
        <v>1122</v>
      </c>
      <c r="C219" s="46">
        <v>339930</v>
      </c>
      <c r="D219" s="26" t="s">
        <v>543</v>
      </c>
      <c r="E219" s="212">
        <v>264.89037125442201</v>
      </c>
      <c r="F219" s="235">
        <v>49.308597246494202</v>
      </c>
      <c r="G219" s="236">
        <v>68.802693832317502</v>
      </c>
      <c r="H219" s="235">
        <v>228.19560121052001</v>
      </c>
      <c r="I219" s="246">
        <f t="shared" si="4"/>
        <v>611.19726354375371</v>
      </c>
      <c r="J219" s="246"/>
      <c r="K219" s="7">
        <v>2007</v>
      </c>
      <c r="L219" s="123"/>
    </row>
    <row r="220" spans="1:12" hidden="1" x14ac:dyDescent="0.35">
      <c r="A220" s="46">
        <v>68</v>
      </c>
      <c r="B220" s="26" t="s">
        <v>1122</v>
      </c>
      <c r="C220" s="46">
        <v>339990</v>
      </c>
      <c r="D220" s="26" t="s">
        <v>443</v>
      </c>
      <c r="E220" s="212">
        <v>559.59524316951502</v>
      </c>
      <c r="F220" s="235">
        <v>104.35075231234801</v>
      </c>
      <c r="G220" s="236">
        <v>325.66608413963598</v>
      </c>
      <c r="H220" s="235">
        <v>948.33046332210904</v>
      </c>
      <c r="I220" s="246">
        <f t="shared" si="4"/>
        <v>1937.9425429436083</v>
      </c>
      <c r="J220" s="246"/>
      <c r="K220" s="7">
        <v>2007</v>
      </c>
      <c r="L220" s="123"/>
    </row>
    <row r="221" spans="1:12" hidden="1" x14ac:dyDescent="0.35">
      <c r="A221" s="46">
        <v>68</v>
      </c>
      <c r="B221" s="26" t="s">
        <v>1122</v>
      </c>
      <c r="C221" s="46">
        <v>316000</v>
      </c>
      <c r="D221" s="26" t="s">
        <v>471</v>
      </c>
      <c r="E221" s="212">
        <v>10162.157879033301</v>
      </c>
      <c r="F221" s="235">
        <v>516.020203742381</v>
      </c>
      <c r="G221" s="236">
        <v>2788.8025233366002</v>
      </c>
      <c r="H221" s="235">
        <v>9669.0719065683497</v>
      </c>
      <c r="I221" s="246">
        <f t="shared" si="4"/>
        <v>23136.052512680631</v>
      </c>
      <c r="J221" s="246"/>
      <c r="K221" s="7">
        <v>2007</v>
      </c>
      <c r="L221" s="123"/>
    </row>
    <row r="222" spans="1:12" hidden="1" x14ac:dyDescent="0.35">
      <c r="A222" s="46">
        <v>69</v>
      </c>
      <c r="B222" s="26" t="s">
        <v>1123</v>
      </c>
      <c r="C222" s="46">
        <v>334210</v>
      </c>
      <c r="D222" s="26" t="s">
        <v>544</v>
      </c>
      <c r="E222" s="212">
        <v>1137.57068781455</v>
      </c>
      <c r="F222" s="235">
        <v>18.0280616135428</v>
      </c>
      <c r="G222" s="236">
        <v>16.225255452188499</v>
      </c>
      <c r="H222" s="235">
        <v>1247.5418636571601</v>
      </c>
      <c r="I222" s="246">
        <f t="shared" si="4"/>
        <v>2419.3658685374412</v>
      </c>
      <c r="J222" s="246"/>
      <c r="K222" s="7">
        <v>2007</v>
      </c>
      <c r="L222" s="123"/>
    </row>
    <row r="223" spans="1:12" hidden="1" x14ac:dyDescent="0.35">
      <c r="A223" s="46">
        <v>69</v>
      </c>
      <c r="B223" s="26" t="s">
        <v>1123</v>
      </c>
      <c r="C223" s="46">
        <v>334220</v>
      </c>
      <c r="D223" s="26" t="s">
        <v>433</v>
      </c>
      <c r="E223" s="212">
        <v>8669.6948299527194</v>
      </c>
      <c r="F223" s="235">
        <v>142.421686746988</v>
      </c>
      <c r="G223" s="236">
        <v>2121.9028519139902</v>
      </c>
      <c r="H223" s="235">
        <v>10288.6147628489</v>
      </c>
      <c r="I223" s="246">
        <f t="shared" si="4"/>
        <v>21222.634131462597</v>
      </c>
      <c r="J223" s="246"/>
      <c r="K223" s="7">
        <v>2007</v>
      </c>
      <c r="L223" s="123"/>
    </row>
    <row r="224" spans="1:12" hidden="1" x14ac:dyDescent="0.35">
      <c r="A224" s="46">
        <v>75</v>
      </c>
      <c r="B224" s="26" t="s">
        <v>1124</v>
      </c>
      <c r="C224" s="46" t="s">
        <v>545</v>
      </c>
      <c r="D224" s="26" t="s">
        <v>546</v>
      </c>
      <c r="E224" s="212">
        <v>526.04685732751705</v>
      </c>
      <c r="F224" s="235">
        <v>140.53702806053801</v>
      </c>
      <c r="G224" s="236">
        <v>128.933053266548</v>
      </c>
      <c r="H224" s="235">
        <v>0</v>
      </c>
      <c r="I224" s="246">
        <f t="shared" si="4"/>
        <v>795.516938654603</v>
      </c>
      <c r="J224" s="246"/>
      <c r="K224" s="7">
        <v>2007</v>
      </c>
      <c r="L224" s="123"/>
    </row>
    <row r="225" spans="1:12" hidden="1" x14ac:dyDescent="0.35">
      <c r="A225" s="46">
        <v>75</v>
      </c>
      <c r="B225" s="26" t="s">
        <v>1124</v>
      </c>
      <c r="C225" s="46">
        <v>311210</v>
      </c>
      <c r="D225" s="26" t="s">
        <v>547</v>
      </c>
      <c r="E225" s="212">
        <v>3407.7005978348702</v>
      </c>
      <c r="F225" s="235">
        <v>275.91673399041298</v>
      </c>
      <c r="G225" s="236">
        <v>582.77740076479802</v>
      </c>
      <c r="H225" s="235">
        <v>1740.5962190984001</v>
      </c>
      <c r="I225" s="246">
        <f t="shared" si="4"/>
        <v>6006.9909516884809</v>
      </c>
      <c r="J225" s="246"/>
      <c r="K225" s="7">
        <v>2007</v>
      </c>
      <c r="L225" s="123"/>
    </row>
    <row r="226" spans="1:12" hidden="1" x14ac:dyDescent="0.35">
      <c r="A226" s="46">
        <v>75</v>
      </c>
      <c r="B226" s="26" t="s">
        <v>1124</v>
      </c>
      <c r="C226" s="46" t="s">
        <v>548</v>
      </c>
      <c r="D226" s="26" t="s">
        <v>549</v>
      </c>
      <c r="E226" s="212">
        <v>82.517154090590793</v>
      </c>
      <c r="F226" s="235">
        <v>7.7359831959928904</v>
      </c>
      <c r="G226" s="236">
        <v>14.1826358593203</v>
      </c>
      <c r="H226" s="235">
        <v>42.547907577960899</v>
      </c>
      <c r="I226" s="246">
        <f t="shared" si="4"/>
        <v>146.98368072386489</v>
      </c>
      <c r="J226" s="246"/>
      <c r="K226" s="7">
        <v>2007</v>
      </c>
      <c r="L226" s="123"/>
    </row>
    <row r="227" spans="1:12" hidden="1" x14ac:dyDescent="0.35">
      <c r="A227" s="46">
        <v>75</v>
      </c>
      <c r="B227" s="26" t="s">
        <v>1124</v>
      </c>
      <c r="C227" s="46">
        <v>311230</v>
      </c>
      <c r="D227" s="26" t="s">
        <v>550</v>
      </c>
      <c r="E227" s="212">
        <v>9862.0892443582707</v>
      </c>
      <c r="F227" s="235">
        <v>253.99811493510001</v>
      </c>
      <c r="G227" s="236">
        <v>1685.1550061937801</v>
      </c>
      <c r="H227" s="235">
        <v>4816.9388700382397</v>
      </c>
      <c r="I227" s="246">
        <f t="shared" si="4"/>
        <v>16618.18123552539</v>
      </c>
      <c r="J227" s="246"/>
      <c r="K227" s="7">
        <v>2007</v>
      </c>
      <c r="L227" s="123"/>
    </row>
    <row r="228" spans="1:12" hidden="1" x14ac:dyDescent="0.35">
      <c r="A228" s="46">
        <v>75</v>
      </c>
      <c r="B228" s="26" t="s">
        <v>1124</v>
      </c>
      <c r="C228" s="46">
        <v>311420</v>
      </c>
      <c r="D228" s="26" t="s">
        <v>551</v>
      </c>
      <c r="E228" s="212">
        <v>1469.83680723865</v>
      </c>
      <c r="F228" s="235">
        <v>54.151882371950201</v>
      </c>
      <c r="G228" s="236">
        <v>251.419453869769</v>
      </c>
      <c r="H228" s="235">
        <v>724.60375935800096</v>
      </c>
      <c r="I228" s="246">
        <f t="shared" si="4"/>
        <v>2500.0119028383701</v>
      </c>
      <c r="J228" s="246"/>
      <c r="K228" s="7">
        <v>2007</v>
      </c>
      <c r="L228" s="123"/>
    </row>
    <row r="229" spans="1:12" hidden="1" x14ac:dyDescent="0.35">
      <c r="A229" s="46">
        <v>75</v>
      </c>
      <c r="B229" s="26" t="s">
        <v>1124</v>
      </c>
      <c r="C229" s="46" t="s">
        <v>552</v>
      </c>
      <c r="D229" s="26" t="s">
        <v>553</v>
      </c>
      <c r="E229" s="212">
        <v>12447.1969623526</v>
      </c>
      <c r="F229" s="235">
        <v>309.43932783971599</v>
      </c>
      <c r="G229" s="236">
        <v>2126.10604836538</v>
      </c>
      <c r="H229" s="235">
        <v>6074.0361393870899</v>
      </c>
      <c r="I229" s="246">
        <f t="shared" si="4"/>
        <v>20956.778477944787</v>
      </c>
      <c r="J229" s="246"/>
      <c r="K229" s="7">
        <v>2007</v>
      </c>
      <c r="L229" s="123"/>
    </row>
    <row r="230" spans="1:12" hidden="1" x14ac:dyDescent="0.35">
      <c r="A230" s="46">
        <v>75</v>
      </c>
      <c r="B230" s="26" t="s">
        <v>1124</v>
      </c>
      <c r="C230" s="46">
        <v>311990</v>
      </c>
      <c r="D230" s="26" t="s">
        <v>554</v>
      </c>
      <c r="E230" s="212">
        <v>500.260246674207</v>
      </c>
      <c r="F230" s="235">
        <v>19.339957989982199</v>
      </c>
      <c r="G230" s="236">
        <v>85.095815155921798</v>
      </c>
      <c r="H230" s="235">
        <v>246.26213173910699</v>
      </c>
      <c r="I230" s="246">
        <f t="shared" si="4"/>
        <v>850.95815155921787</v>
      </c>
      <c r="J230" s="246"/>
      <c r="K230" s="7">
        <v>2007</v>
      </c>
      <c r="L230" s="123"/>
    </row>
    <row r="231" spans="1:12" hidden="1" x14ac:dyDescent="0.35">
      <c r="A231" s="46">
        <v>76</v>
      </c>
      <c r="B231" s="26" t="s">
        <v>1125</v>
      </c>
      <c r="C231" s="46">
        <v>311810</v>
      </c>
      <c r="D231" s="26" t="s">
        <v>555</v>
      </c>
      <c r="E231" s="212">
        <v>39462.0924258003</v>
      </c>
      <c r="F231" s="235">
        <v>942.21599835492498</v>
      </c>
      <c r="G231" s="236">
        <v>6743.1147302762402</v>
      </c>
      <c r="H231" s="235">
        <v>19241.626595380101</v>
      </c>
      <c r="I231" s="246">
        <f t="shared" si="4"/>
        <v>66389.049749811573</v>
      </c>
      <c r="J231" s="246"/>
      <c r="K231" s="7">
        <v>2007</v>
      </c>
      <c r="L231" s="123"/>
    </row>
    <row r="232" spans="1:12" hidden="1" x14ac:dyDescent="0.35">
      <c r="A232" s="46">
        <v>76</v>
      </c>
      <c r="B232" s="26" t="s">
        <v>1125</v>
      </c>
      <c r="C232" s="46" t="s">
        <v>552</v>
      </c>
      <c r="D232" s="26" t="s">
        <v>553</v>
      </c>
      <c r="E232" s="212">
        <v>8649.7426280073996</v>
      </c>
      <c r="F232" s="235">
        <v>216.410034957845</v>
      </c>
      <c r="G232" s="236">
        <v>1478.24700801974</v>
      </c>
      <c r="H232" s="235">
        <v>4221.6603742545803</v>
      </c>
      <c r="I232" s="246">
        <f t="shared" si="4"/>
        <v>14566.060045239567</v>
      </c>
      <c r="J232" s="246"/>
      <c r="K232" s="7">
        <v>2007</v>
      </c>
      <c r="L232" s="123"/>
    </row>
    <row r="233" spans="1:12" hidden="1" x14ac:dyDescent="0.35">
      <c r="A233" s="46">
        <v>78</v>
      </c>
      <c r="B233" s="26" t="s">
        <v>1126</v>
      </c>
      <c r="C233" s="46" t="s">
        <v>556</v>
      </c>
      <c r="D233" s="26" t="s">
        <v>557</v>
      </c>
      <c r="E233" s="212">
        <v>26860.4228941685</v>
      </c>
      <c r="F233" s="235">
        <v>881.24069731564305</v>
      </c>
      <c r="G233" s="236">
        <v>1956.0188830607799</v>
      </c>
      <c r="H233" s="235">
        <v>12120.607775377999</v>
      </c>
      <c r="I233" s="246">
        <f t="shared" si="4"/>
        <v>41818.290249922924</v>
      </c>
      <c r="J233" s="246"/>
      <c r="K233" s="7">
        <v>2007</v>
      </c>
      <c r="L233" s="123"/>
    </row>
    <row r="234" spans="1:12" hidden="1" x14ac:dyDescent="0.35">
      <c r="A234" s="46">
        <v>79</v>
      </c>
      <c r="B234" s="26" t="s">
        <v>1127</v>
      </c>
      <c r="C234" s="46" t="s">
        <v>556</v>
      </c>
      <c r="D234" s="26" t="s">
        <v>557</v>
      </c>
      <c r="E234" s="212">
        <v>19594.779108259401</v>
      </c>
      <c r="F234" s="235">
        <v>643.39204707997897</v>
      </c>
      <c r="G234" s="236">
        <v>1428.92884874739</v>
      </c>
      <c r="H234" s="235">
        <v>8842.8999959131997</v>
      </c>
      <c r="I234" s="246">
        <f t="shared" si="4"/>
        <v>30509.999999999971</v>
      </c>
      <c r="J234" s="246"/>
      <c r="K234" s="7">
        <v>2007</v>
      </c>
      <c r="L234" s="123"/>
    </row>
    <row r="235" spans="1:12" hidden="1" x14ac:dyDescent="0.35">
      <c r="A235" s="46">
        <v>80</v>
      </c>
      <c r="B235" s="26" t="s">
        <v>1128</v>
      </c>
      <c r="C235" s="46">
        <v>114000</v>
      </c>
      <c r="D235" s="26" t="s">
        <v>558</v>
      </c>
      <c r="E235" s="212">
        <v>438.781920465567</v>
      </c>
      <c r="F235" s="235">
        <v>46.066343355965103</v>
      </c>
      <c r="G235" s="236">
        <v>34.549757516973798</v>
      </c>
      <c r="H235" s="235">
        <v>0</v>
      </c>
      <c r="I235" s="246">
        <f t="shared" si="4"/>
        <v>519.39802133850594</v>
      </c>
      <c r="J235" s="246"/>
      <c r="K235" s="7">
        <v>2007</v>
      </c>
      <c r="L235" s="123"/>
    </row>
    <row r="236" spans="1:12" hidden="1" x14ac:dyDescent="0.35">
      <c r="A236" s="46">
        <v>80</v>
      </c>
      <c r="B236" s="26" t="s">
        <v>1128</v>
      </c>
      <c r="C236" s="46" t="s">
        <v>556</v>
      </c>
      <c r="D236" s="26" t="s">
        <v>557</v>
      </c>
      <c r="E236" s="212">
        <v>18560.129738118299</v>
      </c>
      <c r="F236" s="235">
        <v>609.22739088263802</v>
      </c>
      <c r="G236" s="236">
        <v>1542.0708438409299</v>
      </c>
      <c r="H236" s="235">
        <v>8453.1740058195901</v>
      </c>
      <c r="I236" s="246">
        <f t="shared" si="4"/>
        <v>29164.60197866146</v>
      </c>
      <c r="J236" s="246"/>
      <c r="K236" s="7">
        <v>2007</v>
      </c>
      <c r="L236" s="123"/>
    </row>
    <row r="237" spans="1:12" hidden="1" x14ac:dyDescent="0.35">
      <c r="A237" s="46">
        <v>81</v>
      </c>
      <c r="B237" s="26" t="s">
        <v>1129</v>
      </c>
      <c r="C237" s="46">
        <v>311615</v>
      </c>
      <c r="D237" s="26" t="s">
        <v>559</v>
      </c>
      <c r="E237" s="212">
        <v>32994.518753198601</v>
      </c>
      <c r="F237" s="235">
        <v>1048.2300587332099</v>
      </c>
      <c r="G237" s="236">
        <v>1108.54249019082</v>
      </c>
      <c r="H237" s="235">
        <v>14345.9149465065</v>
      </c>
      <c r="I237" s="246">
        <f t="shared" si="4"/>
        <v>49497.206248629125</v>
      </c>
      <c r="J237" s="246"/>
      <c r="K237" s="7">
        <v>2007</v>
      </c>
      <c r="L237" s="123"/>
    </row>
    <row r="238" spans="1:12" hidden="1" x14ac:dyDescent="0.35">
      <c r="A238" s="46">
        <v>82</v>
      </c>
      <c r="B238" s="26" t="s">
        <v>1130</v>
      </c>
      <c r="C238" s="46" t="s">
        <v>560</v>
      </c>
      <c r="D238" s="26" t="s">
        <v>561</v>
      </c>
      <c r="E238" s="212">
        <v>143.40880562951699</v>
      </c>
      <c r="F238" s="235">
        <v>15.666508178014499</v>
      </c>
      <c r="G238" s="236">
        <v>12.0511601369342</v>
      </c>
      <c r="H238" s="235">
        <v>69.896728794218305</v>
      </c>
      <c r="I238" s="246">
        <f t="shared" si="4"/>
        <v>241.02320273868401</v>
      </c>
      <c r="J238" s="246"/>
      <c r="K238" s="7">
        <v>2007</v>
      </c>
      <c r="L238" s="123"/>
    </row>
    <row r="239" spans="1:12" hidden="1" x14ac:dyDescent="0.35">
      <c r="A239" s="46">
        <v>82</v>
      </c>
      <c r="B239" s="26" t="s">
        <v>1130</v>
      </c>
      <c r="C239" s="46">
        <v>114000</v>
      </c>
      <c r="D239" s="26" t="s">
        <v>558</v>
      </c>
      <c r="E239" s="212">
        <v>3133.3016356028902</v>
      </c>
      <c r="F239" s="235">
        <v>335.02225180677101</v>
      </c>
      <c r="G239" s="236">
        <v>254.279478889312</v>
      </c>
      <c r="H239" s="235">
        <v>1519.6512932674</v>
      </c>
      <c r="I239" s="246">
        <f t="shared" si="4"/>
        <v>5242.2546595663734</v>
      </c>
      <c r="J239" s="246"/>
      <c r="K239" s="7">
        <v>2007</v>
      </c>
      <c r="L239" s="123"/>
    </row>
    <row r="240" spans="1:12" hidden="1" x14ac:dyDescent="0.35">
      <c r="A240" s="46">
        <v>82</v>
      </c>
      <c r="B240" s="26" t="s">
        <v>1130</v>
      </c>
      <c r="C240" s="46">
        <v>311700</v>
      </c>
      <c r="D240" s="26" t="s">
        <v>562</v>
      </c>
      <c r="E240" s="212">
        <v>4569.7999239254495</v>
      </c>
      <c r="F240" s="235">
        <v>143.40880562951699</v>
      </c>
      <c r="G240" s="236">
        <v>392.867820464055</v>
      </c>
      <c r="H240" s="235">
        <v>2083.6455876759201</v>
      </c>
      <c r="I240" s="246">
        <f t="shared" si="4"/>
        <v>7189.722137694941</v>
      </c>
      <c r="J240" s="246"/>
      <c r="K240" s="7">
        <v>2007</v>
      </c>
      <c r="L240" s="123"/>
    </row>
    <row r="241" spans="1:12" hidden="1" x14ac:dyDescent="0.35">
      <c r="A241" s="46">
        <v>84</v>
      </c>
      <c r="B241" s="26" t="s">
        <v>1131</v>
      </c>
      <c r="C241" s="46" t="s">
        <v>563</v>
      </c>
      <c r="D241" s="26" t="s">
        <v>564</v>
      </c>
      <c r="E241" s="212">
        <v>13329.2465830369</v>
      </c>
      <c r="F241" s="235">
        <v>362.18554577794401</v>
      </c>
      <c r="G241" s="236">
        <v>1830.3670660924899</v>
      </c>
      <c r="H241" s="235">
        <v>6335.1776820820096</v>
      </c>
      <c r="I241" s="246">
        <f t="shared" si="4"/>
        <v>21856.976876989342</v>
      </c>
      <c r="J241" s="246"/>
      <c r="K241" s="7">
        <v>2007</v>
      </c>
      <c r="L241" s="123"/>
    </row>
    <row r="242" spans="1:12" hidden="1" x14ac:dyDescent="0.35">
      <c r="A242" s="46">
        <v>85</v>
      </c>
      <c r="B242" s="26" t="s">
        <v>1132</v>
      </c>
      <c r="C242" s="46" t="s">
        <v>563</v>
      </c>
      <c r="D242" s="26" t="s">
        <v>564</v>
      </c>
      <c r="E242" s="212">
        <v>6725.9714920811302</v>
      </c>
      <c r="F242" s="235">
        <v>183.11797721589301</v>
      </c>
      <c r="G242" s="236">
        <v>924.02295081967202</v>
      </c>
      <c r="H242" s="235">
        <v>3196.1315365379301</v>
      </c>
      <c r="I242" s="246">
        <f t="shared" si="4"/>
        <v>11029.243956654625</v>
      </c>
      <c r="J242" s="246"/>
      <c r="K242" s="7">
        <v>2007</v>
      </c>
      <c r="L242" s="123"/>
    </row>
    <row r="243" spans="1:12" hidden="1" x14ac:dyDescent="0.35">
      <c r="A243" s="46">
        <v>85</v>
      </c>
      <c r="B243" s="26" t="s">
        <v>1132</v>
      </c>
      <c r="C243" s="46">
        <v>311513</v>
      </c>
      <c r="D243" s="26" t="s">
        <v>565</v>
      </c>
      <c r="E243" s="212">
        <v>13227.864406779699</v>
      </c>
      <c r="F243" s="235">
        <v>383.102083912198</v>
      </c>
      <c r="G243" s="236">
        <v>1816.72308974715</v>
      </c>
      <c r="H243" s="235">
        <v>6295.8851903306504</v>
      </c>
      <c r="I243" s="246">
        <f t="shared" si="4"/>
        <v>21723.574770769697</v>
      </c>
      <c r="J243" s="246"/>
      <c r="K243" s="7">
        <v>2007</v>
      </c>
      <c r="L243" s="123"/>
    </row>
    <row r="244" spans="1:12" hidden="1" x14ac:dyDescent="0.35">
      <c r="A244" s="46">
        <v>85</v>
      </c>
      <c r="B244" s="26" t="s">
        <v>1132</v>
      </c>
      <c r="C244" s="46">
        <v>311514</v>
      </c>
      <c r="D244" s="26" t="s">
        <v>566</v>
      </c>
      <c r="E244" s="212">
        <v>3526.2257849402599</v>
      </c>
      <c r="F244" s="235">
        <v>98.787329813837204</v>
      </c>
      <c r="G244" s="236">
        <v>602.36176715754402</v>
      </c>
      <c r="H244" s="235">
        <v>1725.1641011392101</v>
      </c>
      <c r="I244" s="246">
        <f t="shared" si="4"/>
        <v>5952.5389830508511</v>
      </c>
      <c r="J244" s="246"/>
      <c r="K244" s="7">
        <v>2007</v>
      </c>
      <c r="L244" s="123"/>
    </row>
    <row r="245" spans="1:12" hidden="1" x14ac:dyDescent="0.35">
      <c r="A245" s="46">
        <v>85</v>
      </c>
      <c r="B245" s="26" t="s">
        <v>1132</v>
      </c>
      <c r="C245" s="46">
        <v>311520</v>
      </c>
      <c r="D245" s="26" t="s">
        <v>567</v>
      </c>
      <c r="E245" s="212">
        <v>2835.9191997777202</v>
      </c>
      <c r="F245" s="235">
        <v>77.1023061961656</v>
      </c>
      <c r="G245" s="236">
        <v>389.12570158377298</v>
      </c>
      <c r="H245" s="235">
        <v>1348.0856348985801</v>
      </c>
      <c r="I245" s="246">
        <f t="shared" si="4"/>
        <v>4650.2328424562384</v>
      </c>
      <c r="J245" s="246"/>
      <c r="K245" s="7">
        <v>2007</v>
      </c>
      <c r="L245" s="123"/>
    </row>
    <row r="246" spans="1:12" hidden="1" x14ac:dyDescent="0.35">
      <c r="A246" s="46">
        <v>86</v>
      </c>
      <c r="B246" s="26" t="s">
        <v>1133</v>
      </c>
      <c r="C246" s="46">
        <v>112300</v>
      </c>
      <c r="D246" s="26" t="s">
        <v>568</v>
      </c>
      <c r="E246" s="212">
        <v>4832.8633221617101</v>
      </c>
      <c r="F246" s="235">
        <v>523.82928361960603</v>
      </c>
      <c r="G246" s="236">
        <v>162.650188521156</v>
      </c>
      <c r="H246" s="235">
        <v>2251.9875366568899</v>
      </c>
      <c r="I246" s="246">
        <f t="shared" si="4"/>
        <v>7771.330330959363</v>
      </c>
      <c r="J246" s="246"/>
      <c r="K246" s="7">
        <v>2007</v>
      </c>
      <c r="L246" s="123"/>
    </row>
    <row r="247" spans="1:12" hidden="1" x14ac:dyDescent="0.35">
      <c r="A247" s="46">
        <v>86</v>
      </c>
      <c r="B247" s="26" t="s">
        <v>1133</v>
      </c>
      <c r="C247" s="46">
        <v>311990</v>
      </c>
      <c r="D247" s="26" t="s">
        <v>554</v>
      </c>
      <c r="E247" s="212">
        <v>2143.1554252199398</v>
      </c>
      <c r="F247" s="235">
        <v>81.325094260578098</v>
      </c>
      <c r="G247" s="236">
        <v>365.96292417260202</v>
      </c>
      <c r="H247" s="235">
        <v>1057.2262253875199</v>
      </c>
      <c r="I247" s="246">
        <f t="shared" si="4"/>
        <v>3647.6696690406397</v>
      </c>
      <c r="J247" s="246"/>
      <c r="K247" s="7">
        <v>2007</v>
      </c>
      <c r="L247" s="123"/>
    </row>
    <row r="248" spans="1:12" hidden="1" x14ac:dyDescent="0.35">
      <c r="A248" s="46">
        <v>87</v>
      </c>
      <c r="B248" s="26" t="s">
        <v>1134</v>
      </c>
      <c r="C248" s="46">
        <v>311221</v>
      </c>
      <c r="D248" s="26" t="s">
        <v>569</v>
      </c>
      <c r="E248" s="212">
        <v>231.609138815698</v>
      </c>
      <c r="F248" s="235">
        <v>21.578491194009199</v>
      </c>
      <c r="G248" s="236">
        <v>40.279850228817097</v>
      </c>
      <c r="H248" s="235">
        <v>119.400984606851</v>
      </c>
      <c r="I248" s="246">
        <f t="shared" si="4"/>
        <v>412.86846484537529</v>
      </c>
      <c r="J248" s="246"/>
      <c r="K248" s="7">
        <v>2007</v>
      </c>
      <c r="L248" s="123"/>
    </row>
    <row r="249" spans="1:12" hidden="1" x14ac:dyDescent="0.35">
      <c r="A249" s="46">
        <v>87</v>
      </c>
      <c r="B249" s="26" t="s">
        <v>1134</v>
      </c>
      <c r="C249" s="46" t="s">
        <v>548</v>
      </c>
      <c r="D249" s="26" t="s">
        <v>549</v>
      </c>
      <c r="E249" s="212">
        <v>975.34780196921395</v>
      </c>
      <c r="F249" s="235">
        <v>92.068229094439104</v>
      </c>
      <c r="G249" s="236">
        <v>166.87366523367101</v>
      </c>
      <c r="H249" s="235">
        <v>503.49812786021403</v>
      </c>
      <c r="I249" s="246">
        <f t="shared" si="4"/>
        <v>1737.7878241575381</v>
      </c>
      <c r="J249" s="246"/>
      <c r="K249" s="7">
        <v>2007</v>
      </c>
      <c r="L249" s="123"/>
    </row>
    <row r="250" spans="1:12" hidden="1" x14ac:dyDescent="0.35">
      <c r="A250" s="46">
        <v>87</v>
      </c>
      <c r="B250" s="26" t="s">
        <v>1134</v>
      </c>
      <c r="C250" s="46">
        <v>311225</v>
      </c>
      <c r="D250" s="26" t="s">
        <v>570</v>
      </c>
      <c r="E250" s="212">
        <v>5499.6381223131302</v>
      </c>
      <c r="F250" s="235">
        <v>151.04943835806401</v>
      </c>
      <c r="G250" s="236">
        <v>939.38364997919803</v>
      </c>
      <c r="H250" s="235">
        <v>2690.11856885314</v>
      </c>
      <c r="I250" s="246">
        <f t="shared" si="4"/>
        <v>9280.1897795035329</v>
      </c>
      <c r="J250" s="246"/>
      <c r="K250" s="7">
        <v>2007</v>
      </c>
      <c r="L250" s="123"/>
    </row>
    <row r="251" spans="1:12" hidden="1" x14ac:dyDescent="0.35">
      <c r="A251" s="46">
        <v>87</v>
      </c>
      <c r="B251" s="26" t="s">
        <v>1134</v>
      </c>
      <c r="C251" s="46" t="s">
        <v>563</v>
      </c>
      <c r="D251" s="26" t="s">
        <v>564</v>
      </c>
      <c r="E251" s="212">
        <v>1031.4518790736399</v>
      </c>
      <c r="F251" s="235">
        <v>27.332755512411602</v>
      </c>
      <c r="G251" s="236">
        <v>142.41804188046001</v>
      </c>
      <c r="H251" s="235">
        <v>490.55103314380801</v>
      </c>
      <c r="I251" s="246">
        <f t="shared" si="4"/>
        <v>1691.7537096103197</v>
      </c>
      <c r="J251" s="246"/>
      <c r="K251" s="7">
        <v>2007</v>
      </c>
      <c r="L251" s="123"/>
    </row>
    <row r="252" spans="1:12" hidden="1" x14ac:dyDescent="0.35">
      <c r="A252" s="46">
        <v>87</v>
      </c>
      <c r="B252" s="26" t="s">
        <v>1134</v>
      </c>
      <c r="C252" s="46" t="s">
        <v>556</v>
      </c>
      <c r="D252" s="26" t="s">
        <v>557</v>
      </c>
      <c r="E252" s="212">
        <v>2.8771321592012198</v>
      </c>
      <c r="F252" s="235">
        <v>0</v>
      </c>
      <c r="G252" s="236">
        <v>0</v>
      </c>
      <c r="H252" s="235">
        <v>1.4385660796006099</v>
      </c>
      <c r="I252" s="246">
        <f t="shared" si="4"/>
        <v>4.3156982388018292</v>
      </c>
      <c r="J252" s="246"/>
      <c r="K252" s="7">
        <v>2007</v>
      </c>
      <c r="L252" s="123"/>
    </row>
    <row r="253" spans="1:12" hidden="1" x14ac:dyDescent="0.35">
      <c r="A253" s="46">
        <v>87</v>
      </c>
      <c r="B253" s="26" t="s">
        <v>1134</v>
      </c>
      <c r="C253" s="46">
        <v>311910</v>
      </c>
      <c r="D253" s="26" t="s">
        <v>571</v>
      </c>
      <c r="E253" s="212">
        <v>1189.6941478296999</v>
      </c>
      <c r="F253" s="235">
        <v>31.648453751213399</v>
      </c>
      <c r="G253" s="236">
        <v>202.83781722368599</v>
      </c>
      <c r="H253" s="235">
        <v>581.18069615864704</v>
      </c>
      <c r="I253" s="246">
        <f t="shared" si="4"/>
        <v>2005.3611149632461</v>
      </c>
      <c r="J253" s="246"/>
      <c r="K253" s="7">
        <v>2007</v>
      </c>
      <c r="L253" s="123"/>
    </row>
    <row r="254" spans="1:12" hidden="1" x14ac:dyDescent="0.35">
      <c r="A254" s="46">
        <v>87</v>
      </c>
      <c r="B254" s="26" t="s">
        <v>1134</v>
      </c>
      <c r="C254" s="46">
        <v>311940</v>
      </c>
      <c r="D254" s="26" t="s">
        <v>572</v>
      </c>
      <c r="E254" s="212">
        <v>3311.5791152406</v>
      </c>
      <c r="F254" s="235">
        <v>110.769588129247</v>
      </c>
      <c r="G254" s="236">
        <v>565.35646928304004</v>
      </c>
      <c r="H254" s="235">
        <v>1627.0182360282899</v>
      </c>
      <c r="I254" s="246">
        <f t="shared" si="4"/>
        <v>5614.7234086811768</v>
      </c>
      <c r="J254" s="246"/>
      <c r="K254" s="7">
        <v>2007</v>
      </c>
      <c r="L254" s="123"/>
    </row>
    <row r="255" spans="1:12" hidden="1" x14ac:dyDescent="0.35">
      <c r="A255" s="46">
        <v>89</v>
      </c>
      <c r="B255" s="26" t="s">
        <v>1135</v>
      </c>
      <c r="C255" s="46">
        <v>111300</v>
      </c>
      <c r="D255" s="26" t="s">
        <v>573</v>
      </c>
      <c r="E255" s="212">
        <v>15661.8840180552</v>
      </c>
      <c r="F255" s="235">
        <v>1967.10863744166</v>
      </c>
      <c r="G255" s="236">
        <v>5572.6413051793998</v>
      </c>
      <c r="H255" s="235">
        <v>9469.3660393236896</v>
      </c>
      <c r="I255" s="246">
        <f t="shared" si="4"/>
        <v>32670.999999999949</v>
      </c>
      <c r="J255" s="246"/>
      <c r="K255" s="7">
        <v>2007</v>
      </c>
      <c r="L255" s="123"/>
    </row>
    <row r="256" spans="1:12" hidden="1" x14ac:dyDescent="0.35">
      <c r="A256" s="46">
        <v>90</v>
      </c>
      <c r="B256" s="26" t="s">
        <v>1136</v>
      </c>
      <c r="C256" s="46">
        <v>111200</v>
      </c>
      <c r="D256" s="26" t="s">
        <v>574</v>
      </c>
      <c r="E256" s="212">
        <v>18012.959232477398</v>
      </c>
      <c r="F256" s="235">
        <v>2406.7773444172399</v>
      </c>
      <c r="G256" s="236">
        <v>6409.7827819848599</v>
      </c>
      <c r="H256" s="235">
        <v>10949.762967602301</v>
      </c>
      <c r="I256" s="246">
        <f t="shared" si="4"/>
        <v>37779.2823264818</v>
      </c>
      <c r="J256" s="246"/>
      <c r="K256" s="7">
        <v>2007</v>
      </c>
      <c r="L256" s="123"/>
    </row>
    <row r="257" spans="1:12" hidden="1" x14ac:dyDescent="0.35">
      <c r="A257" s="46">
        <v>90</v>
      </c>
      <c r="B257" s="26" t="s">
        <v>1136</v>
      </c>
      <c r="C257" s="46">
        <v>111400</v>
      </c>
      <c r="D257" s="26" t="s">
        <v>575</v>
      </c>
      <c r="E257" s="212">
        <v>1118.0379490975299</v>
      </c>
      <c r="F257" s="235">
        <v>140.17867106986299</v>
      </c>
      <c r="G257" s="236">
        <v>89.307379149348094</v>
      </c>
      <c r="H257" s="235">
        <v>550.54042589534799</v>
      </c>
      <c r="I257" s="246">
        <f t="shared" si="4"/>
        <v>1898.0644252120892</v>
      </c>
      <c r="J257" s="246"/>
      <c r="K257" s="7">
        <v>2007</v>
      </c>
      <c r="L257" s="123"/>
    </row>
    <row r="258" spans="1:12" hidden="1" x14ac:dyDescent="0.35">
      <c r="A258" s="46">
        <v>90</v>
      </c>
      <c r="B258" s="26" t="s">
        <v>1136</v>
      </c>
      <c r="C258" s="46">
        <v>111900</v>
      </c>
      <c r="D258" s="26" t="s">
        <v>576</v>
      </c>
      <c r="E258" s="212">
        <v>19.2180436144167</v>
      </c>
      <c r="F258" s="235">
        <v>2.26094630757843</v>
      </c>
      <c r="G258" s="236">
        <v>1.1304731537892201</v>
      </c>
      <c r="H258" s="235">
        <v>9.0437852303137305</v>
      </c>
      <c r="I258" s="246">
        <f t="shared" si="4"/>
        <v>31.653248306098082</v>
      </c>
      <c r="J258" s="246"/>
      <c r="K258" s="7">
        <v>2007</v>
      </c>
      <c r="L258" s="123"/>
    </row>
    <row r="259" spans="1:12" hidden="1" x14ac:dyDescent="0.35">
      <c r="A259" s="46">
        <v>91</v>
      </c>
      <c r="B259" s="26" t="s">
        <v>1137</v>
      </c>
      <c r="C259" s="46" t="s">
        <v>545</v>
      </c>
      <c r="D259" s="26" t="s">
        <v>546</v>
      </c>
      <c r="E259" s="212">
        <v>626.989799072643</v>
      </c>
      <c r="F259" s="235">
        <v>182.58494148818701</v>
      </c>
      <c r="G259" s="236">
        <v>153.87661735482399</v>
      </c>
      <c r="H259" s="235">
        <v>392.72987414440303</v>
      </c>
      <c r="I259" s="246">
        <f t="shared" si="4"/>
        <v>1356.181232060057</v>
      </c>
      <c r="J259" s="246"/>
      <c r="K259" s="7">
        <v>2007</v>
      </c>
      <c r="L259" s="123"/>
    </row>
    <row r="260" spans="1:12" hidden="1" x14ac:dyDescent="0.35">
      <c r="A260" s="46">
        <v>91</v>
      </c>
      <c r="B260" s="26" t="s">
        <v>1137</v>
      </c>
      <c r="C260" s="46">
        <v>311210</v>
      </c>
      <c r="D260" s="26" t="s">
        <v>547</v>
      </c>
      <c r="E260" s="212">
        <v>45.933318613380401</v>
      </c>
      <c r="F260" s="235">
        <v>3.44499889600353</v>
      </c>
      <c r="G260" s="236">
        <v>8.0383307573415799</v>
      </c>
      <c r="H260" s="235">
        <v>24.114992272024701</v>
      </c>
      <c r="I260" s="246">
        <f t="shared" si="4"/>
        <v>81.531640538750224</v>
      </c>
      <c r="J260" s="246"/>
      <c r="K260" s="7">
        <v>2007</v>
      </c>
      <c r="L260" s="123"/>
    </row>
    <row r="261" spans="1:12" hidden="1" x14ac:dyDescent="0.35">
      <c r="A261" s="46">
        <v>91</v>
      </c>
      <c r="B261" s="26" t="s">
        <v>1137</v>
      </c>
      <c r="C261" s="46">
        <v>311410</v>
      </c>
      <c r="D261" s="26" t="s">
        <v>577</v>
      </c>
      <c r="E261" s="212">
        <v>5208.8383307573404</v>
      </c>
      <c r="F261" s="235">
        <v>186.02994038419101</v>
      </c>
      <c r="G261" s="236">
        <v>889.95804813424604</v>
      </c>
      <c r="H261" s="235">
        <v>2565.3758445572998</v>
      </c>
      <c r="I261" s="246">
        <f t="shared" si="4"/>
        <v>8850.2021638330771</v>
      </c>
      <c r="J261" s="246"/>
      <c r="K261" s="7">
        <v>2007</v>
      </c>
      <c r="L261" s="123"/>
    </row>
    <row r="262" spans="1:12" hidden="1" x14ac:dyDescent="0.35">
      <c r="A262" s="46">
        <v>91</v>
      </c>
      <c r="B262" s="26" t="s">
        <v>1137</v>
      </c>
      <c r="C262" s="46">
        <v>311420</v>
      </c>
      <c r="D262" s="26" t="s">
        <v>551</v>
      </c>
      <c r="E262" s="212">
        <v>9198.1470523294302</v>
      </c>
      <c r="F262" s="235">
        <v>335.31322587767698</v>
      </c>
      <c r="G262" s="236">
        <v>1572.06782954295</v>
      </c>
      <c r="H262" s="235">
        <v>4532.4702141753096</v>
      </c>
      <c r="I262" s="246">
        <f t="shared" si="4"/>
        <v>15637.998321925366</v>
      </c>
      <c r="J262" s="246"/>
      <c r="K262" s="7">
        <v>2007</v>
      </c>
      <c r="L262" s="123"/>
    </row>
    <row r="263" spans="1:12" hidden="1" x14ac:dyDescent="0.35">
      <c r="A263" s="46">
        <v>91</v>
      </c>
      <c r="B263" s="26" t="s">
        <v>1137</v>
      </c>
      <c r="C263" s="46">
        <v>311990</v>
      </c>
      <c r="D263" s="26" t="s">
        <v>554</v>
      </c>
      <c r="E263" s="212">
        <v>45.933318613380401</v>
      </c>
      <c r="F263" s="235">
        <v>2.29666593066902</v>
      </c>
      <c r="G263" s="236">
        <v>8.0383307573415799</v>
      </c>
      <c r="H263" s="235">
        <v>22.9666593066902</v>
      </c>
      <c r="I263" s="246">
        <f t="shared" si="4"/>
        <v>79.234974608081203</v>
      </c>
      <c r="J263" s="246"/>
      <c r="K263" s="7">
        <v>2007</v>
      </c>
      <c r="L263" s="123"/>
    </row>
    <row r="264" spans="1:12" hidden="1" x14ac:dyDescent="0.35">
      <c r="A264" s="46">
        <v>92</v>
      </c>
      <c r="B264" s="26" t="s">
        <v>1138</v>
      </c>
      <c r="C264" s="46">
        <v>311221</v>
      </c>
      <c r="D264" s="26" t="s">
        <v>569</v>
      </c>
      <c r="E264" s="212">
        <v>259.81655907942701</v>
      </c>
      <c r="F264" s="235">
        <v>24.637777154083601</v>
      </c>
      <c r="G264" s="236">
        <v>44.795958461970301</v>
      </c>
      <c r="H264" s="235">
        <v>134.387875385911</v>
      </c>
      <c r="I264" s="246">
        <f t="shared" ref="I264:I327" si="5">SUM(E264:H264)</f>
        <v>463.63817008139193</v>
      </c>
      <c r="J264" s="246"/>
      <c r="K264" s="7">
        <v>2007</v>
      </c>
      <c r="L264" s="123"/>
    </row>
    <row r="265" spans="1:12" hidden="1" x14ac:dyDescent="0.35">
      <c r="A265" s="46">
        <v>92</v>
      </c>
      <c r="B265" s="26" t="s">
        <v>1138</v>
      </c>
      <c r="C265" s="46">
        <v>311300</v>
      </c>
      <c r="D265" s="26" t="s">
        <v>578</v>
      </c>
      <c r="E265" s="212">
        <v>21794.353690710101</v>
      </c>
      <c r="F265" s="235">
        <v>690.97765927589103</v>
      </c>
      <c r="G265" s="236">
        <v>3360.8167836093198</v>
      </c>
      <c r="H265" s="235">
        <v>10548.3283188324</v>
      </c>
      <c r="I265" s="246">
        <f t="shared" si="5"/>
        <v>36394.476452427713</v>
      </c>
      <c r="J265" s="246"/>
      <c r="K265" s="7">
        <v>2007</v>
      </c>
      <c r="L265" s="123"/>
    </row>
    <row r="266" spans="1:12" hidden="1" x14ac:dyDescent="0.35">
      <c r="A266" s="46">
        <v>92</v>
      </c>
      <c r="B266" s="26" t="s">
        <v>1138</v>
      </c>
      <c r="C266" s="46">
        <v>311420</v>
      </c>
      <c r="D266" s="26" t="s">
        <v>551</v>
      </c>
      <c r="E266" s="212">
        <v>639.46230704462505</v>
      </c>
      <c r="F266" s="235">
        <v>23.5178781925344</v>
      </c>
      <c r="G266" s="236">
        <v>109.750098231827</v>
      </c>
      <c r="H266" s="235">
        <v>314.69160819534102</v>
      </c>
      <c r="I266" s="246">
        <f t="shared" si="5"/>
        <v>1087.4218916643276</v>
      </c>
      <c r="J266" s="246"/>
      <c r="K266" s="7">
        <v>2007</v>
      </c>
      <c r="L266" s="123"/>
    </row>
    <row r="267" spans="1:12" hidden="1" x14ac:dyDescent="0.35">
      <c r="A267" s="46">
        <v>92</v>
      </c>
      <c r="B267" s="26" t="s">
        <v>1138</v>
      </c>
      <c r="C267" s="46">
        <v>311990</v>
      </c>
      <c r="D267" s="26" t="s">
        <v>554</v>
      </c>
      <c r="E267" s="212">
        <v>1151.25613247264</v>
      </c>
      <c r="F267" s="235">
        <v>43.676059500420997</v>
      </c>
      <c r="G267" s="236">
        <v>197.10221723266901</v>
      </c>
      <c r="H267" s="235">
        <v>567.78877350547305</v>
      </c>
      <c r="I267" s="246">
        <f t="shared" si="5"/>
        <v>1959.8231827112031</v>
      </c>
      <c r="J267" s="246"/>
      <c r="K267" s="7">
        <v>2007</v>
      </c>
      <c r="L267" s="123"/>
    </row>
    <row r="268" spans="1:12" hidden="1" x14ac:dyDescent="0.35">
      <c r="A268" s="46">
        <v>93</v>
      </c>
      <c r="B268" s="26" t="s">
        <v>1139</v>
      </c>
      <c r="C268" s="46">
        <v>111300</v>
      </c>
      <c r="D268" s="26" t="s">
        <v>573</v>
      </c>
      <c r="E268" s="212">
        <v>2057.99363676857</v>
      </c>
      <c r="F268" s="235">
        <v>254.635195942076</v>
      </c>
      <c r="G268" s="236">
        <v>163.60618869708301</v>
      </c>
      <c r="H268" s="235">
        <v>1011.16005345114</v>
      </c>
      <c r="I268" s="246">
        <f t="shared" si="5"/>
        <v>3487.3950748588686</v>
      </c>
      <c r="J268" s="246"/>
      <c r="K268" s="7">
        <v>2007</v>
      </c>
      <c r="L268" s="123"/>
    </row>
    <row r="269" spans="1:12" hidden="1" x14ac:dyDescent="0.35">
      <c r="A269" s="46">
        <v>93</v>
      </c>
      <c r="B269" s="26" t="s">
        <v>1139</v>
      </c>
      <c r="C269" s="46">
        <v>111900</v>
      </c>
      <c r="D269" s="26" t="s">
        <v>576</v>
      </c>
      <c r="E269" s="212">
        <v>20.912069231958</v>
      </c>
      <c r="F269" s="235">
        <v>2.4602434390538801</v>
      </c>
      <c r="G269" s="236">
        <v>1.23012171952694</v>
      </c>
      <c r="H269" s="235">
        <v>9.8409737562155097</v>
      </c>
      <c r="I269" s="246">
        <f t="shared" si="5"/>
        <v>34.443408146754329</v>
      </c>
      <c r="J269" s="246"/>
      <c r="K269" s="7">
        <v>2007</v>
      </c>
      <c r="L269" s="123"/>
    </row>
    <row r="270" spans="1:12" hidden="1" x14ac:dyDescent="0.35">
      <c r="A270" s="46">
        <v>93</v>
      </c>
      <c r="B270" s="26" t="s">
        <v>1139</v>
      </c>
      <c r="C270" s="46" t="s">
        <v>579</v>
      </c>
      <c r="D270" s="26" t="s">
        <v>580</v>
      </c>
      <c r="E270" s="212">
        <v>13.531338914796301</v>
      </c>
      <c r="F270" s="235">
        <v>4.9204868781077602</v>
      </c>
      <c r="G270" s="236">
        <v>0</v>
      </c>
      <c r="H270" s="235">
        <v>7.3807303171616301</v>
      </c>
      <c r="I270" s="246">
        <f t="shared" si="5"/>
        <v>25.832556110065688</v>
      </c>
      <c r="J270" s="246"/>
      <c r="K270" s="7">
        <v>2007</v>
      </c>
      <c r="L270" s="123"/>
    </row>
    <row r="271" spans="1:12" hidden="1" x14ac:dyDescent="0.35">
      <c r="A271" s="46">
        <v>93</v>
      </c>
      <c r="B271" s="26" t="s">
        <v>1139</v>
      </c>
      <c r="C271" s="46">
        <v>311230</v>
      </c>
      <c r="D271" s="26" t="s">
        <v>550</v>
      </c>
      <c r="E271" s="212">
        <v>104.56034615979</v>
      </c>
      <c r="F271" s="235">
        <v>2.4602434390538801</v>
      </c>
      <c r="G271" s="236">
        <v>18.451825792904099</v>
      </c>
      <c r="H271" s="235">
        <v>50.434990500604499</v>
      </c>
      <c r="I271" s="246">
        <f t="shared" si="5"/>
        <v>175.90740589235247</v>
      </c>
      <c r="J271" s="246"/>
      <c r="K271" s="7">
        <v>2007</v>
      </c>
      <c r="L271" s="123"/>
    </row>
    <row r="272" spans="1:12" hidden="1" x14ac:dyDescent="0.35">
      <c r="A272" s="46">
        <v>93</v>
      </c>
      <c r="B272" s="26" t="s">
        <v>1139</v>
      </c>
      <c r="C272" s="46">
        <v>311410</v>
      </c>
      <c r="D272" s="26" t="s">
        <v>577</v>
      </c>
      <c r="E272" s="212">
        <v>17528.004381539398</v>
      </c>
      <c r="F272" s="235">
        <v>626.13195523921195</v>
      </c>
      <c r="G272" s="236">
        <v>2995.3463870481</v>
      </c>
      <c r="H272" s="235">
        <v>8631.7641059205307</v>
      </c>
      <c r="I272" s="246">
        <f t="shared" si="5"/>
        <v>29781.246829747241</v>
      </c>
      <c r="J272" s="246"/>
      <c r="K272" s="7">
        <v>2007</v>
      </c>
      <c r="L272" s="123"/>
    </row>
    <row r="273" spans="1:12" hidden="1" x14ac:dyDescent="0.35">
      <c r="A273" s="46">
        <v>93</v>
      </c>
      <c r="B273" s="26" t="s">
        <v>1139</v>
      </c>
      <c r="C273" s="46">
        <v>311420</v>
      </c>
      <c r="D273" s="26" t="s">
        <v>551</v>
      </c>
      <c r="E273" s="212">
        <v>12729.2995536648</v>
      </c>
      <c r="F273" s="235">
        <v>464.98600998118297</v>
      </c>
      <c r="G273" s="236">
        <v>2174.8552001236299</v>
      </c>
      <c r="H273" s="235">
        <v>6272.39064786786</v>
      </c>
      <c r="I273" s="246">
        <f t="shared" si="5"/>
        <v>21641.531411637472</v>
      </c>
      <c r="J273" s="246"/>
      <c r="K273" s="7">
        <v>2007</v>
      </c>
      <c r="L273" s="123"/>
    </row>
    <row r="274" spans="1:12" hidden="1" x14ac:dyDescent="0.35">
      <c r="A274" s="46">
        <v>93</v>
      </c>
      <c r="B274" s="26" t="s">
        <v>1139</v>
      </c>
      <c r="C274" s="46">
        <v>311514</v>
      </c>
      <c r="D274" s="26" t="s">
        <v>566</v>
      </c>
      <c r="E274" s="212">
        <v>4320.1874789786098</v>
      </c>
      <c r="F274" s="235">
        <v>120.55192851363999</v>
      </c>
      <c r="G274" s="236">
        <v>738.07303171616297</v>
      </c>
      <c r="H274" s="235">
        <v>2113.34911414728</v>
      </c>
      <c r="I274" s="246">
        <f t="shared" si="5"/>
        <v>7292.1615533556924</v>
      </c>
      <c r="J274" s="246"/>
      <c r="K274" s="7">
        <v>2007</v>
      </c>
      <c r="L274" s="123"/>
    </row>
    <row r="275" spans="1:12" hidden="1" x14ac:dyDescent="0.35">
      <c r="A275" s="46">
        <v>93</v>
      </c>
      <c r="B275" s="26" t="s">
        <v>1139</v>
      </c>
      <c r="C275" s="46">
        <v>311910</v>
      </c>
      <c r="D275" s="26" t="s">
        <v>571</v>
      </c>
      <c r="E275" s="212">
        <v>22998.355668275701</v>
      </c>
      <c r="F275" s="235">
        <v>618.75122492205105</v>
      </c>
      <c r="G275" s="236">
        <v>3511.9975092494101</v>
      </c>
      <c r="H275" s="235">
        <v>11072.325597462001</v>
      </c>
      <c r="I275" s="246">
        <f t="shared" si="5"/>
        <v>38201.42999990916</v>
      </c>
      <c r="J275" s="246"/>
      <c r="K275" s="7">
        <v>2007</v>
      </c>
      <c r="L275" s="123"/>
    </row>
    <row r="276" spans="1:12" hidden="1" x14ac:dyDescent="0.35">
      <c r="A276" s="46">
        <v>93</v>
      </c>
      <c r="B276" s="26" t="s">
        <v>1139</v>
      </c>
      <c r="C276" s="46">
        <v>311940</v>
      </c>
      <c r="D276" s="26" t="s">
        <v>572</v>
      </c>
      <c r="E276" s="212">
        <v>7110.1035388657101</v>
      </c>
      <c r="F276" s="235">
        <v>236.18337014917199</v>
      </c>
      <c r="G276" s="236">
        <v>1215.3602588926201</v>
      </c>
      <c r="H276" s="235">
        <v>3493.5456834565098</v>
      </c>
      <c r="I276" s="246">
        <f t="shared" si="5"/>
        <v>12055.192851364012</v>
      </c>
      <c r="J276" s="246"/>
      <c r="K276" s="7">
        <v>2007</v>
      </c>
      <c r="L276" s="123"/>
    </row>
    <row r="277" spans="1:12" hidden="1" x14ac:dyDescent="0.35">
      <c r="A277" s="46">
        <v>93</v>
      </c>
      <c r="B277" s="26" t="s">
        <v>1139</v>
      </c>
      <c r="C277" s="46">
        <v>311990</v>
      </c>
      <c r="D277" s="26" t="s">
        <v>554</v>
      </c>
      <c r="E277" s="212">
        <v>12830.169534666</v>
      </c>
      <c r="F277" s="235">
        <v>487.12820093266799</v>
      </c>
      <c r="G277" s="236">
        <v>2192.0769041970102</v>
      </c>
      <c r="H277" s="235">
        <v>6330.20636868563</v>
      </c>
      <c r="I277" s="246">
        <f t="shared" si="5"/>
        <v>21839.581008481309</v>
      </c>
      <c r="J277" s="246"/>
      <c r="K277" s="7">
        <v>2007</v>
      </c>
      <c r="L277" s="123"/>
    </row>
    <row r="278" spans="1:12" x14ac:dyDescent="0.35">
      <c r="A278" s="46">
        <v>93</v>
      </c>
      <c r="B278" s="26" t="s">
        <v>1139</v>
      </c>
      <c r="C278" s="46">
        <v>325190</v>
      </c>
      <c r="D278" s="26" t="s">
        <v>581</v>
      </c>
      <c r="E278" s="212">
        <v>305.07018644268101</v>
      </c>
      <c r="F278" s="235">
        <v>22.142190951484899</v>
      </c>
      <c r="G278" s="236">
        <v>15.9915823538502</v>
      </c>
      <c r="H278" s="235">
        <v>140.23387602607099</v>
      </c>
      <c r="I278" s="246">
        <f t="shared" si="5"/>
        <v>483.43783577408715</v>
      </c>
      <c r="J278" s="246"/>
      <c r="K278" s="7">
        <v>2007</v>
      </c>
      <c r="L278" s="123"/>
    </row>
    <row r="279" spans="1:12" hidden="1" x14ac:dyDescent="0.35">
      <c r="A279" s="46">
        <v>93</v>
      </c>
      <c r="B279" s="26" t="s">
        <v>1139</v>
      </c>
      <c r="C279" s="46" t="s">
        <v>505</v>
      </c>
      <c r="D279" s="26" t="s">
        <v>506</v>
      </c>
      <c r="E279" s="212">
        <v>198.04959684383701</v>
      </c>
      <c r="F279" s="235">
        <v>7.3807303171616301</v>
      </c>
      <c r="G279" s="236">
        <v>11.071095475742499</v>
      </c>
      <c r="H279" s="235">
        <v>88.568763805939597</v>
      </c>
      <c r="I279" s="246">
        <f t="shared" si="5"/>
        <v>305.07018644268078</v>
      </c>
      <c r="J279" s="246"/>
      <c r="K279" s="7">
        <v>2007</v>
      </c>
      <c r="L279" s="123"/>
    </row>
    <row r="280" spans="1:12" hidden="1" x14ac:dyDescent="0.35">
      <c r="A280" s="46">
        <v>95</v>
      </c>
      <c r="B280" s="26" t="s">
        <v>1140</v>
      </c>
      <c r="C280" s="46">
        <v>311920</v>
      </c>
      <c r="D280" s="26" t="s">
        <v>582</v>
      </c>
      <c r="E280" s="212">
        <v>6922.1543380002204</v>
      </c>
      <c r="F280" s="235">
        <v>198.958218498512</v>
      </c>
      <c r="G280" s="236">
        <v>1182.60765075515</v>
      </c>
      <c r="H280" s="235">
        <v>3388.6563774666502</v>
      </c>
      <c r="I280" s="246">
        <f t="shared" si="5"/>
        <v>11692.376584720532</v>
      </c>
      <c r="J280" s="246"/>
      <c r="K280" s="7">
        <v>2007</v>
      </c>
      <c r="L280" s="123"/>
    </row>
    <row r="281" spans="1:12" hidden="1" x14ac:dyDescent="0.35">
      <c r="A281" s="46">
        <v>95</v>
      </c>
      <c r="B281" s="26" t="s">
        <v>1140</v>
      </c>
      <c r="C281" s="46">
        <v>311930</v>
      </c>
      <c r="D281" s="26" t="s">
        <v>583</v>
      </c>
      <c r="E281" s="212">
        <v>311.96648660566598</v>
      </c>
      <c r="F281" s="235">
        <v>9.5499944879285596</v>
      </c>
      <c r="G281" s="236">
        <v>47.749972439642796</v>
      </c>
      <c r="H281" s="235">
        <v>149.61658031088101</v>
      </c>
      <c r="I281" s="246">
        <f t="shared" si="5"/>
        <v>518.88303384411836</v>
      </c>
      <c r="J281" s="246"/>
      <c r="K281" s="7">
        <v>2007</v>
      </c>
      <c r="L281" s="123"/>
    </row>
    <row r="282" spans="1:12" hidden="1" x14ac:dyDescent="0.35">
      <c r="A282" s="46">
        <v>95</v>
      </c>
      <c r="B282" s="26" t="s">
        <v>1140</v>
      </c>
      <c r="C282" s="46">
        <v>311940</v>
      </c>
      <c r="D282" s="26" t="s">
        <v>572</v>
      </c>
      <c r="E282" s="212">
        <v>1168.2826590232601</v>
      </c>
      <c r="F282" s="235">
        <v>38.199977951714303</v>
      </c>
      <c r="G282" s="236">
        <v>198.958218498512</v>
      </c>
      <c r="H282" s="235">
        <v>574.59133502370196</v>
      </c>
      <c r="I282" s="246">
        <f t="shared" si="5"/>
        <v>1980.0321904971884</v>
      </c>
      <c r="J282" s="246"/>
      <c r="K282" s="7">
        <v>2007</v>
      </c>
      <c r="L282" s="123"/>
    </row>
    <row r="283" spans="1:12" hidden="1" x14ac:dyDescent="0.35">
      <c r="A283" s="46">
        <v>95</v>
      </c>
      <c r="B283" s="26" t="s">
        <v>1140</v>
      </c>
      <c r="C283" s="46">
        <v>312110</v>
      </c>
      <c r="D283" s="26" t="s">
        <v>584</v>
      </c>
      <c r="E283" s="212">
        <v>2058.02381214861</v>
      </c>
      <c r="F283" s="235">
        <v>55.708301179583302</v>
      </c>
      <c r="G283" s="236">
        <v>810.15786572594004</v>
      </c>
      <c r="H283" s="235">
        <v>1193.7493109910699</v>
      </c>
      <c r="I283" s="246">
        <f t="shared" si="5"/>
        <v>4117.6392900452038</v>
      </c>
      <c r="J283" s="246"/>
      <c r="K283" s="7">
        <v>2007</v>
      </c>
      <c r="L283" s="123"/>
    </row>
    <row r="284" spans="1:12" hidden="1" x14ac:dyDescent="0.35">
      <c r="A284" s="46">
        <v>95</v>
      </c>
      <c r="B284" s="26" t="s">
        <v>1140</v>
      </c>
      <c r="C284" s="46" t="s">
        <v>422</v>
      </c>
      <c r="D284" s="26" t="s">
        <v>423</v>
      </c>
      <c r="E284" s="212">
        <v>-3872.5227648550299</v>
      </c>
      <c r="F284" s="235">
        <v>0</v>
      </c>
      <c r="G284" s="236">
        <v>0</v>
      </c>
      <c r="H284" s="235">
        <v>0</v>
      </c>
      <c r="I284" s="246">
        <f t="shared" si="5"/>
        <v>-3872.5227648550299</v>
      </c>
      <c r="J284" s="246"/>
      <c r="K284" s="7">
        <v>2007</v>
      </c>
      <c r="L284" s="123"/>
    </row>
    <row r="285" spans="1:12" hidden="1" x14ac:dyDescent="0.35">
      <c r="A285" s="46">
        <v>96</v>
      </c>
      <c r="B285" s="26" t="s">
        <v>1141</v>
      </c>
      <c r="C285" s="46">
        <v>311410</v>
      </c>
      <c r="D285" s="26" t="s">
        <v>577</v>
      </c>
      <c r="E285" s="212">
        <v>1124.54948500411</v>
      </c>
      <c r="F285" s="235">
        <v>40.622492409840298</v>
      </c>
      <c r="G285" s="236">
        <v>192.21374457338999</v>
      </c>
      <c r="H285" s="235">
        <v>553.85300627074901</v>
      </c>
      <c r="I285" s="246">
        <f t="shared" si="5"/>
        <v>1911.2387282580894</v>
      </c>
      <c r="J285" s="246"/>
      <c r="K285" s="7">
        <v>2007</v>
      </c>
      <c r="L285" s="123"/>
    </row>
    <row r="286" spans="1:12" hidden="1" x14ac:dyDescent="0.35">
      <c r="A286" s="46">
        <v>96</v>
      </c>
      <c r="B286" s="26" t="s">
        <v>1141</v>
      </c>
      <c r="C286" s="46">
        <v>311420</v>
      </c>
      <c r="D286" s="26" t="s">
        <v>551</v>
      </c>
      <c r="E286" s="212">
        <v>3637.1992594274002</v>
      </c>
      <c r="F286" s="235">
        <v>132.766194705332</v>
      </c>
      <c r="G286" s="236">
        <v>621.22689612121599</v>
      </c>
      <c r="H286" s="235">
        <v>1792.34362852198</v>
      </c>
      <c r="I286" s="246">
        <f t="shared" si="5"/>
        <v>6183.535978775928</v>
      </c>
      <c r="J286" s="246"/>
      <c r="K286" s="7">
        <v>2007</v>
      </c>
      <c r="L286" s="123"/>
    </row>
    <row r="287" spans="1:12" hidden="1" x14ac:dyDescent="0.35">
      <c r="A287" s="46">
        <v>96</v>
      </c>
      <c r="B287" s="26" t="s">
        <v>1141</v>
      </c>
      <c r="C287" s="46">
        <v>312110</v>
      </c>
      <c r="D287" s="26" t="s">
        <v>584</v>
      </c>
      <c r="E287" s="212">
        <v>36600.8656612661</v>
      </c>
      <c r="F287" s="235">
        <v>992.77408279658403</v>
      </c>
      <c r="G287" s="236">
        <v>6253.8822461197997</v>
      </c>
      <c r="H287" s="235">
        <v>17894.703302783499</v>
      </c>
      <c r="I287" s="246">
        <f t="shared" si="5"/>
        <v>61742.225292965981</v>
      </c>
      <c r="J287" s="246"/>
      <c r="K287" s="7">
        <v>2007</v>
      </c>
      <c r="L287" s="123"/>
    </row>
    <row r="288" spans="1:12" hidden="1" x14ac:dyDescent="0.35">
      <c r="A288" s="46">
        <v>98</v>
      </c>
      <c r="B288" s="26" t="s">
        <v>1142</v>
      </c>
      <c r="C288" s="46">
        <v>311990</v>
      </c>
      <c r="D288" s="26" t="s">
        <v>554</v>
      </c>
      <c r="E288" s="212">
        <v>487.60499373623099</v>
      </c>
      <c r="F288" s="235">
        <v>18.882197935116</v>
      </c>
      <c r="G288" s="236">
        <v>83.303814419629404</v>
      </c>
      <c r="H288" s="235">
        <v>159.943323685688</v>
      </c>
      <c r="I288" s="246">
        <f t="shared" si="5"/>
        <v>749.73432977666437</v>
      </c>
      <c r="J288" s="246"/>
      <c r="K288" s="7">
        <v>2007</v>
      </c>
      <c r="L288" s="123"/>
    </row>
    <row r="289" spans="1:12" hidden="1" x14ac:dyDescent="0.35">
      <c r="A289" s="46">
        <v>98</v>
      </c>
      <c r="B289" s="26" t="s">
        <v>1142</v>
      </c>
      <c r="C289" s="46">
        <v>312140</v>
      </c>
      <c r="D289" s="26" t="s">
        <v>585</v>
      </c>
      <c r="E289" s="212">
        <v>10382.987429262599</v>
      </c>
      <c r="F289" s="235">
        <v>369.86893602315399</v>
      </c>
      <c r="G289" s="236">
        <v>8873.5223119789207</v>
      </c>
      <c r="H289" s="235">
        <v>5334.7762754330597</v>
      </c>
      <c r="I289" s="246">
        <f t="shared" si="5"/>
        <v>24961.154952697732</v>
      </c>
      <c r="J289" s="246"/>
      <c r="K289" s="7">
        <v>2007</v>
      </c>
      <c r="L289" s="123"/>
    </row>
    <row r="290" spans="1:12" hidden="1" x14ac:dyDescent="0.35">
      <c r="A290" s="46">
        <v>99</v>
      </c>
      <c r="B290" s="26" t="s">
        <v>1143</v>
      </c>
      <c r="C290" s="46">
        <v>312130</v>
      </c>
      <c r="D290" s="26" t="s">
        <v>586</v>
      </c>
      <c r="E290" s="212">
        <v>17344.02301764</v>
      </c>
      <c r="F290" s="235">
        <v>614.30868299366296</v>
      </c>
      <c r="G290" s="236">
        <v>10418.526939544399</v>
      </c>
      <c r="H290" s="235">
        <v>7709.1413598218896</v>
      </c>
      <c r="I290" s="246">
        <f t="shared" si="5"/>
        <v>36085.999999999956</v>
      </c>
      <c r="J290" s="246"/>
      <c r="K290" s="7">
        <v>2007</v>
      </c>
      <c r="L290" s="123"/>
    </row>
    <row r="291" spans="1:12" hidden="1" x14ac:dyDescent="0.35">
      <c r="A291" s="46">
        <v>100</v>
      </c>
      <c r="B291" s="26" t="s">
        <v>1144</v>
      </c>
      <c r="C291" s="46">
        <v>312120</v>
      </c>
      <c r="D291" s="26" t="s">
        <v>587</v>
      </c>
      <c r="E291" s="212">
        <v>25736.3824791466</v>
      </c>
      <c r="F291" s="235">
        <v>927.76535931985904</v>
      </c>
      <c r="G291" s="236">
        <v>15294.201235162</v>
      </c>
      <c r="H291" s="235">
        <v>11470.6509263715</v>
      </c>
      <c r="I291" s="246">
        <f t="shared" si="5"/>
        <v>53428.999999999956</v>
      </c>
      <c r="J291" s="246"/>
      <c r="K291" s="7">
        <v>2007</v>
      </c>
      <c r="L291" s="123"/>
    </row>
    <row r="292" spans="1:12" hidden="1" x14ac:dyDescent="0.35">
      <c r="A292" s="46">
        <v>101</v>
      </c>
      <c r="B292" s="26" t="s">
        <v>1145</v>
      </c>
      <c r="C292" s="46">
        <v>111200</v>
      </c>
      <c r="D292" s="26" t="s">
        <v>574</v>
      </c>
      <c r="E292" s="212">
        <v>57.029776674937999</v>
      </c>
      <c r="F292" s="235">
        <v>0</v>
      </c>
      <c r="G292" s="236">
        <v>0</v>
      </c>
      <c r="H292" s="235">
        <v>0</v>
      </c>
      <c r="I292" s="246">
        <f t="shared" si="5"/>
        <v>57.029776674937999</v>
      </c>
      <c r="J292" s="246"/>
      <c r="K292" s="7">
        <v>2007</v>
      </c>
      <c r="L292" s="123"/>
    </row>
    <row r="293" spans="1:12" hidden="1" x14ac:dyDescent="0.35">
      <c r="A293" s="46">
        <v>101</v>
      </c>
      <c r="B293" s="26" t="s">
        <v>1145</v>
      </c>
      <c r="C293" s="46">
        <v>111300</v>
      </c>
      <c r="D293" s="26" t="s">
        <v>573</v>
      </c>
      <c r="E293" s="212">
        <v>50.9627791563275</v>
      </c>
      <c r="F293" s="235">
        <v>0</v>
      </c>
      <c r="G293" s="236">
        <v>0</v>
      </c>
      <c r="H293" s="235">
        <v>0</v>
      </c>
      <c r="I293" s="246">
        <f t="shared" si="5"/>
        <v>50.9627791563275</v>
      </c>
      <c r="J293" s="246"/>
      <c r="K293" s="7">
        <v>2007</v>
      </c>
      <c r="L293" s="123"/>
    </row>
    <row r="294" spans="1:12" hidden="1" x14ac:dyDescent="0.35">
      <c r="A294" s="46">
        <v>101</v>
      </c>
      <c r="B294" s="26" t="s">
        <v>1145</v>
      </c>
      <c r="C294" s="46" t="s">
        <v>588</v>
      </c>
      <c r="D294" s="26" t="s">
        <v>589</v>
      </c>
      <c r="E294" s="212">
        <v>132.260545905707</v>
      </c>
      <c r="F294" s="235">
        <v>0</v>
      </c>
      <c r="G294" s="236">
        <v>0</v>
      </c>
      <c r="H294" s="235">
        <v>0</v>
      </c>
      <c r="I294" s="246">
        <f t="shared" si="5"/>
        <v>132.260545905707</v>
      </c>
      <c r="J294" s="246"/>
      <c r="K294" s="7">
        <v>2007</v>
      </c>
      <c r="L294" s="123"/>
    </row>
    <row r="295" spans="1:12" hidden="1" x14ac:dyDescent="0.35">
      <c r="A295" s="46">
        <v>101</v>
      </c>
      <c r="B295" s="26" t="s">
        <v>1145</v>
      </c>
      <c r="C295" s="46">
        <v>112120</v>
      </c>
      <c r="D295" s="26" t="s">
        <v>590</v>
      </c>
      <c r="E295" s="212">
        <v>224.47890818858599</v>
      </c>
      <c r="F295" s="235">
        <v>0</v>
      </c>
      <c r="G295" s="236">
        <v>0</v>
      </c>
      <c r="H295" s="235">
        <v>0</v>
      </c>
      <c r="I295" s="246">
        <f t="shared" si="5"/>
        <v>224.47890818858599</v>
      </c>
      <c r="J295" s="246"/>
      <c r="K295" s="7">
        <v>2007</v>
      </c>
      <c r="L295" s="123"/>
    </row>
    <row r="296" spans="1:12" hidden="1" x14ac:dyDescent="0.35">
      <c r="A296" s="46">
        <v>101</v>
      </c>
      <c r="B296" s="26" t="s">
        <v>1145</v>
      </c>
      <c r="C296" s="46" t="s">
        <v>560</v>
      </c>
      <c r="D296" s="26" t="s">
        <v>561</v>
      </c>
      <c r="E296" s="212">
        <v>24.267990074441698</v>
      </c>
      <c r="F296" s="235">
        <v>0</v>
      </c>
      <c r="G296" s="236">
        <v>0</v>
      </c>
      <c r="H296" s="235">
        <v>0</v>
      </c>
      <c r="I296" s="246">
        <f t="shared" si="5"/>
        <v>24.267990074441698</v>
      </c>
      <c r="J296" s="246"/>
      <c r="K296" s="7">
        <v>2007</v>
      </c>
      <c r="L296" s="123"/>
    </row>
    <row r="297" spans="1:12" hidden="1" x14ac:dyDescent="0.35">
      <c r="A297" s="46">
        <v>104</v>
      </c>
      <c r="B297" s="26" t="s">
        <v>1146</v>
      </c>
      <c r="C297" s="46">
        <v>339113</v>
      </c>
      <c r="D297" s="26" t="s">
        <v>456</v>
      </c>
      <c r="E297" s="212">
        <v>10.5048242038298</v>
      </c>
      <c r="F297" s="235">
        <v>0</v>
      </c>
      <c r="G297" s="236">
        <v>3.1514472611489501</v>
      </c>
      <c r="H297" s="235">
        <v>13.656271464978801</v>
      </c>
      <c r="I297" s="246">
        <f t="shared" si="5"/>
        <v>27.312542929957552</v>
      </c>
      <c r="J297" s="246"/>
      <c r="K297" s="7">
        <v>2007</v>
      </c>
      <c r="L297" s="123"/>
    </row>
    <row r="298" spans="1:12" hidden="1" x14ac:dyDescent="0.35">
      <c r="A298" s="46">
        <v>104</v>
      </c>
      <c r="B298" s="26" t="s">
        <v>1146</v>
      </c>
      <c r="C298" s="46">
        <v>339920</v>
      </c>
      <c r="D298" s="26" t="s">
        <v>529</v>
      </c>
      <c r="E298" s="212">
        <v>18.9086835668937</v>
      </c>
      <c r="F298" s="235">
        <v>3.1514472611489501</v>
      </c>
      <c r="G298" s="236">
        <v>6.3028945222979003</v>
      </c>
      <c r="H298" s="235">
        <v>27.312542929957601</v>
      </c>
      <c r="I298" s="246">
        <f t="shared" si="5"/>
        <v>55.675568280298151</v>
      </c>
      <c r="J298" s="246"/>
      <c r="K298" s="7">
        <v>2007</v>
      </c>
      <c r="L298" s="123"/>
    </row>
    <row r="299" spans="1:12" hidden="1" x14ac:dyDescent="0.35">
      <c r="A299" s="46">
        <v>104</v>
      </c>
      <c r="B299" s="26" t="s">
        <v>1146</v>
      </c>
      <c r="C299" s="46">
        <v>313300</v>
      </c>
      <c r="D299" s="26" t="s">
        <v>591</v>
      </c>
      <c r="E299" s="212">
        <v>28.3630253503406</v>
      </c>
      <c r="F299" s="235">
        <v>1.0504824203829799</v>
      </c>
      <c r="G299" s="236">
        <v>4.2019296815319302</v>
      </c>
      <c r="H299" s="235">
        <v>32.564955031872501</v>
      </c>
      <c r="I299" s="246">
        <f t="shared" si="5"/>
        <v>66.180392484128021</v>
      </c>
      <c r="J299" s="246"/>
      <c r="K299" s="7">
        <v>2007</v>
      </c>
      <c r="L299" s="123"/>
    </row>
    <row r="300" spans="1:12" hidden="1" x14ac:dyDescent="0.35">
      <c r="A300" s="46">
        <v>104</v>
      </c>
      <c r="B300" s="26" t="s">
        <v>1146</v>
      </c>
      <c r="C300" s="46">
        <v>314900</v>
      </c>
      <c r="D300" s="26" t="s">
        <v>474</v>
      </c>
      <c r="E300" s="212">
        <v>303.58941949068202</v>
      </c>
      <c r="F300" s="235">
        <v>15.757236305744801</v>
      </c>
      <c r="G300" s="236">
        <v>176.48104662434099</v>
      </c>
      <c r="H300" s="235">
        <v>474.818054013108</v>
      </c>
      <c r="I300" s="246">
        <f t="shared" si="5"/>
        <v>970.64575643387582</v>
      </c>
      <c r="J300" s="246"/>
      <c r="K300" s="7">
        <v>2007</v>
      </c>
      <c r="L300" s="123"/>
    </row>
    <row r="301" spans="1:12" hidden="1" x14ac:dyDescent="0.35">
      <c r="A301" s="46">
        <v>104</v>
      </c>
      <c r="B301" s="26" t="s">
        <v>1146</v>
      </c>
      <c r="C301" s="46">
        <v>315000</v>
      </c>
      <c r="D301" s="26" t="s">
        <v>592</v>
      </c>
      <c r="E301" s="212">
        <v>62246.335819793698</v>
      </c>
      <c r="F301" s="235">
        <v>3163.0025677731601</v>
      </c>
      <c r="G301" s="236">
        <v>16671.156011477899</v>
      </c>
      <c r="H301" s="235">
        <v>78607.599517258597</v>
      </c>
      <c r="I301" s="246">
        <f t="shared" si="5"/>
        <v>160688.09391630336</v>
      </c>
      <c r="J301" s="246"/>
      <c r="K301" s="7">
        <v>2007</v>
      </c>
      <c r="L301" s="123"/>
    </row>
    <row r="302" spans="1:12" hidden="1" x14ac:dyDescent="0.35">
      <c r="A302" s="46">
        <v>104</v>
      </c>
      <c r="B302" s="26" t="s">
        <v>1146</v>
      </c>
      <c r="C302" s="46" t="s">
        <v>422</v>
      </c>
      <c r="D302" s="26" t="s">
        <v>423</v>
      </c>
      <c r="E302" s="212">
        <v>-157.572363057448</v>
      </c>
      <c r="F302" s="235">
        <v>0</v>
      </c>
      <c r="G302" s="236">
        <v>0</v>
      </c>
      <c r="H302" s="235">
        <v>0</v>
      </c>
      <c r="I302" s="246">
        <f t="shared" si="5"/>
        <v>-157.572363057448</v>
      </c>
      <c r="J302" s="246"/>
      <c r="K302" s="7">
        <v>2007</v>
      </c>
      <c r="L302" s="123"/>
    </row>
    <row r="303" spans="1:12" hidden="1" x14ac:dyDescent="0.35">
      <c r="A303" s="46">
        <v>104</v>
      </c>
      <c r="B303" s="26" t="s">
        <v>1146</v>
      </c>
      <c r="C303" s="46" t="s">
        <v>424</v>
      </c>
      <c r="D303" s="26" t="s">
        <v>425</v>
      </c>
      <c r="E303" s="212">
        <v>-4.2019296815319302</v>
      </c>
      <c r="F303" s="235">
        <v>601.92642687944897</v>
      </c>
      <c r="G303" s="236">
        <v>146.01705643323501</v>
      </c>
      <c r="H303" s="235">
        <v>1244.8216681538399</v>
      </c>
      <c r="I303" s="246">
        <f t="shared" si="5"/>
        <v>1988.563221784992</v>
      </c>
      <c r="J303" s="246"/>
      <c r="K303" s="7">
        <v>2007</v>
      </c>
      <c r="L303" s="123"/>
    </row>
    <row r="304" spans="1:12" hidden="1" x14ac:dyDescent="0.35">
      <c r="A304" s="46">
        <v>105</v>
      </c>
      <c r="B304" s="26" t="s">
        <v>1147</v>
      </c>
      <c r="C304" s="46">
        <v>339113</v>
      </c>
      <c r="D304" s="26" t="s">
        <v>456</v>
      </c>
      <c r="E304" s="212">
        <v>18.6148156830569</v>
      </c>
      <c r="F304" s="235">
        <v>0</v>
      </c>
      <c r="G304" s="236">
        <v>6.5699349469612596</v>
      </c>
      <c r="H304" s="235">
        <v>14.2348590517494</v>
      </c>
      <c r="I304" s="246">
        <f t="shared" si="5"/>
        <v>39.419609681767554</v>
      </c>
      <c r="J304" s="246"/>
      <c r="K304" s="7">
        <v>2007</v>
      </c>
      <c r="L304" s="123"/>
    </row>
    <row r="305" spans="1:12" hidden="1" x14ac:dyDescent="0.35">
      <c r="A305" s="46">
        <v>105</v>
      </c>
      <c r="B305" s="26" t="s">
        <v>1147</v>
      </c>
      <c r="C305" s="46">
        <v>339920</v>
      </c>
      <c r="D305" s="26" t="s">
        <v>529</v>
      </c>
      <c r="E305" s="212">
        <v>12.0448807360956</v>
      </c>
      <c r="F305" s="235">
        <v>2.1899783156537498</v>
      </c>
      <c r="G305" s="236">
        <v>4.3799566313075102</v>
      </c>
      <c r="H305" s="235">
        <v>10.949891578268801</v>
      </c>
      <c r="I305" s="246">
        <f t="shared" si="5"/>
        <v>29.564707261325662</v>
      </c>
      <c r="J305" s="246"/>
      <c r="K305" s="7">
        <v>2007</v>
      </c>
      <c r="L305" s="123"/>
    </row>
    <row r="306" spans="1:12" hidden="1" x14ac:dyDescent="0.35">
      <c r="A306" s="46">
        <v>105</v>
      </c>
      <c r="B306" s="26" t="s">
        <v>1147</v>
      </c>
      <c r="C306" s="46">
        <v>313300</v>
      </c>
      <c r="D306" s="26" t="s">
        <v>591</v>
      </c>
      <c r="E306" s="212">
        <v>6.5699349469612596</v>
      </c>
      <c r="F306" s="235">
        <v>0</v>
      </c>
      <c r="G306" s="236">
        <v>1.09498915782688</v>
      </c>
      <c r="H306" s="235">
        <v>4.3799566313075102</v>
      </c>
      <c r="I306" s="246">
        <f t="shared" si="5"/>
        <v>12.044880736095649</v>
      </c>
      <c r="J306" s="246"/>
      <c r="K306" s="7">
        <v>2007</v>
      </c>
      <c r="L306" s="123"/>
    </row>
    <row r="307" spans="1:12" hidden="1" x14ac:dyDescent="0.35">
      <c r="A307" s="46">
        <v>105</v>
      </c>
      <c r="B307" s="26" t="s">
        <v>1147</v>
      </c>
      <c r="C307" s="46">
        <v>314900</v>
      </c>
      <c r="D307" s="26" t="s">
        <v>474</v>
      </c>
      <c r="E307" s="212">
        <v>17.519826525229998</v>
      </c>
      <c r="F307" s="235">
        <v>1.09498915782688</v>
      </c>
      <c r="G307" s="236">
        <v>9.8549024204418902</v>
      </c>
      <c r="H307" s="235">
        <v>16.4248373674032</v>
      </c>
      <c r="I307" s="246">
        <f t="shared" si="5"/>
        <v>44.89455547090197</v>
      </c>
      <c r="J307" s="246"/>
      <c r="K307" s="7">
        <v>2007</v>
      </c>
      <c r="L307" s="123"/>
    </row>
    <row r="308" spans="1:12" hidden="1" x14ac:dyDescent="0.35">
      <c r="A308" s="46">
        <v>105</v>
      </c>
      <c r="B308" s="26" t="s">
        <v>1147</v>
      </c>
      <c r="C308" s="46">
        <v>315000</v>
      </c>
      <c r="D308" s="26" t="s">
        <v>592</v>
      </c>
      <c r="E308" s="212">
        <v>42635.5928383051</v>
      </c>
      <c r="F308" s="235">
        <v>2181.21840239114</v>
      </c>
      <c r="G308" s="236">
        <v>14640.005040145301</v>
      </c>
      <c r="H308" s="235">
        <v>33621.642091074304</v>
      </c>
      <c r="I308" s="246">
        <f t="shared" si="5"/>
        <v>93078.45837191584</v>
      </c>
      <c r="J308" s="246"/>
      <c r="K308" s="7">
        <v>2007</v>
      </c>
      <c r="L308" s="123"/>
    </row>
    <row r="309" spans="1:12" hidden="1" x14ac:dyDescent="0.35">
      <c r="A309" s="46">
        <v>105</v>
      </c>
      <c r="B309" s="26" t="s">
        <v>1147</v>
      </c>
      <c r="C309" s="46" t="s">
        <v>424</v>
      </c>
      <c r="D309" s="26" t="s">
        <v>425</v>
      </c>
      <c r="E309" s="212">
        <v>-266.082365351931</v>
      </c>
      <c r="F309" s="235">
        <v>155.48846041141701</v>
      </c>
      <c r="G309" s="236">
        <v>49.274512102209499</v>
      </c>
      <c r="H309" s="235">
        <v>277.03225693019999</v>
      </c>
      <c r="I309" s="246">
        <f t="shared" si="5"/>
        <v>215.71286409189548</v>
      </c>
      <c r="J309" s="246"/>
      <c r="K309" s="7">
        <v>2007</v>
      </c>
      <c r="L309" s="123"/>
    </row>
    <row r="310" spans="1:12" hidden="1" x14ac:dyDescent="0.35">
      <c r="A310" s="46">
        <v>106</v>
      </c>
      <c r="B310" s="26" t="s">
        <v>1148</v>
      </c>
      <c r="C310" s="46">
        <v>314900</v>
      </c>
      <c r="D310" s="26" t="s">
        <v>474</v>
      </c>
      <c r="E310" s="212">
        <v>101.328833172613</v>
      </c>
      <c r="F310" s="235">
        <v>4.9670996653241799</v>
      </c>
      <c r="G310" s="236">
        <v>58.611776050825398</v>
      </c>
      <c r="H310" s="235">
        <v>214.578705542005</v>
      </c>
      <c r="I310" s="246">
        <f t="shared" si="5"/>
        <v>379.48641443076758</v>
      </c>
      <c r="J310" s="246"/>
      <c r="K310" s="7">
        <v>2007</v>
      </c>
      <c r="L310" s="123"/>
    </row>
    <row r="311" spans="1:12" hidden="1" x14ac:dyDescent="0.35">
      <c r="A311" s="46">
        <v>106</v>
      </c>
      <c r="B311" s="26" t="s">
        <v>1148</v>
      </c>
      <c r="C311" s="46">
        <v>315000</v>
      </c>
      <c r="D311" s="26" t="s">
        <v>592</v>
      </c>
      <c r="E311" s="212">
        <v>3351.7988541607601</v>
      </c>
      <c r="F311" s="235">
        <v>169.874808554087</v>
      </c>
      <c r="G311" s="236">
        <v>885.13716036076903</v>
      </c>
      <c r="H311" s="235">
        <v>4221.0412955924903</v>
      </c>
      <c r="I311" s="246">
        <f t="shared" si="5"/>
        <v>8627.8521186681064</v>
      </c>
      <c r="J311" s="246"/>
      <c r="K311" s="7">
        <v>2007</v>
      </c>
      <c r="L311" s="123"/>
    </row>
    <row r="312" spans="1:12" hidden="1" x14ac:dyDescent="0.35">
      <c r="A312" s="46">
        <v>106</v>
      </c>
      <c r="B312" s="26" t="s">
        <v>1148</v>
      </c>
      <c r="C312" s="46">
        <v>322291</v>
      </c>
      <c r="D312" s="26" t="s">
        <v>593</v>
      </c>
      <c r="E312" s="212">
        <v>3100.4636110953502</v>
      </c>
      <c r="F312" s="235">
        <v>158.94718929037401</v>
      </c>
      <c r="G312" s="236">
        <v>269.21680186057102</v>
      </c>
      <c r="H312" s="235">
        <v>4566.7514322990501</v>
      </c>
      <c r="I312" s="246">
        <f t="shared" si="5"/>
        <v>8095.3790345453453</v>
      </c>
      <c r="J312" s="246"/>
      <c r="K312" s="7">
        <v>2007</v>
      </c>
      <c r="L312" s="123"/>
    </row>
    <row r="313" spans="1:12" hidden="1" x14ac:dyDescent="0.35">
      <c r="A313" s="46">
        <v>106</v>
      </c>
      <c r="B313" s="26" t="s">
        <v>1148</v>
      </c>
      <c r="C313" s="46" t="s">
        <v>424</v>
      </c>
      <c r="D313" s="26" t="s">
        <v>425</v>
      </c>
      <c r="E313" s="212">
        <v>0.993419933064836</v>
      </c>
      <c r="F313" s="235">
        <v>124.17749163310501</v>
      </c>
      <c r="G313" s="236">
        <v>29.802597991945099</v>
      </c>
      <c r="H313" s="235">
        <v>256.30234273072801</v>
      </c>
      <c r="I313" s="246">
        <f t="shared" si="5"/>
        <v>411.275852288843</v>
      </c>
      <c r="J313" s="246"/>
      <c r="K313" s="7">
        <v>2007</v>
      </c>
      <c r="L313" s="123"/>
    </row>
    <row r="314" spans="1:12" hidden="1" x14ac:dyDescent="0.35">
      <c r="A314" s="46">
        <v>108</v>
      </c>
      <c r="B314" s="26" t="s">
        <v>1149</v>
      </c>
      <c r="C314" s="46">
        <v>339990</v>
      </c>
      <c r="D314" s="26" t="s">
        <v>443</v>
      </c>
      <c r="E314" s="212">
        <v>114.09561752988</v>
      </c>
      <c r="F314" s="235">
        <v>21.5856573705179</v>
      </c>
      <c r="G314" s="236">
        <v>28.7808764940239</v>
      </c>
      <c r="H314" s="235">
        <v>156.23904382470101</v>
      </c>
      <c r="I314" s="246">
        <f t="shared" si="5"/>
        <v>320.70119521912284</v>
      </c>
      <c r="J314" s="246"/>
      <c r="K314" s="7">
        <v>2007</v>
      </c>
      <c r="L314" s="123"/>
    </row>
    <row r="315" spans="1:12" hidden="1" x14ac:dyDescent="0.35">
      <c r="A315" s="46">
        <v>108</v>
      </c>
      <c r="B315" s="26" t="s">
        <v>1149</v>
      </c>
      <c r="C315" s="46">
        <v>313100</v>
      </c>
      <c r="D315" s="26" t="s">
        <v>594</v>
      </c>
      <c r="E315" s="212">
        <v>50.3665338645418</v>
      </c>
      <c r="F315" s="235">
        <v>2.0557768924302802</v>
      </c>
      <c r="G315" s="236">
        <v>7.1952191235059804</v>
      </c>
      <c r="H315" s="235">
        <v>56.533864541832699</v>
      </c>
      <c r="I315" s="246">
        <f t="shared" si="5"/>
        <v>116.15139442231076</v>
      </c>
      <c r="J315" s="246"/>
      <c r="K315" s="7">
        <v>2007</v>
      </c>
      <c r="L315" s="123"/>
    </row>
    <row r="316" spans="1:12" hidden="1" x14ac:dyDescent="0.35">
      <c r="A316" s="46">
        <v>108</v>
      </c>
      <c r="B316" s="26" t="s">
        <v>1149</v>
      </c>
      <c r="C316" s="46">
        <v>313200</v>
      </c>
      <c r="D316" s="26" t="s">
        <v>595</v>
      </c>
      <c r="E316" s="212">
        <v>1004.24701195219</v>
      </c>
      <c r="F316" s="235">
        <v>51.394422310757001</v>
      </c>
      <c r="G316" s="236">
        <v>137.73705179282899</v>
      </c>
      <c r="H316" s="235">
        <v>1134.78884462151</v>
      </c>
      <c r="I316" s="246">
        <f t="shared" si="5"/>
        <v>2328.1673306772855</v>
      </c>
      <c r="J316" s="246"/>
      <c r="K316" s="7">
        <v>2007</v>
      </c>
      <c r="L316" s="123"/>
    </row>
    <row r="317" spans="1:12" hidden="1" x14ac:dyDescent="0.35">
      <c r="A317" s="46">
        <v>108</v>
      </c>
      <c r="B317" s="26" t="s">
        <v>1149</v>
      </c>
      <c r="C317" s="46">
        <v>313300</v>
      </c>
      <c r="D317" s="26" t="s">
        <v>591</v>
      </c>
      <c r="E317" s="212">
        <v>317.617529880478</v>
      </c>
      <c r="F317" s="235">
        <v>16.446215139442199</v>
      </c>
      <c r="G317" s="236">
        <v>43.1713147410359</v>
      </c>
      <c r="H317" s="235">
        <v>358.73306772908398</v>
      </c>
      <c r="I317" s="246">
        <f t="shared" si="5"/>
        <v>735.96812749004016</v>
      </c>
      <c r="J317" s="246"/>
      <c r="K317" s="7">
        <v>2007</v>
      </c>
      <c r="L317" s="123"/>
    </row>
    <row r="318" spans="1:12" hidden="1" x14ac:dyDescent="0.35">
      <c r="A318" s="46">
        <v>108</v>
      </c>
      <c r="B318" s="26" t="s">
        <v>1149</v>
      </c>
      <c r="C318" s="46">
        <v>314900</v>
      </c>
      <c r="D318" s="26" t="s">
        <v>474</v>
      </c>
      <c r="E318" s="212">
        <v>43.1713147410359</v>
      </c>
      <c r="F318" s="235">
        <v>2.0557768924302802</v>
      </c>
      <c r="G318" s="236">
        <v>25.697211155378501</v>
      </c>
      <c r="H318" s="235">
        <v>67.840637450199196</v>
      </c>
      <c r="I318" s="246">
        <f t="shared" si="5"/>
        <v>138.76494023904388</v>
      </c>
      <c r="J318" s="246"/>
      <c r="K318" s="7">
        <v>2007</v>
      </c>
      <c r="L318" s="123"/>
    </row>
    <row r="319" spans="1:12" hidden="1" x14ac:dyDescent="0.35">
      <c r="A319" s="46">
        <v>108</v>
      </c>
      <c r="B319" s="26" t="s">
        <v>1149</v>
      </c>
      <c r="C319" s="46" t="s">
        <v>537</v>
      </c>
      <c r="D319" s="26" t="s">
        <v>538</v>
      </c>
      <c r="E319" s="212">
        <v>103.816733067729</v>
      </c>
      <c r="F319" s="235">
        <v>5.1394422310756998</v>
      </c>
      <c r="G319" s="236">
        <v>9.2509960159362503</v>
      </c>
      <c r="H319" s="235">
        <v>112.03984063745</v>
      </c>
      <c r="I319" s="246">
        <f t="shared" si="5"/>
        <v>230.24701195219097</v>
      </c>
      <c r="J319" s="246"/>
      <c r="K319" s="7">
        <v>2007</v>
      </c>
      <c r="L319" s="123"/>
    </row>
    <row r="320" spans="1:12" hidden="1" x14ac:dyDescent="0.35">
      <c r="A320" s="46">
        <v>109</v>
      </c>
      <c r="B320" s="26" t="s">
        <v>1150</v>
      </c>
      <c r="C320" s="46">
        <v>339990</v>
      </c>
      <c r="D320" s="26" t="s">
        <v>443</v>
      </c>
      <c r="E320" s="212">
        <v>0</v>
      </c>
      <c r="F320" s="235">
        <v>0</v>
      </c>
      <c r="G320" s="236">
        <v>0</v>
      </c>
      <c r="H320" s="235">
        <v>0</v>
      </c>
      <c r="I320" s="246">
        <f t="shared" si="5"/>
        <v>0</v>
      </c>
      <c r="J320" s="246"/>
      <c r="K320" s="7">
        <v>2007</v>
      </c>
      <c r="L320" s="123"/>
    </row>
    <row r="321" spans="1:12" hidden="1" x14ac:dyDescent="0.35">
      <c r="A321" s="46">
        <v>109</v>
      </c>
      <c r="B321" s="26" t="s">
        <v>1150</v>
      </c>
      <c r="C321" s="46">
        <v>314120</v>
      </c>
      <c r="D321" s="26" t="s">
        <v>478</v>
      </c>
      <c r="E321" s="212">
        <v>3.4953271028037398</v>
      </c>
      <c r="F321" s="235">
        <v>0</v>
      </c>
      <c r="G321" s="236">
        <v>0.87383177570093495</v>
      </c>
      <c r="H321" s="235">
        <v>0</v>
      </c>
      <c r="I321" s="246">
        <f t="shared" si="5"/>
        <v>4.3691588785046749</v>
      </c>
      <c r="J321" s="246"/>
      <c r="K321" s="7">
        <v>2007</v>
      </c>
      <c r="L321" s="123"/>
    </row>
    <row r="322" spans="1:12" s="1" customFormat="1" hidden="1" x14ac:dyDescent="0.35">
      <c r="A322" s="46">
        <v>109</v>
      </c>
      <c r="B322" s="26" t="s">
        <v>1150</v>
      </c>
      <c r="C322" s="46">
        <v>314900</v>
      </c>
      <c r="D322" s="26" t="s">
        <v>474</v>
      </c>
      <c r="E322" s="212">
        <v>3.4953271028037398</v>
      </c>
      <c r="F322" s="235">
        <v>0</v>
      </c>
      <c r="G322" s="236">
        <v>2.6214953271027999</v>
      </c>
      <c r="H322" s="235">
        <v>0</v>
      </c>
      <c r="I322" s="246">
        <f t="shared" si="5"/>
        <v>6.1168224299065397</v>
      </c>
      <c r="J322" s="246"/>
      <c r="K322" s="7">
        <v>2007</v>
      </c>
      <c r="L322" s="123"/>
    </row>
    <row r="323" spans="1:12" hidden="1" x14ac:dyDescent="0.35">
      <c r="A323" s="46">
        <v>109</v>
      </c>
      <c r="B323" s="26" t="s">
        <v>1150</v>
      </c>
      <c r="C323" s="46">
        <v>315000</v>
      </c>
      <c r="D323" s="26" t="s">
        <v>592</v>
      </c>
      <c r="E323" s="212">
        <v>218.45794392523399</v>
      </c>
      <c r="F323" s="235">
        <v>11.359813084112201</v>
      </c>
      <c r="G323" s="236">
        <v>71.654205607476598</v>
      </c>
      <c r="H323" s="235">
        <v>0</v>
      </c>
      <c r="I323" s="246">
        <f t="shared" si="5"/>
        <v>301.47196261682279</v>
      </c>
      <c r="J323" s="246"/>
      <c r="K323" s="7">
        <v>2007</v>
      </c>
      <c r="L323" s="123"/>
    </row>
    <row r="324" spans="1:12" hidden="1" x14ac:dyDescent="0.35">
      <c r="A324" s="46">
        <v>109</v>
      </c>
      <c r="B324" s="26" t="s">
        <v>1150</v>
      </c>
      <c r="C324" s="46">
        <v>316000</v>
      </c>
      <c r="D324" s="26" t="s">
        <v>471</v>
      </c>
      <c r="E324" s="212">
        <v>43.691588785046697</v>
      </c>
      <c r="F324" s="235">
        <v>2.6214953271027999</v>
      </c>
      <c r="G324" s="236">
        <v>15.7289719626168</v>
      </c>
      <c r="H324" s="235">
        <v>0</v>
      </c>
      <c r="I324" s="246">
        <f t="shared" si="5"/>
        <v>62.042056074766293</v>
      </c>
      <c r="J324" s="246"/>
      <c r="K324" s="7">
        <v>2007</v>
      </c>
      <c r="L324" s="123"/>
    </row>
    <row r="325" spans="1:12" hidden="1" x14ac:dyDescent="0.35">
      <c r="A325" s="46">
        <v>110</v>
      </c>
      <c r="B325" s="26" t="s">
        <v>1151</v>
      </c>
      <c r="C325" s="46">
        <v>316000</v>
      </c>
      <c r="D325" s="26" t="s">
        <v>471</v>
      </c>
      <c r="E325" s="212">
        <v>28152.355978216201</v>
      </c>
      <c r="F325" s="235">
        <v>1437.1754717912399</v>
      </c>
      <c r="G325" s="236">
        <v>10463.7701837806</v>
      </c>
      <c r="H325" s="235">
        <v>31436.148538146401</v>
      </c>
      <c r="I325" s="246">
        <f t="shared" si="5"/>
        <v>71489.450171934441</v>
      </c>
      <c r="J325" s="246"/>
      <c r="K325" s="7">
        <v>2007</v>
      </c>
      <c r="L325" s="123"/>
    </row>
    <row r="326" spans="1:12" hidden="1" x14ac:dyDescent="0.35">
      <c r="A326" s="46">
        <v>110</v>
      </c>
      <c r="B326" s="26" t="s">
        <v>1151</v>
      </c>
      <c r="C326" s="46" t="s">
        <v>424</v>
      </c>
      <c r="D326" s="26" t="s">
        <v>425</v>
      </c>
      <c r="E326" s="212">
        <v>15.339311275276</v>
      </c>
      <c r="F326" s="235">
        <v>67.256980206979406</v>
      </c>
      <c r="G326" s="236">
        <v>22.4189934023265</v>
      </c>
      <c r="H326" s="235">
        <v>119.17464913868299</v>
      </c>
      <c r="I326" s="246">
        <f t="shared" si="5"/>
        <v>224.18993402326493</v>
      </c>
      <c r="J326" s="246"/>
      <c r="K326" s="7">
        <v>2007</v>
      </c>
      <c r="L326" s="123"/>
    </row>
    <row r="327" spans="1:12" hidden="1" x14ac:dyDescent="0.35">
      <c r="A327" s="46">
        <v>113</v>
      </c>
      <c r="B327" s="26" t="s">
        <v>1152</v>
      </c>
      <c r="C327" s="46">
        <v>324110</v>
      </c>
      <c r="D327" s="26" t="s">
        <v>596</v>
      </c>
      <c r="E327" s="212">
        <v>241032.568338743</v>
      </c>
      <c r="F327" s="235">
        <v>5952.4658522154896</v>
      </c>
      <c r="G327" s="236">
        <v>73825.289150423007</v>
      </c>
      <c r="H327" s="235">
        <v>62555.450610038897</v>
      </c>
      <c r="I327" s="246">
        <f t="shared" si="5"/>
        <v>383365.77395142039</v>
      </c>
      <c r="J327" s="246"/>
      <c r="K327" s="7">
        <v>2007</v>
      </c>
      <c r="L327" s="123"/>
    </row>
    <row r="328" spans="1:12" hidden="1" x14ac:dyDescent="0.35">
      <c r="A328" s="46">
        <v>114</v>
      </c>
      <c r="B328" s="26" t="s">
        <v>1153</v>
      </c>
      <c r="C328" s="46">
        <v>324190</v>
      </c>
      <c r="D328" s="26" t="s">
        <v>597</v>
      </c>
      <c r="E328" s="212">
        <v>5790.7796516450098</v>
      </c>
      <c r="F328" s="235">
        <v>515.17970693945301</v>
      </c>
      <c r="G328" s="236">
        <v>525.82941664362704</v>
      </c>
      <c r="H328" s="235">
        <v>2796.88001105889</v>
      </c>
      <c r="I328" s="246">
        <f t="shared" ref="I328:I391" si="6">SUM(E328:H328)</f>
        <v>9628.6687862869803</v>
      </c>
      <c r="J328" s="246"/>
      <c r="K328" s="7">
        <v>2007</v>
      </c>
      <c r="L328" s="123"/>
    </row>
    <row r="329" spans="1:12" hidden="1" x14ac:dyDescent="0.35">
      <c r="A329" s="46">
        <v>114</v>
      </c>
      <c r="B329" s="26" t="s">
        <v>1153</v>
      </c>
      <c r="C329" s="46">
        <v>325610</v>
      </c>
      <c r="D329" s="26" t="s">
        <v>444</v>
      </c>
      <c r="E329" s="212">
        <v>1.33121371302184</v>
      </c>
      <c r="F329" s="235">
        <v>0</v>
      </c>
      <c r="G329" s="236">
        <v>0</v>
      </c>
      <c r="H329" s="235">
        <v>1.33121371302184</v>
      </c>
      <c r="I329" s="246">
        <f t="shared" si="6"/>
        <v>2.66242742604368</v>
      </c>
      <c r="J329" s="246"/>
      <c r="K329" s="7">
        <v>2007</v>
      </c>
      <c r="L329" s="123"/>
    </row>
    <row r="330" spans="1:12" hidden="1" x14ac:dyDescent="0.35">
      <c r="A330" s="46">
        <v>116</v>
      </c>
      <c r="B330" s="26" t="s">
        <v>1154</v>
      </c>
      <c r="C330" s="46">
        <v>324110</v>
      </c>
      <c r="D330" s="26" t="s">
        <v>596</v>
      </c>
      <c r="E330" s="212">
        <v>14617.9386495008</v>
      </c>
      <c r="F330" s="235">
        <v>361.17406726221799</v>
      </c>
      <c r="G330" s="236">
        <v>3310.2564372044098</v>
      </c>
      <c r="H330" s="235">
        <v>4814.6425380977398</v>
      </c>
      <c r="I330" s="246">
        <f t="shared" si="6"/>
        <v>23104.011692065171</v>
      </c>
      <c r="J330" s="246"/>
      <c r="K330" s="7">
        <v>2007</v>
      </c>
      <c r="L330" s="123"/>
    </row>
    <row r="331" spans="1:12" hidden="1" x14ac:dyDescent="0.35">
      <c r="A331" s="46">
        <v>117</v>
      </c>
      <c r="B331" s="26" t="s">
        <v>1155</v>
      </c>
      <c r="C331" s="46">
        <v>212100</v>
      </c>
      <c r="D331" s="26" t="s">
        <v>598</v>
      </c>
      <c r="E331" s="212">
        <v>13.0895736295235</v>
      </c>
      <c r="F331" s="235">
        <v>3.8498745969186698</v>
      </c>
      <c r="G331" s="236">
        <v>0</v>
      </c>
      <c r="H331" s="235">
        <v>7.6997491938373299</v>
      </c>
      <c r="I331" s="246">
        <f t="shared" si="6"/>
        <v>24.639197420279501</v>
      </c>
      <c r="J331" s="246"/>
      <c r="K331" s="7">
        <v>2007</v>
      </c>
      <c r="L331" s="123"/>
    </row>
    <row r="332" spans="1:12" hidden="1" x14ac:dyDescent="0.35">
      <c r="A332" s="46">
        <v>117</v>
      </c>
      <c r="B332" s="26" t="s">
        <v>1155</v>
      </c>
      <c r="C332" s="46" t="s">
        <v>459</v>
      </c>
      <c r="D332" s="26" t="s">
        <v>460</v>
      </c>
      <c r="E332" s="212">
        <v>80.077391615908297</v>
      </c>
      <c r="F332" s="235">
        <v>6.15979935506987</v>
      </c>
      <c r="G332" s="236">
        <v>15.399498387674701</v>
      </c>
      <c r="H332" s="235">
        <v>43.888570404872802</v>
      </c>
      <c r="I332" s="246">
        <f t="shared" si="6"/>
        <v>145.52525976352567</v>
      </c>
      <c r="J332" s="246"/>
      <c r="K332" s="7">
        <v>2007</v>
      </c>
      <c r="L332" s="123"/>
    </row>
    <row r="333" spans="1:12" hidden="1" x14ac:dyDescent="0.35">
      <c r="A333" s="46">
        <v>117</v>
      </c>
      <c r="B333" s="26" t="s">
        <v>1155</v>
      </c>
      <c r="C333" s="46">
        <v>324190</v>
      </c>
      <c r="D333" s="26" t="s">
        <v>597</v>
      </c>
      <c r="E333" s="212">
        <v>458.13507703332101</v>
      </c>
      <c r="F333" s="235">
        <v>148.60515944106101</v>
      </c>
      <c r="G333" s="236">
        <v>41.578645646721597</v>
      </c>
      <c r="H333" s="235">
        <v>281.04084557506297</v>
      </c>
      <c r="I333" s="246">
        <f t="shared" si="6"/>
        <v>929.3597276961666</v>
      </c>
      <c r="J333" s="246"/>
      <c r="K333" s="7">
        <v>2007</v>
      </c>
      <c r="L333" s="123"/>
    </row>
    <row r="334" spans="1:12" x14ac:dyDescent="0.35">
      <c r="A334" s="46">
        <v>117</v>
      </c>
      <c r="B334" s="26" t="s">
        <v>1155</v>
      </c>
      <c r="C334" s="46">
        <v>325190</v>
      </c>
      <c r="D334" s="26" t="s">
        <v>581</v>
      </c>
      <c r="E334" s="212">
        <v>649.85883195987105</v>
      </c>
      <c r="F334" s="235">
        <v>46.968470082407698</v>
      </c>
      <c r="G334" s="236">
        <v>34.648871372267998</v>
      </c>
      <c r="H334" s="235">
        <v>317.22966678609799</v>
      </c>
      <c r="I334" s="246">
        <f t="shared" si="6"/>
        <v>1048.7058402006448</v>
      </c>
      <c r="J334" s="246"/>
      <c r="K334" s="7">
        <v>2007</v>
      </c>
      <c r="L334" s="123"/>
    </row>
    <row r="335" spans="1:12" hidden="1" x14ac:dyDescent="0.35">
      <c r="A335" s="46">
        <v>120</v>
      </c>
      <c r="B335" s="26" t="s">
        <v>1156</v>
      </c>
      <c r="C335" s="46">
        <v>324110</v>
      </c>
      <c r="D335" s="26" t="s">
        <v>596</v>
      </c>
      <c r="E335" s="212">
        <v>356.004447022428</v>
      </c>
      <c r="F335" s="235">
        <v>8.9001111755607099</v>
      </c>
      <c r="G335" s="236">
        <v>31.786111341288301</v>
      </c>
      <c r="H335" s="235">
        <v>513.66355927521795</v>
      </c>
      <c r="I335" s="246">
        <f t="shared" si="6"/>
        <v>910.35422881449495</v>
      </c>
      <c r="J335" s="246"/>
      <c r="K335" s="7">
        <v>2007</v>
      </c>
      <c r="L335" s="123"/>
    </row>
    <row r="336" spans="1:12" hidden="1" x14ac:dyDescent="0.35">
      <c r="A336" s="46">
        <v>120</v>
      </c>
      <c r="B336" s="26" t="s">
        <v>1156</v>
      </c>
      <c r="C336" s="46">
        <v>325120</v>
      </c>
      <c r="D336" s="26" t="s">
        <v>599</v>
      </c>
      <c r="E336" s="212">
        <v>86.458222848304104</v>
      </c>
      <c r="F336" s="235">
        <v>7.6286667219091804</v>
      </c>
      <c r="G336" s="236">
        <v>5.0857778146061197</v>
      </c>
      <c r="H336" s="235">
        <v>127.144445365153</v>
      </c>
      <c r="I336" s="246">
        <f t="shared" si="6"/>
        <v>226.31711274997241</v>
      </c>
      <c r="J336" s="246"/>
      <c r="K336" s="7">
        <v>2007</v>
      </c>
      <c r="L336" s="123"/>
    </row>
    <row r="337" spans="1:12" hidden="1" x14ac:dyDescent="0.35">
      <c r="A337" s="46">
        <v>120</v>
      </c>
      <c r="B337" s="26" t="s">
        <v>1156</v>
      </c>
      <c r="C337" s="46">
        <v>325412</v>
      </c>
      <c r="D337" s="26" t="s">
        <v>600</v>
      </c>
      <c r="E337" s="212">
        <v>204527.09770329201</v>
      </c>
      <c r="F337" s="235">
        <v>5013.3054807479803</v>
      </c>
      <c r="G337" s="236">
        <v>53880.001612390901</v>
      </c>
      <c r="H337" s="235">
        <v>103693.923862004</v>
      </c>
      <c r="I337" s="246">
        <f t="shared" si="6"/>
        <v>367114.32865843491</v>
      </c>
      <c r="J337" s="246"/>
      <c r="K337" s="7">
        <v>2007</v>
      </c>
      <c r="L337" s="123"/>
    </row>
    <row r="338" spans="1:12" hidden="1" x14ac:dyDescent="0.35">
      <c r="A338" s="46">
        <v>123</v>
      </c>
      <c r="B338" s="26" t="s">
        <v>1157</v>
      </c>
      <c r="C338" s="46">
        <v>339112</v>
      </c>
      <c r="D338" s="26" t="s">
        <v>540</v>
      </c>
      <c r="E338" s="212">
        <v>240.74011149455799</v>
      </c>
      <c r="F338" s="235">
        <v>3.7812582957260399</v>
      </c>
      <c r="G338" s="236">
        <v>79.406424210246897</v>
      </c>
      <c r="H338" s="235">
        <v>419.71967082559098</v>
      </c>
      <c r="I338" s="246">
        <f t="shared" si="6"/>
        <v>743.6474648261219</v>
      </c>
      <c r="J338" s="246"/>
      <c r="K338" s="7">
        <v>2007</v>
      </c>
      <c r="L338" s="123"/>
    </row>
    <row r="339" spans="1:12" hidden="1" x14ac:dyDescent="0.35">
      <c r="A339" s="46">
        <v>123</v>
      </c>
      <c r="B339" s="26" t="s">
        <v>1157</v>
      </c>
      <c r="C339" s="46">
        <v>339113</v>
      </c>
      <c r="D339" s="26" t="s">
        <v>456</v>
      </c>
      <c r="E339" s="212">
        <v>1009.59596495885</v>
      </c>
      <c r="F339" s="235">
        <v>17.6458720467215</v>
      </c>
      <c r="G339" s="236">
        <v>331.49031059198302</v>
      </c>
      <c r="H339" s="235">
        <v>1755.76426864879</v>
      </c>
      <c r="I339" s="246">
        <f t="shared" si="6"/>
        <v>3114.4964162463448</v>
      </c>
      <c r="J339" s="246"/>
      <c r="K339" s="7">
        <v>2007</v>
      </c>
      <c r="L339" s="123"/>
    </row>
    <row r="340" spans="1:12" hidden="1" x14ac:dyDescent="0.35">
      <c r="A340" s="46">
        <v>123</v>
      </c>
      <c r="B340" s="26" t="s">
        <v>1157</v>
      </c>
      <c r="C340" s="46">
        <v>326150</v>
      </c>
      <c r="D340" s="26" t="s">
        <v>476</v>
      </c>
      <c r="E340" s="212">
        <v>308.80276081762702</v>
      </c>
      <c r="F340" s="235">
        <v>7.5625165914520798</v>
      </c>
      <c r="G340" s="236">
        <v>178.97955933103299</v>
      </c>
      <c r="H340" s="235">
        <v>394.51128218741701</v>
      </c>
      <c r="I340" s="246">
        <f t="shared" si="6"/>
        <v>889.85611892752911</v>
      </c>
      <c r="J340" s="246"/>
      <c r="K340" s="7">
        <v>2007</v>
      </c>
      <c r="L340" s="123"/>
    </row>
    <row r="341" spans="1:12" hidden="1" x14ac:dyDescent="0.35">
      <c r="A341" s="46">
        <v>125</v>
      </c>
      <c r="B341" s="26" t="s">
        <v>1158</v>
      </c>
      <c r="C341" s="46">
        <v>339930</v>
      </c>
      <c r="D341" s="26" t="s">
        <v>543</v>
      </c>
      <c r="E341" s="212">
        <v>23014.184811514198</v>
      </c>
      <c r="F341" s="235">
        <v>4291.6063417307796</v>
      </c>
      <c r="G341" s="236">
        <v>6005.8712571811402</v>
      </c>
      <c r="H341" s="235">
        <v>19802.018513631501</v>
      </c>
      <c r="I341" s="246">
        <f t="shared" si="6"/>
        <v>53113.680924057626</v>
      </c>
      <c r="J341" s="246"/>
      <c r="K341" s="7">
        <v>2007</v>
      </c>
      <c r="L341" s="123"/>
    </row>
    <row r="342" spans="1:12" hidden="1" x14ac:dyDescent="0.35">
      <c r="A342" s="46">
        <v>125</v>
      </c>
      <c r="B342" s="26" t="s">
        <v>1158</v>
      </c>
      <c r="C342" s="46">
        <v>322299</v>
      </c>
      <c r="D342" s="26" t="s">
        <v>601</v>
      </c>
      <c r="E342" s="212">
        <v>284.12573841375502</v>
      </c>
      <c r="F342" s="235">
        <v>15.454538072714699</v>
      </c>
      <c r="G342" s="236">
        <v>24.965023040539201</v>
      </c>
      <c r="H342" s="235">
        <v>130.769168307586</v>
      </c>
      <c r="I342" s="246">
        <f t="shared" si="6"/>
        <v>455.31446783459489</v>
      </c>
      <c r="J342" s="246"/>
      <c r="K342" s="7">
        <v>2007</v>
      </c>
      <c r="L342" s="123"/>
    </row>
    <row r="343" spans="1:12" hidden="1" x14ac:dyDescent="0.35">
      <c r="A343" s="46">
        <v>125</v>
      </c>
      <c r="B343" s="26" t="s">
        <v>1158</v>
      </c>
      <c r="C343" s="46">
        <v>323110</v>
      </c>
      <c r="D343" s="26" t="s">
        <v>472</v>
      </c>
      <c r="E343" s="212">
        <v>173.566350662796</v>
      </c>
      <c r="F343" s="235">
        <v>8.3216743468463896</v>
      </c>
      <c r="G343" s="236">
        <v>15.454538072714699</v>
      </c>
      <c r="H343" s="235">
        <v>117.69225147682801</v>
      </c>
      <c r="I343" s="246">
        <f t="shared" si="6"/>
        <v>315.03481455918507</v>
      </c>
      <c r="J343" s="246"/>
      <c r="K343" s="7">
        <v>2007</v>
      </c>
      <c r="L343" s="123"/>
    </row>
    <row r="344" spans="1:12" hidden="1" x14ac:dyDescent="0.35">
      <c r="A344" s="46">
        <v>125</v>
      </c>
      <c r="B344" s="26" t="s">
        <v>1158</v>
      </c>
      <c r="C344" s="46">
        <v>326290</v>
      </c>
      <c r="D344" s="26" t="s">
        <v>446</v>
      </c>
      <c r="E344" s="212">
        <v>91.538417815310297</v>
      </c>
      <c r="F344" s="235">
        <v>2.3776212419561098</v>
      </c>
      <c r="G344" s="236">
        <v>10.699295588802499</v>
      </c>
      <c r="H344" s="235">
        <v>61.818152290858897</v>
      </c>
      <c r="I344" s="246">
        <f t="shared" si="6"/>
        <v>166.43348693692781</v>
      </c>
      <c r="J344" s="246"/>
      <c r="K344" s="7">
        <v>2007</v>
      </c>
      <c r="L344" s="123"/>
    </row>
    <row r="345" spans="1:12" hidden="1" x14ac:dyDescent="0.35">
      <c r="A345" s="46">
        <v>125</v>
      </c>
      <c r="B345" s="26" t="s">
        <v>1158</v>
      </c>
      <c r="C345" s="46">
        <v>811200</v>
      </c>
      <c r="D345" s="26" t="s">
        <v>602</v>
      </c>
      <c r="E345" s="212">
        <v>17.8321593146708</v>
      </c>
      <c r="F345" s="235">
        <v>0</v>
      </c>
      <c r="G345" s="236">
        <v>0</v>
      </c>
      <c r="H345" s="235">
        <v>0</v>
      </c>
      <c r="I345" s="246">
        <f t="shared" si="6"/>
        <v>17.8321593146708</v>
      </c>
      <c r="J345" s="246"/>
      <c r="K345" s="7">
        <v>2007</v>
      </c>
      <c r="L345" s="123"/>
    </row>
    <row r="346" spans="1:12" hidden="1" x14ac:dyDescent="0.35">
      <c r="A346" s="46">
        <v>125</v>
      </c>
      <c r="B346" s="26" t="s">
        <v>1158</v>
      </c>
      <c r="C346" s="46" t="s">
        <v>424</v>
      </c>
      <c r="D346" s="26" t="s">
        <v>425</v>
      </c>
      <c r="E346" s="212">
        <v>362.58723939830702</v>
      </c>
      <c r="F346" s="235">
        <v>1760.6285296685001</v>
      </c>
      <c r="G346" s="236">
        <v>700.20945575607504</v>
      </c>
      <c r="H346" s="235">
        <v>1670.27892247417</v>
      </c>
      <c r="I346" s="246">
        <f t="shared" si="6"/>
        <v>4493.7041472970523</v>
      </c>
      <c r="J346" s="246"/>
      <c r="K346" s="7">
        <v>2007</v>
      </c>
      <c r="L346" s="123"/>
    </row>
    <row r="347" spans="1:12" hidden="1" x14ac:dyDescent="0.35">
      <c r="A347" s="46">
        <v>126</v>
      </c>
      <c r="B347" s="26" t="s">
        <v>1159</v>
      </c>
      <c r="C347" s="46" t="s">
        <v>545</v>
      </c>
      <c r="D347" s="26" t="s">
        <v>546</v>
      </c>
      <c r="E347" s="212">
        <v>160.930966469428</v>
      </c>
      <c r="F347" s="235">
        <v>42.828402366863898</v>
      </c>
      <c r="G347" s="236">
        <v>38.934911242603597</v>
      </c>
      <c r="H347" s="235">
        <v>158.335305719921</v>
      </c>
      <c r="I347" s="246">
        <f t="shared" si="6"/>
        <v>401.02958579881647</v>
      </c>
      <c r="J347" s="246"/>
      <c r="K347" s="7">
        <v>2007</v>
      </c>
      <c r="L347" s="123"/>
    </row>
    <row r="348" spans="1:12" hidden="1" x14ac:dyDescent="0.35">
      <c r="A348" s="46">
        <v>126</v>
      </c>
      <c r="B348" s="26" t="s">
        <v>1159</v>
      </c>
      <c r="C348" s="46">
        <v>111900</v>
      </c>
      <c r="D348" s="26" t="s">
        <v>576</v>
      </c>
      <c r="E348" s="212">
        <v>310.18145956607498</v>
      </c>
      <c r="F348" s="235">
        <v>38.934911242603597</v>
      </c>
      <c r="G348" s="236">
        <v>66.189349112426001</v>
      </c>
      <c r="H348" s="235">
        <v>269.94871794871801</v>
      </c>
      <c r="I348" s="246">
        <f t="shared" si="6"/>
        <v>685.2544378698226</v>
      </c>
      <c r="J348" s="246"/>
      <c r="K348" s="7">
        <v>2007</v>
      </c>
      <c r="L348" s="123"/>
    </row>
    <row r="349" spans="1:12" hidden="1" x14ac:dyDescent="0.35">
      <c r="A349" s="46">
        <v>126</v>
      </c>
      <c r="B349" s="26" t="s">
        <v>1159</v>
      </c>
      <c r="C349" s="46" t="s">
        <v>560</v>
      </c>
      <c r="D349" s="26" t="s">
        <v>561</v>
      </c>
      <c r="E349" s="212">
        <v>4393.1558185404301</v>
      </c>
      <c r="F349" s="235">
        <v>476.30374753451702</v>
      </c>
      <c r="G349" s="236">
        <v>350.414201183432</v>
      </c>
      <c r="H349" s="235">
        <v>2853.9289940828398</v>
      </c>
      <c r="I349" s="246">
        <f t="shared" si="6"/>
        <v>8073.8027613412196</v>
      </c>
      <c r="J349" s="246"/>
      <c r="K349" s="7">
        <v>2007</v>
      </c>
      <c r="L349" s="123"/>
    </row>
    <row r="350" spans="1:12" hidden="1" x14ac:dyDescent="0.35">
      <c r="A350" s="46">
        <v>126</v>
      </c>
      <c r="B350" s="26" t="s">
        <v>1159</v>
      </c>
      <c r="C350" s="46" t="s">
        <v>579</v>
      </c>
      <c r="D350" s="26" t="s">
        <v>580</v>
      </c>
      <c r="E350" s="212">
        <v>62.2958579881657</v>
      </c>
      <c r="F350" s="235">
        <v>20.765285996055201</v>
      </c>
      <c r="G350" s="236">
        <v>7.7869822485207099</v>
      </c>
      <c r="H350" s="235">
        <v>59.700197238658802</v>
      </c>
      <c r="I350" s="246">
        <f t="shared" si="6"/>
        <v>150.54832347140041</v>
      </c>
      <c r="J350" s="246"/>
      <c r="K350" s="7">
        <v>2007</v>
      </c>
      <c r="L350" s="123"/>
    </row>
    <row r="351" spans="1:12" hidden="1" x14ac:dyDescent="0.35">
      <c r="A351" s="46">
        <v>126</v>
      </c>
      <c r="B351" s="26" t="s">
        <v>1159</v>
      </c>
      <c r="C351" s="46">
        <v>339990</v>
      </c>
      <c r="D351" s="26" t="s">
        <v>443</v>
      </c>
      <c r="E351" s="212">
        <v>330.94674556212999</v>
      </c>
      <c r="F351" s="235">
        <v>60.998027613412198</v>
      </c>
      <c r="G351" s="236">
        <v>192.078895463511</v>
      </c>
      <c r="H351" s="235">
        <v>380.264299802761</v>
      </c>
      <c r="I351" s="246">
        <f t="shared" si="6"/>
        <v>964.2879684418142</v>
      </c>
      <c r="J351" s="246"/>
      <c r="K351" s="7">
        <v>2007</v>
      </c>
      <c r="L351" s="123"/>
    </row>
    <row r="352" spans="1:12" hidden="1" x14ac:dyDescent="0.35">
      <c r="A352" s="46">
        <v>126</v>
      </c>
      <c r="B352" s="26" t="s">
        <v>1159</v>
      </c>
      <c r="C352" s="46">
        <v>311111</v>
      </c>
      <c r="D352" s="26" t="s">
        <v>603</v>
      </c>
      <c r="E352" s="212">
        <v>16286.4733727811</v>
      </c>
      <c r="F352" s="235">
        <v>407.518737672584</v>
      </c>
      <c r="G352" s="236">
        <v>2782.5483234714002</v>
      </c>
      <c r="H352" s="235">
        <v>12696.674556213</v>
      </c>
      <c r="I352" s="246">
        <f t="shared" si="6"/>
        <v>32173.214990138084</v>
      </c>
      <c r="J352" s="246"/>
      <c r="K352" s="7">
        <v>2007</v>
      </c>
      <c r="L352" s="123"/>
    </row>
    <row r="353" spans="1:12" hidden="1" x14ac:dyDescent="0.35">
      <c r="A353" s="46">
        <v>126</v>
      </c>
      <c r="B353" s="26" t="s">
        <v>1159</v>
      </c>
      <c r="C353" s="46">
        <v>311119</v>
      </c>
      <c r="D353" s="26" t="s">
        <v>604</v>
      </c>
      <c r="E353" s="212">
        <v>2351.66863905325</v>
      </c>
      <c r="F353" s="235">
        <v>75.274161735700204</v>
      </c>
      <c r="G353" s="236">
        <v>499.664694280079</v>
      </c>
      <c r="H353" s="235">
        <v>1907.8106508875701</v>
      </c>
      <c r="I353" s="246">
        <f t="shared" si="6"/>
        <v>4834.4181459565989</v>
      </c>
      <c r="J353" s="246"/>
      <c r="K353" s="7">
        <v>2007</v>
      </c>
      <c r="L353" s="123"/>
    </row>
    <row r="354" spans="1:12" hidden="1" x14ac:dyDescent="0.35">
      <c r="A354" s="46">
        <v>126</v>
      </c>
      <c r="B354" s="26" t="s">
        <v>1159</v>
      </c>
      <c r="C354" s="46">
        <v>311210</v>
      </c>
      <c r="D354" s="26" t="s">
        <v>547</v>
      </c>
      <c r="E354" s="212">
        <v>15.5739644970414</v>
      </c>
      <c r="F354" s="235">
        <v>1.2978303747534501</v>
      </c>
      <c r="G354" s="236">
        <v>2.5956607495069002</v>
      </c>
      <c r="H354" s="235">
        <v>11.680473372781099</v>
      </c>
      <c r="I354" s="246">
        <f t="shared" si="6"/>
        <v>31.147928994082854</v>
      </c>
      <c r="J354" s="246"/>
      <c r="K354" s="7">
        <v>2007</v>
      </c>
      <c r="L354" s="123"/>
    </row>
    <row r="355" spans="1:12" hidden="1" x14ac:dyDescent="0.35">
      <c r="A355" s="46">
        <v>126</v>
      </c>
      <c r="B355" s="26" t="s">
        <v>1159</v>
      </c>
      <c r="C355" s="46" t="s">
        <v>556</v>
      </c>
      <c r="D355" s="26" t="s">
        <v>557</v>
      </c>
      <c r="E355" s="212">
        <v>284.22485207100601</v>
      </c>
      <c r="F355" s="235">
        <v>9.0848126232741606</v>
      </c>
      <c r="G355" s="236">
        <v>20.765285996055201</v>
      </c>
      <c r="H355" s="235">
        <v>205.057199211045</v>
      </c>
      <c r="I355" s="246">
        <f t="shared" si="6"/>
        <v>519.13214990138033</v>
      </c>
      <c r="J355" s="246"/>
      <c r="K355" s="7">
        <v>2007</v>
      </c>
      <c r="L355" s="123"/>
    </row>
    <row r="356" spans="1:12" hidden="1" x14ac:dyDescent="0.35">
      <c r="A356" s="46">
        <v>126</v>
      </c>
      <c r="B356" s="26" t="s">
        <v>1159</v>
      </c>
      <c r="C356" s="46">
        <v>314120</v>
      </c>
      <c r="D356" s="26" t="s">
        <v>478</v>
      </c>
      <c r="E356" s="212">
        <v>53.211045364891497</v>
      </c>
      <c r="F356" s="235">
        <v>2.5956607495069002</v>
      </c>
      <c r="G356" s="236">
        <v>16.871794871794901</v>
      </c>
      <c r="H356" s="235">
        <v>48.019723865877701</v>
      </c>
      <c r="I356" s="246">
        <f t="shared" si="6"/>
        <v>120.69822485207101</v>
      </c>
      <c r="J356" s="246"/>
      <c r="K356" s="7">
        <v>2007</v>
      </c>
      <c r="L356" s="123"/>
    </row>
    <row r="357" spans="1:12" hidden="1" x14ac:dyDescent="0.35">
      <c r="A357" s="46">
        <v>126</v>
      </c>
      <c r="B357" s="26" t="s">
        <v>1159</v>
      </c>
      <c r="C357" s="46">
        <v>314900</v>
      </c>
      <c r="D357" s="26" t="s">
        <v>474</v>
      </c>
      <c r="E357" s="212">
        <v>22.0631163708087</v>
      </c>
      <c r="F357" s="235">
        <v>1.2978303747534501</v>
      </c>
      <c r="G357" s="236">
        <v>12.9783037475345</v>
      </c>
      <c r="H357" s="235">
        <v>23.360946745562099</v>
      </c>
      <c r="I357" s="246">
        <f t="shared" si="6"/>
        <v>59.700197238658745</v>
      </c>
      <c r="J357" s="246"/>
      <c r="K357" s="7">
        <v>2007</v>
      </c>
      <c r="L357" s="123"/>
    </row>
    <row r="358" spans="1:12" hidden="1" x14ac:dyDescent="0.35">
      <c r="A358" s="46">
        <v>126</v>
      </c>
      <c r="B358" s="26" t="s">
        <v>1159</v>
      </c>
      <c r="C358" s="46">
        <v>316000</v>
      </c>
      <c r="D358" s="26" t="s">
        <v>471</v>
      </c>
      <c r="E358" s="212">
        <v>597.00197238658802</v>
      </c>
      <c r="F358" s="235">
        <v>29.850098619329401</v>
      </c>
      <c r="G358" s="236">
        <v>240.09861932938901</v>
      </c>
      <c r="H358" s="235">
        <v>558.06706114398401</v>
      </c>
      <c r="I358" s="246">
        <f t="shared" si="6"/>
        <v>1425.0177514792904</v>
      </c>
      <c r="J358" s="246"/>
      <c r="K358" s="7">
        <v>2007</v>
      </c>
      <c r="L358" s="123"/>
    </row>
    <row r="359" spans="1:12" hidden="1" x14ac:dyDescent="0.35">
      <c r="A359" s="46">
        <v>126</v>
      </c>
      <c r="B359" s="26" t="s">
        <v>1159</v>
      </c>
      <c r="C359" s="46">
        <v>325412</v>
      </c>
      <c r="D359" s="26" t="s">
        <v>600</v>
      </c>
      <c r="E359" s="212">
        <v>1566.4812623274199</v>
      </c>
      <c r="F359" s="235">
        <v>38.934911242603597</v>
      </c>
      <c r="G359" s="236">
        <v>412.710059171598</v>
      </c>
      <c r="H359" s="235">
        <v>1314.70216962525</v>
      </c>
      <c r="I359" s="246">
        <f t="shared" si="6"/>
        <v>3332.8284023668716</v>
      </c>
      <c r="J359" s="246"/>
      <c r="K359" s="7">
        <v>2007</v>
      </c>
      <c r="L359" s="123"/>
    </row>
    <row r="360" spans="1:12" hidden="1" x14ac:dyDescent="0.35">
      <c r="A360" s="46">
        <v>126</v>
      </c>
      <c r="B360" s="26" t="s">
        <v>1159</v>
      </c>
      <c r="C360" s="46" t="s">
        <v>505</v>
      </c>
      <c r="D360" s="26" t="s">
        <v>506</v>
      </c>
      <c r="E360" s="212">
        <v>19.467455621301799</v>
      </c>
      <c r="F360" s="235">
        <v>1.2978303747534501</v>
      </c>
      <c r="G360" s="236">
        <v>1.2978303747534501</v>
      </c>
      <c r="H360" s="235">
        <v>14.276134122287999</v>
      </c>
      <c r="I360" s="246">
        <f t="shared" si="6"/>
        <v>36.339250493096699</v>
      </c>
      <c r="J360" s="246"/>
      <c r="K360" s="7">
        <v>2007</v>
      </c>
      <c r="L360" s="123"/>
    </row>
    <row r="361" spans="1:12" hidden="1" x14ac:dyDescent="0.35">
      <c r="A361" s="46">
        <v>126</v>
      </c>
      <c r="B361" s="26" t="s">
        <v>1159</v>
      </c>
      <c r="C361" s="46">
        <v>326150</v>
      </c>
      <c r="D361" s="26" t="s">
        <v>476</v>
      </c>
      <c r="E361" s="212">
        <v>147.952662721894</v>
      </c>
      <c r="F361" s="235">
        <v>3.8934911242603598</v>
      </c>
      <c r="G361" s="236">
        <v>86.954635108481298</v>
      </c>
      <c r="H361" s="235">
        <v>155.73964497041399</v>
      </c>
      <c r="I361" s="246">
        <f t="shared" si="6"/>
        <v>394.54043392504968</v>
      </c>
      <c r="J361" s="246"/>
      <c r="K361" s="7">
        <v>2007</v>
      </c>
      <c r="L361" s="123"/>
    </row>
    <row r="362" spans="1:12" hidden="1" x14ac:dyDescent="0.35">
      <c r="A362" s="46">
        <v>126</v>
      </c>
      <c r="B362" s="26" t="s">
        <v>1159</v>
      </c>
      <c r="C362" s="46">
        <v>326190</v>
      </c>
      <c r="D362" s="26" t="s">
        <v>477</v>
      </c>
      <c r="E362" s="212">
        <v>1487.3136094674601</v>
      </c>
      <c r="F362" s="235">
        <v>36.339250493096699</v>
      </c>
      <c r="G362" s="236">
        <v>128.48520710059199</v>
      </c>
      <c r="H362" s="235">
        <v>1077.19921104536</v>
      </c>
      <c r="I362" s="246">
        <f t="shared" si="6"/>
        <v>2729.3372781065091</v>
      </c>
      <c r="J362" s="246"/>
      <c r="K362" s="7">
        <v>2007</v>
      </c>
      <c r="L362" s="123"/>
    </row>
    <row r="363" spans="1:12" hidden="1" x14ac:dyDescent="0.35">
      <c r="A363" s="46">
        <v>127</v>
      </c>
      <c r="B363" s="26" t="s">
        <v>1160</v>
      </c>
      <c r="C363" s="46">
        <v>111400</v>
      </c>
      <c r="D363" s="26" t="s">
        <v>575</v>
      </c>
      <c r="E363" s="212">
        <v>11178.0552621154</v>
      </c>
      <c r="F363" s="235">
        <v>1400.85005942163</v>
      </c>
      <c r="G363" s="236">
        <v>2927.2208834015601</v>
      </c>
      <c r="H363" s="235">
        <v>6958.2579558959496</v>
      </c>
      <c r="I363" s="246">
        <f t="shared" si="6"/>
        <v>22464.384160834539</v>
      </c>
      <c r="J363" s="246"/>
      <c r="K363" s="7">
        <v>2007</v>
      </c>
      <c r="L363" s="123"/>
    </row>
    <row r="364" spans="1:12" hidden="1" x14ac:dyDescent="0.35">
      <c r="A364" s="46">
        <v>127</v>
      </c>
      <c r="B364" s="26" t="s">
        <v>1160</v>
      </c>
      <c r="C364" s="46">
        <v>339990</v>
      </c>
      <c r="D364" s="26" t="s">
        <v>443</v>
      </c>
      <c r="E364" s="212">
        <v>2305.3661032615901</v>
      </c>
      <c r="F364" s="235">
        <v>428.30367753862402</v>
      </c>
      <c r="G364" s="236">
        <v>1339.5269378053599</v>
      </c>
      <c r="H364" s="235">
        <v>2418.4306087415798</v>
      </c>
      <c r="I364" s="246">
        <f t="shared" si="6"/>
        <v>6491.6273273471543</v>
      </c>
      <c r="J364" s="246"/>
      <c r="K364" s="7">
        <v>2007</v>
      </c>
      <c r="L364" s="123"/>
    </row>
    <row r="365" spans="1:12" hidden="1" x14ac:dyDescent="0.35">
      <c r="A365" s="46">
        <v>127</v>
      </c>
      <c r="B365" s="26" t="s">
        <v>1160</v>
      </c>
      <c r="C365" s="46" t="s">
        <v>424</v>
      </c>
      <c r="D365" s="26" t="s">
        <v>425</v>
      </c>
      <c r="E365" s="212">
        <v>0</v>
      </c>
      <c r="F365" s="235">
        <v>18.205301729829699</v>
      </c>
      <c r="G365" s="236">
        <v>9.5817377525419296</v>
      </c>
      <c r="H365" s="235">
        <v>43.117819886438703</v>
      </c>
      <c r="I365" s="246">
        <f t="shared" si="6"/>
        <v>70.904859368810335</v>
      </c>
      <c r="J365" s="246"/>
      <c r="K365" s="7">
        <v>2007</v>
      </c>
      <c r="L365" s="123"/>
    </row>
    <row r="366" spans="1:12" hidden="1" x14ac:dyDescent="0.35">
      <c r="A366" s="46">
        <v>128</v>
      </c>
      <c r="B366" s="26" t="s">
        <v>1161</v>
      </c>
      <c r="C366" s="46">
        <v>335110</v>
      </c>
      <c r="D366" s="26" t="s">
        <v>434</v>
      </c>
      <c r="E366" s="212">
        <v>27.2939262472885</v>
      </c>
      <c r="F366" s="235">
        <v>0.77982646420824298</v>
      </c>
      <c r="G366" s="236">
        <v>7.7982646420824304</v>
      </c>
      <c r="H366" s="235">
        <v>12.4772234273319</v>
      </c>
      <c r="I366" s="246">
        <f t="shared" si="6"/>
        <v>48.349240780911074</v>
      </c>
      <c r="J366" s="246"/>
      <c r="K366" s="7">
        <v>2007</v>
      </c>
      <c r="L366" s="123"/>
    </row>
    <row r="367" spans="1:12" hidden="1" x14ac:dyDescent="0.35">
      <c r="A367" s="46">
        <v>128</v>
      </c>
      <c r="B367" s="26" t="s">
        <v>1161</v>
      </c>
      <c r="C367" s="46">
        <v>335311</v>
      </c>
      <c r="D367" s="26" t="s">
        <v>605</v>
      </c>
      <c r="E367" s="212">
        <v>7.0184381778741898</v>
      </c>
      <c r="F367" s="235">
        <v>0</v>
      </c>
      <c r="G367" s="236">
        <v>1.5596529284164899</v>
      </c>
      <c r="H367" s="235">
        <v>3.1193058568329701</v>
      </c>
      <c r="I367" s="246">
        <f t="shared" si="6"/>
        <v>11.69739696312365</v>
      </c>
      <c r="J367" s="246"/>
      <c r="K367" s="7">
        <v>2007</v>
      </c>
      <c r="L367" s="123"/>
    </row>
    <row r="368" spans="1:12" hidden="1" x14ac:dyDescent="0.35">
      <c r="A368" s="46">
        <v>128</v>
      </c>
      <c r="B368" s="26" t="s">
        <v>1161</v>
      </c>
      <c r="C368" s="46" t="s">
        <v>505</v>
      </c>
      <c r="D368" s="26" t="s">
        <v>506</v>
      </c>
      <c r="E368" s="212">
        <v>657.393709327549</v>
      </c>
      <c r="F368" s="235">
        <v>24.9544468546638</v>
      </c>
      <c r="G368" s="236">
        <v>342.34381778741903</v>
      </c>
      <c r="H368" s="235">
        <v>353.26138828633401</v>
      </c>
      <c r="I368" s="246">
        <f t="shared" si="6"/>
        <v>1377.9533622559659</v>
      </c>
      <c r="J368" s="246"/>
      <c r="K368" s="7">
        <v>2007</v>
      </c>
      <c r="L368" s="123"/>
    </row>
    <row r="369" spans="1:12" hidden="1" x14ac:dyDescent="0.35">
      <c r="A369" s="46">
        <v>130</v>
      </c>
      <c r="B369" s="26" t="s">
        <v>1162</v>
      </c>
      <c r="C369" s="46" t="s">
        <v>579</v>
      </c>
      <c r="D369" s="26" t="s">
        <v>580</v>
      </c>
      <c r="E369" s="212">
        <v>39.442236626885602</v>
      </c>
      <c r="F369" s="235">
        <v>15.5693039316654</v>
      </c>
      <c r="G369" s="236">
        <v>1.0379535954443599</v>
      </c>
      <c r="H369" s="235">
        <v>21.797025504331501</v>
      </c>
      <c r="I369" s="246">
        <f t="shared" si="6"/>
        <v>77.846519658326855</v>
      </c>
      <c r="J369" s="246"/>
      <c r="K369" s="7">
        <v>2007</v>
      </c>
      <c r="L369" s="123"/>
    </row>
    <row r="370" spans="1:12" hidden="1" x14ac:dyDescent="0.35">
      <c r="A370" s="46">
        <v>130</v>
      </c>
      <c r="B370" s="26" t="s">
        <v>1162</v>
      </c>
      <c r="C370" s="46" t="s">
        <v>466</v>
      </c>
      <c r="D370" s="26" t="s">
        <v>467</v>
      </c>
      <c r="E370" s="212">
        <v>8.30362876355486</v>
      </c>
      <c r="F370" s="235">
        <v>0</v>
      </c>
      <c r="G370" s="236">
        <v>1.0379535954443599</v>
      </c>
      <c r="H370" s="235">
        <v>4.15181438177743</v>
      </c>
      <c r="I370" s="246">
        <f t="shared" si="6"/>
        <v>13.49339674077665</v>
      </c>
      <c r="J370" s="246"/>
      <c r="K370" s="7">
        <v>2007</v>
      </c>
      <c r="L370" s="123"/>
    </row>
    <row r="371" spans="1:12" hidden="1" x14ac:dyDescent="0.35">
      <c r="A371" s="46">
        <v>130</v>
      </c>
      <c r="B371" s="26" t="s">
        <v>1162</v>
      </c>
      <c r="C371" s="46">
        <v>339113</v>
      </c>
      <c r="D371" s="26" t="s">
        <v>456</v>
      </c>
      <c r="E371" s="212">
        <v>161.92076088932001</v>
      </c>
      <c r="F371" s="235">
        <v>3.1138607863330701</v>
      </c>
      <c r="G371" s="236">
        <v>52.935633367662199</v>
      </c>
      <c r="H371" s="235">
        <v>86.150148421881596</v>
      </c>
      <c r="I371" s="246">
        <f t="shared" si="6"/>
        <v>304.12040346519689</v>
      </c>
      <c r="J371" s="246"/>
      <c r="K371" s="7">
        <v>2007</v>
      </c>
      <c r="L371" s="123"/>
    </row>
    <row r="372" spans="1:12" hidden="1" x14ac:dyDescent="0.35">
      <c r="A372" s="46">
        <v>130</v>
      </c>
      <c r="B372" s="26" t="s">
        <v>1162</v>
      </c>
      <c r="C372" s="46">
        <v>339990</v>
      </c>
      <c r="D372" s="26" t="s">
        <v>443</v>
      </c>
      <c r="E372" s="212">
        <v>533.50814805840002</v>
      </c>
      <c r="F372" s="235">
        <v>98.605591567213907</v>
      </c>
      <c r="G372" s="236">
        <v>176.45211122554099</v>
      </c>
      <c r="H372" s="235">
        <v>642.493275580057</v>
      </c>
      <c r="I372" s="246">
        <f t="shared" si="6"/>
        <v>1451.059126431212</v>
      </c>
      <c r="J372" s="246"/>
      <c r="K372" s="7">
        <v>2007</v>
      </c>
      <c r="L372" s="123"/>
    </row>
    <row r="373" spans="1:12" hidden="1" x14ac:dyDescent="0.35">
      <c r="A373" s="46">
        <v>130</v>
      </c>
      <c r="B373" s="26" t="s">
        <v>1162</v>
      </c>
      <c r="C373" s="46">
        <v>325180</v>
      </c>
      <c r="D373" s="26" t="s">
        <v>606</v>
      </c>
      <c r="E373" s="212">
        <v>21.797025504331501</v>
      </c>
      <c r="F373" s="235">
        <v>2.0759071908887101</v>
      </c>
      <c r="G373" s="236">
        <v>1.0379535954443599</v>
      </c>
      <c r="H373" s="235">
        <v>9.3415823589992097</v>
      </c>
      <c r="I373" s="246">
        <f t="shared" si="6"/>
        <v>34.252468649663783</v>
      </c>
      <c r="J373" s="246"/>
      <c r="K373" s="7">
        <v>2007</v>
      </c>
      <c r="L373" s="123"/>
    </row>
    <row r="374" spans="1:12" x14ac:dyDescent="0.35">
      <c r="A374" s="46">
        <v>130</v>
      </c>
      <c r="B374" s="26" t="s">
        <v>1162</v>
      </c>
      <c r="C374" s="46">
        <v>325190</v>
      </c>
      <c r="D374" s="26" t="s">
        <v>581</v>
      </c>
      <c r="E374" s="212">
        <v>1.0379535954443599</v>
      </c>
      <c r="F374" s="235">
        <v>0</v>
      </c>
      <c r="G374" s="236">
        <v>0</v>
      </c>
      <c r="H374" s="235">
        <v>0</v>
      </c>
      <c r="I374" s="246">
        <f t="shared" si="6"/>
        <v>1.0379535954443599</v>
      </c>
      <c r="J374" s="246"/>
      <c r="K374" s="7">
        <v>2007</v>
      </c>
      <c r="L374" s="123"/>
    </row>
    <row r="375" spans="1:12" hidden="1" x14ac:dyDescent="0.35">
      <c r="A375" s="46">
        <v>130</v>
      </c>
      <c r="B375" s="26" t="s">
        <v>1162</v>
      </c>
      <c r="C375" s="46">
        <v>325310</v>
      </c>
      <c r="D375" s="26" t="s">
        <v>607</v>
      </c>
      <c r="E375" s="212">
        <v>245.99500212031299</v>
      </c>
      <c r="F375" s="235">
        <v>19.721118313442801</v>
      </c>
      <c r="G375" s="236">
        <v>51.897679772217899</v>
      </c>
      <c r="H375" s="235">
        <v>124.55443145332301</v>
      </c>
      <c r="I375" s="246">
        <f t="shared" si="6"/>
        <v>442.16823165929668</v>
      </c>
      <c r="J375" s="246"/>
      <c r="K375" s="7">
        <v>2007</v>
      </c>
      <c r="L375" s="123"/>
    </row>
    <row r="376" spans="1:12" hidden="1" x14ac:dyDescent="0.35">
      <c r="A376" s="46">
        <v>130</v>
      </c>
      <c r="B376" s="26" t="s">
        <v>1162</v>
      </c>
      <c r="C376" s="46">
        <v>325320</v>
      </c>
      <c r="D376" s="26" t="s">
        <v>608</v>
      </c>
      <c r="E376" s="212">
        <v>3192.7452595868399</v>
      </c>
      <c r="F376" s="235">
        <v>110.023081117102</v>
      </c>
      <c r="G376" s="236">
        <v>678.82165142060899</v>
      </c>
      <c r="H376" s="235">
        <v>1565.23402193009</v>
      </c>
      <c r="I376" s="246">
        <f t="shared" si="6"/>
        <v>5546.8240140546404</v>
      </c>
      <c r="J376" s="246"/>
      <c r="K376" s="7">
        <v>2007</v>
      </c>
      <c r="L376" s="123"/>
    </row>
    <row r="377" spans="1:12" hidden="1" x14ac:dyDescent="0.35">
      <c r="A377" s="46">
        <v>130</v>
      </c>
      <c r="B377" s="26" t="s">
        <v>1162</v>
      </c>
      <c r="C377" s="46">
        <v>325610</v>
      </c>
      <c r="D377" s="26" t="s">
        <v>444</v>
      </c>
      <c r="E377" s="212">
        <v>17301.648482461998</v>
      </c>
      <c r="F377" s="235">
        <v>595.78536378506101</v>
      </c>
      <c r="G377" s="236">
        <v>922.74074635003296</v>
      </c>
      <c r="H377" s="235">
        <v>7399.57118192282</v>
      </c>
      <c r="I377" s="246">
        <f t="shared" si="6"/>
        <v>26219.74577451991</v>
      </c>
      <c r="J377" s="246"/>
      <c r="K377" s="7">
        <v>2007</v>
      </c>
      <c r="L377" s="123"/>
    </row>
    <row r="378" spans="1:12" hidden="1" x14ac:dyDescent="0.35">
      <c r="A378" s="46">
        <v>130</v>
      </c>
      <c r="B378" s="26" t="s">
        <v>1162</v>
      </c>
      <c r="C378" s="46" t="s">
        <v>505</v>
      </c>
      <c r="D378" s="26" t="s">
        <v>506</v>
      </c>
      <c r="E378" s="212">
        <v>113.136941903435</v>
      </c>
      <c r="F378" s="235">
        <v>4.15181438177743</v>
      </c>
      <c r="G378" s="236">
        <v>6.2277215726661401</v>
      </c>
      <c r="H378" s="235">
        <v>48.7838189858848</v>
      </c>
      <c r="I378" s="246">
        <f t="shared" si="6"/>
        <v>172.30029684376336</v>
      </c>
      <c r="J378" s="246"/>
      <c r="K378" s="7">
        <v>2007</v>
      </c>
      <c r="L378" s="123"/>
    </row>
    <row r="379" spans="1:12" hidden="1" x14ac:dyDescent="0.35">
      <c r="A379" s="46">
        <v>131</v>
      </c>
      <c r="B379" s="26" t="s">
        <v>1163</v>
      </c>
      <c r="C379" s="46" t="s">
        <v>459</v>
      </c>
      <c r="D379" s="26" t="s">
        <v>460</v>
      </c>
      <c r="E379" s="212">
        <v>684.39873921487504</v>
      </c>
      <c r="F379" s="235">
        <v>52.1341016905982</v>
      </c>
      <c r="G379" s="236">
        <v>95.394313731733007</v>
      </c>
      <c r="H379" s="235">
        <v>661.10477888503306</v>
      </c>
      <c r="I379" s="246">
        <f t="shared" si="6"/>
        <v>1493.0319335222393</v>
      </c>
      <c r="J379" s="246"/>
      <c r="K379" s="7">
        <v>2007</v>
      </c>
      <c r="L379" s="123"/>
    </row>
    <row r="380" spans="1:12" hidden="1" x14ac:dyDescent="0.35">
      <c r="A380" s="46">
        <v>131</v>
      </c>
      <c r="B380" s="26" t="s">
        <v>1163</v>
      </c>
      <c r="C380" s="46" t="s">
        <v>466</v>
      </c>
      <c r="D380" s="26" t="s">
        <v>467</v>
      </c>
      <c r="E380" s="212">
        <v>662.21401509121597</v>
      </c>
      <c r="F380" s="235">
        <v>15.5293068865612</v>
      </c>
      <c r="G380" s="236">
        <v>74.318825814257096</v>
      </c>
      <c r="H380" s="235">
        <v>303.93072049412598</v>
      </c>
      <c r="I380" s="246">
        <f t="shared" si="6"/>
        <v>1055.9928682861603</v>
      </c>
      <c r="J380" s="246"/>
      <c r="K380" s="7">
        <v>2007</v>
      </c>
      <c r="L380" s="123"/>
    </row>
    <row r="381" spans="1:12" hidden="1" x14ac:dyDescent="0.35">
      <c r="A381" s="46">
        <v>131</v>
      </c>
      <c r="B381" s="26" t="s">
        <v>1163</v>
      </c>
      <c r="C381" s="46">
        <v>313200</v>
      </c>
      <c r="D381" s="26" t="s">
        <v>595</v>
      </c>
      <c r="E381" s="212">
        <v>6.6554172370976499</v>
      </c>
      <c r="F381" s="235">
        <v>0</v>
      </c>
      <c r="G381" s="236">
        <v>1.1092362061829399</v>
      </c>
      <c r="H381" s="235">
        <v>3.3277086185488201</v>
      </c>
      <c r="I381" s="246">
        <f t="shared" si="6"/>
        <v>11.092362061829411</v>
      </c>
      <c r="J381" s="246"/>
      <c r="K381" s="7">
        <v>2007</v>
      </c>
      <c r="L381" s="123"/>
    </row>
    <row r="382" spans="1:12" hidden="1" x14ac:dyDescent="0.35">
      <c r="A382" s="46">
        <v>131</v>
      </c>
      <c r="B382" s="26" t="s">
        <v>1163</v>
      </c>
      <c r="C382" s="46">
        <v>314900</v>
      </c>
      <c r="D382" s="26" t="s">
        <v>474</v>
      </c>
      <c r="E382" s="212">
        <v>88.738896494635298</v>
      </c>
      <c r="F382" s="235">
        <v>4.4369448247317704</v>
      </c>
      <c r="G382" s="236">
        <v>52.1341016905982</v>
      </c>
      <c r="H382" s="235">
        <v>58.789518927695902</v>
      </c>
      <c r="I382" s="246">
        <f t="shared" si="6"/>
        <v>204.09946193766115</v>
      </c>
      <c r="J382" s="246"/>
      <c r="K382" s="7">
        <v>2007</v>
      </c>
      <c r="L382" s="123"/>
    </row>
    <row r="383" spans="1:12" hidden="1" x14ac:dyDescent="0.35">
      <c r="A383" s="46">
        <v>131</v>
      </c>
      <c r="B383" s="26" t="s">
        <v>1163</v>
      </c>
      <c r="C383" s="46">
        <v>322120</v>
      </c>
      <c r="D383" s="26" t="s">
        <v>609</v>
      </c>
      <c r="E383" s="212">
        <v>13752.310484256101</v>
      </c>
      <c r="F383" s="235">
        <v>821.94402878155904</v>
      </c>
      <c r="G383" s="236">
        <v>1193.53815785284</v>
      </c>
      <c r="H383" s="235">
        <v>6380.3266579642795</v>
      </c>
      <c r="I383" s="246">
        <f t="shared" si="6"/>
        <v>22148.11932885478</v>
      </c>
      <c r="J383" s="246"/>
      <c r="K383" s="7">
        <v>2007</v>
      </c>
      <c r="L383" s="123"/>
    </row>
    <row r="384" spans="1:12" hidden="1" x14ac:dyDescent="0.35">
      <c r="A384" s="46">
        <v>131</v>
      </c>
      <c r="B384" s="26" t="s">
        <v>1163</v>
      </c>
      <c r="C384" s="46">
        <v>322210</v>
      </c>
      <c r="D384" s="26" t="s">
        <v>610</v>
      </c>
      <c r="E384" s="212">
        <v>575.69359100894599</v>
      </c>
      <c r="F384" s="235">
        <v>27.730905154573499</v>
      </c>
      <c r="G384" s="236">
        <v>49.915629278232402</v>
      </c>
      <c r="H384" s="235">
        <v>263.99821707154001</v>
      </c>
      <c r="I384" s="246">
        <f t="shared" si="6"/>
        <v>917.33834251329188</v>
      </c>
      <c r="J384" s="246"/>
      <c r="K384" s="7">
        <v>2007</v>
      </c>
      <c r="L384" s="123"/>
    </row>
    <row r="385" spans="1:12" hidden="1" x14ac:dyDescent="0.35">
      <c r="A385" s="46">
        <v>131</v>
      </c>
      <c r="B385" s="26" t="s">
        <v>1163</v>
      </c>
      <c r="C385" s="46">
        <v>322220</v>
      </c>
      <c r="D385" s="26" t="s">
        <v>611</v>
      </c>
      <c r="E385" s="212">
        <v>1337.7388646566301</v>
      </c>
      <c r="F385" s="235">
        <v>67.663408577159402</v>
      </c>
      <c r="G385" s="236">
        <v>116.469801649209</v>
      </c>
      <c r="H385" s="235">
        <v>615.62609443153303</v>
      </c>
      <c r="I385" s="246">
        <f t="shared" si="6"/>
        <v>2137.4981693145314</v>
      </c>
      <c r="J385" s="246"/>
      <c r="K385" s="7">
        <v>2007</v>
      </c>
      <c r="L385" s="123"/>
    </row>
    <row r="386" spans="1:12" hidden="1" x14ac:dyDescent="0.35">
      <c r="A386" s="46">
        <v>131</v>
      </c>
      <c r="B386" s="26" t="s">
        <v>1163</v>
      </c>
      <c r="C386" s="46">
        <v>322299</v>
      </c>
      <c r="D386" s="26" t="s">
        <v>601</v>
      </c>
      <c r="E386" s="212">
        <v>605.64296857588602</v>
      </c>
      <c r="F386" s="235">
        <v>33.277086185488201</v>
      </c>
      <c r="G386" s="236">
        <v>52.1341016905982</v>
      </c>
      <c r="H386" s="235">
        <v>279.52752395810103</v>
      </c>
      <c r="I386" s="246">
        <f t="shared" si="6"/>
        <v>970.58168041007343</v>
      </c>
      <c r="J386" s="246"/>
      <c r="K386" s="7">
        <v>2007</v>
      </c>
      <c r="L386" s="123"/>
    </row>
    <row r="387" spans="1:12" hidden="1" x14ac:dyDescent="0.35">
      <c r="A387" s="46">
        <v>131</v>
      </c>
      <c r="B387" s="26" t="s">
        <v>1163</v>
      </c>
      <c r="C387" s="46">
        <v>323110</v>
      </c>
      <c r="D387" s="26" t="s">
        <v>472</v>
      </c>
      <c r="E387" s="212">
        <v>127.562163711038</v>
      </c>
      <c r="F387" s="235">
        <v>6.6554172370976499</v>
      </c>
      <c r="G387" s="236">
        <v>11.0923620618294</v>
      </c>
      <c r="H387" s="235">
        <v>58.789518927695902</v>
      </c>
      <c r="I387" s="246">
        <f t="shared" si="6"/>
        <v>204.09946193766092</v>
      </c>
      <c r="J387" s="246"/>
      <c r="K387" s="7">
        <v>2007</v>
      </c>
      <c r="L387" s="123"/>
    </row>
    <row r="388" spans="1:12" hidden="1" x14ac:dyDescent="0.35">
      <c r="A388" s="46">
        <v>131</v>
      </c>
      <c r="B388" s="26" t="s">
        <v>1163</v>
      </c>
      <c r="C388" s="46">
        <v>326110</v>
      </c>
      <c r="D388" s="26" t="s">
        <v>612</v>
      </c>
      <c r="E388" s="212">
        <v>3032.6517877041601</v>
      </c>
      <c r="F388" s="235">
        <v>72.100353401891198</v>
      </c>
      <c r="G388" s="236">
        <v>286.18294119519902</v>
      </c>
      <c r="H388" s="235">
        <v>1372.1251870482999</v>
      </c>
      <c r="I388" s="246">
        <f t="shared" si="6"/>
        <v>4763.0602693495503</v>
      </c>
      <c r="J388" s="246"/>
      <c r="K388" s="7">
        <v>2007</v>
      </c>
      <c r="L388" s="123"/>
    </row>
    <row r="389" spans="1:12" hidden="1" x14ac:dyDescent="0.35">
      <c r="A389" s="46">
        <v>131</v>
      </c>
      <c r="B389" s="26" t="s">
        <v>1163</v>
      </c>
      <c r="C389" s="46">
        <v>326140</v>
      </c>
      <c r="D389" s="26" t="s">
        <v>475</v>
      </c>
      <c r="E389" s="212">
        <v>319.460027380687</v>
      </c>
      <c r="F389" s="235">
        <v>7.76465344328059</v>
      </c>
      <c r="G389" s="236">
        <v>185.24244643255099</v>
      </c>
      <c r="H389" s="235">
        <v>407.08968766913898</v>
      </c>
      <c r="I389" s="246">
        <f t="shared" si="6"/>
        <v>919.55681492565759</v>
      </c>
      <c r="J389" s="246"/>
      <c r="K389" s="7">
        <v>2007</v>
      </c>
      <c r="L389" s="123"/>
    </row>
    <row r="390" spans="1:12" hidden="1" x14ac:dyDescent="0.35">
      <c r="A390" s="46">
        <v>131</v>
      </c>
      <c r="B390" s="26" t="s">
        <v>1163</v>
      </c>
      <c r="C390" s="46">
        <v>326150</v>
      </c>
      <c r="D390" s="26" t="s">
        <v>476</v>
      </c>
      <c r="E390" s="212">
        <v>5.5461810309147097</v>
      </c>
      <c r="F390" s="235">
        <v>0</v>
      </c>
      <c r="G390" s="236">
        <v>3.3277086185488201</v>
      </c>
      <c r="H390" s="235">
        <v>6.6554172370976499</v>
      </c>
      <c r="I390" s="246">
        <f t="shared" si="6"/>
        <v>15.52930688656118</v>
      </c>
      <c r="J390" s="246"/>
      <c r="K390" s="7">
        <v>2007</v>
      </c>
      <c r="L390" s="123"/>
    </row>
    <row r="391" spans="1:12" hidden="1" x14ac:dyDescent="0.35">
      <c r="A391" s="46">
        <v>132</v>
      </c>
      <c r="B391" s="26" t="s">
        <v>1164</v>
      </c>
      <c r="C391" s="46">
        <v>339990</v>
      </c>
      <c r="D391" s="26" t="s">
        <v>443</v>
      </c>
      <c r="E391" s="212">
        <v>939.568434264198</v>
      </c>
      <c r="F391" s="235">
        <v>175.19268904926301</v>
      </c>
      <c r="G391" s="236">
        <v>546.77973015375005</v>
      </c>
      <c r="H391" s="235">
        <v>1321.19836837151</v>
      </c>
      <c r="I391" s="246">
        <f t="shared" si="6"/>
        <v>2982.7392218387213</v>
      </c>
      <c r="J391" s="246"/>
      <c r="K391" s="7">
        <v>2007</v>
      </c>
      <c r="L391" s="123"/>
    </row>
    <row r="392" spans="1:12" hidden="1" x14ac:dyDescent="0.35">
      <c r="A392" s="46">
        <v>132</v>
      </c>
      <c r="B392" s="26" t="s">
        <v>1164</v>
      </c>
      <c r="C392" s="46">
        <v>313200</v>
      </c>
      <c r="D392" s="26" t="s">
        <v>595</v>
      </c>
      <c r="E392" s="212">
        <v>16.738155004706599</v>
      </c>
      <c r="F392" s="235">
        <v>1.1158770003137699</v>
      </c>
      <c r="G392" s="236">
        <v>2.23175400062755</v>
      </c>
      <c r="H392" s="235">
        <v>15.6222780043928</v>
      </c>
      <c r="I392" s="246">
        <f t="shared" ref="I392:I455" si="7">SUM(E392:H392)</f>
        <v>35.708064010040715</v>
      </c>
      <c r="J392" s="246"/>
      <c r="K392" s="7">
        <v>2007</v>
      </c>
      <c r="L392" s="123"/>
    </row>
    <row r="393" spans="1:12" hidden="1" x14ac:dyDescent="0.35">
      <c r="A393" s="46">
        <v>132</v>
      </c>
      <c r="B393" s="26" t="s">
        <v>1164</v>
      </c>
      <c r="C393" s="46">
        <v>314120</v>
      </c>
      <c r="D393" s="26" t="s">
        <v>478</v>
      </c>
      <c r="E393" s="212">
        <v>10452.419861939101</v>
      </c>
      <c r="F393" s="235">
        <v>612.61647317226198</v>
      </c>
      <c r="G393" s="236">
        <v>2658.01901474741</v>
      </c>
      <c r="H393" s="235">
        <v>10911.0453090681</v>
      </c>
      <c r="I393" s="246">
        <f t="shared" si="7"/>
        <v>24634.100658926873</v>
      </c>
      <c r="J393" s="246"/>
      <c r="K393" s="7">
        <v>2007</v>
      </c>
      <c r="L393" s="123"/>
    </row>
    <row r="394" spans="1:12" hidden="1" x14ac:dyDescent="0.35">
      <c r="A394" s="46">
        <v>132</v>
      </c>
      <c r="B394" s="26" t="s">
        <v>1164</v>
      </c>
      <c r="C394" s="46">
        <v>314900</v>
      </c>
      <c r="D394" s="26" t="s">
        <v>474</v>
      </c>
      <c r="E394" s="212">
        <v>1438.3654534044599</v>
      </c>
      <c r="F394" s="235">
        <v>74.763759021022906</v>
      </c>
      <c r="G394" s="236">
        <v>834.67599623470403</v>
      </c>
      <c r="H394" s="235">
        <v>1866.86222152495</v>
      </c>
      <c r="I394" s="246">
        <f t="shared" si="7"/>
        <v>4214.6674301851372</v>
      </c>
      <c r="J394" s="246"/>
      <c r="K394" s="7">
        <v>2007</v>
      </c>
      <c r="L394" s="123"/>
    </row>
    <row r="395" spans="1:12" hidden="1" x14ac:dyDescent="0.35">
      <c r="A395" s="46">
        <v>132</v>
      </c>
      <c r="B395" s="26" t="s">
        <v>1164</v>
      </c>
      <c r="C395" s="46">
        <v>315000</v>
      </c>
      <c r="D395" s="26" t="s">
        <v>592</v>
      </c>
      <c r="E395" s="212">
        <v>256.65171007216799</v>
      </c>
      <c r="F395" s="235">
        <v>13.3905240037653</v>
      </c>
      <c r="G395" s="236">
        <v>68.068497019140295</v>
      </c>
      <c r="H395" s="235">
        <v>268.92635707561999</v>
      </c>
      <c r="I395" s="246">
        <f t="shared" si="7"/>
        <v>607.03708817069355</v>
      </c>
      <c r="J395" s="246"/>
      <c r="K395" s="7">
        <v>2007</v>
      </c>
      <c r="L395" s="123"/>
    </row>
    <row r="396" spans="1:12" hidden="1" x14ac:dyDescent="0.35">
      <c r="A396" s="46">
        <v>132</v>
      </c>
      <c r="B396" s="26" t="s">
        <v>1164</v>
      </c>
      <c r="C396" s="46">
        <v>323110</v>
      </c>
      <c r="D396" s="26" t="s">
        <v>472</v>
      </c>
      <c r="E396" s="212">
        <v>1513.1292124254801</v>
      </c>
      <c r="F396" s="235">
        <v>76.995513021650495</v>
      </c>
      <c r="G396" s="236">
        <v>131.67348603702499</v>
      </c>
      <c r="H396" s="235">
        <v>1369.181079385</v>
      </c>
      <c r="I396" s="246">
        <f t="shared" si="7"/>
        <v>3090.9792908691556</v>
      </c>
      <c r="J396" s="246"/>
      <c r="K396" s="7">
        <v>2007</v>
      </c>
      <c r="L396" s="123"/>
    </row>
    <row r="397" spans="1:12" hidden="1" x14ac:dyDescent="0.35">
      <c r="A397" s="46">
        <v>133</v>
      </c>
      <c r="B397" s="26" t="s">
        <v>1165</v>
      </c>
      <c r="C397" s="46">
        <v>313100</v>
      </c>
      <c r="D397" s="26" t="s">
        <v>594</v>
      </c>
      <c r="E397" s="212">
        <v>71.630105900151307</v>
      </c>
      <c r="F397" s="235">
        <v>3.6422087745839602</v>
      </c>
      <c r="G397" s="236">
        <v>9.7125567322239004</v>
      </c>
      <c r="H397" s="235">
        <v>81.342662632375195</v>
      </c>
      <c r="I397" s="246">
        <f t="shared" si="7"/>
        <v>166.32753403933435</v>
      </c>
      <c r="J397" s="246"/>
      <c r="K397" s="7">
        <v>2007</v>
      </c>
      <c r="L397" s="123"/>
    </row>
    <row r="398" spans="1:12" hidden="1" x14ac:dyDescent="0.35">
      <c r="A398" s="46">
        <v>133</v>
      </c>
      <c r="B398" s="26" t="s">
        <v>1165</v>
      </c>
      <c r="C398" s="46">
        <v>313200</v>
      </c>
      <c r="D398" s="26" t="s">
        <v>595</v>
      </c>
      <c r="E398" s="212">
        <v>556.04387291981902</v>
      </c>
      <c r="F398" s="235">
        <v>27.923600605143701</v>
      </c>
      <c r="G398" s="236">
        <v>76.486384266263201</v>
      </c>
      <c r="H398" s="235">
        <v>628.88804841149795</v>
      </c>
      <c r="I398" s="246">
        <f t="shared" si="7"/>
        <v>1289.341906202724</v>
      </c>
      <c r="J398" s="246"/>
      <c r="K398" s="7">
        <v>2007</v>
      </c>
      <c r="L398" s="123"/>
    </row>
    <row r="399" spans="1:12" hidden="1" x14ac:dyDescent="0.35">
      <c r="A399" s="46">
        <v>133</v>
      </c>
      <c r="B399" s="26" t="s">
        <v>1165</v>
      </c>
      <c r="C399" s="46">
        <v>313300</v>
      </c>
      <c r="D399" s="26" t="s">
        <v>591</v>
      </c>
      <c r="E399" s="212">
        <v>58.275340393343399</v>
      </c>
      <c r="F399" s="235">
        <v>2.42813918305598</v>
      </c>
      <c r="G399" s="236">
        <v>8.4984871406959108</v>
      </c>
      <c r="H399" s="235">
        <v>65.559757942511297</v>
      </c>
      <c r="I399" s="246">
        <f t="shared" si="7"/>
        <v>134.76172465960659</v>
      </c>
      <c r="J399" s="246"/>
      <c r="K399" s="7">
        <v>2007</v>
      </c>
      <c r="L399" s="123"/>
    </row>
    <row r="400" spans="1:12" hidden="1" x14ac:dyDescent="0.35">
      <c r="A400" s="46">
        <v>133</v>
      </c>
      <c r="B400" s="26" t="s">
        <v>1165</v>
      </c>
      <c r="C400" s="46" t="s">
        <v>424</v>
      </c>
      <c r="D400" s="26" t="s">
        <v>425</v>
      </c>
      <c r="E400" s="212">
        <v>0</v>
      </c>
      <c r="F400" s="235">
        <v>4.8562783661119502</v>
      </c>
      <c r="G400" s="236">
        <v>0</v>
      </c>
      <c r="H400" s="235">
        <v>8.4984871406959108</v>
      </c>
      <c r="I400" s="246">
        <f t="shared" si="7"/>
        <v>13.354765506807862</v>
      </c>
      <c r="J400" s="246"/>
      <c r="K400" s="7">
        <v>2007</v>
      </c>
      <c r="L400" s="123"/>
    </row>
    <row r="401" spans="1:12" hidden="1" x14ac:dyDescent="0.35">
      <c r="A401" s="46">
        <v>134</v>
      </c>
      <c r="B401" s="26" t="s">
        <v>1166</v>
      </c>
      <c r="C401" s="46">
        <v>331110</v>
      </c>
      <c r="D401" s="26" t="s">
        <v>613</v>
      </c>
      <c r="E401" s="212">
        <v>56.407894736842103</v>
      </c>
      <c r="F401" s="235">
        <v>2.8927125506072899</v>
      </c>
      <c r="G401" s="236">
        <v>4.33906882591093</v>
      </c>
      <c r="H401" s="235">
        <v>50.622469635627503</v>
      </c>
      <c r="I401" s="246">
        <f t="shared" si="7"/>
        <v>114.26214574898782</v>
      </c>
      <c r="J401" s="246"/>
      <c r="K401" s="7">
        <v>2007</v>
      </c>
      <c r="L401" s="123"/>
    </row>
    <row r="402" spans="1:12" hidden="1" x14ac:dyDescent="0.35">
      <c r="A402" s="46">
        <v>134</v>
      </c>
      <c r="B402" s="26" t="s">
        <v>1166</v>
      </c>
      <c r="C402" s="46">
        <v>335110</v>
      </c>
      <c r="D402" s="26" t="s">
        <v>434</v>
      </c>
      <c r="E402" s="212">
        <v>1525.90587044534</v>
      </c>
      <c r="F402" s="235">
        <v>26.034412955465601</v>
      </c>
      <c r="G402" s="236">
        <v>428.12145748987899</v>
      </c>
      <c r="H402" s="235">
        <v>1450.69534412955</v>
      </c>
      <c r="I402" s="246">
        <f t="shared" si="7"/>
        <v>3430.7570850202346</v>
      </c>
      <c r="J402" s="246"/>
      <c r="K402" s="7">
        <v>2007</v>
      </c>
      <c r="L402" s="123"/>
    </row>
    <row r="403" spans="1:12" hidden="1" x14ac:dyDescent="0.35">
      <c r="A403" s="46">
        <v>134</v>
      </c>
      <c r="B403" s="26" t="s">
        <v>1166</v>
      </c>
      <c r="C403" s="46">
        <v>335311</v>
      </c>
      <c r="D403" s="26" t="s">
        <v>605</v>
      </c>
      <c r="E403" s="212">
        <v>1.4463562753036401</v>
      </c>
      <c r="F403" s="235">
        <v>0</v>
      </c>
      <c r="G403" s="236">
        <v>0</v>
      </c>
      <c r="H403" s="235">
        <v>1.4463562753036401</v>
      </c>
      <c r="I403" s="246">
        <f t="shared" si="7"/>
        <v>2.8927125506072802</v>
      </c>
      <c r="J403" s="246"/>
      <c r="K403" s="7">
        <v>2007</v>
      </c>
      <c r="L403" s="123"/>
    </row>
    <row r="404" spans="1:12" hidden="1" x14ac:dyDescent="0.35">
      <c r="A404" s="46">
        <v>134</v>
      </c>
      <c r="B404" s="26" t="s">
        <v>1166</v>
      </c>
      <c r="C404" s="46">
        <v>335313</v>
      </c>
      <c r="D404" s="26" t="s">
        <v>614</v>
      </c>
      <c r="E404" s="212">
        <v>169.22368421052599</v>
      </c>
      <c r="F404" s="235">
        <v>2.8927125506072899</v>
      </c>
      <c r="G404" s="236">
        <v>47.729757085020204</v>
      </c>
      <c r="H404" s="235">
        <v>160.54554655870399</v>
      </c>
      <c r="I404" s="246">
        <f t="shared" si="7"/>
        <v>380.39170040485749</v>
      </c>
      <c r="J404" s="246"/>
      <c r="K404" s="7">
        <v>2007</v>
      </c>
      <c r="L404" s="123"/>
    </row>
    <row r="405" spans="1:12" hidden="1" x14ac:dyDescent="0.35">
      <c r="A405" s="46">
        <v>134</v>
      </c>
      <c r="B405" s="26" t="s">
        <v>1166</v>
      </c>
      <c r="C405" s="46">
        <v>335912</v>
      </c>
      <c r="D405" s="26" t="s">
        <v>514</v>
      </c>
      <c r="E405" s="212">
        <v>1949.6882591093099</v>
      </c>
      <c r="F405" s="235">
        <v>31.819838056680201</v>
      </c>
      <c r="G405" s="236">
        <v>546.72267206477704</v>
      </c>
      <c r="H405" s="235">
        <v>1852.7823886639701</v>
      </c>
      <c r="I405" s="246">
        <f t="shared" si="7"/>
        <v>4381.0131578947376</v>
      </c>
      <c r="J405" s="246"/>
      <c r="K405" s="7">
        <v>2007</v>
      </c>
      <c r="L405" s="123"/>
    </row>
    <row r="406" spans="1:12" hidden="1" x14ac:dyDescent="0.35">
      <c r="A406" s="46">
        <v>134</v>
      </c>
      <c r="B406" s="26" t="s">
        <v>1166</v>
      </c>
      <c r="C406" s="46">
        <v>339990</v>
      </c>
      <c r="D406" s="26" t="s">
        <v>443</v>
      </c>
      <c r="E406" s="212">
        <v>1398.62651821862</v>
      </c>
      <c r="F406" s="235">
        <v>260.34412955465598</v>
      </c>
      <c r="G406" s="236">
        <v>814.29858299595105</v>
      </c>
      <c r="H406" s="235">
        <v>1810.83805668016</v>
      </c>
      <c r="I406" s="246">
        <f t="shared" si="7"/>
        <v>4284.1072874493875</v>
      </c>
      <c r="J406" s="246"/>
      <c r="K406" s="7">
        <v>2007</v>
      </c>
      <c r="L406" s="123"/>
    </row>
    <row r="407" spans="1:12" hidden="1" x14ac:dyDescent="0.35">
      <c r="A407" s="46">
        <v>134</v>
      </c>
      <c r="B407" s="26" t="s">
        <v>1166</v>
      </c>
      <c r="C407" s="46">
        <v>323110</v>
      </c>
      <c r="D407" s="26" t="s">
        <v>472</v>
      </c>
      <c r="E407" s="212">
        <v>8.67813765182186</v>
      </c>
      <c r="F407" s="235">
        <v>0</v>
      </c>
      <c r="G407" s="236">
        <v>1.4463562753036401</v>
      </c>
      <c r="H407" s="235">
        <v>7.23178137651822</v>
      </c>
      <c r="I407" s="246">
        <f t="shared" si="7"/>
        <v>17.35627530364372</v>
      </c>
      <c r="J407" s="246"/>
      <c r="K407" s="7">
        <v>2007</v>
      </c>
      <c r="L407" s="123"/>
    </row>
    <row r="408" spans="1:12" hidden="1" x14ac:dyDescent="0.35">
      <c r="A408" s="46">
        <v>134</v>
      </c>
      <c r="B408" s="26" t="s">
        <v>1166</v>
      </c>
      <c r="C408" s="46" t="s">
        <v>505</v>
      </c>
      <c r="D408" s="26" t="s">
        <v>506</v>
      </c>
      <c r="E408" s="212">
        <v>111.369433198381</v>
      </c>
      <c r="F408" s="235">
        <v>4.33906882591093</v>
      </c>
      <c r="G408" s="236">
        <v>31.819838056680201</v>
      </c>
      <c r="H408" s="235">
        <v>107.03036437247</v>
      </c>
      <c r="I408" s="246">
        <f t="shared" si="7"/>
        <v>254.55870445344215</v>
      </c>
      <c r="J408" s="246"/>
      <c r="K408" s="7">
        <v>2007</v>
      </c>
      <c r="L408" s="123"/>
    </row>
    <row r="409" spans="1:12" hidden="1" x14ac:dyDescent="0.35">
      <c r="A409" s="46">
        <v>136</v>
      </c>
      <c r="B409" s="26" t="s">
        <v>1167</v>
      </c>
      <c r="C409" s="46">
        <v>332200</v>
      </c>
      <c r="D409" s="26" t="s">
        <v>491</v>
      </c>
      <c r="E409" s="212">
        <v>919.33951408992596</v>
      </c>
      <c r="F409" s="235">
        <v>25.105500384770401</v>
      </c>
      <c r="G409" s="236">
        <v>529.60650811682399</v>
      </c>
      <c r="H409" s="235">
        <v>803.37601231265296</v>
      </c>
      <c r="I409" s="246">
        <f t="shared" si="7"/>
        <v>2277.4275349041732</v>
      </c>
      <c r="J409" s="246"/>
      <c r="K409" s="7">
        <v>2007</v>
      </c>
      <c r="L409" s="123"/>
    </row>
    <row r="410" spans="1:12" hidden="1" x14ac:dyDescent="0.35">
      <c r="A410" s="46">
        <v>136</v>
      </c>
      <c r="B410" s="26" t="s">
        <v>1167</v>
      </c>
      <c r="C410" s="46" t="s">
        <v>431</v>
      </c>
      <c r="D410" s="26" t="s">
        <v>432</v>
      </c>
      <c r="E410" s="212">
        <v>4.78200007328961</v>
      </c>
      <c r="F410" s="235">
        <v>0</v>
      </c>
      <c r="G410" s="236">
        <v>2.3910000366448001</v>
      </c>
      <c r="H410" s="235">
        <v>3.5865000549672001</v>
      </c>
      <c r="I410" s="246">
        <f t="shared" si="7"/>
        <v>10.75950016490161</v>
      </c>
      <c r="J410" s="246"/>
      <c r="K410" s="7">
        <v>2007</v>
      </c>
      <c r="L410" s="123"/>
    </row>
    <row r="411" spans="1:12" hidden="1" x14ac:dyDescent="0.35">
      <c r="A411" s="46">
        <v>136</v>
      </c>
      <c r="B411" s="26" t="s">
        <v>1167</v>
      </c>
      <c r="C411" s="46" t="s">
        <v>501</v>
      </c>
      <c r="D411" s="26" t="s">
        <v>502</v>
      </c>
      <c r="E411" s="212">
        <v>190.08450291326201</v>
      </c>
      <c r="F411" s="235">
        <v>4.78200007328961</v>
      </c>
      <c r="G411" s="236">
        <v>28.692000439737601</v>
      </c>
      <c r="H411" s="235">
        <v>210.408003224743</v>
      </c>
      <c r="I411" s="246">
        <f t="shared" si="7"/>
        <v>433.9665066510322</v>
      </c>
      <c r="J411" s="246"/>
      <c r="K411" s="7">
        <v>2007</v>
      </c>
      <c r="L411" s="123"/>
    </row>
    <row r="412" spans="1:12" hidden="1" x14ac:dyDescent="0.35">
      <c r="A412" s="46">
        <v>136</v>
      </c>
      <c r="B412" s="26" t="s">
        <v>1167</v>
      </c>
      <c r="C412" s="46">
        <v>335911</v>
      </c>
      <c r="D412" s="26" t="s">
        <v>435</v>
      </c>
      <c r="E412" s="212">
        <v>636.00600974751706</v>
      </c>
      <c r="F412" s="235">
        <v>10.759500164901601</v>
      </c>
      <c r="G412" s="236">
        <v>178.12950273003801</v>
      </c>
      <c r="H412" s="235">
        <v>309.634504745502</v>
      </c>
      <c r="I412" s="246">
        <f t="shared" si="7"/>
        <v>1134.5295173879585</v>
      </c>
      <c r="J412" s="246"/>
      <c r="K412" s="7">
        <v>2007</v>
      </c>
      <c r="L412" s="123"/>
    </row>
    <row r="413" spans="1:12" hidden="1" x14ac:dyDescent="0.35">
      <c r="A413" s="46">
        <v>136</v>
      </c>
      <c r="B413" s="26" t="s">
        <v>1167</v>
      </c>
      <c r="C413" s="46">
        <v>339113</v>
      </c>
      <c r="D413" s="26" t="s">
        <v>456</v>
      </c>
      <c r="E413" s="212">
        <v>5.9775000916120096</v>
      </c>
      <c r="F413" s="235">
        <v>0</v>
      </c>
      <c r="G413" s="236">
        <v>2.3910000366448001</v>
      </c>
      <c r="H413" s="235">
        <v>3.5865000549672001</v>
      </c>
      <c r="I413" s="246">
        <f t="shared" si="7"/>
        <v>11.955000183224008</v>
      </c>
      <c r="J413" s="246"/>
      <c r="K413" s="7">
        <v>2007</v>
      </c>
      <c r="L413" s="123"/>
    </row>
    <row r="414" spans="1:12" hidden="1" x14ac:dyDescent="0.35">
      <c r="A414" s="46">
        <v>136</v>
      </c>
      <c r="B414" s="26" t="s">
        <v>1167</v>
      </c>
      <c r="C414" s="46">
        <v>339990</v>
      </c>
      <c r="D414" s="26" t="s">
        <v>443</v>
      </c>
      <c r="E414" s="212">
        <v>4148.3850635787303</v>
      </c>
      <c r="F414" s="235">
        <v>771.097511817949</v>
      </c>
      <c r="G414" s="236">
        <v>2253.5175345377302</v>
      </c>
      <c r="H414" s="235">
        <v>3536.2890541976599</v>
      </c>
      <c r="I414" s="246">
        <f t="shared" si="7"/>
        <v>10709.289164132069</v>
      </c>
      <c r="J414" s="246"/>
      <c r="K414" s="7">
        <v>2007</v>
      </c>
      <c r="L414" s="123"/>
    </row>
    <row r="415" spans="1:12" hidden="1" x14ac:dyDescent="0.35">
      <c r="A415" s="46">
        <v>136</v>
      </c>
      <c r="B415" s="26" t="s">
        <v>1167</v>
      </c>
      <c r="C415" s="46">
        <v>314900</v>
      </c>
      <c r="D415" s="26" t="s">
        <v>474</v>
      </c>
      <c r="E415" s="212">
        <v>199.648503059841</v>
      </c>
      <c r="F415" s="235">
        <v>10.759500164901601</v>
      </c>
      <c r="G415" s="236">
        <v>115.963501777273</v>
      </c>
      <c r="H415" s="235">
        <v>161.39250247352399</v>
      </c>
      <c r="I415" s="246">
        <f t="shared" si="7"/>
        <v>487.76400747553964</v>
      </c>
      <c r="J415" s="246"/>
      <c r="K415" s="7">
        <v>2007</v>
      </c>
      <c r="L415" s="123"/>
    </row>
    <row r="416" spans="1:12" hidden="1" x14ac:dyDescent="0.35">
      <c r="A416" s="46">
        <v>136</v>
      </c>
      <c r="B416" s="26" t="s">
        <v>1167</v>
      </c>
      <c r="C416" s="46">
        <v>315000</v>
      </c>
      <c r="D416" s="26" t="s">
        <v>592</v>
      </c>
      <c r="E416" s="212">
        <v>84.880501300890501</v>
      </c>
      <c r="F416" s="235">
        <v>4.78200007328961</v>
      </c>
      <c r="G416" s="236">
        <v>22.7145003481256</v>
      </c>
      <c r="H416" s="235">
        <v>54.993000842830497</v>
      </c>
      <c r="I416" s="246">
        <f t="shared" si="7"/>
        <v>167.37000256513619</v>
      </c>
      <c r="J416" s="246"/>
      <c r="K416" s="7">
        <v>2007</v>
      </c>
      <c r="L416" s="123"/>
    </row>
    <row r="417" spans="1:12" hidden="1" x14ac:dyDescent="0.35">
      <c r="A417" s="46">
        <v>136</v>
      </c>
      <c r="B417" s="26" t="s">
        <v>1167</v>
      </c>
      <c r="C417" s="46">
        <v>322120</v>
      </c>
      <c r="D417" s="26" t="s">
        <v>609</v>
      </c>
      <c r="E417" s="212">
        <v>688.60801055370302</v>
      </c>
      <c r="F417" s="235">
        <v>40.647000622961599</v>
      </c>
      <c r="G417" s="236">
        <v>59.775000916120099</v>
      </c>
      <c r="H417" s="235">
        <v>319.19850489208102</v>
      </c>
      <c r="I417" s="246">
        <f t="shared" si="7"/>
        <v>1108.2285169848658</v>
      </c>
      <c r="J417" s="246"/>
      <c r="K417" s="7">
        <v>2007</v>
      </c>
      <c r="L417" s="123"/>
    </row>
    <row r="418" spans="1:12" hidden="1" x14ac:dyDescent="0.35">
      <c r="A418" s="46">
        <v>136</v>
      </c>
      <c r="B418" s="26" t="s">
        <v>1167</v>
      </c>
      <c r="C418" s="46">
        <v>322291</v>
      </c>
      <c r="D418" s="26" t="s">
        <v>593</v>
      </c>
      <c r="E418" s="212">
        <v>2862.0270438638299</v>
      </c>
      <c r="F418" s="235">
        <v>147.04650225365501</v>
      </c>
      <c r="G418" s="236">
        <v>248.66400381105899</v>
      </c>
      <c r="H418" s="235">
        <v>4215.3330646047898</v>
      </c>
      <c r="I418" s="246">
        <f t="shared" si="7"/>
        <v>7473.0706145333334</v>
      </c>
      <c r="J418" s="246"/>
      <c r="K418" s="7">
        <v>2007</v>
      </c>
      <c r="L418" s="123"/>
    </row>
    <row r="419" spans="1:12" hidden="1" x14ac:dyDescent="0.35">
      <c r="A419" s="46">
        <v>136</v>
      </c>
      <c r="B419" s="26" t="s">
        <v>1167</v>
      </c>
      <c r="C419" s="46">
        <v>325610</v>
      </c>
      <c r="D419" s="26" t="s">
        <v>444</v>
      </c>
      <c r="E419" s="212">
        <v>2344.3755359302299</v>
      </c>
      <c r="F419" s="235">
        <v>81.294001245923297</v>
      </c>
      <c r="G419" s="236">
        <v>618.07350947268105</v>
      </c>
      <c r="H419" s="235">
        <v>1500.3525229946099</v>
      </c>
      <c r="I419" s="246">
        <f t="shared" si="7"/>
        <v>4544.0955696434448</v>
      </c>
      <c r="J419" s="246"/>
      <c r="K419" s="7">
        <v>2007</v>
      </c>
      <c r="L419" s="123"/>
    </row>
    <row r="420" spans="1:12" hidden="1" x14ac:dyDescent="0.35">
      <c r="A420" s="46">
        <v>136</v>
      </c>
      <c r="B420" s="26" t="s">
        <v>1167</v>
      </c>
      <c r="C420" s="46">
        <v>325620</v>
      </c>
      <c r="D420" s="26" t="s">
        <v>615</v>
      </c>
      <c r="E420" s="212">
        <v>18979.758290886399</v>
      </c>
      <c r="F420" s="235">
        <v>630.02850965590505</v>
      </c>
      <c r="G420" s="236">
        <v>4343.25156656528</v>
      </c>
      <c r="H420" s="235">
        <v>11807.9536809704</v>
      </c>
      <c r="I420" s="246">
        <f t="shared" si="7"/>
        <v>35760.992048077984</v>
      </c>
      <c r="J420" s="246"/>
      <c r="K420" s="7">
        <v>2007</v>
      </c>
      <c r="L420" s="123"/>
    </row>
    <row r="421" spans="1:12" hidden="1" x14ac:dyDescent="0.35">
      <c r="A421" s="46">
        <v>136</v>
      </c>
      <c r="B421" s="26" t="s">
        <v>1167</v>
      </c>
      <c r="C421" s="46">
        <v>326290</v>
      </c>
      <c r="D421" s="26" t="s">
        <v>446</v>
      </c>
      <c r="E421" s="212">
        <v>462.65850709076898</v>
      </c>
      <c r="F421" s="235">
        <v>10.759500164901601</v>
      </c>
      <c r="G421" s="236">
        <v>105.204001612371</v>
      </c>
      <c r="H421" s="235">
        <v>549.93000842830395</v>
      </c>
      <c r="I421" s="246">
        <f t="shared" si="7"/>
        <v>1128.5520172963456</v>
      </c>
      <c r="J421" s="246"/>
      <c r="K421" s="7">
        <v>2007</v>
      </c>
      <c r="L421" s="123"/>
    </row>
    <row r="422" spans="1:12" hidden="1" x14ac:dyDescent="0.35">
      <c r="A422" s="46">
        <v>137</v>
      </c>
      <c r="B422" s="26" t="s">
        <v>1168</v>
      </c>
      <c r="C422" s="46">
        <v>332200</v>
      </c>
      <c r="D422" s="26" t="s">
        <v>491</v>
      </c>
      <c r="E422" s="212">
        <v>158.177651524802</v>
      </c>
      <c r="F422" s="235">
        <v>4.4245496930014498</v>
      </c>
      <c r="G422" s="236">
        <v>91.809406129780101</v>
      </c>
      <c r="H422" s="235">
        <v>124.993528827291</v>
      </c>
      <c r="I422" s="246">
        <f t="shared" si="7"/>
        <v>379.40513617487454</v>
      </c>
      <c r="J422" s="246"/>
      <c r="K422" s="7">
        <v>2007</v>
      </c>
      <c r="L422" s="123"/>
    </row>
    <row r="423" spans="1:12" hidden="1" x14ac:dyDescent="0.35">
      <c r="A423" s="46">
        <v>137</v>
      </c>
      <c r="B423" s="26" t="s">
        <v>1168</v>
      </c>
      <c r="C423" s="46">
        <v>325610</v>
      </c>
      <c r="D423" s="26" t="s">
        <v>444</v>
      </c>
      <c r="E423" s="212">
        <v>4639.1403531120204</v>
      </c>
      <c r="F423" s="235">
        <v>160.38992637130301</v>
      </c>
      <c r="G423" s="236">
        <v>247.774782808081</v>
      </c>
      <c r="H423" s="235">
        <v>2487.70306489007</v>
      </c>
      <c r="I423" s="246">
        <f t="shared" si="7"/>
        <v>7535.0081271814743</v>
      </c>
      <c r="J423" s="246"/>
      <c r="K423" s="7">
        <v>2007</v>
      </c>
      <c r="L423" s="123"/>
    </row>
    <row r="424" spans="1:12" hidden="1" x14ac:dyDescent="0.35">
      <c r="A424" s="46">
        <v>137</v>
      </c>
      <c r="B424" s="26" t="s">
        <v>1168</v>
      </c>
      <c r="C424" s="46">
        <v>325620</v>
      </c>
      <c r="D424" s="26" t="s">
        <v>615</v>
      </c>
      <c r="E424" s="212">
        <v>18335.333927798001</v>
      </c>
      <c r="F424" s="235">
        <v>608.37558278769995</v>
      </c>
      <c r="G424" s="236">
        <v>4838.2450892970901</v>
      </c>
      <c r="H424" s="235">
        <v>11722.844411607301</v>
      </c>
      <c r="I424" s="246">
        <f t="shared" si="7"/>
        <v>35504.799011490089</v>
      </c>
      <c r="J424" s="246"/>
      <c r="K424" s="7">
        <v>2007</v>
      </c>
      <c r="L424" s="123"/>
    </row>
    <row r="425" spans="1:12" hidden="1" x14ac:dyDescent="0.35">
      <c r="A425" s="46">
        <v>138</v>
      </c>
      <c r="B425" s="26" t="s">
        <v>1169</v>
      </c>
      <c r="C425" s="46">
        <v>335210</v>
      </c>
      <c r="D425" s="26" t="s">
        <v>484</v>
      </c>
      <c r="E425" s="212">
        <v>4121.9728621632203</v>
      </c>
      <c r="F425" s="235">
        <v>698.34478719250296</v>
      </c>
      <c r="G425" s="236">
        <v>573.74385005857096</v>
      </c>
      <c r="H425" s="235">
        <v>2025.4896524794999</v>
      </c>
      <c r="I425" s="246">
        <f t="shared" si="7"/>
        <v>7419.5511518937947</v>
      </c>
      <c r="J425" s="246"/>
      <c r="K425" s="7">
        <v>2007</v>
      </c>
      <c r="L425" s="123"/>
    </row>
    <row r="426" spans="1:12" hidden="1" x14ac:dyDescent="0.35">
      <c r="A426" s="46">
        <v>139</v>
      </c>
      <c r="B426" s="26" t="s">
        <v>1170</v>
      </c>
      <c r="C426" s="46">
        <v>312200</v>
      </c>
      <c r="D426" s="26" t="s">
        <v>616</v>
      </c>
      <c r="E426" s="212">
        <v>49991.018395224397</v>
      </c>
      <c r="F426" s="235">
        <v>968.46373767223304</v>
      </c>
      <c r="G426" s="236">
        <v>23915.214891824198</v>
      </c>
      <c r="H426" s="235">
        <v>17961.201196283</v>
      </c>
      <c r="I426" s="246">
        <f t="shared" si="7"/>
        <v>92835.898221003823</v>
      </c>
      <c r="J426" s="246"/>
      <c r="K426" s="7">
        <v>2007</v>
      </c>
      <c r="L426" s="123"/>
    </row>
    <row r="427" spans="1:12" hidden="1" x14ac:dyDescent="0.35">
      <c r="A427" s="46">
        <v>141</v>
      </c>
      <c r="B427" s="26" t="s">
        <v>1171</v>
      </c>
      <c r="C427" s="46">
        <v>511110</v>
      </c>
      <c r="D427" s="26" t="s">
        <v>617</v>
      </c>
      <c r="E427" s="212">
        <v>9002.0717131474103</v>
      </c>
      <c r="F427" s="235">
        <v>458.16733067729098</v>
      </c>
      <c r="G427" s="236">
        <v>1157.33067729084</v>
      </c>
      <c r="H427" s="235">
        <v>1030.8764940239</v>
      </c>
      <c r="I427" s="246">
        <f t="shared" si="7"/>
        <v>11648.446215139442</v>
      </c>
      <c r="J427" s="246"/>
      <c r="K427" s="7">
        <v>2007</v>
      </c>
      <c r="L427" s="123"/>
    </row>
    <row r="428" spans="1:12" hidden="1" x14ac:dyDescent="0.35">
      <c r="A428" s="46">
        <v>141</v>
      </c>
      <c r="B428" s="26" t="s">
        <v>1171</v>
      </c>
      <c r="C428" s="46">
        <v>511120</v>
      </c>
      <c r="D428" s="26" t="s">
        <v>618</v>
      </c>
      <c r="E428" s="212">
        <v>12045.219123506</v>
      </c>
      <c r="F428" s="235">
        <v>614.86055776892397</v>
      </c>
      <c r="G428" s="236">
        <v>1547.6892430278899</v>
      </c>
      <c r="H428" s="235">
        <v>1380</v>
      </c>
      <c r="I428" s="246">
        <f t="shared" si="7"/>
        <v>15587.768924302813</v>
      </c>
      <c r="J428" s="246"/>
      <c r="K428" s="7">
        <v>2007</v>
      </c>
      <c r="L428" s="123"/>
    </row>
    <row r="429" spans="1:12" hidden="1" x14ac:dyDescent="0.35">
      <c r="A429" s="46">
        <v>141</v>
      </c>
      <c r="B429" s="26" t="s">
        <v>1171</v>
      </c>
      <c r="C429" s="46" t="s">
        <v>537</v>
      </c>
      <c r="D429" s="26" t="s">
        <v>538</v>
      </c>
      <c r="E429" s="212">
        <v>1215.9760956175301</v>
      </c>
      <c r="F429" s="235">
        <v>46.7330677290837</v>
      </c>
      <c r="G429" s="236">
        <v>119.123505976096</v>
      </c>
      <c r="H429" s="235">
        <v>133.78486055776901</v>
      </c>
      <c r="I429" s="246">
        <f t="shared" si="7"/>
        <v>1515.617529880479</v>
      </c>
      <c r="J429" s="246"/>
      <c r="K429" s="7">
        <v>2007</v>
      </c>
      <c r="L429" s="123"/>
    </row>
    <row r="430" spans="1:12" hidden="1" x14ac:dyDescent="0.35">
      <c r="A430" s="46">
        <v>141</v>
      </c>
      <c r="B430" s="26" t="s">
        <v>1171</v>
      </c>
      <c r="C430" s="46">
        <v>512200</v>
      </c>
      <c r="D430" s="26" t="s">
        <v>516</v>
      </c>
      <c r="E430" s="212">
        <v>78.804780876493993</v>
      </c>
      <c r="F430" s="235">
        <v>0.91633466135458197</v>
      </c>
      <c r="G430" s="236">
        <v>10.0796812749004</v>
      </c>
      <c r="H430" s="235">
        <v>43.984063745019903</v>
      </c>
      <c r="I430" s="246">
        <f t="shared" si="7"/>
        <v>133.78486055776887</v>
      </c>
      <c r="J430" s="246"/>
      <c r="K430" s="7">
        <v>2007</v>
      </c>
      <c r="L430" s="123"/>
    </row>
    <row r="431" spans="1:12" hidden="1" x14ac:dyDescent="0.35">
      <c r="A431" s="46">
        <v>141</v>
      </c>
      <c r="B431" s="26" t="s">
        <v>1171</v>
      </c>
      <c r="C431" s="46">
        <v>519130</v>
      </c>
      <c r="D431" s="26" t="s">
        <v>619</v>
      </c>
      <c r="E431" s="212">
        <v>2617.0517928286899</v>
      </c>
      <c r="F431" s="235">
        <v>0</v>
      </c>
      <c r="G431" s="236">
        <v>0</v>
      </c>
      <c r="H431" s="235">
        <v>0</v>
      </c>
      <c r="I431" s="246">
        <f t="shared" si="7"/>
        <v>2617.0517928286899</v>
      </c>
      <c r="J431" s="246"/>
      <c r="K431" s="7">
        <v>2007</v>
      </c>
      <c r="L431" s="123"/>
    </row>
    <row r="432" spans="1:12" hidden="1" x14ac:dyDescent="0.35">
      <c r="A432" s="46">
        <v>141</v>
      </c>
      <c r="B432" s="26" t="s">
        <v>1171</v>
      </c>
      <c r="C432" s="46" t="s">
        <v>424</v>
      </c>
      <c r="D432" s="26" t="s">
        <v>425</v>
      </c>
      <c r="E432" s="212">
        <v>0</v>
      </c>
      <c r="F432" s="235">
        <v>5.4980079681274896</v>
      </c>
      <c r="G432" s="236">
        <v>0.91633466135458197</v>
      </c>
      <c r="H432" s="235">
        <v>0.91633466135458197</v>
      </c>
      <c r="I432" s="246">
        <f t="shared" si="7"/>
        <v>7.3306772908366531</v>
      </c>
      <c r="J432" s="246"/>
      <c r="K432" s="7">
        <v>2007</v>
      </c>
      <c r="L432" s="123"/>
    </row>
    <row r="433" spans="1:12" hidden="1" x14ac:dyDescent="0.35">
      <c r="A433" s="46">
        <v>142</v>
      </c>
      <c r="B433" s="26" t="s">
        <v>1172</v>
      </c>
      <c r="C433" s="46">
        <v>339940</v>
      </c>
      <c r="D433" s="26" t="s">
        <v>525</v>
      </c>
      <c r="E433" s="212">
        <v>2452.7116900925598</v>
      </c>
      <c r="F433" s="235">
        <v>455.09298937264299</v>
      </c>
      <c r="G433" s="236">
        <v>212.69609187521399</v>
      </c>
      <c r="H433" s="235">
        <v>3499.9046109016099</v>
      </c>
      <c r="I433" s="246">
        <f t="shared" si="7"/>
        <v>6620.4053822420265</v>
      </c>
      <c r="J433" s="246"/>
      <c r="K433" s="7">
        <v>2007</v>
      </c>
      <c r="L433" s="123"/>
    </row>
    <row r="434" spans="1:12" hidden="1" x14ac:dyDescent="0.35">
      <c r="A434" s="46">
        <v>142</v>
      </c>
      <c r="B434" s="26" t="s">
        <v>1172</v>
      </c>
      <c r="C434" s="46">
        <v>339990</v>
      </c>
      <c r="D434" s="26" t="s">
        <v>443</v>
      </c>
      <c r="E434" s="212">
        <v>63.233973260198802</v>
      </c>
      <c r="F434" s="235">
        <v>11.497086047308899</v>
      </c>
      <c r="G434" s="236">
        <v>21.077991086732901</v>
      </c>
      <c r="H434" s="235">
        <v>107.30613644155</v>
      </c>
      <c r="I434" s="246">
        <f t="shared" si="7"/>
        <v>203.11518683579061</v>
      </c>
      <c r="J434" s="246"/>
      <c r="K434" s="7">
        <v>2007</v>
      </c>
      <c r="L434" s="123"/>
    </row>
    <row r="435" spans="1:12" hidden="1" x14ac:dyDescent="0.35">
      <c r="A435" s="46">
        <v>142</v>
      </c>
      <c r="B435" s="26" t="s">
        <v>1172</v>
      </c>
      <c r="C435" s="46">
        <v>322230</v>
      </c>
      <c r="D435" s="26" t="s">
        <v>620</v>
      </c>
      <c r="E435" s="212">
        <v>727.19069249228698</v>
      </c>
      <c r="F435" s="235">
        <v>33.533167637984199</v>
      </c>
      <c r="G435" s="236">
        <v>63.233973260198802</v>
      </c>
      <c r="H435" s="235">
        <v>920.72497428865302</v>
      </c>
      <c r="I435" s="246">
        <f t="shared" si="7"/>
        <v>1744.682807679123</v>
      </c>
      <c r="J435" s="246"/>
      <c r="K435" s="7">
        <v>2007</v>
      </c>
      <c r="L435" s="123"/>
    </row>
    <row r="436" spans="1:12" hidden="1" x14ac:dyDescent="0.35">
      <c r="A436" s="46">
        <v>142</v>
      </c>
      <c r="B436" s="26" t="s">
        <v>1172</v>
      </c>
      <c r="C436" s="46">
        <v>323110</v>
      </c>
      <c r="D436" s="26" t="s">
        <v>472</v>
      </c>
      <c r="E436" s="212">
        <v>490.542338018512</v>
      </c>
      <c r="F436" s="235">
        <v>24.910353102502601</v>
      </c>
      <c r="G436" s="236">
        <v>41.1978916695235</v>
      </c>
      <c r="H436" s="235">
        <v>621.80073705862196</v>
      </c>
      <c r="I436" s="246">
        <f t="shared" si="7"/>
        <v>1178.45131984916</v>
      </c>
      <c r="J436" s="246"/>
      <c r="K436" s="7">
        <v>2007</v>
      </c>
      <c r="L436" s="123"/>
    </row>
    <row r="437" spans="1:12" hidden="1" x14ac:dyDescent="0.35">
      <c r="A437" s="46">
        <v>142</v>
      </c>
      <c r="B437" s="26" t="s">
        <v>1172</v>
      </c>
      <c r="C437" s="46">
        <v>325520</v>
      </c>
      <c r="D437" s="26" t="s">
        <v>621</v>
      </c>
      <c r="E437" s="212">
        <v>922.64115529653805</v>
      </c>
      <c r="F437" s="235">
        <v>35.449348645869001</v>
      </c>
      <c r="G437" s="236">
        <v>48.862615701062701</v>
      </c>
      <c r="H437" s="235">
        <v>1125.75634213233</v>
      </c>
      <c r="I437" s="246">
        <f t="shared" si="7"/>
        <v>2132.7094617757998</v>
      </c>
      <c r="J437" s="246"/>
      <c r="K437" s="7">
        <v>2007</v>
      </c>
      <c r="L437" s="123"/>
    </row>
    <row r="438" spans="1:12" hidden="1" x14ac:dyDescent="0.35">
      <c r="A438" s="46">
        <v>142</v>
      </c>
      <c r="B438" s="26" t="s">
        <v>1172</v>
      </c>
      <c r="C438" s="46">
        <v>326290</v>
      </c>
      <c r="D438" s="26" t="s">
        <v>446</v>
      </c>
      <c r="E438" s="212">
        <v>198.32473431607801</v>
      </c>
      <c r="F438" s="235">
        <v>4.79045251971203</v>
      </c>
      <c r="G438" s="236">
        <v>22.036081590675401</v>
      </c>
      <c r="H438" s="235">
        <v>251.97780253685301</v>
      </c>
      <c r="I438" s="246">
        <f t="shared" si="7"/>
        <v>477.12907096331844</v>
      </c>
      <c r="J438" s="246"/>
      <c r="K438" s="7">
        <v>2007</v>
      </c>
      <c r="L438" s="123"/>
    </row>
    <row r="439" spans="1:12" hidden="1" x14ac:dyDescent="0.35">
      <c r="A439" s="46">
        <v>142</v>
      </c>
      <c r="B439" s="26" t="s">
        <v>1172</v>
      </c>
      <c r="C439" s="46" t="s">
        <v>537</v>
      </c>
      <c r="D439" s="26" t="s">
        <v>538</v>
      </c>
      <c r="E439" s="212">
        <v>5198.5990743914999</v>
      </c>
      <c r="F439" s="235">
        <v>276.888155639356</v>
      </c>
      <c r="G439" s="236">
        <v>451.26062735687401</v>
      </c>
      <c r="H439" s="235">
        <v>4067.0941892355199</v>
      </c>
      <c r="I439" s="246">
        <f t="shared" si="7"/>
        <v>9993.842046623251</v>
      </c>
      <c r="J439" s="246"/>
      <c r="K439" s="7">
        <v>2007</v>
      </c>
      <c r="L439" s="123"/>
    </row>
    <row r="440" spans="1:12" hidden="1" x14ac:dyDescent="0.35">
      <c r="A440" s="46">
        <v>142</v>
      </c>
      <c r="B440" s="26" t="s">
        <v>1172</v>
      </c>
      <c r="C440" s="46" t="s">
        <v>424</v>
      </c>
      <c r="D440" s="26" t="s">
        <v>425</v>
      </c>
      <c r="E440" s="212">
        <v>0</v>
      </c>
      <c r="F440" s="235">
        <v>3.8323620157696299</v>
      </c>
      <c r="G440" s="236">
        <v>0</v>
      </c>
      <c r="H440" s="235">
        <v>4.79045251971203</v>
      </c>
      <c r="I440" s="246">
        <f t="shared" si="7"/>
        <v>8.622814535481659</v>
      </c>
      <c r="J440" s="246"/>
      <c r="K440" s="7">
        <v>2007</v>
      </c>
      <c r="L440" s="123"/>
    </row>
    <row r="441" spans="1:12" hidden="1" x14ac:dyDescent="0.35">
      <c r="A441" s="46">
        <v>145</v>
      </c>
      <c r="B441" s="26" t="s">
        <v>1173</v>
      </c>
      <c r="C441" s="46" t="s">
        <v>622</v>
      </c>
      <c r="D441" s="26" t="s">
        <v>623</v>
      </c>
      <c r="E441" s="212">
        <v>9155</v>
      </c>
      <c r="F441" s="235">
        <v>0</v>
      </c>
      <c r="G441" s="236">
        <v>0</v>
      </c>
      <c r="H441" s="235">
        <v>0</v>
      </c>
      <c r="I441" s="246">
        <f t="shared" si="7"/>
        <v>9155</v>
      </c>
      <c r="J441" s="246"/>
      <c r="K441" s="7">
        <v>2007</v>
      </c>
      <c r="L441" s="123"/>
    </row>
    <row r="442" spans="1:12" hidden="1" x14ac:dyDescent="0.35">
      <c r="A442" s="46">
        <v>146</v>
      </c>
      <c r="B442" s="26" t="s">
        <v>1174</v>
      </c>
      <c r="C442" s="46" t="s">
        <v>622</v>
      </c>
      <c r="D442" s="26" t="s">
        <v>623</v>
      </c>
      <c r="E442" s="212">
        <v>1186</v>
      </c>
      <c r="F442" s="235">
        <v>0</v>
      </c>
      <c r="G442" s="236">
        <v>0</v>
      </c>
      <c r="H442" s="235">
        <v>0</v>
      </c>
      <c r="I442" s="246">
        <f t="shared" si="7"/>
        <v>1186</v>
      </c>
      <c r="J442" s="246"/>
      <c r="K442" s="7">
        <v>2007</v>
      </c>
      <c r="L442" s="123"/>
    </row>
    <row r="443" spans="1:12" hidden="1" x14ac:dyDescent="0.35">
      <c r="A443" s="46">
        <v>147</v>
      </c>
      <c r="B443" s="26" t="s">
        <v>1175</v>
      </c>
      <c r="C443" s="46" t="s">
        <v>624</v>
      </c>
      <c r="D443" s="26" t="s">
        <v>625</v>
      </c>
      <c r="E443" s="212">
        <v>-2437</v>
      </c>
      <c r="F443" s="235">
        <v>0</v>
      </c>
      <c r="G443" s="236">
        <v>0</v>
      </c>
      <c r="H443" s="235">
        <v>0</v>
      </c>
      <c r="I443" s="246">
        <f t="shared" si="7"/>
        <v>-2437</v>
      </c>
      <c r="J443" s="246"/>
      <c r="K443" s="7">
        <v>2007</v>
      </c>
      <c r="L443" s="123"/>
    </row>
    <row r="444" spans="1:12" hidden="1" x14ac:dyDescent="0.35">
      <c r="A444" s="46">
        <v>153</v>
      </c>
      <c r="B444" s="26" t="s">
        <v>1176</v>
      </c>
      <c r="C444" s="46" t="s">
        <v>1081</v>
      </c>
      <c r="D444" s="26" t="s">
        <v>1082</v>
      </c>
      <c r="E444" s="212">
        <v>8796</v>
      </c>
      <c r="F444" s="235">
        <v>0</v>
      </c>
      <c r="G444" s="236">
        <v>0</v>
      </c>
      <c r="H444" s="235">
        <v>0</v>
      </c>
      <c r="I444" s="246">
        <f t="shared" si="7"/>
        <v>8796</v>
      </c>
      <c r="J444" s="246"/>
      <c r="K444" s="7">
        <v>2007</v>
      </c>
      <c r="L444" s="123"/>
    </row>
    <row r="445" spans="1:12" hidden="1" x14ac:dyDescent="0.35">
      <c r="A445" s="46">
        <v>154</v>
      </c>
      <c r="B445" s="26" t="s">
        <v>1177</v>
      </c>
      <c r="C445" s="46" t="s">
        <v>1081</v>
      </c>
      <c r="D445" s="26" t="s">
        <v>1082</v>
      </c>
      <c r="E445" s="212">
        <v>410002</v>
      </c>
      <c r="F445" s="235">
        <v>0</v>
      </c>
      <c r="G445" s="236">
        <v>0</v>
      </c>
      <c r="H445" s="235">
        <v>0</v>
      </c>
      <c r="I445" s="246">
        <f t="shared" si="7"/>
        <v>410002</v>
      </c>
      <c r="J445" s="246"/>
      <c r="K445" s="7">
        <v>2007</v>
      </c>
      <c r="L445" s="123"/>
    </row>
    <row r="446" spans="1:12" hidden="1" x14ac:dyDescent="0.35">
      <c r="A446" s="46">
        <v>155</v>
      </c>
      <c r="B446" s="26" t="s">
        <v>1178</v>
      </c>
      <c r="C446" s="46" t="s">
        <v>1081</v>
      </c>
      <c r="D446" s="26" t="s">
        <v>1082</v>
      </c>
      <c r="E446" s="212">
        <v>7900</v>
      </c>
      <c r="F446" s="235">
        <v>0</v>
      </c>
      <c r="G446" s="236">
        <v>0</v>
      </c>
      <c r="H446" s="235">
        <v>0</v>
      </c>
      <c r="I446" s="246">
        <f t="shared" si="7"/>
        <v>7900</v>
      </c>
      <c r="J446" s="246"/>
      <c r="K446" s="7">
        <v>2007</v>
      </c>
      <c r="L446" s="123"/>
    </row>
    <row r="447" spans="1:12" hidden="1" x14ac:dyDescent="0.35">
      <c r="A447" s="46">
        <v>157</v>
      </c>
      <c r="B447" s="26" t="s">
        <v>1179</v>
      </c>
      <c r="C447" s="46" t="s">
        <v>1081</v>
      </c>
      <c r="D447" s="26" t="s">
        <v>1082</v>
      </c>
      <c r="E447" s="212">
        <v>25009</v>
      </c>
      <c r="F447" s="235">
        <v>0</v>
      </c>
      <c r="G447" s="236">
        <v>0</v>
      </c>
      <c r="H447" s="235">
        <v>0</v>
      </c>
      <c r="I447" s="246">
        <f t="shared" si="7"/>
        <v>25009</v>
      </c>
      <c r="J447" s="246"/>
      <c r="K447" s="7">
        <v>2007</v>
      </c>
      <c r="L447" s="123"/>
    </row>
    <row r="448" spans="1:12" hidden="1" x14ac:dyDescent="0.35">
      <c r="A448" s="46">
        <v>158</v>
      </c>
      <c r="B448" s="26" t="s">
        <v>1180</v>
      </c>
      <c r="C448" s="46" t="s">
        <v>1081</v>
      </c>
      <c r="D448" s="26" t="s">
        <v>1082</v>
      </c>
      <c r="E448" s="212">
        <v>1276664</v>
      </c>
      <c r="F448" s="235">
        <v>0</v>
      </c>
      <c r="G448" s="236">
        <v>0</v>
      </c>
      <c r="H448" s="235">
        <v>0</v>
      </c>
      <c r="I448" s="246">
        <f t="shared" si="7"/>
        <v>1276664</v>
      </c>
      <c r="J448" s="246"/>
      <c r="K448" s="7">
        <v>2007</v>
      </c>
      <c r="L448" s="123"/>
    </row>
    <row r="449" spans="1:12" hidden="1" x14ac:dyDescent="0.35">
      <c r="A449" s="46">
        <v>159</v>
      </c>
      <c r="B449" s="26" t="s">
        <v>1181</v>
      </c>
      <c r="C449" s="46" t="s">
        <v>1081</v>
      </c>
      <c r="D449" s="26" t="s">
        <v>1082</v>
      </c>
      <c r="E449" s="212">
        <v>17196</v>
      </c>
      <c r="F449" s="235">
        <v>0</v>
      </c>
      <c r="G449" s="236">
        <v>0</v>
      </c>
      <c r="H449" s="235">
        <v>0</v>
      </c>
      <c r="I449" s="246">
        <f t="shared" si="7"/>
        <v>17196</v>
      </c>
      <c r="J449" s="246"/>
      <c r="K449" s="7">
        <v>2007</v>
      </c>
      <c r="L449" s="123"/>
    </row>
    <row r="450" spans="1:12" hidden="1" x14ac:dyDescent="0.35">
      <c r="A450" s="46">
        <v>160</v>
      </c>
      <c r="B450" s="26" t="s">
        <v>1182</v>
      </c>
      <c r="C450" s="46">
        <v>721000</v>
      </c>
      <c r="D450" s="26" t="s">
        <v>50</v>
      </c>
      <c r="E450" s="212">
        <v>1862</v>
      </c>
      <c r="F450" s="235">
        <v>0</v>
      </c>
      <c r="G450" s="236">
        <v>0</v>
      </c>
      <c r="H450" s="235">
        <v>0</v>
      </c>
      <c r="I450" s="246">
        <f t="shared" si="7"/>
        <v>1862</v>
      </c>
      <c r="J450" s="246"/>
      <c r="K450" s="7">
        <v>2007</v>
      </c>
      <c r="L450" s="123"/>
    </row>
    <row r="451" spans="1:12" hidden="1" x14ac:dyDescent="0.35">
      <c r="A451" s="46">
        <v>163</v>
      </c>
      <c r="B451" s="26" t="s">
        <v>1183</v>
      </c>
      <c r="C451" s="46">
        <v>221300</v>
      </c>
      <c r="D451" s="26" t="s">
        <v>626</v>
      </c>
      <c r="E451" s="212">
        <v>36958.597677517602</v>
      </c>
      <c r="F451" s="235">
        <v>0</v>
      </c>
      <c r="G451" s="236">
        <v>0</v>
      </c>
      <c r="H451" s="235">
        <v>0</v>
      </c>
      <c r="I451" s="246">
        <f t="shared" si="7"/>
        <v>36958.597677517602</v>
      </c>
      <c r="J451" s="246"/>
      <c r="K451" s="7">
        <v>2007</v>
      </c>
      <c r="L451" s="123"/>
    </row>
    <row r="452" spans="1:12" hidden="1" x14ac:dyDescent="0.35">
      <c r="A452" s="46">
        <v>163</v>
      </c>
      <c r="B452" s="26" t="s">
        <v>1183</v>
      </c>
      <c r="C452" s="46" t="s">
        <v>627</v>
      </c>
      <c r="D452" s="26" t="s">
        <v>628</v>
      </c>
      <c r="E452" s="212">
        <v>27425.402322482401</v>
      </c>
      <c r="F452" s="235">
        <v>0</v>
      </c>
      <c r="G452" s="236">
        <v>0</v>
      </c>
      <c r="H452" s="235">
        <v>0</v>
      </c>
      <c r="I452" s="246">
        <f t="shared" si="7"/>
        <v>27425.402322482401</v>
      </c>
      <c r="J452" s="246"/>
      <c r="K452" s="7">
        <v>2007</v>
      </c>
      <c r="L452" s="123"/>
    </row>
    <row r="453" spans="1:12" hidden="1" x14ac:dyDescent="0.35">
      <c r="A453" s="46">
        <v>164</v>
      </c>
      <c r="B453" s="26" t="s">
        <v>1184</v>
      </c>
      <c r="C453" s="46">
        <v>562000</v>
      </c>
      <c r="D453" s="26" t="s">
        <v>45</v>
      </c>
      <c r="E453" s="212">
        <v>23606</v>
      </c>
      <c r="F453" s="235">
        <v>0</v>
      </c>
      <c r="G453" s="236">
        <v>0</v>
      </c>
      <c r="H453" s="235">
        <v>0</v>
      </c>
      <c r="I453" s="246">
        <f t="shared" si="7"/>
        <v>23606</v>
      </c>
      <c r="J453" s="246"/>
      <c r="K453" s="7">
        <v>2007</v>
      </c>
      <c r="L453" s="123"/>
    </row>
    <row r="454" spans="1:12" hidden="1" x14ac:dyDescent="0.35">
      <c r="A454" s="46">
        <v>166</v>
      </c>
      <c r="B454" s="26" t="s">
        <v>723</v>
      </c>
      <c r="C454" s="46">
        <v>221100</v>
      </c>
      <c r="D454" s="26" t="s">
        <v>629</v>
      </c>
      <c r="E454" s="212">
        <v>169095</v>
      </c>
      <c r="F454" s="235">
        <v>0</v>
      </c>
      <c r="G454" s="236">
        <v>0</v>
      </c>
      <c r="H454" s="235">
        <v>0</v>
      </c>
      <c r="I454" s="246">
        <f t="shared" si="7"/>
        <v>169095</v>
      </c>
      <c r="J454" s="246"/>
      <c r="K454" s="7">
        <v>2007</v>
      </c>
      <c r="L454" s="123"/>
    </row>
    <row r="455" spans="1:12" hidden="1" x14ac:dyDescent="0.35">
      <c r="A455" s="46">
        <v>167</v>
      </c>
      <c r="B455" s="26" t="s">
        <v>1185</v>
      </c>
      <c r="C455" s="46">
        <v>221200</v>
      </c>
      <c r="D455" s="26" t="s">
        <v>630</v>
      </c>
      <c r="E455" s="212">
        <v>50651.876026113401</v>
      </c>
      <c r="F455" s="235">
        <v>0</v>
      </c>
      <c r="G455" s="236">
        <v>0</v>
      </c>
      <c r="H455" s="235">
        <v>0</v>
      </c>
      <c r="I455" s="246">
        <f t="shared" si="7"/>
        <v>50651.876026113401</v>
      </c>
      <c r="J455" s="246"/>
      <c r="K455" s="7">
        <v>2007</v>
      </c>
      <c r="L455" s="123"/>
    </row>
    <row r="456" spans="1:12" hidden="1" x14ac:dyDescent="0.35">
      <c r="A456" s="46">
        <v>167</v>
      </c>
      <c r="B456" s="26" t="s">
        <v>1185</v>
      </c>
      <c r="C456" s="46">
        <v>221300</v>
      </c>
      <c r="D456" s="26" t="s">
        <v>626</v>
      </c>
      <c r="E456" s="212">
        <v>95.123973886626601</v>
      </c>
      <c r="F456" s="235">
        <v>0</v>
      </c>
      <c r="G456" s="236">
        <v>0</v>
      </c>
      <c r="H456" s="235">
        <v>0</v>
      </c>
      <c r="I456" s="246">
        <f t="shared" ref="I456:I519" si="8">SUM(E456:H456)</f>
        <v>95.123973886626601</v>
      </c>
      <c r="J456" s="246"/>
      <c r="K456" s="7">
        <v>2007</v>
      </c>
      <c r="L456" s="123"/>
    </row>
    <row r="457" spans="1:12" hidden="1" x14ac:dyDescent="0.35">
      <c r="A457" s="46">
        <v>170</v>
      </c>
      <c r="B457" s="26" t="s">
        <v>1186</v>
      </c>
      <c r="C457" s="46">
        <v>621100</v>
      </c>
      <c r="D457" s="26" t="s">
        <v>631</v>
      </c>
      <c r="E457" s="212">
        <v>420595.69557465502</v>
      </c>
      <c r="F457" s="235">
        <v>0</v>
      </c>
      <c r="G457" s="236">
        <v>0</v>
      </c>
      <c r="H457" s="235">
        <v>0</v>
      </c>
      <c r="I457" s="246">
        <f t="shared" si="8"/>
        <v>420595.69557465502</v>
      </c>
      <c r="J457" s="246"/>
      <c r="K457" s="7">
        <v>2007</v>
      </c>
      <c r="L457" s="123"/>
    </row>
    <row r="458" spans="1:12" hidden="1" x14ac:dyDescent="0.35">
      <c r="A458" s="46">
        <v>170</v>
      </c>
      <c r="B458" s="26" t="s">
        <v>1186</v>
      </c>
      <c r="C458" s="46">
        <v>621400</v>
      </c>
      <c r="D458" s="26" t="s">
        <v>632</v>
      </c>
      <c r="E458" s="212">
        <v>23237.304425344999</v>
      </c>
      <c r="F458" s="235">
        <v>0</v>
      </c>
      <c r="G458" s="236">
        <v>0</v>
      </c>
      <c r="H458" s="235">
        <v>0</v>
      </c>
      <c r="I458" s="246">
        <f t="shared" si="8"/>
        <v>23237.304425344999</v>
      </c>
      <c r="J458" s="246"/>
      <c r="K458" s="7">
        <v>2007</v>
      </c>
      <c r="L458" s="123"/>
    </row>
    <row r="459" spans="1:12" hidden="1" x14ac:dyDescent="0.35">
      <c r="A459" s="46">
        <v>171</v>
      </c>
      <c r="B459" s="26" t="s">
        <v>1187</v>
      </c>
      <c r="C459" s="46">
        <v>621200</v>
      </c>
      <c r="D459" s="26" t="s">
        <v>633</v>
      </c>
      <c r="E459" s="212">
        <v>108646</v>
      </c>
      <c r="F459" s="235">
        <v>0</v>
      </c>
      <c r="G459" s="236">
        <v>0</v>
      </c>
      <c r="H459" s="235">
        <v>0</v>
      </c>
      <c r="I459" s="246">
        <f t="shared" si="8"/>
        <v>108646</v>
      </c>
      <c r="J459" s="246"/>
      <c r="K459" s="7">
        <v>2007</v>
      </c>
      <c r="L459" s="123"/>
    </row>
    <row r="460" spans="1:12" hidden="1" x14ac:dyDescent="0.35">
      <c r="A460" s="46">
        <v>173</v>
      </c>
      <c r="B460" s="26" t="s">
        <v>1188</v>
      </c>
      <c r="C460" s="46">
        <v>621600</v>
      </c>
      <c r="D460" s="26" t="s">
        <v>634</v>
      </c>
      <c r="E460" s="212">
        <v>89623</v>
      </c>
      <c r="F460" s="235">
        <v>0</v>
      </c>
      <c r="G460" s="236">
        <v>0</v>
      </c>
      <c r="H460" s="235">
        <v>0</v>
      </c>
      <c r="I460" s="246">
        <f t="shared" si="8"/>
        <v>89623</v>
      </c>
      <c r="J460" s="246"/>
      <c r="K460" s="7">
        <v>2007</v>
      </c>
      <c r="L460" s="123"/>
    </row>
    <row r="461" spans="1:12" hidden="1" x14ac:dyDescent="0.35">
      <c r="A461" s="46">
        <v>174</v>
      </c>
      <c r="B461" s="26" t="s">
        <v>1189</v>
      </c>
      <c r="C461" s="46">
        <v>621500</v>
      </c>
      <c r="D461" s="26" t="s">
        <v>635</v>
      </c>
      <c r="E461" s="212">
        <v>34739</v>
      </c>
      <c r="F461" s="235">
        <v>0</v>
      </c>
      <c r="G461" s="236">
        <v>0</v>
      </c>
      <c r="H461" s="235">
        <v>0</v>
      </c>
      <c r="I461" s="246">
        <f t="shared" si="8"/>
        <v>34739</v>
      </c>
      <c r="J461" s="246"/>
      <c r="K461" s="7">
        <v>2007</v>
      </c>
      <c r="L461" s="123"/>
    </row>
    <row r="462" spans="1:12" hidden="1" x14ac:dyDescent="0.35">
      <c r="A462" s="46">
        <v>176</v>
      </c>
      <c r="B462" s="26" t="s">
        <v>1190</v>
      </c>
      <c r="C462" s="46">
        <v>621300</v>
      </c>
      <c r="D462" s="26" t="s">
        <v>542</v>
      </c>
      <c r="E462" s="212">
        <v>71558.279171717004</v>
      </c>
      <c r="F462" s="235">
        <v>0</v>
      </c>
      <c r="G462" s="236">
        <v>0</v>
      </c>
      <c r="H462" s="235">
        <v>0</v>
      </c>
      <c r="I462" s="246">
        <f t="shared" si="8"/>
        <v>71558.279171717004</v>
      </c>
      <c r="J462" s="246"/>
      <c r="K462" s="7">
        <v>2007</v>
      </c>
      <c r="L462" s="123"/>
    </row>
    <row r="463" spans="1:12" hidden="1" x14ac:dyDescent="0.35">
      <c r="A463" s="46">
        <v>176</v>
      </c>
      <c r="B463" s="26" t="s">
        <v>1190</v>
      </c>
      <c r="C463" s="46">
        <v>621400</v>
      </c>
      <c r="D463" s="26" t="s">
        <v>632</v>
      </c>
      <c r="E463" s="212">
        <v>33058.138050952097</v>
      </c>
      <c r="F463" s="235">
        <v>0</v>
      </c>
      <c r="G463" s="236">
        <v>0</v>
      </c>
      <c r="H463" s="235">
        <v>0</v>
      </c>
      <c r="I463" s="246">
        <f t="shared" si="8"/>
        <v>33058.138050952097</v>
      </c>
      <c r="J463" s="246"/>
      <c r="K463" s="7">
        <v>2007</v>
      </c>
      <c r="L463" s="123"/>
    </row>
    <row r="464" spans="1:12" hidden="1" x14ac:dyDescent="0.35">
      <c r="A464" s="46">
        <v>176</v>
      </c>
      <c r="B464" s="26" t="s">
        <v>1190</v>
      </c>
      <c r="C464" s="46">
        <v>621900</v>
      </c>
      <c r="D464" s="26" t="s">
        <v>636</v>
      </c>
      <c r="E464" s="212">
        <v>12930.582777330999</v>
      </c>
      <c r="F464" s="235">
        <v>0</v>
      </c>
      <c r="G464" s="236">
        <v>0</v>
      </c>
      <c r="H464" s="235">
        <v>0</v>
      </c>
      <c r="I464" s="246">
        <f t="shared" si="8"/>
        <v>12930.582777330999</v>
      </c>
      <c r="J464" s="246"/>
      <c r="K464" s="7">
        <v>2007</v>
      </c>
      <c r="L464" s="123"/>
    </row>
    <row r="465" spans="1:12" hidden="1" x14ac:dyDescent="0.35">
      <c r="A465" s="46">
        <v>177</v>
      </c>
      <c r="B465" s="26" t="s">
        <v>1191</v>
      </c>
      <c r="C465" s="46" t="s">
        <v>457</v>
      </c>
      <c r="D465" s="26" t="s">
        <v>458</v>
      </c>
      <c r="E465" s="212">
        <v>4273.48547899601</v>
      </c>
      <c r="F465" s="235">
        <v>0</v>
      </c>
      <c r="G465" s="236">
        <v>0</v>
      </c>
      <c r="H465" s="235">
        <v>0</v>
      </c>
      <c r="I465" s="246">
        <f t="shared" si="8"/>
        <v>4273.48547899601</v>
      </c>
      <c r="J465" s="246"/>
      <c r="K465" s="7">
        <v>2007</v>
      </c>
      <c r="L465" s="123"/>
    </row>
    <row r="466" spans="1:12" hidden="1" x14ac:dyDescent="0.35">
      <c r="A466" s="46">
        <v>177</v>
      </c>
      <c r="B466" s="26" t="s">
        <v>1191</v>
      </c>
      <c r="C466" s="46">
        <v>621400</v>
      </c>
      <c r="D466" s="26" t="s">
        <v>632</v>
      </c>
      <c r="E466" s="212">
        <v>27836.7953042183</v>
      </c>
      <c r="F466" s="235">
        <v>0</v>
      </c>
      <c r="G466" s="236">
        <v>0</v>
      </c>
      <c r="H466" s="235">
        <v>0</v>
      </c>
      <c r="I466" s="246">
        <f t="shared" si="8"/>
        <v>27836.7953042183</v>
      </c>
      <c r="J466" s="246"/>
      <c r="K466" s="7">
        <v>2007</v>
      </c>
      <c r="L466" s="123"/>
    </row>
    <row r="467" spans="1:12" hidden="1" x14ac:dyDescent="0.35">
      <c r="A467" s="46">
        <v>177</v>
      </c>
      <c r="B467" s="26" t="s">
        <v>1191</v>
      </c>
      <c r="C467" s="46">
        <v>621900</v>
      </c>
      <c r="D467" s="26" t="s">
        <v>636</v>
      </c>
      <c r="E467" s="212">
        <v>14849.719216785699</v>
      </c>
      <c r="F467" s="235">
        <v>0</v>
      </c>
      <c r="G467" s="236">
        <v>0</v>
      </c>
      <c r="H467" s="235">
        <v>0</v>
      </c>
      <c r="I467" s="246">
        <f t="shared" si="8"/>
        <v>14849.719216785699</v>
      </c>
      <c r="J467" s="246"/>
      <c r="K467" s="7">
        <v>2007</v>
      </c>
      <c r="L467" s="123"/>
    </row>
    <row r="468" spans="1:12" hidden="1" x14ac:dyDescent="0.35">
      <c r="A468" s="46">
        <v>180</v>
      </c>
      <c r="B468" s="26" t="s">
        <v>1192</v>
      </c>
      <c r="C468" s="46">
        <v>622000</v>
      </c>
      <c r="D468" s="26" t="s">
        <v>637</v>
      </c>
      <c r="E468" s="212">
        <v>578439</v>
      </c>
      <c r="F468" s="235">
        <v>0</v>
      </c>
      <c r="G468" s="236">
        <v>0</v>
      </c>
      <c r="H468" s="235">
        <v>0</v>
      </c>
      <c r="I468" s="246">
        <f t="shared" si="8"/>
        <v>578439</v>
      </c>
      <c r="J468" s="246"/>
      <c r="K468" s="7">
        <v>2007</v>
      </c>
      <c r="L468" s="123"/>
    </row>
    <row r="469" spans="1:12" hidden="1" x14ac:dyDescent="0.35">
      <c r="A469" s="46">
        <v>181</v>
      </c>
      <c r="B469" s="26" t="s">
        <v>1193</v>
      </c>
      <c r="C469" s="46">
        <v>622000</v>
      </c>
      <c r="D469" s="26" t="s">
        <v>637</v>
      </c>
      <c r="E469" s="212">
        <v>105164</v>
      </c>
      <c r="F469" s="235">
        <v>0</v>
      </c>
      <c r="G469" s="236">
        <v>0</v>
      </c>
      <c r="H469" s="235">
        <v>0</v>
      </c>
      <c r="I469" s="246">
        <f t="shared" si="8"/>
        <v>105164</v>
      </c>
      <c r="J469" s="246"/>
      <c r="K469" s="7">
        <v>2007</v>
      </c>
      <c r="L469" s="123"/>
    </row>
    <row r="470" spans="1:12" hidden="1" x14ac:dyDescent="0.35">
      <c r="A470" s="46">
        <v>182</v>
      </c>
      <c r="B470" s="26" t="s">
        <v>1194</v>
      </c>
      <c r="C470" s="46">
        <v>622000</v>
      </c>
      <c r="D470" s="26" t="s">
        <v>637</v>
      </c>
      <c r="E470" s="212">
        <v>170071</v>
      </c>
      <c r="F470" s="235">
        <v>0</v>
      </c>
      <c r="G470" s="236">
        <v>0</v>
      </c>
      <c r="H470" s="235">
        <v>0</v>
      </c>
      <c r="I470" s="246">
        <f t="shared" si="8"/>
        <v>170071</v>
      </c>
      <c r="J470" s="246"/>
      <c r="K470" s="7">
        <v>2007</v>
      </c>
      <c r="L470" s="123"/>
    </row>
    <row r="471" spans="1:12" hidden="1" x14ac:dyDescent="0.35">
      <c r="A471" s="46">
        <v>184</v>
      </c>
      <c r="B471" s="26" t="s">
        <v>1195</v>
      </c>
      <c r="C471" s="46" t="s">
        <v>638</v>
      </c>
      <c r="D471" s="26" t="s">
        <v>639</v>
      </c>
      <c r="E471" s="212">
        <v>43394.495412844</v>
      </c>
      <c r="F471" s="235">
        <v>0</v>
      </c>
      <c r="G471" s="236">
        <v>0</v>
      </c>
      <c r="H471" s="235">
        <v>0</v>
      </c>
      <c r="I471" s="246">
        <f t="shared" si="8"/>
        <v>43394.495412844</v>
      </c>
      <c r="J471" s="246"/>
      <c r="K471" s="7">
        <v>2007</v>
      </c>
      <c r="L471" s="123"/>
    </row>
    <row r="472" spans="1:12" hidden="1" x14ac:dyDescent="0.35">
      <c r="A472" s="46">
        <v>184</v>
      </c>
      <c r="B472" s="26" t="s">
        <v>1195</v>
      </c>
      <c r="C472" s="46" t="s">
        <v>640</v>
      </c>
      <c r="D472" s="26" t="s">
        <v>641</v>
      </c>
      <c r="E472" s="212">
        <v>11605.504587156</v>
      </c>
      <c r="F472" s="235">
        <v>0</v>
      </c>
      <c r="G472" s="236">
        <v>0</v>
      </c>
      <c r="H472" s="235">
        <v>0</v>
      </c>
      <c r="I472" s="246">
        <f t="shared" si="8"/>
        <v>11605.504587156</v>
      </c>
      <c r="J472" s="246"/>
      <c r="K472" s="7">
        <v>2007</v>
      </c>
      <c r="L472" s="123"/>
    </row>
    <row r="473" spans="1:12" hidden="1" x14ac:dyDescent="0.35">
      <c r="A473" s="46">
        <v>185</v>
      </c>
      <c r="B473" s="26" t="s">
        <v>1196</v>
      </c>
      <c r="C473" s="46" t="s">
        <v>638</v>
      </c>
      <c r="D473" s="26" t="s">
        <v>639</v>
      </c>
      <c r="E473" s="212">
        <v>101335.468842352</v>
      </c>
      <c r="F473" s="235">
        <v>0</v>
      </c>
      <c r="G473" s="236">
        <v>0</v>
      </c>
      <c r="H473" s="235">
        <v>0</v>
      </c>
      <c r="I473" s="246">
        <f t="shared" si="8"/>
        <v>101335.468842352</v>
      </c>
      <c r="J473" s="246"/>
      <c r="K473" s="7">
        <v>2007</v>
      </c>
      <c r="L473" s="123"/>
    </row>
    <row r="474" spans="1:12" hidden="1" x14ac:dyDescent="0.35">
      <c r="A474" s="46">
        <v>185</v>
      </c>
      <c r="B474" s="26" t="s">
        <v>1196</v>
      </c>
      <c r="C474" s="46" t="s">
        <v>640</v>
      </c>
      <c r="D474" s="26" t="s">
        <v>641</v>
      </c>
      <c r="E474" s="212">
        <v>6881.53115764831</v>
      </c>
      <c r="F474" s="235">
        <v>0</v>
      </c>
      <c r="G474" s="236">
        <v>0</v>
      </c>
      <c r="H474" s="235">
        <v>0</v>
      </c>
      <c r="I474" s="246">
        <f t="shared" si="8"/>
        <v>6881.53115764831</v>
      </c>
      <c r="J474" s="246"/>
      <c r="K474" s="7">
        <v>2007</v>
      </c>
      <c r="L474" s="123"/>
    </row>
    <row r="475" spans="1:12" hidden="1" x14ac:dyDescent="0.35">
      <c r="A475" s="46">
        <v>188</v>
      </c>
      <c r="B475" s="26" t="s">
        <v>724</v>
      </c>
      <c r="C475" s="46" t="s">
        <v>642</v>
      </c>
      <c r="D475" s="26" t="s">
        <v>643</v>
      </c>
      <c r="E475" s="212">
        <v>6701.3213839228001</v>
      </c>
      <c r="F475" s="235">
        <v>0</v>
      </c>
      <c r="G475" s="236">
        <v>0</v>
      </c>
      <c r="H475" s="235">
        <v>0</v>
      </c>
      <c r="I475" s="246">
        <f t="shared" si="8"/>
        <v>6701.3213839228001</v>
      </c>
      <c r="J475" s="246"/>
      <c r="K475" s="7">
        <v>2007</v>
      </c>
      <c r="L475" s="123"/>
    </row>
    <row r="476" spans="1:12" hidden="1" x14ac:dyDescent="0.35">
      <c r="A476" s="46">
        <v>188</v>
      </c>
      <c r="B476" s="26" t="s">
        <v>724</v>
      </c>
      <c r="C476" s="46" t="s">
        <v>644</v>
      </c>
      <c r="D476" s="26" t="s">
        <v>645</v>
      </c>
      <c r="E476" s="212">
        <v>39.336897012544704</v>
      </c>
      <c r="F476" s="235">
        <v>0</v>
      </c>
      <c r="G476" s="236">
        <v>0</v>
      </c>
      <c r="H476" s="235">
        <v>0</v>
      </c>
      <c r="I476" s="246">
        <f t="shared" si="8"/>
        <v>39.336897012544704</v>
      </c>
      <c r="J476" s="246"/>
      <c r="K476" s="7">
        <v>2007</v>
      </c>
      <c r="L476" s="123"/>
    </row>
    <row r="477" spans="1:12" hidden="1" x14ac:dyDescent="0.35">
      <c r="A477" s="46">
        <v>188</v>
      </c>
      <c r="B477" s="26" t="s">
        <v>724</v>
      </c>
      <c r="C477" s="46">
        <v>811100</v>
      </c>
      <c r="D477" s="26" t="s">
        <v>646</v>
      </c>
      <c r="E477" s="212">
        <v>145342.34171906501</v>
      </c>
      <c r="F477" s="235">
        <v>0</v>
      </c>
      <c r="G477" s="236">
        <v>0</v>
      </c>
      <c r="H477" s="235">
        <v>0</v>
      </c>
      <c r="I477" s="246">
        <f t="shared" si="8"/>
        <v>145342.34171906501</v>
      </c>
      <c r="J477" s="246"/>
      <c r="K477" s="7">
        <v>2007</v>
      </c>
      <c r="L477" s="123"/>
    </row>
    <row r="478" spans="1:12" hidden="1" x14ac:dyDescent="0.35">
      <c r="A478" s="46">
        <v>191</v>
      </c>
      <c r="B478" s="26" t="s">
        <v>1197</v>
      </c>
      <c r="C478" s="46">
        <v>532100</v>
      </c>
      <c r="D478" s="26" t="s">
        <v>647</v>
      </c>
      <c r="E478" s="212">
        <v>27876</v>
      </c>
      <c r="F478" s="235">
        <v>0</v>
      </c>
      <c r="G478" s="236">
        <v>0</v>
      </c>
      <c r="H478" s="235">
        <v>0</v>
      </c>
      <c r="I478" s="246">
        <f t="shared" si="8"/>
        <v>27876</v>
      </c>
      <c r="J478" s="246"/>
      <c r="K478" s="7">
        <v>2007</v>
      </c>
      <c r="L478" s="123"/>
    </row>
    <row r="479" spans="1:12" hidden="1" x14ac:dyDescent="0.35">
      <c r="A479" s="46">
        <v>192</v>
      </c>
      <c r="B479" s="26" t="s">
        <v>1198</v>
      </c>
      <c r="C479" s="46">
        <v>532100</v>
      </c>
      <c r="D479" s="26" t="s">
        <v>647</v>
      </c>
      <c r="E479" s="212">
        <v>12921</v>
      </c>
      <c r="F479" s="235">
        <v>0</v>
      </c>
      <c r="G479" s="236">
        <v>0</v>
      </c>
      <c r="H479" s="235">
        <v>0</v>
      </c>
      <c r="I479" s="246">
        <f t="shared" si="8"/>
        <v>12921</v>
      </c>
      <c r="J479" s="246"/>
      <c r="K479" s="7">
        <v>2007</v>
      </c>
      <c r="L479" s="123"/>
    </row>
    <row r="480" spans="1:12" hidden="1" x14ac:dyDescent="0.35">
      <c r="A480" s="46">
        <v>193</v>
      </c>
      <c r="B480" s="26" t="s">
        <v>1199</v>
      </c>
      <c r="C480" s="46">
        <v>532100</v>
      </c>
      <c r="D480" s="26" t="s">
        <v>647</v>
      </c>
      <c r="E480" s="212">
        <v>15362</v>
      </c>
      <c r="F480" s="235">
        <v>0</v>
      </c>
      <c r="G480" s="236">
        <v>0</v>
      </c>
      <c r="H480" s="235">
        <v>0</v>
      </c>
      <c r="I480" s="246">
        <f t="shared" si="8"/>
        <v>15362</v>
      </c>
      <c r="J480" s="246"/>
      <c r="K480" s="7">
        <v>2007</v>
      </c>
      <c r="L480" s="123"/>
    </row>
    <row r="481" spans="1:12" hidden="1" x14ac:dyDescent="0.35">
      <c r="A481" s="46">
        <v>194</v>
      </c>
      <c r="B481" s="26" t="s">
        <v>1200</v>
      </c>
      <c r="C481" s="46">
        <v>812900</v>
      </c>
      <c r="D481" s="26" t="s">
        <v>648</v>
      </c>
      <c r="E481" s="212">
        <v>11269.871254567601</v>
      </c>
      <c r="F481" s="235">
        <v>0</v>
      </c>
      <c r="G481" s="236">
        <v>0</v>
      </c>
      <c r="H481" s="235">
        <v>0</v>
      </c>
      <c r="I481" s="246">
        <f t="shared" si="8"/>
        <v>11269.871254567601</v>
      </c>
      <c r="J481" s="246"/>
      <c r="K481" s="7">
        <v>2007</v>
      </c>
      <c r="L481" s="123"/>
    </row>
    <row r="482" spans="1:12" hidden="1" x14ac:dyDescent="0.35">
      <c r="A482" s="46">
        <v>194</v>
      </c>
      <c r="B482" s="26" t="s">
        <v>1200</v>
      </c>
      <c r="C482" s="46" t="s">
        <v>627</v>
      </c>
      <c r="D482" s="26" t="s">
        <v>628</v>
      </c>
      <c r="E482" s="212">
        <v>8701.1287454323992</v>
      </c>
      <c r="F482" s="235">
        <v>0</v>
      </c>
      <c r="G482" s="236">
        <v>0</v>
      </c>
      <c r="H482" s="235">
        <v>0</v>
      </c>
      <c r="I482" s="246">
        <f t="shared" si="8"/>
        <v>8701.1287454323992</v>
      </c>
      <c r="J482" s="246"/>
      <c r="K482" s="7">
        <v>2007</v>
      </c>
      <c r="L482" s="123"/>
    </row>
    <row r="483" spans="1:12" hidden="1" x14ac:dyDescent="0.35">
      <c r="A483" s="46">
        <v>197</v>
      </c>
      <c r="B483" s="26" t="s">
        <v>1201</v>
      </c>
      <c r="C483" s="46">
        <v>482000</v>
      </c>
      <c r="D483" s="26" t="s">
        <v>31</v>
      </c>
      <c r="E483" s="212">
        <v>1210</v>
      </c>
      <c r="F483" s="235">
        <v>0</v>
      </c>
      <c r="G483" s="236">
        <v>0</v>
      </c>
      <c r="H483" s="235">
        <v>0</v>
      </c>
      <c r="I483" s="246">
        <f t="shared" si="8"/>
        <v>1210</v>
      </c>
      <c r="J483" s="246"/>
      <c r="K483" s="7">
        <v>2007</v>
      </c>
      <c r="L483" s="123"/>
    </row>
    <row r="484" spans="1:12" hidden="1" x14ac:dyDescent="0.35">
      <c r="A484" s="46">
        <v>199</v>
      </c>
      <c r="B484" s="26" t="s">
        <v>1202</v>
      </c>
      <c r="C484" s="46">
        <v>485000</v>
      </c>
      <c r="D484" s="26" t="s">
        <v>34</v>
      </c>
      <c r="E484" s="212">
        <v>1149</v>
      </c>
      <c r="F484" s="235">
        <v>0</v>
      </c>
      <c r="G484" s="236">
        <v>0</v>
      </c>
      <c r="H484" s="235">
        <v>0</v>
      </c>
      <c r="I484" s="246">
        <f t="shared" si="8"/>
        <v>1149</v>
      </c>
      <c r="J484" s="246"/>
      <c r="K484" s="7">
        <v>2007</v>
      </c>
      <c r="L484" s="123"/>
    </row>
    <row r="485" spans="1:12" hidden="1" x14ac:dyDescent="0.35">
      <c r="A485" s="46">
        <v>200</v>
      </c>
      <c r="B485" s="26" t="s">
        <v>1203</v>
      </c>
      <c r="C485" s="46">
        <v>485000</v>
      </c>
      <c r="D485" s="26" t="s">
        <v>34</v>
      </c>
      <c r="E485" s="212">
        <v>6257</v>
      </c>
      <c r="F485" s="235">
        <v>0</v>
      </c>
      <c r="G485" s="236">
        <v>0</v>
      </c>
      <c r="H485" s="235">
        <v>0</v>
      </c>
      <c r="I485" s="246">
        <f t="shared" si="8"/>
        <v>6257</v>
      </c>
      <c r="J485" s="246"/>
      <c r="K485" s="7">
        <v>2007</v>
      </c>
      <c r="L485" s="123"/>
    </row>
    <row r="486" spans="1:12" hidden="1" x14ac:dyDescent="0.35">
      <c r="A486" s="46">
        <v>201</v>
      </c>
      <c r="B486" s="26" t="s">
        <v>1204</v>
      </c>
      <c r="C486" s="46">
        <v>485000</v>
      </c>
      <c r="D486" s="26" t="s">
        <v>34</v>
      </c>
      <c r="E486" s="212">
        <v>19076</v>
      </c>
      <c r="F486" s="235">
        <v>0</v>
      </c>
      <c r="G486" s="236">
        <v>0</v>
      </c>
      <c r="H486" s="235">
        <v>0</v>
      </c>
      <c r="I486" s="246">
        <f t="shared" si="8"/>
        <v>19076</v>
      </c>
      <c r="J486" s="246"/>
      <c r="K486" s="7">
        <v>2007</v>
      </c>
      <c r="L486" s="123"/>
    </row>
    <row r="487" spans="1:12" hidden="1" x14ac:dyDescent="0.35">
      <c r="A487" s="46">
        <v>202</v>
      </c>
      <c r="B487" s="26" t="s">
        <v>1205</v>
      </c>
      <c r="C487" s="46">
        <v>485000</v>
      </c>
      <c r="D487" s="26" t="s">
        <v>34</v>
      </c>
      <c r="E487" s="212">
        <v>8995.4868849493505</v>
      </c>
      <c r="F487" s="235">
        <v>0</v>
      </c>
      <c r="G487" s="236">
        <v>0</v>
      </c>
      <c r="H487" s="235">
        <v>0</v>
      </c>
      <c r="I487" s="246">
        <f t="shared" si="8"/>
        <v>8995.4868849493505</v>
      </c>
      <c r="J487" s="246"/>
      <c r="K487" s="7">
        <v>2007</v>
      </c>
      <c r="L487" s="123"/>
    </row>
    <row r="488" spans="1:12" hidden="1" x14ac:dyDescent="0.35">
      <c r="A488" s="46">
        <v>202</v>
      </c>
      <c r="B488" s="26" t="s">
        <v>1205</v>
      </c>
      <c r="C488" s="46" t="s">
        <v>642</v>
      </c>
      <c r="D488" s="26" t="s">
        <v>643</v>
      </c>
      <c r="E488" s="212">
        <v>1770.3138567293799</v>
      </c>
      <c r="F488" s="235">
        <v>0</v>
      </c>
      <c r="G488" s="236">
        <v>0</v>
      </c>
      <c r="H488" s="235">
        <v>0</v>
      </c>
      <c r="I488" s="246">
        <f t="shared" si="8"/>
        <v>1770.3138567293799</v>
      </c>
      <c r="J488" s="246"/>
      <c r="K488" s="7">
        <v>2007</v>
      </c>
      <c r="L488" s="123"/>
    </row>
    <row r="489" spans="1:12" hidden="1" x14ac:dyDescent="0.35">
      <c r="A489" s="46">
        <v>202</v>
      </c>
      <c r="B489" s="26" t="s">
        <v>1205</v>
      </c>
      <c r="C489" s="46">
        <v>561500</v>
      </c>
      <c r="D489" s="26" t="s">
        <v>649</v>
      </c>
      <c r="E489" s="212">
        <v>3315.19925832127</v>
      </c>
      <c r="F489" s="235">
        <v>0</v>
      </c>
      <c r="G489" s="236">
        <v>0</v>
      </c>
      <c r="H489" s="235">
        <v>0</v>
      </c>
      <c r="I489" s="246">
        <f t="shared" si="8"/>
        <v>3315.19925832127</v>
      </c>
      <c r="J489" s="246"/>
      <c r="K489" s="7">
        <v>2007</v>
      </c>
      <c r="L489" s="123"/>
    </row>
    <row r="490" spans="1:12" hidden="1" x14ac:dyDescent="0.35">
      <c r="A490" s="46">
        <v>203</v>
      </c>
      <c r="B490" s="26" t="s">
        <v>30</v>
      </c>
      <c r="C490" s="46">
        <v>481000</v>
      </c>
      <c r="D490" s="26" t="s">
        <v>30</v>
      </c>
      <c r="E490" s="212">
        <v>87210</v>
      </c>
      <c r="F490" s="235">
        <v>0</v>
      </c>
      <c r="G490" s="236">
        <v>0</v>
      </c>
      <c r="H490" s="235">
        <v>0</v>
      </c>
      <c r="I490" s="246">
        <f t="shared" si="8"/>
        <v>87210</v>
      </c>
      <c r="J490" s="246"/>
      <c r="K490" s="7">
        <v>2007</v>
      </c>
      <c r="L490" s="123"/>
    </row>
    <row r="491" spans="1:12" hidden="1" x14ac:dyDescent="0.35">
      <c r="A491" s="46">
        <v>204</v>
      </c>
      <c r="B491" s="26" t="s">
        <v>32</v>
      </c>
      <c r="C491" s="46">
        <v>483000</v>
      </c>
      <c r="D491" s="26" t="s">
        <v>32</v>
      </c>
      <c r="E491" s="212">
        <v>1902.40216216216</v>
      </c>
      <c r="F491" s="235">
        <v>0</v>
      </c>
      <c r="G491" s="236">
        <v>0</v>
      </c>
      <c r="H491" s="235">
        <v>0</v>
      </c>
      <c r="I491" s="246">
        <f t="shared" si="8"/>
        <v>1902.40216216216</v>
      </c>
      <c r="J491" s="246"/>
      <c r="K491" s="7">
        <v>2007</v>
      </c>
      <c r="L491" s="123"/>
    </row>
    <row r="492" spans="1:12" hidden="1" x14ac:dyDescent="0.35">
      <c r="A492" s="46">
        <v>204</v>
      </c>
      <c r="B492" s="26" t="s">
        <v>32</v>
      </c>
      <c r="C492" s="46" t="s">
        <v>642</v>
      </c>
      <c r="D492" s="26" t="s">
        <v>643</v>
      </c>
      <c r="E492" s="212">
        <v>838.59783783783803</v>
      </c>
      <c r="F492" s="235">
        <v>0</v>
      </c>
      <c r="G492" s="236">
        <v>0</v>
      </c>
      <c r="H492" s="235">
        <v>0</v>
      </c>
      <c r="I492" s="246">
        <f t="shared" si="8"/>
        <v>838.59783783783803</v>
      </c>
      <c r="J492" s="246"/>
      <c r="K492" s="7">
        <v>2007</v>
      </c>
      <c r="L492" s="123"/>
    </row>
    <row r="493" spans="1:12" hidden="1" x14ac:dyDescent="0.35">
      <c r="A493" s="46">
        <v>207</v>
      </c>
      <c r="B493" s="26" t="s">
        <v>1206</v>
      </c>
      <c r="C493" s="46">
        <v>532400</v>
      </c>
      <c r="D493" s="26" t="s">
        <v>650</v>
      </c>
      <c r="E493" s="212">
        <v>42.513567271566401</v>
      </c>
      <c r="F493" s="235">
        <v>0</v>
      </c>
      <c r="G493" s="236">
        <v>0</v>
      </c>
      <c r="H493" s="235">
        <v>0</v>
      </c>
      <c r="I493" s="246">
        <f t="shared" si="8"/>
        <v>42.513567271566401</v>
      </c>
      <c r="J493" s="246"/>
      <c r="K493" s="7">
        <v>2007</v>
      </c>
      <c r="L493" s="123"/>
    </row>
    <row r="494" spans="1:12" hidden="1" x14ac:dyDescent="0.35">
      <c r="A494" s="46">
        <v>207</v>
      </c>
      <c r="B494" s="26" t="s">
        <v>1206</v>
      </c>
      <c r="C494" s="46" t="s">
        <v>651</v>
      </c>
      <c r="D494" s="26" t="s">
        <v>652</v>
      </c>
      <c r="E494" s="212">
        <v>53.701348132504997</v>
      </c>
      <c r="F494" s="235">
        <v>0</v>
      </c>
      <c r="G494" s="236">
        <v>0</v>
      </c>
      <c r="H494" s="235">
        <v>0</v>
      </c>
      <c r="I494" s="246">
        <f t="shared" si="8"/>
        <v>53.701348132504997</v>
      </c>
      <c r="J494" s="246"/>
      <c r="K494" s="7">
        <v>2007</v>
      </c>
      <c r="L494" s="123"/>
    </row>
    <row r="495" spans="1:12" hidden="1" x14ac:dyDescent="0.35">
      <c r="A495" s="46">
        <v>207</v>
      </c>
      <c r="B495" s="26" t="s">
        <v>1206</v>
      </c>
      <c r="C495" s="46">
        <v>713900</v>
      </c>
      <c r="D495" s="26" t="s">
        <v>653</v>
      </c>
      <c r="E495" s="212">
        <v>45463.785084595896</v>
      </c>
      <c r="F495" s="235">
        <v>0</v>
      </c>
      <c r="G495" s="236">
        <v>0</v>
      </c>
      <c r="H495" s="235">
        <v>0</v>
      </c>
      <c r="I495" s="246">
        <f t="shared" si="8"/>
        <v>45463.785084595896</v>
      </c>
      <c r="J495" s="246"/>
      <c r="K495" s="7">
        <v>2007</v>
      </c>
      <c r="L495" s="123"/>
    </row>
    <row r="496" spans="1:12" hidden="1" x14ac:dyDescent="0.35">
      <c r="A496" s="46">
        <v>208</v>
      </c>
      <c r="B496" s="26" t="s">
        <v>1207</v>
      </c>
      <c r="C496" s="46">
        <v>114000</v>
      </c>
      <c r="D496" s="26" t="s">
        <v>558</v>
      </c>
      <c r="E496" s="212">
        <v>2767.0240725160802</v>
      </c>
      <c r="F496" s="235">
        <v>0</v>
      </c>
      <c r="G496" s="236">
        <v>0</v>
      </c>
      <c r="H496" s="235">
        <v>0</v>
      </c>
      <c r="I496" s="246">
        <f t="shared" si="8"/>
        <v>2767.0240725160802</v>
      </c>
      <c r="J496" s="246"/>
      <c r="K496" s="7">
        <v>2007</v>
      </c>
      <c r="L496" s="123"/>
    </row>
    <row r="497" spans="1:12" hidden="1" x14ac:dyDescent="0.35">
      <c r="A497" s="46">
        <v>208</v>
      </c>
      <c r="B497" s="26" t="s">
        <v>1207</v>
      </c>
      <c r="C497" s="46" t="s">
        <v>457</v>
      </c>
      <c r="D497" s="26" t="s">
        <v>458</v>
      </c>
      <c r="E497" s="212">
        <v>1725.2611067386799</v>
      </c>
      <c r="F497" s="235">
        <v>0</v>
      </c>
      <c r="G497" s="236">
        <v>0</v>
      </c>
      <c r="H497" s="235">
        <v>0</v>
      </c>
      <c r="I497" s="246">
        <f t="shared" si="8"/>
        <v>1725.2611067386799</v>
      </c>
      <c r="J497" s="246"/>
      <c r="K497" s="7">
        <v>2007</v>
      </c>
      <c r="L497" s="123"/>
    </row>
    <row r="498" spans="1:12" hidden="1" x14ac:dyDescent="0.35">
      <c r="A498" s="46">
        <v>208</v>
      </c>
      <c r="B498" s="26" t="s">
        <v>1207</v>
      </c>
      <c r="C498" s="46">
        <v>532400</v>
      </c>
      <c r="D498" s="26" t="s">
        <v>650</v>
      </c>
      <c r="E498" s="212">
        <v>431.95049800526499</v>
      </c>
      <c r="F498" s="235">
        <v>0</v>
      </c>
      <c r="G498" s="236">
        <v>0</v>
      </c>
      <c r="H498" s="235">
        <v>0</v>
      </c>
      <c r="I498" s="246">
        <f t="shared" si="8"/>
        <v>431.95049800526499</v>
      </c>
      <c r="J498" s="246"/>
      <c r="K498" s="7">
        <v>2007</v>
      </c>
      <c r="L498" s="123"/>
    </row>
    <row r="499" spans="1:12" hidden="1" x14ac:dyDescent="0.35">
      <c r="A499" s="46">
        <v>208</v>
      </c>
      <c r="B499" s="26" t="s">
        <v>1207</v>
      </c>
      <c r="C499" s="46">
        <v>611100</v>
      </c>
      <c r="D499" s="26" t="s">
        <v>654</v>
      </c>
      <c r="E499" s="212">
        <v>152.45311694303501</v>
      </c>
      <c r="F499" s="235">
        <v>0</v>
      </c>
      <c r="G499" s="236">
        <v>0</v>
      </c>
      <c r="H499" s="235">
        <v>0</v>
      </c>
      <c r="I499" s="246">
        <f t="shared" si="8"/>
        <v>152.45311694303501</v>
      </c>
      <c r="J499" s="246"/>
      <c r="K499" s="7">
        <v>2007</v>
      </c>
      <c r="L499" s="123"/>
    </row>
    <row r="500" spans="1:12" hidden="1" x14ac:dyDescent="0.35">
      <c r="A500" s="46">
        <v>208</v>
      </c>
      <c r="B500" s="26" t="s">
        <v>1207</v>
      </c>
      <c r="C500" s="46" t="s">
        <v>651</v>
      </c>
      <c r="D500" s="26" t="s">
        <v>652</v>
      </c>
      <c r="E500" s="212">
        <v>9460.9863489564996</v>
      </c>
      <c r="F500" s="235">
        <v>0</v>
      </c>
      <c r="G500" s="236">
        <v>0</v>
      </c>
      <c r="H500" s="235">
        <v>0</v>
      </c>
      <c r="I500" s="246">
        <f t="shared" si="8"/>
        <v>9460.9863489564996</v>
      </c>
      <c r="J500" s="246"/>
      <c r="K500" s="7">
        <v>2007</v>
      </c>
      <c r="L500" s="123"/>
    </row>
    <row r="501" spans="1:12" hidden="1" x14ac:dyDescent="0.35">
      <c r="A501" s="46">
        <v>208</v>
      </c>
      <c r="B501" s="26" t="s">
        <v>1207</v>
      </c>
      <c r="C501" s="46" t="s">
        <v>655</v>
      </c>
      <c r="D501" s="26" t="s">
        <v>656</v>
      </c>
      <c r="E501" s="212">
        <v>558.99476212446098</v>
      </c>
      <c r="F501" s="235">
        <v>0</v>
      </c>
      <c r="G501" s="236">
        <v>0</v>
      </c>
      <c r="H501" s="235">
        <v>0</v>
      </c>
      <c r="I501" s="246">
        <f t="shared" si="8"/>
        <v>558.99476212446098</v>
      </c>
      <c r="J501" s="246"/>
      <c r="K501" s="7">
        <v>2007</v>
      </c>
      <c r="L501" s="123"/>
    </row>
    <row r="502" spans="1:12" hidden="1" x14ac:dyDescent="0.35">
      <c r="A502" s="46">
        <v>208</v>
      </c>
      <c r="B502" s="26" t="s">
        <v>1207</v>
      </c>
      <c r="C502" s="46">
        <v>712000</v>
      </c>
      <c r="D502" s="26" t="s">
        <v>657</v>
      </c>
      <c r="E502" s="212">
        <v>1868.8211251933701</v>
      </c>
      <c r="F502" s="235">
        <v>0</v>
      </c>
      <c r="G502" s="236">
        <v>0</v>
      </c>
      <c r="H502" s="235">
        <v>0</v>
      </c>
      <c r="I502" s="246">
        <f t="shared" si="8"/>
        <v>1868.8211251933701</v>
      </c>
      <c r="J502" s="246"/>
      <c r="K502" s="7">
        <v>2007</v>
      </c>
      <c r="L502" s="123"/>
    </row>
    <row r="503" spans="1:12" hidden="1" x14ac:dyDescent="0.35">
      <c r="A503" s="46">
        <v>208</v>
      </c>
      <c r="B503" s="26" t="s">
        <v>1207</v>
      </c>
      <c r="C503" s="46">
        <v>713100</v>
      </c>
      <c r="D503" s="26" t="s">
        <v>658</v>
      </c>
      <c r="E503" s="212">
        <v>14972.166526447199</v>
      </c>
      <c r="F503" s="235">
        <v>0</v>
      </c>
      <c r="G503" s="236">
        <v>0</v>
      </c>
      <c r="H503" s="235">
        <v>0</v>
      </c>
      <c r="I503" s="246">
        <f t="shared" si="8"/>
        <v>14972.166526447199</v>
      </c>
      <c r="J503" s="246"/>
      <c r="K503" s="7">
        <v>2007</v>
      </c>
      <c r="L503" s="123"/>
    </row>
    <row r="504" spans="1:12" hidden="1" x14ac:dyDescent="0.35">
      <c r="A504" s="46">
        <v>208</v>
      </c>
      <c r="B504" s="26" t="s">
        <v>1207</v>
      </c>
      <c r="C504" s="46">
        <v>713900</v>
      </c>
      <c r="D504" s="26" t="s">
        <v>653</v>
      </c>
      <c r="E504" s="212">
        <v>7861.49906369582</v>
      </c>
      <c r="F504" s="235">
        <v>0</v>
      </c>
      <c r="G504" s="236">
        <v>0</v>
      </c>
      <c r="H504" s="235">
        <v>0</v>
      </c>
      <c r="I504" s="246">
        <f t="shared" si="8"/>
        <v>7861.49906369582</v>
      </c>
      <c r="J504" s="246"/>
      <c r="K504" s="7">
        <v>2007</v>
      </c>
      <c r="L504" s="123"/>
    </row>
    <row r="505" spans="1:12" hidden="1" x14ac:dyDescent="0.35">
      <c r="A505" s="46">
        <v>208</v>
      </c>
      <c r="B505" s="26" t="s">
        <v>1207</v>
      </c>
      <c r="C505" s="46">
        <v>721000</v>
      </c>
      <c r="D505" s="26" t="s">
        <v>50</v>
      </c>
      <c r="E505" s="212">
        <v>7012.8433793796003</v>
      </c>
      <c r="F505" s="235">
        <v>0</v>
      </c>
      <c r="G505" s="236">
        <v>0</v>
      </c>
      <c r="H505" s="235">
        <v>0</v>
      </c>
      <c r="I505" s="246">
        <f t="shared" si="8"/>
        <v>7012.8433793796003</v>
      </c>
      <c r="J505" s="246"/>
      <c r="K505" s="7">
        <v>2007</v>
      </c>
      <c r="L505" s="123"/>
    </row>
    <row r="506" spans="1:12" hidden="1" x14ac:dyDescent="0.35">
      <c r="A506" s="46">
        <v>210</v>
      </c>
      <c r="B506" s="26" t="s">
        <v>1208</v>
      </c>
      <c r="C506" s="46">
        <v>481000</v>
      </c>
      <c r="D506" s="26" t="s">
        <v>30</v>
      </c>
      <c r="E506" s="212">
        <v>36.2967113724049</v>
      </c>
      <c r="F506" s="235">
        <v>0</v>
      </c>
      <c r="G506" s="236">
        <v>0</v>
      </c>
      <c r="H506" s="235">
        <v>0</v>
      </c>
      <c r="I506" s="246">
        <f t="shared" si="8"/>
        <v>36.2967113724049</v>
      </c>
      <c r="J506" s="246"/>
      <c r="K506" s="7">
        <v>2007</v>
      </c>
      <c r="L506" s="123"/>
    </row>
    <row r="507" spans="1:12" hidden="1" x14ac:dyDescent="0.35">
      <c r="A507" s="46">
        <v>210</v>
      </c>
      <c r="B507" s="26" t="s">
        <v>1208</v>
      </c>
      <c r="C507" s="46">
        <v>512100</v>
      </c>
      <c r="D507" s="26" t="s">
        <v>517</v>
      </c>
      <c r="E507" s="212">
        <v>12353.7613448466</v>
      </c>
      <c r="F507" s="235">
        <v>0</v>
      </c>
      <c r="G507" s="236">
        <v>0</v>
      </c>
      <c r="H507" s="235">
        <v>0</v>
      </c>
      <c r="I507" s="246">
        <f t="shared" si="8"/>
        <v>12353.7613448466</v>
      </c>
      <c r="J507" s="246"/>
      <c r="K507" s="7">
        <v>2007</v>
      </c>
      <c r="L507" s="123"/>
    </row>
    <row r="508" spans="1:12" hidden="1" x14ac:dyDescent="0.35">
      <c r="A508" s="46">
        <v>210</v>
      </c>
      <c r="B508" s="26" t="s">
        <v>1208</v>
      </c>
      <c r="C508" s="46" t="s">
        <v>644</v>
      </c>
      <c r="D508" s="26" t="s">
        <v>645</v>
      </c>
      <c r="E508" s="212">
        <v>355.94194378100298</v>
      </c>
      <c r="F508" s="235">
        <v>0</v>
      </c>
      <c r="G508" s="236">
        <v>0</v>
      </c>
      <c r="H508" s="235">
        <v>0</v>
      </c>
      <c r="I508" s="246">
        <f t="shared" si="8"/>
        <v>355.94194378100298</v>
      </c>
      <c r="J508" s="246"/>
      <c r="K508" s="7">
        <v>2007</v>
      </c>
      <c r="L508" s="123"/>
    </row>
    <row r="509" spans="1:12" hidden="1" x14ac:dyDescent="0.35">
      <c r="A509" s="46">
        <v>211</v>
      </c>
      <c r="B509" s="26" t="s">
        <v>1209</v>
      </c>
      <c r="C509" s="46">
        <v>561500</v>
      </c>
      <c r="D509" s="26" t="s">
        <v>649</v>
      </c>
      <c r="E509" s="212">
        <v>2145.7375565610901</v>
      </c>
      <c r="F509" s="235">
        <v>0</v>
      </c>
      <c r="G509" s="236">
        <v>0</v>
      </c>
      <c r="H509" s="235">
        <v>0</v>
      </c>
      <c r="I509" s="246">
        <f t="shared" si="8"/>
        <v>2145.7375565610901</v>
      </c>
      <c r="J509" s="246"/>
      <c r="K509" s="7">
        <v>2007</v>
      </c>
      <c r="L509" s="123"/>
    </row>
    <row r="510" spans="1:12" hidden="1" x14ac:dyDescent="0.35">
      <c r="A510" s="46">
        <v>211</v>
      </c>
      <c r="B510" s="26" t="s">
        <v>1209</v>
      </c>
      <c r="C510" s="46">
        <v>611100</v>
      </c>
      <c r="D510" s="26" t="s">
        <v>654</v>
      </c>
      <c r="E510" s="212">
        <v>557.42986425339404</v>
      </c>
      <c r="F510" s="235">
        <v>0</v>
      </c>
      <c r="G510" s="236">
        <v>0</v>
      </c>
      <c r="H510" s="235">
        <v>0</v>
      </c>
      <c r="I510" s="246">
        <f t="shared" si="8"/>
        <v>557.42986425339404</v>
      </c>
      <c r="J510" s="246"/>
      <c r="K510" s="7">
        <v>2007</v>
      </c>
      <c r="L510" s="123"/>
    </row>
    <row r="511" spans="1:12" hidden="1" x14ac:dyDescent="0.35">
      <c r="A511" s="46">
        <v>211</v>
      </c>
      <c r="B511" s="26" t="s">
        <v>1209</v>
      </c>
      <c r="C511" s="46">
        <v>711100</v>
      </c>
      <c r="D511" s="26" t="s">
        <v>659</v>
      </c>
      <c r="E511" s="212">
        <v>17487.131221719501</v>
      </c>
      <c r="F511" s="235">
        <v>0</v>
      </c>
      <c r="G511" s="236">
        <v>0</v>
      </c>
      <c r="H511" s="235">
        <v>0</v>
      </c>
      <c r="I511" s="246">
        <f t="shared" si="8"/>
        <v>17487.131221719501</v>
      </c>
      <c r="J511" s="246"/>
      <c r="K511" s="7">
        <v>2007</v>
      </c>
      <c r="L511" s="123"/>
    </row>
    <row r="512" spans="1:12" hidden="1" x14ac:dyDescent="0.35">
      <c r="A512" s="46">
        <v>211</v>
      </c>
      <c r="B512" s="26" t="s">
        <v>1209</v>
      </c>
      <c r="C512" s="46" t="s">
        <v>655</v>
      </c>
      <c r="D512" s="26" t="s">
        <v>656</v>
      </c>
      <c r="E512" s="212">
        <v>4524.5248868778299</v>
      </c>
      <c r="F512" s="235">
        <v>0</v>
      </c>
      <c r="G512" s="236">
        <v>0</v>
      </c>
      <c r="H512" s="235">
        <v>0</v>
      </c>
      <c r="I512" s="246">
        <f t="shared" si="8"/>
        <v>4524.5248868778299</v>
      </c>
      <c r="J512" s="246"/>
      <c r="K512" s="7">
        <v>2007</v>
      </c>
      <c r="L512" s="123"/>
    </row>
    <row r="513" spans="1:12" hidden="1" x14ac:dyDescent="0.35">
      <c r="A513" s="46">
        <v>211</v>
      </c>
      <c r="B513" s="26" t="s">
        <v>1209</v>
      </c>
      <c r="C513" s="46">
        <v>711500</v>
      </c>
      <c r="D513" s="26" t="s">
        <v>660</v>
      </c>
      <c r="E513" s="212">
        <v>109.17647058823501</v>
      </c>
      <c r="F513" s="235">
        <v>0</v>
      </c>
      <c r="G513" s="236">
        <v>0</v>
      </c>
      <c r="H513" s="235">
        <v>0</v>
      </c>
      <c r="I513" s="246">
        <f t="shared" si="8"/>
        <v>109.17647058823501</v>
      </c>
      <c r="J513" s="246"/>
      <c r="K513" s="7">
        <v>2007</v>
      </c>
      <c r="L513" s="123"/>
    </row>
    <row r="514" spans="1:12" hidden="1" x14ac:dyDescent="0.35">
      <c r="A514" s="46">
        <v>212</v>
      </c>
      <c r="B514" s="26" t="s">
        <v>661</v>
      </c>
      <c r="C514" s="46">
        <v>561500</v>
      </c>
      <c r="D514" s="26" t="s">
        <v>649</v>
      </c>
      <c r="E514" s="212">
        <v>1440.8375000000001</v>
      </c>
      <c r="F514" s="235">
        <v>0</v>
      </c>
      <c r="G514" s="236">
        <v>0</v>
      </c>
      <c r="H514" s="235">
        <v>0</v>
      </c>
      <c r="I514" s="246">
        <f t="shared" si="8"/>
        <v>1440.8375000000001</v>
      </c>
      <c r="J514" s="246"/>
      <c r="K514" s="7">
        <v>2007</v>
      </c>
      <c r="L514" s="123"/>
    </row>
    <row r="515" spans="1:12" hidden="1" x14ac:dyDescent="0.35">
      <c r="A515" s="46">
        <v>212</v>
      </c>
      <c r="B515" s="26" t="s">
        <v>661</v>
      </c>
      <c r="C515" s="46">
        <v>611100</v>
      </c>
      <c r="D515" s="26" t="s">
        <v>654</v>
      </c>
      <c r="E515" s="212">
        <v>4626.7022058823504</v>
      </c>
      <c r="F515" s="235">
        <v>0</v>
      </c>
      <c r="G515" s="236">
        <v>0</v>
      </c>
      <c r="H515" s="235">
        <v>0</v>
      </c>
      <c r="I515" s="246">
        <f t="shared" si="8"/>
        <v>4626.7022058823504</v>
      </c>
      <c r="J515" s="246"/>
      <c r="K515" s="7">
        <v>2007</v>
      </c>
      <c r="L515" s="123"/>
    </row>
    <row r="516" spans="1:12" hidden="1" x14ac:dyDescent="0.35">
      <c r="A516" s="46">
        <v>212</v>
      </c>
      <c r="B516" s="26" t="s">
        <v>661</v>
      </c>
      <c r="C516" s="46" t="s">
        <v>644</v>
      </c>
      <c r="D516" s="26" t="s">
        <v>645</v>
      </c>
      <c r="E516" s="212">
        <v>137.00147058823501</v>
      </c>
      <c r="F516" s="235">
        <v>0</v>
      </c>
      <c r="G516" s="236">
        <v>0</v>
      </c>
      <c r="H516" s="235">
        <v>0</v>
      </c>
      <c r="I516" s="246">
        <f t="shared" si="8"/>
        <v>137.00147058823501</v>
      </c>
      <c r="J516" s="246"/>
      <c r="K516" s="7">
        <v>2007</v>
      </c>
      <c r="L516" s="123"/>
    </row>
    <row r="517" spans="1:12" hidden="1" x14ac:dyDescent="0.35">
      <c r="A517" s="46">
        <v>212</v>
      </c>
      <c r="B517" s="26" t="s">
        <v>661</v>
      </c>
      <c r="C517" s="46">
        <v>711200</v>
      </c>
      <c r="D517" s="26" t="s">
        <v>661</v>
      </c>
      <c r="E517" s="212">
        <v>14397.9257352941</v>
      </c>
      <c r="F517" s="235">
        <v>0</v>
      </c>
      <c r="G517" s="236">
        <v>0</v>
      </c>
      <c r="H517" s="235">
        <v>0</v>
      </c>
      <c r="I517" s="246">
        <f t="shared" si="8"/>
        <v>14397.9257352941</v>
      </c>
      <c r="J517" s="246"/>
      <c r="K517" s="7">
        <v>2007</v>
      </c>
      <c r="L517" s="123"/>
    </row>
    <row r="518" spans="1:12" hidden="1" x14ac:dyDescent="0.35">
      <c r="A518" s="46">
        <v>212</v>
      </c>
      <c r="B518" s="26" t="s">
        <v>661</v>
      </c>
      <c r="C518" s="46" t="s">
        <v>655</v>
      </c>
      <c r="D518" s="26" t="s">
        <v>656</v>
      </c>
      <c r="E518" s="212">
        <v>1503.5330882352901</v>
      </c>
      <c r="F518" s="235">
        <v>0</v>
      </c>
      <c r="G518" s="236">
        <v>0</v>
      </c>
      <c r="H518" s="235">
        <v>0</v>
      </c>
      <c r="I518" s="246">
        <f t="shared" si="8"/>
        <v>1503.5330882352901</v>
      </c>
      <c r="J518" s="246"/>
      <c r="K518" s="7">
        <v>2007</v>
      </c>
      <c r="L518" s="123"/>
    </row>
    <row r="519" spans="1:12" hidden="1" x14ac:dyDescent="0.35">
      <c r="A519" s="46">
        <v>213</v>
      </c>
      <c r="B519" s="26" t="s">
        <v>1210</v>
      </c>
      <c r="C519" s="46" t="s">
        <v>662</v>
      </c>
      <c r="D519" s="26" t="s">
        <v>663</v>
      </c>
      <c r="E519" s="212">
        <v>4400.1602470339703</v>
      </c>
      <c r="F519" s="235">
        <v>0</v>
      </c>
      <c r="G519" s="236">
        <v>0</v>
      </c>
      <c r="H519" s="235">
        <v>0</v>
      </c>
      <c r="I519" s="246">
        <f t="shared" si="8"/>
        <v>4400.1602470339703</v>
      </c>
      <c r="J519" s="246"/>
      <c r="K519" s="7">
        <v>2007</v>
      </c>
      <c r="L519" s="123"/>
    </row>
    <row r="520" spans="1:12" hidden="1" x14ac:dyDescent="0.35">
      <c r="A520" s="46">
        <v>213</v>
      </c>
      <c r="B520" s="26" t="s">
        <v>1210</v>
      </c>
      <c r="C520" s="46">
        <v>712000</v>
      </c>
      <c r="D520" s="26" t="s">
        <v>657</v>
      </c>
      <c r="E520" s="212">
        <v>3652.8397529660301</v>
      </c>
      <c r="F520" s="235">
        <v>0</v>
      </c>
      <c r="G520" s="236">
        <v>0</v>
      </c>
      <c r="H520" s="235">
        <v>0</v>
      </c>
      <c r="I520" s="246">
        <f t="shared" ref="I520:I583" si="9">SUM(E520:H520)</f>
        <v>3652.8397529660301</v>
      </c>
      <c r="J520" s="246"/>
      <c r="K520" s="7">
        <v>2007</v>
      </c>
      <c r="L520" s="123"/>
    </row>
    <row r="521" spans="1:12" hidden="1" x14ac:dyDescent="0.35">
      <c r="A521" s="46">
        <v>215</v>
      </c>
      <c r="B521" s="26" t="s">
        <v>1211</v>
      </c>
      <c r="C521" s="46">
        <v>515100</v>
      </c>
      <c r="D521" s="26" t="s">
        <v>664</v>
      </c>
      <c r="E521" s="212">
        <v>2277.92280847131</v>
      </c>
      <c r="F521" s="235">
        <v>0</v>
      </c>
      <c r="G521" s="236">
        <v>0</v>
      </c>
      <c r="H521" s="235">
        <v>0</v>
      </c>
      <c r="I521" s="246">
        <f t="shared" si="9"/>
        <v>2277.92280847131</v>
      </c>
      <c r="J521" s="246"/>
      <c r="K521" s="7">
        <v>2007</v>
      </c>
      <c r="L521" s="123"/>
    </row>
    <row r="522" spans="1:12" hidden="1" x14ac:dyDescent="0.35">
      <c r="A522" s="46">
        <v>215</v>
      </c>
      <c r="B522" s="26" t="s">
        <v>1211</v>
      </c>
      <c r="C522" s="46">
        <v>517110</v>
      </c>
      <c r="D522" s="26" t="s">
        <v>665</v>
      </c>
      <c r="E522" s="212">
        <v>90244.077191528704</v>
      </c>
      <c r="F522" s="235">
        <v>0</v>
      </c>
      <c r="G522" s="236">
        <v>0</v>
      </c>
      <c r="H522" s="235">
        <v>0</v>
      </c>
      <c r="I522" s="246">
        <f t="shared" si="9"/>
        <v>90244.077191528704</v>
      </c>
      <c r="J522" s="246"/>
      <c r="K522" s="7">
        <v>2007</v>
      </c>
      <c r="L522" s="123"/>
    </row>
    <row r="523" spans="1:12" hidden="1" x14ac:dyDescent="0.35">
      <c r="A523" s="46">
        <v>216</v>
      </c>
      <c r="B523" s="26" t="s">
        <v>1212</v>
      </c>
      <c r="C523" s="46">
        <v>812900</v>
      </c>
      <c r="D523" s="26" t="s">
        <v>648</v>
      </c>
      <c r="E523" s="212">
        <v>1804</v>
      </c>
      <c r="F523" s="235">
        <v>0</v>
      </c>
      <c r="G523" s="236">
        <v>0</v>
      </c>
      <c r="H523" s="235">
        <v>0</v>
      </c>
      <c r="I523" s="246">
        <f t="shared" si="9"/>
        <v>1804</v>
      </c>
      <c r="J523" s="246"/>
      <c r="K523" s="7">
        <v>2007</v>
      </c>
      <c r="L523" s="123"/>
    </row>
    <row r="524" spans="1:12" hidden="1" x14ac:dyDescent="0.35">
      <c r="A524" s="46">
        <v>217</v>
      </c>
      <c r="B524" s="26" t="s">
        <v>1213</v>
      </c>
      <c r="C524" s="46">
        <v>541920</v>
      </c>
      <c r="D524" s="26" t="s">
        <v>666</v>
      </c>
      <c r="E524" s="212">
        <v>6517</v>
      </c>
      <c r="F524" s="235">
        <v>0</v>
      </c>
      <c r="G524" s="236">
        <v>0</v>
      </c>
      <c r="H524" s="235">
        <v>0</v>
      </c>
      <c r="I524" s="246">
        <f t="shared" si="9"/>
        <v>6517</v>
      </c>
      <c r="J524" s="246"/>
      <c r="K524" s="7">
        <v>2007</v>
      </c>
      <c r="L524" s="123"/>
    </row>
    <row r="525" spans="1:12" hidden="1" x14ac:dyDescent="0.35">
      <c r="A525" s="46">
        <v>218</v>
      </c>
      <c r="B525" s="26" t="s">
        <v>1214</v>
      </c>
      <c r="C525" s="46" t="s">
        <v>457</v>
      </c>
      <c r="D525" s="26" t="s">
        <v>458</v>
      </c>
      <c r="E525" s="212">
        <v>4065.6854584436901</v>
      </c>
      <c r="F525" s="235">
        <v>0</v>
      </c>
      <c r="G525" s="236">
        <v>0</v>
      </c>
      <c r="H525" s="235">
        <v>0</v>
      </c>
      <c r="I525" s="246">
        <f t="shared" si="9"/>
        <v>4065.6854584436901</v>
      </c>
      <c r="J525" s="246"/>
      <c r="K525" s="7">
        <v>2007</v>
      </c>
      <c r="L525" s="123"/>
    </row>
    <row r="526" spans="1:12" hidden="1" x14ac:dyDescent="0.35">
      <c r="A526" s="46">
        <v>218</v>
      </c>
      <c r="B526" s="26" t="s">
        <v>1214</v>
      </c>
      <c r="C526" s="46">
        <v>811200</v>
      </c>
      <c r="D526" s="26" t="s">
        <v>602</v>
      </c>
      <c r="E526" s="212">
        <v>2816.6992054483499</v>
      </c>
      <c r="F526" s="235">
        <v>0</v>
      </c>
      <c r="G526" s="236">
        <v>0</v>
      </c>
      <c r="H526" s="235">
        <v>0</v>
      </c>
      <c r="I526" s="246">
        <f t="shared" si="9"/>
        <v>2816.6992054483499</v>
      </c>
      <c r="J526" s="246"/>
      <c r="K526" s="7">
        <v>2007</v>
      </c>
      <c r="L526" s="123"/>
    </row>
    <row r="527" spans="1:12" hidden="1" x14ac:dyDescent="0.35">
      <c r="A527" s="46">
        <v>218</v>
      </c>
      <c r="B527" s="26" t="s">
        <v>1214</v>
      </c>
      <c r="C527" s="46">
        <v>811400</v>
      </c>
      <c r="D527" s="26" t="s">
        <v>667</v>
      </c>
      <c r="E527" s="212">
        <v>729.615336107958</v>
      </c>
      <c r="F527" s="235">
        <v>0</v>
      </c>
      <c r="G527" s="236">
        <v>0</v>
      </c>
      <c r="H527" s="235">
        <v>0</v>
      </c>
      <c r="I527" s="246">
        <f t="shared" si="9"/>
        <v>729.615336107958</v>
      </c>
      <c r="J527" s="246"/>
      <c r="K527" s="7">
        <v>2007</v>
      </c>
      <c r="L527" s="123"/>
    </row>
    <row r="528" spans="1:12" hidden="1" x14ac:dyDescent="0.35">
      <c r="A528" s="46">
        <v>220</v>
      </c>
      <c r="B528" s="26" t="s">
        <v>1215</v>
      </c>
      <c r="C528" s="46" t="s">
        <v>457</v>
      </c>
      <c r="D528" s="26" t="s">
        <v>458</v>
      </c>
      <c r="E528" s="212">
        <v>8492</v>
      </c>
      <c r="F528" s="235">
        <v>0</v>
      </c>
      <c r="G528" s="236">
        <v>0</v>
      </c>
      <c r="H528" s="235">
        <v>0</v>
      </c>
      <c r="I528" s="246">
        <f t="shared" si="9"/>
        <v>8492</v>
      </c>
      <c r="J528" s="246"/>
      <c r="K528" s="7">
        <v>2007</v>
      </c>
      <c r="L528" s="123"/>
    </row>
    <row r="529" spans="1:12" hidden="1" x14ac:dyDescent="0.35">
      <c r="A529" s="46">
        <v>223</v>
      </c>
      <c r="B529" s="26" t="s">
        <v>1216</v>
      </c>
      <c r="C529" s="46">
        <v>713200</v>
      </c>
      <c r="D529" s="26" t="s">
        <v>668</v>
      </c>
      <c r="E529" s="212">
        <v>91562</v>
      </c>
      <c r="F529" s="235">
        <v>0</v>
      </c>
      <c r="G529" s="236">
        <v>0</v>
      </c>
      <c r="H529" s="235">
        <v>0</v>
      </c>
      <c r="I529" s="246">
        <f t="shared" si="9"/>
        <v>91562</v>
      </c>
      <c r="J529" s="246"/>
      <c r="K529" s="7">
        <v>2007</v>
      </c>
      <c r="L529" s="123"/>
    </row>
    <row r="530" spans="1:12" hidden="1" x14ac:dyDescent="0.35">
      <c r="A530" s="46">
        <v>224</v>
      </c>
      <c r="B530" s="26" t="s">
        <v>1217</v>
      </c>
      <c r="C530" s="46" t="s">
        <v>627</v>
      </c>
      <c r="D530" s="26" t="s">
        <v>628</v>
      </c>
      <c r="E530" s="212">
        <v>23822</v>
      </c>
      <c r="F530" s="235">
        <v>0</v>
      </c>
      <c r="G530" s="236">
        <v>0</v>
      </c>
      <c r="H530" s="235">
        <v>0</v>
      </c>
      <c r="I530" s="246">
        <f t="shared" si="9"/>
        <v>23822</v>
      </c>
      <c r="J530" s="246"/>
      <c r="K530" s="7">
        <v>2007</v>
      </c>
      <c r="L530" s="123"/>
    </row>
    <row r="531" spans="1:12" hidden="1" x14ac:dyDescent="0.35">
      <c r="A531" s="46">
        <v>225</v>
      </c>
      <c r="B531" s="26" t="s">
        <v>1218</v>
      </c>
      <c r="C531" s="46">
        <v>711200</v>
      </c>
      <c r="D531" s="26" t="s">
        <v>661</v>
      </c>
      <c r="E531" s="212">
        <v>2495.3490523465698</v>
      </c>
      <c r="F531" s="235">
        <v>0</v>
      </c>
      <c r="G531" s="236">
        <v>0</v>
      </c>
      <c r="H531" s="235">
        <v>0</v>
      </c>
      <c r="I531" s="246">
        <f t="shared" si="9"/>
        <v>2495.3490523465698</v>
      </c>
      <c r="J531" s="246"/>
      <c r="K531" s="7">
        <v>2007</v>
      </c>
      <c r="L531" s="123"/>
    </row>
    <row r="532" spans="1:12" hidden="1" x14ac:dyDescent="0.35">
      <c r="A532" s="46">
        <v>225</v>
      </c>
      <c r="B532" s="26" t="s">
        <v>1218</v>
      </c>
      <c r="C532" s="46">
        <v>713200</v>
      </c>
      <c r="D532" s="26" t="s">
        <v>668</v>
      </c>
      <c r="E532" s="212">
        <v>1075.65094765343</v>
      </c>
      <c r="F532" s="235">
        <v>0</v>
      </c>
      <c r="G532" s="236">
        <v>0</v>
      </c>
      <c r="H532" s="235">
        <v>0</v>
      </c>
      <c r="I532" s="246">
        <f t="shared" si="9"/>
        <v>1075.65094765343</v>
      </c>
      <c r="J532" s="246"/>
      <c r="K532" s="7">
        <v>2007</v>
      </c>
      <c r="L532" s="123"/>
    </row>
    <row r="533" spans="1:12" hidden="1" x14ac:dyDescent="0.35">
      <c r="A533" s="46">
        <v>227</v>
      </c>
      <c r="B533" s="26" t="s">
        <v>1219</v>
      </c>
      <c r="C533" s="46">
        <v>115000</v>
      </c>
      <c r="D533" s="26" t="s">
        <v>669</v>
      </c>
      <c r="E533" s="212">
        <v>202.446565774156</v>
      </c>
      <c r="F533" s="235">
        <v>0</v>
      </c>
      <c r="G533" s="236">
        <v>0</v>
      </c>
      <c r="H533" s="235">
        <v>0</v>
      </c>
      <c r="I533" s="246">
        <f t="shared" si="9"/>
        <v>202.446565774156</v>
      </c>
      <c r="J533" s="246"/>
      <c r="K533" s="7">
        <v>2007</v>
      </c>
      <c r="L533" s="123"/>
    </row>
    <row r="534" spans="1:12" hidden="1" x14ac:dyDescent="0.35">
      <c r="A534" s="46">
        <v>227</v>
      </c>
      <c r="B534" s="26" t="s">
        <v>1219</v>
      </c>
      <c r="C534" s="46">
        <v>541940</v>
      </c>
      <c r="D534" s="26" t="s">
        <v>670</v>
      </c>
      <c r="E534" s="212">
        <v>25263.3319363601</v>
      </c>
      <c r="F534" s="235">
        <v>0</v>
      </c>
      <c r="G534" s="236">
        <v>0</v>
      </c>
      <c r="H534" s="235">
        <v>0</v>
      </c>
      <c r="I534" s="246">
        <f t="shared" si="9"/>
        <v>25263.3319363601</v>
      </c>
      <c r="J534" s="246"/>
      <c r="K534" s="7">
        <v>2007</v>
      </c>
      <c r="L534" s="123"/>
    </row>
    <row r="535" spans="1:12" hidden="1" x14ac:dyDescent="0.35">
      <c r="A535" s="46">
        <v>227</v>
      </c>
      <c r="B535" s="26" t="s">
        <v>1219</v>
      </c>
      <c r="C535" s="46">
        <v>812900</v>
      </c>
      <c r="D535" s="26" t="s">
        <v>648</v>
      </c>
      <c r="E535" s="212">
        <v>6738.2214978657403</v>
      </c>
      <c r="F535" s="235">
        <v>0</v>
      </c>
      <c r="G535" s="236">
        <v>0</v>
      </c>
      <c r="H535" s="235">
        <v>0</v>
      </c>
      <c r="I535" s="246">
        <f t="shared" si="9"/>
        <v>6738.2214978657403</v>
      </c>
      <c r="J535" s="246"/>
      <c r="K535" s="7">
        <v>2007</v>
      </c>
      <c r="L535" s="123"/>
    </row>
    <row r="536" spans="1:12" hidden="1" x14ac:dyDescent="0.35">
      <c r="A536" s="46">
        <v>228</v>
      </c>
      <c r="B536" s="26" t="s">
        <v>1220</v>
      </c>
      <c r="C536" s="46">
        <v>561500</v>
      </c>
      <c r="D536" s="26" t="s">
        <v>649</v>
      </c>
      <c r="E536" s="212">
        <v>9923</v>
      </c>
      <c r="F536" s="235">
        <v>0</v>
      </c>
      <c r="G536" s="236">
        <v>0</v>
      </c>
      <c r="H536" s="235">
        <v>0</v>
      </c>
      <c r="I536" s="246">
        <f t="shared" si="9"/>
        <v>9923</v>
      </c>
      <c r="J536" s="246"/>
      <c r="K536" s="7">
        <v>2007</v>
      </c>
      <c r="L536" s="123"/>
    </row>
    <row r="537" spans="1:12" hidden="1" x14ac:dyDescent="0.35">
      <c r="A537" s="46">
        <v>229</v>
      </c>
      <c r="B537" s="26" t="s">
        <v>1221</v>
      </c>
      <c r="C537" s="46">
        <v>334511</v>
      </c>
      <c r="D537" s="26" t="s">
        <v>671</v>
      </c>
      <c r="E537" s="212">
        <v>38.742304656669297</v>
      </c>
      <c r="F537" s="235">
        <v>1.01953433307024</v>
      </c>
      <c r="G537" s="236">
        <v>4.0781373322809804</v>
      </c>
      <c r="H537" s="235">
        <v>17.332083662194201</v>
      </c>
      <c r="I537" s="246">
        <f t="shared" si="9"/>
        <v>61.172059984214719</v>
      </c>
      <c r="J537" s="246"/>
      <c r="K537" s="7">
        <v>2007</v>
      </c>
      <c r="L537" s="123"/>
    </row>
    <row r="538" spans="1:12" hidden="1" x14ac:dyDescent="0.35">
      <c r="A538" s="46">
        <v>229</v>
      </c>
      <c r="B538" s="26" t="s">
        <v>1221</v>
      </c>
      <c r="C538" s="46">
        <v>811400</v>
      </c>
      <c r="D538" s="26" t="s">
        <v>667</v>
      </c>
      <c r="E538" s="212">
        <v>5105.8279400157899</v>
      </c>
      <c r="F538" s="235">
        <v>0</v>
      </c>
      <c r="G538" s="236">
        <v>0</v>
      </c>
      <c r="H538" s="235">
        <v>0</v>
      </c>
      <c r="I538" s="246">
        <f t="shared" si="9"/>
        <v>5105.8279400157899</v>
      </c>
      <c r="J538" s="246"/>
      <c r="K538" s="7">
        <v>2007</v>
      </c>
      <c r="L538" s="123"/>
    </row>
    <row r="539" spans="1:12" hidden="1" x14ac:dyDescent="0.35">
      <c r="A539" s="46">
        <v>235</v>
      </c>
      <c r="B539" s="26" t="s">
        <v>1222</v>
      </c>
      <c r="C539" s="46" t="s">
        <v>672</v>
      </c>
      <c r="D539" s="26" t="s">
        <v>673</v>
      </c>
      <c r="E539" s="212">
        <v>7685</v>
      </c>
      <c r="F539" s="235">
        <v>0</v>
      </c>
      <c r="G539" s="236">
        <v>0</v>
      </c>
      <c r="H539" s="235">
        <v>0</v>
      </c>
      <c r="I539" s="246">
        <f t="shared" si="9"/>
        <v>7685</v>
      </c>
      <c r="J539" s="246"/>
      <c r="K539" s="7">
        <v>2007</v>
      </c>
      <c r="L539" s="123"/>
    </row>
    <row r="540" spans="1:12" hidden="1" x14ac:dyDescent="0.35">
      <c r="A540" s="46">
        <v>236</v>
      </c>
      <c r="B540" s="26" t="s">
        <v>1223</v>
      </c>
      <c r="C540" s="46" t="s">
        <v>672</v>
      </c>
      <c r="D540" s="26" t="s">
        <v>673</v>
      </c>
      <c r="E540" s="212">
        <v>16688</v>
      </c>
      <c r="F540" s="235">
        <v>0</v>
      </c>
      <c r="G540" s="236">
        <v>0</v>
      </c>
      <c r="H540" s="235">
        <v>0</v>
      </c>
      <c r="I540" s="246">
        <f t="shared" si="9"/>
        <v>16688</v>
      </c>
      <c r="J540" s="246"/>
      <c r="K540" s="7">
        <v>2007</v>
      </c>
      <c r="L540" s="123"/>
    </row>
    <row r="541" spans="1:12" hidden="1" x14ac:dyDescent="0.35">
      <c r="A541" s="46">
        <v>238</v>
      </c>
      <c r="B541" s="26" t="s">
        <v>1224</v>
      </c>
      <c r="C541" s="46">
        <v>722211</v>
      </c>
      <c r="D541" s="26" t="s">
        <v>674</v>
      </c>
      <c r="E541" s="212">
        <v>248426</v>
      </c>
      <c r="F541" s="235">
        <v>0</v>
      </c>
      <c r="G541" s="236">
        <v>0</v>
      </c>
      <c r="H541" s="235">
        <v>0</v>
      </c>
      <c r="I541" s="246">
        <f t="shared" si="9"/>
        <v>248426</v>
      </c>
      <c r="J541" s="246"/>
      <c r="K541" s="7">
        <v>2007</v>
      </c>
      <c r="L541" s="123"/>
    </row>
    <row r="542" spans="1:12" hidden="1" x14ac:dyDescent="0.35">
      <c r="A542" s="46">
        <v>239</v>
      </c>
      <c r="B542" s="26" t="s">
        <v>1225</v>
      </c>
      <c r="C542" s="46">
        <v>482000</v>
      </c>
      <c r="D542" s="26" t="s">
        <v>31</v>
      </c>
      <c r="E542" s="212">
        <v>81.693200262458106</v>
      </c>
      <c r="F542" s="235">
        <v>0</v>
      </c>
      <c r="G542" s="236">
        <v>0</v>
      </c>
      <c r="H542" s="235">
        <v>0</v>
      </c>
      <c r="I542" s="246">
        <f t="shared" si="9"/>
        <v>81.693200262458106</v>
      </c>
      <c r="J542" s="246"/>
      <c r="K542" s="7">
        <v>2007</v>
      </c>
      <c r="L542" s="123"/>
    </row>
    <row r="543" spans="1:12" hidden="1" x14ac:dyDescent="0.35">
      <c r="A543" s="46">
        <v>239</v>
      </c>
      <c r="B543" s="26" t="s">
        <v>1225</v>
      </c>
      <c r="C543" s="46">
        <v>512100</v>
      </c>
      <c r="D543" s="26" t="s">
        <v>517</v>
      </c>
      <c r="E543" s="212">
        <v>3230.3825475212002</v>
      </c>
      <c r="F543" s="235">
        <v>0</v>
      </c>
      <c r="G543" s="236">
        <v>0</v>
      </c>
      <c r="H543" s="235">
        <v>0</v>
      </c>
      <c r="I543" s="246">
        <f t="shared" si="9"/>
        <v>3230.3825475212002</v>
      </c>
      <c r="J543" s="246"/>
      <c r="K543" s="7">
        <v>2007</v>
      </c>
      <c r="L543" s="123"/>
    </row>
    <row r="544" spans="1:12" hidden="1" x14ac:dyDescent="0.35">
      <c r="A544" s="46">
        <v>239</v>
      </c>
      <c r="B544" s="26" t="s">
        <v>1225</v>
      </c>
      <c r="C544" s="46">
        <v>711100</v>
      </c>
      <c r="D544" s="26" t="s">
        <v>659</v>
      </c>
      <c r="E544" s="212">
        <v>85.194337416563499</v>
      </c>
      <c r="F544" s="235">
        <v>0</v>
      </c>
      <c r="G544" s="236">
        <v>0</v>
      </c>
      <c r="H544" s="235">
        <v>0</v>
      </c>
      <c r="I544" s="246">
        <f t="shared" si="9"/>
        <v>85.194337416563499</v>
      </c>
      <c r="J544" s="246"/>
      <c r="K544" s="7">
        <v>2007</v>
      </c>
      <c r="L544" s="123"/>
    </row>
    <row r="545" spans="1:12" hidden="1" x14ac:dyDescent="0.35">
      <c r="A545" s="46">
        <v>239</v>
      </c>
      <c r="B545" s="26" t="s">
        <v>1225</v>
      </c>
      <c r="C545" s="46">
        <v>711200</v>
      </c>
      <c r="D545" s="26" t="s">
        <v>661</v>
      </c>
      <c r="E545" s="212">
        <v>134.210257574038</v>
      </c>
      <c r="F545" s="235">
        <v>0</v>
      </c>
      <c r="G545" s="236">
        <v>0</v>
      </c>
      <c r="H545" s="235">
        <v>0</v>
      </c>
      <c r="I545" s="246">
        <f t="shared" si="9"/>
        <v>134.210257574038</v>
      </c>
      <c r="J545" s="246"/>
      <c r="K545" s="7">
        <v>2007</v>
      </c>
      <c r="L545" s="123"/>
    </row>
    <row r="546" spans="1:12" hidden="1" x14ac:dyDescent="0.35">
      <c r="A546" s="46">
        <v>239</v>
      </c>
      <c r="B546" s="26" t="s">
        <v>1225</v>
      </c>
      <c r="C546" s="46" t="s">
        <v>655</v>
      </c>
      <c r="D546" s="26" t="s">
        <v>656</v>
      </c>
      <c r="E546" s="212">
        <v>59.519331619790897</v>
      </c>
      <c r="F546" s="235">
        <v>0</v>
      </c>
      <c r="G546" s="236">
        <v>0</v>
      </c>
      <c r="H546" s="235">
        <v>0</v>
      </c>
      <c r="I546" s="246">
        <f t="shared" si="9"/>
        <v>59.519331619790897</v>
      </c>
      <c r="J546" s="246"/>
      <c r="K546" s="7">
        <v>2007</v>
      </c>
      <c r="L546" s="123"/>
    </row>
    <row r="547" spans="1:12" hidden="1" x14ac:dyDescent="0.35">
      <c r="A547" s="46">
        <v>239</v>
      </c>
      <c r="B547" s="26" t="s">
        <v>1225</v>
      </c>
      <c r="C547" s="46">
        <v>722110</v>
      </c>
      <c r="D547" s="26" t="s">
        <v>675</v>
      </c>
      <c r="E547" s="212">
        <v>171499.70235669601</v>
      </c>
      <c r="F547" s="235">
        <v>0</v>
      </c>
      <c r="G547" s="236">
        <v>0</v>
      </c>
      <c r="H547" s="235">
        <v>0</v>
      </c>
      <c r="I547" s="246">
        <f t="shared" si="9"/>
        <v>171499.70235669601</v>
      </c>
      <c r="J547" s="246"/>
      <c r="K547" s="7">
        <v>2007</v>
      </c>
      <c r="L547" s="123"/>
    </row>
    <row r="548" spans="1:12" hidden="1" x14ac:dyDescent="0.35">
      <c r="A548" s="46">
        <v>239</v>
      </c>
      <c r="B548" s="26" t="s">
        <v>1225</v>
      </c>
      <c r="C548" s="46">
        <v>722211</v>
      </c>
      <c r="D548" s="26" t="s">
        <v>674</v>
      </c>
      <c r="E548" s="212">
        <v>33778.971262808402</v>
      </c>
      <c r="F548" s="235">
        <v>0</v>
      </c>
      <c r="G548" s="236">
        <v>0</v>
      </c>
      <c r="H548" s="235">
        <v>0</v>
      </c>
      <c r="I548" s="246">
        <f t="shared" si="9"/>
        <v>33778.971262808402</v>
      </c>
      <c r="J548" s="246"/>
      <c r="K548" s="7">
        <v>2007</v>
      </c>
      <c r="L548" s="123"/>
    </row>
    <row r="549" spans="1:12" hidden="1" x14ac:dyDescent="0.35">
      <c r="A549" s="46">
        <v>239</v>
      </c>
      <c r="B549" s="26" t="s">
        <v>1225</v>
      </c>
      <c r="C549" s="46" t="s">
        <v>672</v>
      </c>
      <c r="D549" s="26" t="s">
        <v>673</v>
      </c>
      <c r="E549" s="212">
        <v>27689.326706101201</v>
      </c>
      <c r="F549" s="235">
        <v>0</v>
      </c>
      <c r="G549" s="236">
        <v>0</v>
      </c>
      <c r="H549" s="235">
        <v>0</v>
      </c>
      <c r="I549" s="246">
        <f t="shared" si="9"/>
        <v>27689.326706101201</v>
      </c>
      <c r="J549" s="246"/>
      <c r="K549" s="7">
        <v>2007</v>
      </c>
      <c r="L549" s="123"/>
    </row>
    <row r="550" spans="1:12" hidden="1" x14ac:dyDescent="0.35">
      <c r="A550" s="46">
        <v>240</v>
      </c>
      <c r="B550" s="26" t="s">
        <v>1226</v>
      </c>
      <c r="C550" s="46" t="s">
        <v>672</v>
      </c>
      <c r="D550" s="26" t="s">
        <v>673</v>
      </c>
      <c r="E550" s="212">
        <v>4190</v>
      </c>
      <c r="F550" s="235">
        <v>0</v>
      </c>
      <c r="G550" s="236">
        <v>0</v>
      </c>
      <c r="H550" s="235">
        <v>0</v>
      </c>
      <c r="I550" s="246">
        <f t="shared" si="9"/>
        <v>4190</v>
      </c>
      <c r="J550" s="246"/>
      <c r="K550" s="7">
        <v>2007</v>
      </c>
      <c r="L550" s="123"/>
    </row>
    <row r="551" spans="1:12" hidden="1" x14ac:dyDescent="0.35">
      <c r="A551" s="46">
        <v>241</v>
      </c>
      <c r="B551" s="26" t="s">
        <v>1227</v>
      </c>
      <c r="C551" s="46">
        <v>481000</v>
      </c>
      <c r="D551" s="26" t="s">
        <v>30</v>
      </c>
      <c r="E551" s="212">
        <v>351.79914529914498</v>
      </c>
      <c r="F551" s="235">
        <v>0</v>
      </c>
      <c r="G551" s="236">
        <v>0</v>
      </c>
      <c r="H551" s="235">
        <v>0</v>
      </c>
      <c r="I551" s="246">
        <f t="shared" si="9"/>
        <v>351.79914529914498</v>
      </c>
      <c r="J551" s="246"/>
      <c r="K551" s="7">
        <v>2007</v>
      </c>
      <c r="L551" s="123"/>
    </row>
    <row r="552" spans="1:12" hidden="1" x14ac:dyDescent="0.35">
      <c r="A552" s="46">
        <v>241</v>
      </c>
      <c r="B552" s="26" t="s">
        <v>1227</v>
      </c>
      <c r="C552" s="46">
        <v>482000</v>
      </c>
      <c r="D552" s="26" t="s">
        <v>31</v>
      </c>
      <c r="E552" s="212">
        <v>11.0706024744486</v>
      </c>
      <c r="F552" s="235">
        <v>0</v>
      </c>
      <c r="G552" s="236">
        <v>0</v>
      </c>
      <c r="H552" s="235">
        <v>0</v>
      </c>
      <c r="I552" s="246">
        <f t="shared" si="9"/>
        <v>11.0706024744486</v>
      </c>
      <c r="J552" s="246"/>
      <c r="K552" s="7">
        <v>2007</v>
      </c>
      <c r="L552" s="123"/>
    </row>
    <row r="553" spans="1:12" hidden="1" x14ac:dyDescent="0.35">
      <c r="A553" s="46">
        <v>241</v>
      </c>
      <c r="B553" s="26" t="s">
        <v>1227</v>
      </c>
      <c r="C553" s="46">
        <v>711100</v>
      </c>
      <c r="D553" s="26" t="s">
        <v>659</v>
      </c>
      <c r="E553" s="212">
        <v>22.1412049488973</v>
      </c>
      <c r="F553" s="235">
        <v>0</v>
      </c>
      <c r="G553" s="236">
        <v>0</v>
      </c>
      <c r="H553" s="235">
        <v>0</v>
      </c>
      <c r="I553" s="246">
        <f t="shared" si="9"/>
        <v>22.1412049488973</v>
      </c>
      <c r="J553" s="246"/>
      <c r="K553" s="7">
        <v>2007</v>
      </c>
      <c r="L553" s="123"/>
    </row>
    <row r="554" spans="1:12" hidden="1" x14ac:dyDescent="0.35">
      <c r="A554" s="46">
        <v>241</v>
      </c>
      <c r="B554" s="26" t="s">
        <v>1227</v>
      </c>
      <c r="C554" s="46">
        <v>711200</v>
      </c>
      <c r="D554" s="26" t="s">
        <v>661</v>
      </c>
      <c r="E554" s="212">
        <v>35.671941306556697</v>
      </c>
      <c r="F554" s="235">
        <v>0</v>
      </c>
      <c r="G554" s="236">
        <v>0</v>
      </c>
      <c r="H554" s="235">
        <v>0</v>
      </c>
      <c r="I554" s="246">
        <f t="shared" si="9"/>
        <v>35.671941306556697</v>
      </c>
      <c r="J554" s="246"/>
      <c r="K554" s="7">
        <v>2007</v>
      </c>
      <c r="L554" s="123"/>
    </row>
    <row r="555" spans="1:12" hidden="1" x14ac:dyDescent="0.35">
      <c r="A555" s="46">
        <v>241</v>
      </c>
      <c r="B555" s="26" t="s">
        <v>1227</v>
      </c>
      <c r="C555" s="46" t="s">
        <v>655</v>
      </c>
      <c r="D555" s="26" t="s">
        <v>656</v>
      </c>
      <c r="E555" s="212">
        <v>371.48021636483202</v>
      </c>
      <c r="F555" s="235">
        <v>0</v>
      </c>
      <c r="G555" s="236">
        <v>0</v>
      </c>
      <c r="H555" s="235">
        <v>0</v>
      </c>
      <c r="I555" s="246">
        <f t="shared" si="9"/>
        <v>371.48021636483202</v>
      </c>
      <c r="J555" s="246"/>
      <c r="K555" s="7">
        <v>2007</v>
      </c>
      <c r="L555" s="123"/>
    </row>
    <row r="556" spans="1:12" hidden="1" x14ac:dyDescent="0.35">
      <c r="A556" s="46">
        <v>241</v>
      </c>
      <c r="B556" s="26" t="s">
        <v>1227</v>
      </c>
      <c r="C556" s="46">
        <v>722110</v>
      </c>
      <c r="D556" s="26" t="s">
        <v>675</v>
      </c>
      <c r="E556" s="212">
        <v>43428.743440320402</v>
      </c>
      <c r="F556" s="235">
        <v>0</v>
      </c>
      <c r="G556" s="236">
        <v>0</v>
      </c>
      <c r="H556" s="235">
        <v>0</v>
      </c>
      <c r="I556" s="246">
        <f t="shared" si="9"/>
        <v>43428.743440320402</v>
      </c>
      <c r="J556" s="246"/>
      <c r="K556" s="7">
        <v>2007</v>
      </c>
      <c r="L556" s="123"/>
    </row>
    <row r="557" spans="1:12" hidden="1" x14ac:dyDescent="0.35">
      <c r="A557" s="46">
        <v>241</v>
      </c>
      <c r="B557" s="26" t="s">
        <v>1227</v>
      </c>
      <c r="C557" s="46">
        <v>722211</v>
      </c>
      <c r="D557" s="26" t="s">
        <v>674</v>
      </c>
      <c r="E557" s="212">
        <v>9897.1186121570699</v>
      </c>
      <c r="F557" s="235">
        <v>0</v>
      </c>
      <c r="G557" s="236">
        <v>0</v>
      </c>
      <c r="H557" s="235">
        <v>0</v>
      </c>
      <c r="I557" s="246">
        <f t="shared" si="9"/>
        <v>9897.1186121570699</v>
      </c>
      <c r="J557" s="246"/>
      <c r="K557" s="7">
        <v>2007</v>
      </c>
      <c r="L557" s="123"/>
    </row>
    <row r="558" spans="1:12" hidden="1" x14ac:dyDescent="0.35">
      <c r="A558" s="46">
        <v>241</v>
      </c>
      <c r="B558" s="26" t="s">
        <v>1227</v>
      </c>
      <c r="C558" s="46" t="s">
        <v>672</v>
      </c>
      <c r="D558" s="26" t="s">
        <v>673</v>
      </c>
      <c r="E558" s="212">
        <v>28202.974837128699</v>
      </c>
      <c r="F558" s="235">
        <v>0</v>
      </c>
      <c r="G558" s="236">
        <v>0</v>
      </c>
      <c r="H558" s="235">
        <v>0</v>
      </c>
      <c r="I558" s="246">
        <f t="shared" si="9"/>
        <v>28202.974837128699</v>
      </c>
      <c r="J558" s="246"/>
      <c r="K558" s="7">
        <v>2007</v>
      </c>
      <c r="L558" s="123"/>
    </row>
    <row r="559" spans="1:12" hidden="1" x14ac:dyDescent="0.35">
      <c r="A559" s="46">
        <v>242</v>
      </c>
      <c r="B559" s="26" t="s">
        <v>725</v>
      </c>
      <c r="C559" s="46" t="s">
        <v>545</v>
      </c>
      <c r="D559" s="26" t="s">
        <v>546</v>
      </c>
      <c r="E559" s="212">
        <v>22.413961700393902</v>
      </c>
      <c r="F559" s="235">
        <v>7.07809316854543</v>
      </c>
      <c r="G559" s="236">
        <v>5.8984109737878603</v>
      </c>
      <c r="H559" s="235">
        <v>0</v>
      </c>
      <c r="I559" s="246">
        <f t="shared" si="9"/>
        <v>35.390465842727188</v>
      </c>
      <c r="J559" s="246"/>
      <c r="K559" s="7">
        <v>2007</v>
      </c>
      <c r="L559" s="123"/>
    </row>
    <row r="560" spans="1:12" hidden="1" x14ac:dyDescent="0.35">
      <c r="A560" s="46">
        <v>242</v>
      </c>
      <c r="B560" s="26" t="s">
        <v>725</v>
      </c>
      <c r="C560" s="46">
        <v>111200</v>
      </c>
      <c r="D560" s="26" t="s">
        <v>574</v>
      </c>
      <c r="E560" s="212">
        <v>502.54461496672599</v>
      </c>
      <c r="F560" s="235">
        <v>67.241885101181595</v>
      </c>
      <c r="G560" s="236">
        <v>179.31169360315101</v>
      </c>
      <c r="H560" s="235">
        <v>0</v>
      </c>
      <c r="I560" s="246">
        <f t="shared" si="9"/>
        <v>749.09819367105865</v>
      </c>
      <c r="J560" s="246"/>
      <c r="K560" s="7">
        <v>2007</v>
      </c>
      <c r="L560" s="123"/>
    </row>
    <row r="561" spans="1:12" hidden="1" x14ac:dyDescent="0.35">
      <c r="A561" s="46">
        <v>242</v>
      </c>
      <c r="B561" s="26" t="s">
        <v>725</v>
      </c>
      <c r="C561" s="46">
        <v>111300</v>
      </c>
      <c r="D561" s="26" t="s">
        <v>573</v>
      </c>
      <c r="E561" s="212">
        <v>76.679342659242195</v>
      </c>
      <c r="F561" s="235">
        <v>9.4374575580605704</v>
      </c>
      <c r="G561" s="236">
        <v>27.132690479424099</v>
      </c>
      <c r="H561" s="235">
        <v>0</v>
      </c>
      <c r="I561" s="246">
        <f t="shared" si="9"/>
        <v>113.24949069672687</v>
      </c>
      <c r="J561" s="246"/>
      <c r="K561" s="7">
        <v>2007</v>
      </c>
      <c r="L561" s="123"/>
    </row>
    <row r="562" spans="1:12" hidden="1" x14ac:dyDescent="0.35">
      <c r="A562" s="46">
        <v>242</v>
      </c>
      <c r="B562" s="26" t="s">
        <v>725</v>
      </c>
      <c r="C562" s="46">
        <v>112300</v>
      </c>
      <c r="D562" s="26" t="s">
        <v>568</v>
      </c>
      <c r="E562" s="212">
        <v>181.67105799266599</v>
      </c>
      <c r="F562" s="235">
        <v>20.054597310878702</v>
      </c>
      <c r="G562" s="236">
        <v>5.8984109737878603</v>
      </c>
      <c r="H562" s="235">
        <v>0</v>
      </c>
      <c r="I562" s="235">
        <f t="shared" si="9"/>
        <v>207.62406627733256</v>
      </c>
      <c r="J562" s="235"/>
      <c r="K562" s="53">
        <v>2007</v>
      </c>
      <c r="L562" s="123"/>
    </row>
    <row r="563" spans="1:12" hidden="1" x14ac:dyDescent="0.35">
      <c r="A563" s="63">
        <v>242</v>
      </c>
      <c r="B563" s="53" t="s">
        <v>725</v>
      </c>
      <c r="C563" s="63">
        <v>114000</v>
      </c>
      <c r="D563" s="59" t="s">
        <v>558</v>
      </c>
      <c r="E563" s="212">
        <v>121.50726606003001</v>
      </c>
      <c r="F563" s="235">
        <v>12.976504142333299</v>
      </c>
      <c r="G563" s="236">
        <v>9.4374575580605704</v>
      </c>
      <c r="H563" s="235">
        <v>0</v>
      </c>
      <c r="I563" s="235">
        <f t="shared" si="9"/>
        <v>143.92122776042387</v>
      </c>
      <c r="J563" s="235"/>
      <c r="K563" s="53">
        <v>2007</v>
      </c>
      <c r="L563" s="123"/>
    </row>
    <row r="564" spans="1:12" ht="12.75" hidden="1" x14ac:dyDescent="0.35">
      <c r="A564" s="68">
        <v>242</v>
      </c>
      <c r="B564" s="65" t="s">
        <v>725</v>
      </c>
      <c r="C564" s="63">
        <v>311210</v>
      </c>
      <c r="D564" s="60" t="s">
        <v>547</v>
      </c>
      <c r="E564" s="212">
        <v>280.76436235230199</v>
      </c>
      <c r="F564" s="235">
        <v>22.413961700393902</v>
      </c>
      <c r="G564" s="236">
        <v>48.3669699850604</v>
      </c>
      <c r="H564" s="235">
        <v>0</v>
      </c>
      <c r="I564" s="235">
        <f t="shared" si="9"/>
        <v>351.54529403775626</v>
      </c>
      <c r="J564" s="235"/>
      <c r="K564" s="53">
        <v>2007</v>
      </c>
      <c r="L564" s="123"/>
    </row>
    <row r="565" spans="1:12" hidden="1" x14ac:dyDescent="0.35">
      <c r="A565" s="63">
        <v>242</v>
      </c>
      <c r="B565" s="53" t="s">
        <v>725</v>
      </c>
      <c r="C565" s="63">
        <v>311221</v>
      </c>
      <c r="D565" s="59" t="s">
        <v>569</v>
      </c>
      <c r="E565" s="212">
        <v>121.50726606003001</v>
      </c>
      <c r="F565" s="235">
        <v>11.796821947575699</v>
      </c>
      <c r="G565" s="236">
        <v>21.234279505636302</v>
      </c>
      <c r="H565" s="235">
        <v>0</v>
      </c>
      <c r="I565" s="235">
        <f t="shared" si="9"/>
        <v>154.53836751324201</v>
      </c>
      <c r="J565" s="235"/>
      <c r="K565" s="53">
        <v>2007</v>
      </c>
      <c r="L565" s="123"/>
    </row>
    <row r="566" spans="1:12" hidden="1" x14ac:dyDescent="0.35">
      <c r="A566" s="63">
        <v>242</v>
      </c>
      <c r="B566" s="53" t="s">
        <v>725</v>
      </c>
      <c r="C566" s="63">
        <v>311225</v>
      </c>
      <c r="D566" s="59" t="s">
        <v>570</v>
      </c>
      <c r="E566" s="212">
        <v>101.452668749151</v>
      </c>
      <c r="F566" s="235">
        <v>2.3593643895151399</v>
      </c>
      <c r="G566" s="236">
        <v>17.695232921363601</v>
      </c>
      <c r="H566" s="235">
        <v>0</v>
      </c>
      <c r="I566" s="235">
        <f t="shared" si="9"/>
        <v>121.50726606002974</v>
      </c>
      <c r="J566" s="235"/>
      <c r="K566" s="53">
        <v>2007</v>
      </c>
      <c r="L566" s="123"/>
    </row>
    <row r="567" spans="1:12" hidden="1" x14ac:dyDescent="0.35">
      <c r="A567" s="63">
        <v>242</v>
      </c>
      <c r="B567" s="53" t="s">
        <v>725</v>
      </c>
      <c r="C567" s="63">
        <v>311230</v>
      </c>
      <c r="D567" s="59" t="s">
        <v>550</v>
      </c>
      <c r="E567" s="212">
        <v>239.47548553578699</v>
      </c>
      <c r="F567" s="235">
        <v>5.8984109737878603</v>
      </c>
      <c r="G567" s="236">
        <v>41.288876816515</v>
      </c>
      <c r="H567" s="235">
        <v>0</v>
      </c>
      <c r="I567" s="235">
        <f t="shared" si="9"/>
        <v>286.66277332608985</v>
      </c>
      <c r="J567" s="235"/>
      <c r="K567" s="53">
        <v>2007</v>
      </c>
      <c r="L567" s="123"/>
    </row>
    <row r="568" spans="1:12" hidden="1" x14ac:dyDescent="0.35">
      <c r="A568" s="63">
        <v>242</v>
      </c>
      <c r="B568" s="53" t="s">
        <v>725</v>
      </c>
      <c r="C568" s="63">
        <v>311300</v>
      </c>
      <c r="D568" s="59" t="s">
        <v>578</v>
      </c>
      <c r="E568" s="212">
        <v>506.08366155099799</v>
      </c>
      <c r="F568" s="235">
        <v>16.515550726606001</v>
      </c>
      <c r="G568" s="236">
        <v>77.859024853999699</v>
      </c>
      <c r="H568" s="235">
        <v>0</v>
      </c>
      <c r="I568" s="235">
        <f t="shared" si="9"/>
        <v>600.45823713160371</v>
      </c>
      <c r="J568" s="235"/>
      <c r="K568" s="53">
        <v>2007</v>
      </c>
      <c r="L568" s="123"/>
    </row>
    <row r="569" spans="1:12" hidden="1" x14ac:dyDescent="0.35">
      <c r="A569" s="63">
        <v>242</v>
      </c>
      <c r="B569" s="53" t="s">
        <v>725</v>
      </c>
      <c r="C569" s="63">
        <v>311410</v>
      </c>
      <c r="D569" s="59" t="s">
        <v>577</v>
      </c>
      <c r="E569" s="212">
        <v>677.13757979084596</v>
      </c>
      <c r="F569" s="235">
        <v>23.593643895151398</v>
      </c>
      <c r="G569" s="236">
        <v>115.608855086242</v>
      </c>
      <c r="H569" s="235">
        <v>0</v>
      </c>
      <c r="I569" s="235">
        <f t="shared" si="9"/>
        <v>816.34007877223939</v>
      </c>
      <c r="J569" s="235"/>
      <c r="K569" s="53">
        <v>2007</v>
      </c>
      <c r="L569" s="123"/>
    </row>
    <row r="570" spans="1:12" hidden="1" x14ac:dyDescent="0.35">
      <c r="A570" s="63">
        <v>242</v>
      </c>
      <c r="B570" s="53" t="s">
        <v>725</v>
      </c>
      <c r="C570" s="63">
        <v>311420</v>
      </c>
      <c r="D570" s="59" t="s">
        <v>551</v>
      </c>
      <c r="E570" s="212">
        <v>767.97310878717894</v>
      </c>
      <c r="F570" s="235">
        <v>28.312372674181699</v>
      </c>
      <c r="G570" s="236">
        <v>130.94472361808999</v>
      </c>
      <c r="H570" s="235">
        <v>0</v>
      </c>
      <c r="I570" s="235">
        <f t="shared" si="9"/>
        <v>927.23020507945057</v>
      </c>
      <c r="J570" s="235"/>
      <c r="K570" s="53">
        <v>2007</v>
      </c>
      <c r="L570" s="123"/>
    </row>
    <row r="571" spans="1:12" hidden="1" x14ac:dyDescent="0.35">
      <c r="A571" s="63">
        <v>242</v>
      </c>
      <c r="B571" s="53" t="s">
        <v>725</v>
      </c>
      <c r="C571" s="63" t="s">
        <v>563</v>
      </c>
      <c r="D571" s="59" t="s">
        <v>564</v>
      </c>
      <c r="E571" s="212">
        <v>482.490017655847</v>
      </c>
      <c r="F571" s="235">
        <v>12.976504142333299</v>
      </c>
      <c r="G571" s="236">
        <v>66.062202906424005</v>
      </c>
      <c r="H571" s="235">
        <v>0</v>
      </c>
      <c r="I571" s="235">
        <f t="shared" si="9"/>
        <v>561.52872470460431</v>
      </c>
      <c r="J571" s="235"/>
      <c r="K571" s="53">
        <v>2007</v>
      </c>
      <c r="L571" s="123"/>
    </row>
    <row r="572" spans="1:12" hidden="1" x14ac:dyDescent="0.35">
      <c r="A572" s="63">
        <v>242</v>
      </c>
      <c r="B572" s="53" t="s">
        <v>725</v>
      </c>
      <c r="C572" s="63">
        <v>311513</v>
      </c>
      <c r="D572" s="59" t="s">
        <v>565</v>
      </c>
      <c r="E572" s="212">
        <v>813.98071438272405</v>
      </c>
      <c r="F572" s="235">
        <v>23.593643895151398</v>
      </c>
      <c r="G572" s="236">
        <v>112.06980850196901</v>
      </c>
      <c r="H572" s="235">
        <v>0</v>
      </c>
      <c r="I572" s="235">
        <f t="shared" si="9"/>
        <v>949.64416677984445</v>
      </c>
      <c r="J572" s="235"/>
      <c r="K572" s="53">
        <v>2007</v>
      </c>
      <c r="L572" s="123"/>
    </row>
    <row r="573" spans="1:12" hidden="1" x14ac:dyDescent="0.35">
      <c r="A573" s="63">
        <v>242</v>
      </c>
      <c r="B573" s="53" t="s">
        <v>725</v>
      </c>
      <c r="C573" s="63">
        <v>311514</v>
      </c>
      <c r="D573" s="59" t="s">
        <v>566</v>
      </c>
      <c r="E573" s="212">
        <v>205.26470188781701</v>
      </c>
      <c r="F573" s="235">
        <v>5.8984109737878603</v>
      </c>
      <c r="G573" s="236">
        <v>35.390465842727103</v>
      </c>
      <c r="H573" s="235">
        <v>0</v>
      </c>
      <c r="I573" s="235">
        <f t="shared" si="9"/>
        <v>246.55357870433198</v>
      </c>
      <c r="J573" s="235"/>
      <c r="K573" s="53">
        <v>2007</v>
      </c>
      <c r="L573" s="123"/>
    </row>
    <row r="574" spans="1:12" hidden="1" x14ac:dyDescent="0.35">
      <c r="A574" s="63">
        <v>242</v>
      </c>
      <c r="B574" s="53" t="s">
        <v>725</v>
      </c>
      <c r="C574" s="63">
        <v>311520</v>
      </c>
      <c r="D574" s="59" t="s">
        <v>567</v>
      </c>
      <c r="E574" s="212">
        <v>486.02906424012002</v>
      </c>
      <c r="F574" s="235">
        <v>12.976504142333299</v>
      </c>
      <c r="G574" s="236">
        <v>67.241885101181595</v>
      </c>
      <c r="H574" s="235">
        <v>0</v>
      </c>
      <c r="I574" s="235">
        <f t="shared" si="9"/>
        <v>566.2474534836349</v>
      </c>
      <c r="J574" s="235"/>
      <c r="K574" s="53">
        <v>2007</v>
      </c>
      <c r="L574" s="123"/>
    </row>
    <row r="575" spans="1:12" hidden="1" x14ac:dyDescent="0.35">
      <c r="A575" s="63">
        <v>242</v>
      </c>
      <c r="B575" s="53" t="s">
        <v>725</v>
      </c>
      <c r="C575" s="63" t="s">
        <v>556</v>
      </c>
      <c r="D575" s="59" t="s">
        <v>557</v>
      </c>
      <c r="E575" s="212">
        <v>2564.6290914029601</v>
      </c>
      <c r="F575" s="235">
        <v>83.757435827787603</v>
      </c>
      <c r="G575" s="236">
        <v>192.28819774548401</v>
      </c>
      <c r="H575" s="235">
        <v>0</v>
      </c>
      <c r="I575" s="235">
        <f t="shared" si="9"/>
        <v>2840.6747249762316</v>
      </c>
      <c r="J575" s="235"/>
      <c r="K575" s="53">
        <v>2007</v>
      </c>
      <c r="L575" s="123"/>
    </row>
    <row r="576" spans="1:12" hidden="1" x14ac:dyDescent="0.35">
      <c r="A576" s="63">
        <v>242</v>
      </c>
      <c r="B576" s="53" t="s">
        <v>725</v>
      </c>
      <c r="C576" s="63">
        <v>311615</v>
      </c>
      <c r="D576" s="59" t="s">
        <v>559</v>
      </c>
      <c r="E576" s="212">
        <v>1257.5412196115701</v>
      </c>
      <c r="F576" s="235">
        <v>40.109194621757403</v>
      </c>
      <c r="G576" s="236">
        <v>42.468559011272603</v>
      </c>
      <c r="H576" s="235">
        <v>0</v>
      </c>
      <c r="I576" s="235">
        <f t="shared" si="9"/>
        <v>1340.1189732446001</v>
      </c>
      <c r="J576" s="235"/>
      <c r="K576" s="53">
        <v>2007</v>
      </c>
      <c r="L576" s="123"/>
    </row>
    <row r="577" spans="1:12" hidden="1" x14ac:dyDescent="0.35">
      <c r="A577" s="63">
        <v>242</v>
      </c>
      <c r="B577" s="53" t="s">
        <v>725</v>
      </c>
      <c r="C577" s="63">
        <v>311700</v>
      </c>
      <c r="D577" s="59" t="s">
        <v>562</v>
      </c>
      <c r="E577" s="212">
        <v>815.16039657748195</v>
      </c>
      <c r="F577" s="235">
        <v>25.953008284666598</v>
      </c>
      <c r="G577" s="236">
        <v>69.601249490696702</v>
      </c>
      <c r="H577" s="235">
        <v>0</v>
      </c>
      <c r="I577" s="235">
        <f t="shared" si="9"/>
        <v>910.71465435284517</v>
      </c>
      <c r="J577" s="235"/>
      <c r="K577" s="53">
        <v>2007</v>
      </c>
      <c r="L577" s="123"/>
    </row>
    <row r="578" spans="1:12" hidden="1" x14ac:dyDescent="0.35">
      <c r="A578" s="63">
        <v>242</v>
      </c>
      <c r="B578" s="53" t="s">
        <v>725</v>
      </c>
      <c r="C578" s="63">
        <v>311810</v>
      </c>
      <c r="D578" s="59" t="s">
        <v>555</v>
      </c>
      <c r="E578" s="212">
        <v>1186.7602879261201</v>
      </c>
      <c r="F578" s="235">
        <v>28.312372674181699</v>
      </c>
      <c r="G578" s="236">
        <v>202.905337498302</v>
      </c>
      <c r="H578" s="235">
        <v>0</v>
      </c>
      <c r="I578" s="235">
        <f t="shared" si="9"/>
        <v>1417.9779980986038</v>
      </c>
      <c r="J578" s="235"/>
      <c r="K578" s="53">
        <v>2007</v>
      </c>
      <c r="L578" s="123"/>
    </row>
    <row r="579" spans="1:12" hidden="1" x14ac:dyDescent="0.35">
      <c r="A579" s="63">
        <v>242</v>
      </c>
      <c r="B579" s="53" t="s">
        <v>725</v>
      </c>
      <c r="C579" s="63" t="s">
        <v>552</v>
      </c>
      <c r="D579" s="59" t="s">
        <v>553</v>
      </c>
      <c r="E579" s="212">
        <v>567.42713567839201</v>
      </c>
      <c r="F579" s="235">
        <v>14.156186337090899</v>
      </c>
      <c r="G579" s="236">
        <v>96.7339399701209</v>
      </c>
      <c r="H579" s="235">
        <v>0</v>
      </c>
      <c r="I579" s="235">
        <f t="shared" si="9"/>
        <v>678.31726198560375</v>
      </c>
      <c r="J579" s="235"/>
      <c r="K579" s="53">
        <v>2007</v>
      </c>
      <c r="L579" s="123"/>
    </row>
    <row r="580" spans="1:12" hidden="1" x14ac:dyDescent="0.35">
      <c r="A580" s="63">
        <v>242</v>
      </c>
      <c r="B580" s="53" t="s">
        <v>725</v>
      </c>
      <c r="C580" s="63">
        <v>311910</v>
      </c>
      <c r="D580" s="59" t="s">
        <v>571</v>
      </c>
      <c r="E580" s="212">
        <v>659.442346869483</v>
      </c>
      <c r="F580" s="235">
        <v>17.695232921363601</v>
      </c>
      <c r="G580" s="236">
        <v>101.452668749151</v>
      </c>
      <c r="H580" s="235">
        <v>0</v>
      </c>
      <c r="I580" s="235">
        <f t="shared" si="9"/>
        <v>778.59024853999767</v>
      </c>
      <c r="J580" s="235"/>
      <c r="K580" s="53">
        <v>2007</v>
      </c>
      <c r="L580" s="123"/>
    </row>
    <row r="581" spans="1:12" hidden="1" x14ac:dyDescent="0.35">
      <c r="A581" s="63">
        <v>242</v>
      </c>
      <c r="B581" s="53" t="s">
        <v>725</v>
      </c>
      <c r="C581" s="63">
        <v>311920</v>
      </c>
      <c r="D581" s="59" t="s">
        <v>582</v>
      </c>
      <c r="E581" s="212">
        <v>200.545973108787</v>
      </c>
      <c r="F581" s="235">
        <v>5.8984109737878603</v>
      </c>
      <c r="G581" s="236">
        <v>34.210783647969599</v>
      </c>
      <c r="H581" s="235">
        <v>0</v>
      </c>
      <c r="I581" s="235">
        <f t="shared" si="9"/>
        <v>240.65516773054446</v>
      </c>
      <c r="J581" s="235"/>
      <c r="K581" s="53">
        <v>2007</v>
      </c>
      <c r="L581" s="123"/>
    </row>
    <row r="582" spans="1:12" hidden="1" x14ac:dyDescent="0.35">
      <c r="A582" s="63">
        <v>242</v>
      </c>
      <c r="B582" s="53" t="s">
        <v>725</v>
      </c>
      <c r="C582" s="63">
        <v>311930</v>
      </c>
      <c r="D582" s="59" t="s">
        <v>583</v>
      </c>
      <c r="E582" s="212">
        <v>53.085698764090701</v>
      </c>
      <c r="F582" s="235">
        <v>1.17968219475757</v>
      </c>
      <c r="G582" s="236">
        <v>8.2577753633030007</v>
      </c>
      <c r="H582" s="235">
        <v>0</v>
      </c>
      <c r="I582" s="235">
        <f t="shared" si="9"/>
        <v>62.523156322151266</v>
      </c>
      <c r="J582" s="235"/>
      <c r="K582" s="53">
        <v>2007</v>
      </c>
      <c r="L582" s="123"/>
    </row>
    <row r="583" spans="1:12" hidden="1" x14ac:dyDescent="0.35">
      <c r="A583" s="63">
        <v>242</v>
      </c>
      <c r="B583" s="53" t="s">
        <v>725</v>
      </c>
      <c r="C583" s="63">
        <v>311940</v>
      </c>
      <c r="D583" s="59" t="s">
        <v>572</v>
      </c>
      <c r="E583" s="212">
        <v>339.748472090181</v>
      </c>
      <c r="F583" s="235">
        <v>11.796821947575699</v>
      </c>
      <c r="G583" s="236">
        <v>57.804427543121001</v>
      </c>
      <c r="H583" s="235">
        <v>0</v>
      </c>
      <c r="I583" s="235">
        <f t="shared" si="9"/>
        <v>409.34972158087771</v>
      </c>
      <c r="J583" s="235"/>
      <c r="K583" s="53">
        <v>2007</v>
      </c>
      <c r="L583" s="123"/>
    </row>
    <row r="584" spans="1:12" hidden="1" x14ac:dyDescent="0.35">
      <c r="A584" s="63">
        <v>242</v>
      </c>
      <c r="B584" s="53" t="s">
        <v>725</v>
      </c>
      <c r="C584" s="63">
        <v>311990</v>
      </c>
      <c r="D584" s="59" t="s">
        <v>554</v>
      </c>
      <c r="E584" s="212">
        <v>428.22463669699903</v>
      </c>
      <c r="F584" s="235">
        <v>16.515550726606001</v>
      </c>
      <c r="G584" s="236">
        <v>73.140296074969399</v>
      </c>
      <c r="H584" s="235">
        <v>0</v>
      </c>
      <c r="I584" s="235">
        <f t="shared" ref="I584:I647" si="10">SUM(E584:H584)</f>
        <v>517.88048349857445</v>
      </c>
      <c r="J584" s="235"/>
      <c r="K584" s="53">
        <v>2007</v>
      </c>
      <c r="L584" s="123"/>
    </row>
    <row r="585" spans="1:12" hidden="1" x14ac:dyDescent="0.35">
      <c r="A585" s="63">
        <v>242</v>
      </c>
      <c r="B585" s="53" t="s">
        <v>725</v>
      </c>
      <c r="C585" s="63">
        <v>312110</v>
      </c>
      <c r="D585" s="59" t="s">
        <v>584</v>
      </c>
      <c r="E585" s="212">
        <v>1125.4168137987201</v>
      </c>
      <c r="F585" s="235">
        <v>30.671737063696899</v>
      </c>
      <c r="G585" s="236">
        <v>192.28819774548401</v>
      </c>
      <c r="H585" s="235">
        <v>0</v>
      </c>
      <c r="I585" s="235">
        <f t="shared" si="10"/>
        <v>1348.3767486079009</v>
      </c>
      <c r="J585" s="235"/>
      <c r="K585" s="53">
        <v>2007</v>
      </c>
      <c r="L585" s="123"/>
    </row>
    <row r="586" spans="1:12" hidden="1" x14ac:dyDescent="0.35">
      <c r="A586" s="63">
        <v>246</v>
      </c>
      <c r="B586" s="53" t="s">
        <v>1228</v>
      </c>
      <c r="C586" s="63">
        <v>721000</v>
      </c>
      <c r="D586" s="59" t="s">
        <v>50</v>
      </c>
      <c r="E586" s="212">
        <v>86986</v>
      </c>
      <c r="F586" s="235">
        <v>0</v>
      </c>
      <c r="G586" s="236">
        <v>0</v>
      </c>
      <c r="H586" s="235">
        <v>0</v>
      </c>
      <c r="I586" s="235">
        <f t="shared" si="10"/>
        <v>86986</v>
      </c>
      <c r="J586" s="235"/>
      <c r="K586" s="53">
        <v>2007</v>
      </c>
      <c r="L586" s="123"/>
    </row>
    <row r="587" spans="1:12" hidden="1" x14ac:dyDescent="0.35">
      <c r="A587" s="63">
        <v>247</v>
      </c>
      <c r="B587" s="53" t="s">
        <v>1229</v>
      </c>
      <c r="C587" s="63">
        <v>721000</v>
      </c>
      <c r="D587" s="59" t="s">
        <v>50</v>
      </c>
      <c r="E587" s="212">
        <v>32023</v>
      </c>
      <c r="F587" s="235">
        <v>0</v>
      </c>
      <c r="G587" s="236">
        <v>0</v>
      </c>
      <c r="H587" s="235">
        <v>0</v>
      </c>
      <c r="I587" s="235">
        <f t="shared" si="10"/>
        <v>32023</v>
      </c>
      <c r="J587" s="235"/>
      <c r="K587" s="53">
        <v>2007</v>
      </c>
      <c r="L587" s="123"/>
    </row>
    <row r="588" spans="1:12" hidden="1" x14ac:dyDescent="0.35">
      <c r="A588" s="63">
        <v>251</v>
      </c>
      <c r="B588" s="53" t="s">
        <v>1230</v>
      </c>
      <c r="C588" s="63" t="s">
        <v>676</v>
      </c>
      <c r="D588" s="59" t="s">
        <v>677</v>
      </c>
      <c r="E588" s="212">
        <v>78191</v>
      </c>
      <c r="F588" s="235">
        <v>0</v>
      </c>
      <c r="G588" s="236">
        <v>0</v>
      </c>
      <c r="H588" s="235">
        <v>0</v>
      </c>
      <c r="I588" s="235">
        <f t="shared" si="10"/>
        <v>78191</v>
      </c>
      <c r="J588" s="235"/>
      <c r="K588" s="53">
        <v>2007</v>
      </c>
      <c r="L588" s="123"/>
    </row>
    <row r="589" spans="1:12" hidden="1" x14ac:dyDescent="0.35">
      <c r="A589" s="63">
        <v>252</v>
      </c>
      <c r="B589" s="53" t="s">
        <v>1231</v>
      </c>
      <c r="C589" s="63" t="s">
        <v>676</v>
      </c>
      <c r="D589" s="59" t="s">
        <v>677</v>
      </c>
      <c r="E589" s="212">
        <v>44560.413831698599</v>
      </c>
      <c r="F589" s="235">
        <v>0</v>
      </c>
      <c r="G589" s="236">
        <v>0</v>
      </c>
      <c r="H589" s="235">
        <v>0</v>
      </c>
      <c r="I589" s="235">
        <f t="shared" si="10"/>
        <v>44560.413831698599</v>
      </c>
      <c r="J589" s="235"/>
      <c r="K589" s="53">
        <v>2007</v>
      </c>
      <c r="L589" s="123"/>
    </row>
    <row r="590" spans="1:12" hidden="1" x14ac:dyDescent="0.35">
      <c r="A590" s="63">
        <v>252</v>
      </c>
      <c r="B590" s="53" t="s">
        <v>1231</v>
      </c>
      <c r="C590" s="63">
        <v>525000</v>
      </c>
      <c r="D590" s="59" t="s">
        <v>41</v>
      </c>
      <c r="E590" s="212">
        <v>72455.586168301394</v>
      </c>
      <c r="F590" s="235">
        <v>0</v>
      </c>
      <c r="G590" s="236">
        <v>0</v>
      </c>
      <c r="H590" s="235">
        <v>0</v>
      </c>
      <c r="I590" s="235">
        <f t="shared" si="10"/>
        <v>72455.586168301394</v>
      </c>
      <c r="J590" s="235"/>
      <c r="K590" s="53">
        <v>2007</v>
      </c>
      <c r="L590" s="123"/>
    </row>
    <row r="591" spans="1:12" hidden="1" x14ac:dyDescent="0.35">
      <c r="A591" s="63">
        <v>253</v>
      </c>
      <c r="B591" s="53" t="s">
        <v>1232</v>
      </c>
      <c r="C591" s="63">
        <v>525000</v>
      </c>
      <c r="D591" s="59" t="s">
        <v>41</v>
      </c>
      <c r="E591" s="212">
        <v>43832</v>
      </c>
      <c r="F591" s="235">
        <v>0</v>
      </c>
      <c r="G591" s="236">
        <v>0</v>
      </c>
      <c r="H591" s="235">
        <v>0</v>
      </c>
      <c r="I591" s="235">
        <f t="shared" si="10"/>
        <v>43832</v>
      </c>
      <c r="J591" s="235"/>
      <c r="K591" s="53">
        <v>2007</v>
      </c>
      <c r="L591" s="123"/>
    </row>
    <row r="592" spans="1:12" hidden="1" x14ac:dyDescent="0.35">
      <c r="A592" s="63">
        <v>255</v>
      </c>
      <c r="B592" s="53" t="s">
        <v>1233</v>
      </c>
      <c r="C592" s="63" t="s">
        <v>676</v>
      </c>
      <c r="D592" s="59" t="s">
        <v>677</v>
      </c>
      <c r="E592" s="212">
        <v>58868.5299217594</v>
      </c>
      <c r="F592" s="235">
        <v>0</v>
      </c>
      <c r="G592" s="236">
        <v>0</v>
      </c>
      <c r="H592" s="235">
        <v>0</v>
      </c>
      <c r="I592" s="235">
        <f t="shared" si="10"/>
        <v>58868.5299217594</v>
      </c>
      <c r="J592" s="235"/>
      <c r="K592" s="53">
        <v>2007</v>
      </c>
      <c r="L592" s="123"/>
    </row>
    <row r="593" spans="1:12" hidden="1" x14ac:dyDescent="0.35">
      <c r="A593" s="63">
        <v>255</v>
      </c>
      <c r="B593" s="53" t="s">
        <v>1233</v>
      </c>
      <c r="C593" s="63" t="s">
        <v>678</v>
      </c>
      <c r="D593" s="59" t="s">
        <v>679</v>
      </c>
      <c r="E593" s="212">
        <v>34842.705688306203</v>
      </c>
      <c r="F593" s="235">
        <v>0</v>
      </c>
      <c r="G593" s="236">
        <v>0</v>
      </c>
      <c r="H593" s="235">
        <v>0</v>
      </c>
      <c r="I593" s="235">
        <f t="shared" si="10"/>
        <v>34842.705688306203</v>
      </c>
      <c r="J593" s="235"/>
      <c r="K593" s="53">
        <v>2007</v>
      </c>
      <c r="L593" s="123"/>
    </row>
    <row r="594" spans="1:12" hidden="1" x14ac:dyDescent="0.35">
      <c r="A594" s="63">
        <v>255</v>
      </c>
      <c r="B594" s="53" t="s">
        <v>1233</v>
      </c>
      <c r="C594" s="63">
        <v>491000</v>
      </c>
      <c r="D594" s="59" t="s">
        <v>680</v>
      </c>
      <c r="E594" s="212">
        <v>164.764389934447</v>
      </c>
      <c r="F594" s="235">
        <v>0</v>
      </c>
      <c r="G594" s="236">
        <v>0</v>
      </c>
      <c r="H594" s="235">
        <v>0</v>
      </c>
      <c r="I594" s="235">
        <f t="shared" si="10"/>
        <v>164.764389934447</v>
      </c>
      <c r="J594" s="235"/>
      <c r="K594" s="53">
        <v>2007</v>
      </c>
      <c r="L594" s="123"/>
    </row>
    <row r="595" spans="1:12" hidden="1" x14ac:dyDescent="0.35">
      <c r="A595" s="63">
        <v>258</v>
      </c>
      <c r="B595" s="53" t="s">
        <v>1234</v>
      </c>
      <c r="C595" s="63" t="s">
        <v>681</v>
      </c>
      <c r="D595" s="59" t="s">
        <v>682</v>
      </c>
      <c r="E595" s="212">
        <v>2691</v>
      </c>
      <c r="F595" s="235">
        <v>0</v>
      </c>
      <c r="G595" s="236">
        <v>0</v>
      </c>
      <c r="H595" s="235">
        <v>0</v>
      </c>
      <c r="I595" s="235">
        <f t="shared" si="10"/>
        <v>2691</v>
      </c>
      <c r="J595" s="235"/>
      <c r="K595" s="53">
        <v>2007</v>
      </c>
      <c r="L595" s="123"/>
    </row>
    <row r="596" spans="1:12" hidden="1" x14ac:dyDescent="0.35">
      <c r="A596" s="63">
        <v>259</v>
      </c>
      <c r="B596" s="53" t="s">
        <v>1235</v>
      </c>
      <c r="C596" s="63" t="s">
        <v>681</v>
      </c>
      <c r="D596" s="59" t="s">
        <v>682</v>
      </c>
      <c r="E596" s="212">
        <v>9133</v>
      </c>
      <c r="F596" s="235">
        <v>0</v>
      </c>
      <c r="G596" s="236">
        <v>0</v>
      </c>
      <c r="H596" s="235">
        <v>0</v>
      </c>
      <c r="I596" s="235">
        <f t="shared" si="10"/>
        <v>9133</v>
      </c>
      <c r="J596" s="235"/>
      <c r="K596" s="53">
        <v>2007</v>
      </c>
      <c r="L596" s="123"/>
    </row>
    <row r="597" spans="1:12" hidden="1" x14ac:dyDescent="0.35">
      <c r="A597" s="63">
        <v>261</v>
      </c>
      <c r="B597" s="53" t="s">
        <v>1236</v>
      </c>
      <c r="C597" s="63" t="s">
        <v>681</v>
      </c>
      <c r="D597" s="59" t="s">
        <v>682</v>
      </c>
      <c r="E597" s="212">
        <v>854</v>
      </c>
      <c r="F597" s="235">
        <v>0</v>
      </c>
      <c r="G597" s="236">
        <v>0</v>
      </c>
      <c r="H597" s="235">
        <v>0</v>
      </c>
      <c r="I597" s="235">
        <f t="shared" si="10"/>
        <v>854</v>
      </c>
      <c r="J597" s="235"/>
      <c r="K597" s="53">
        <v>2007</v>
      </c>
      <c r="L597" s="123"/>
    </row>
    <row r="598" spans="1:12" hidden="1" x14ac:dyDescent="0.35">
      <c r="A598" s="63">
        <v>262</v>
      </c>
      <c r="B598" s="53" t="s">
        <v>1237</v>
      </c>
      <c r="C598" s="63" t="s">
        <v>681</v>
      </c>
      <c r="D598" s="59" t="s">
        <v>682</v>
      </c>
      <c r="E598" s="212">
        <v>9128</v>
      </c>
      <c r="F598" s="235">
        <v>0</v>
      </c>
      <c r="G598" s="236">
        <v>0</v>
      </c>
      <c r="H598" s="235">
        <v>0</v>
      </c>
      <c r="I598" s="235">
        <f t="shared" si="10"/>
        <v>9128</v>
      </c>
      <c r="J598" s="235"/>
      <c r="K598" s="53">
        <v>2007</v>
      </c>
      <c r="L598" s="123"/>
    </row>
    <row r="599" spans="1:12" hidden="1" x14ac:dyDescent="0.35">
      <c r="A599" s="63">
        <v>263</v>
      </c>
      <c r="B599" s="53" t="s">
        <v>1238</v>
      </c>
      <c r="C599" s="63" t="s">
        <v>681</v>
      </c>
      <c r="D599" s="59" t="s">
        <v>682</v>
      </c>
      <c r="E599" s="212">
        <v>9975</v>
      </c>
      <c r="F599" s="235">
        <v>0</v>
      </c>
      <c r="G599" s="236">
        <v>0</v>
      </c>
      <c r="H599" s="235">
        <v>0</v>
      </c>
      <c r="I599" s="235">
        <f t="shared" si="10"/>
        <v>9975</v>
      </c>
      <c r="J599" s="235"/>
      <c r="K599" s="53">
        <v>2007</v>
      </c>
      <c r="L599" s="123"/>
    </row>
    <row r="600" spans="1:12" hidden="1" x14ac:dyDescent="0.35">
      <c r="A600" s="63">
        <v>264</v>
      </c>
      <c r="B600" s="53" t="s">
        <v>1239</v>
      </c>
      <c r="C600" s="63">
        <v>523900</v>
      </c>
      <c r="D600" s="59" t="s">
        <v>683</v>
      </c>
      <c r="E600" s="212">
        <v>174040</v>
      </c>
      <c r="F600" s="235">
        <v>0</v>
      </c>
      <c r="G600" s="236">
        <v>0</v>
      </c>
      <c r="H600" s="235">
        <v>0</v>
      </c>
      <c r="I600" s="235">
        <f t="shared" si="10"/>
        <v>174040</v>
      </c>
      <c r="J600" s="235"/>
      <c r="K600" s="53">
        <v>2007</v>
      </c>
      <c r="L600" s="123"/>
    </row>
    <row r="601" spans="1:12" hidden="1" x14ac:dyDescent="0.35">
      <c r="A601" s="63">
        <v>265</v>
      </c>
      <c r="B601" s="53" t="s">
        <v>1240</v>
      </c>
      <c r="C601" s="63">
        <v>523900</v>
      </c>
      <c r="D601" s="59" t="s">
        <v>683</v>
      </c>
      <c r="E601" s="212">
        <v>13132</v>
      </c>
      <c r="F601" s="235">
        <v>0</v>
      </c>
      <c r="G601" s="236">
        <v>0</v>
      </c>
      <c r="H601" s="235">
        <v>0</v>
      </c>
      <c r="I601" s="235">
        <f t="shared" si="10"/>
        <v>13132</v>
      </c>
      <c r="J601" s="235"/>
      <c r="K601" s="53">
        <v>2007</v>
      </c>
      <c r="L601" s="123"/>
    </row>
    <row r="602" spans="1:12" hidden="1" x14ac:dyDescent="0.35">
      <c r="A602" s="63">
        <v>267</v>
      </c>
      <c r="B602" s="53" t="s">
        <v>726</v>
      </c>
      <c r="C602" s="63">
        <v>524100</v>
      </c>
      <c r="D602" s="59" t="s">
        <v>684</v>
      </c>
      <c r="E602" s="212">
        <v>81408</v>
      </c>
      <c r="F602" s="235">
        <v>0</v>
      </c>
      <c r="G602" s="236">
        <v>0</v>
      </c>
      <c r="H602" s="235">
        <v>0</v>
      </c>
      <c r="I602" s="235">
        <f t="shared" si="10"/>
        <v>81408</v>
      </c>
      <c r="J602" s="235"/>
      <c r="K602" s="53">
        <v>2007</v>
      </c>
      <c r="L602" s="123"/>
    </row>
    <row r="603" spans="1:12" hidden="1" x14ac:dyDescent="0.35">
      <c r="A603" s="63">
        <v>268</v>
      </c>
      <c r="B603" s="53" t="s">
        <v>727</v>
      </c>
      <c r="C603" s="63">
        <v>524100</v>
      </c>
      <c r="D603" s="59" t="s">
        <v>684</v>
      </c>
      <c r="E603" s="212">
        <v>7988</v>
      </c>
      <c r="F603" s="235">
        <v>0</v>
      </c>
      <c r="G603" s="236">
        <v>0</v>
      </c>
      <c r="H603" s="235">
        <v>0</v>
      </c>
      <c r="I603" s="235">
        <f t="shared" si="10"/>
        <v>7988</v>
      </c>
      <c r="J603" s="235"/>
      <c r="K603" s="53">
        <v>2007</v>
      </c>
      <c r="L603" s="123"/>
    </row>
    <row r="604" spans="1:12" hidden="1" x14ac:dyDescent="0.35">
      <c r="A604" s="63">
        <v>272</v>
      </c>
      <c r="B604" s="53" t="s">
        <v>1241</v>
      </c>
      <c r="C604" s="63">
        <v>524100</v>
      </c>
      <c r="D604" s="59" t="s">
        <v>684</v>
      </c>
      <c r="E604" s="212">
        <v>125423</v>
      </c>
      <c r="F604" s="235">
        <v>0</v>
      </c>
      <c r="G604" s="236">
        <v>0</v>
      </c>
      <c r="H604" s="235">
        <v>0</v>
      </c>
      <c r="I604" s="235">
        <f t="shared" si="10"/>
        <v>125423</v>
      </c>
      <c r="J604" s="235"/>
      <c r="K604" s="53">
        <v>2007</v>
      </c>
      <c r="L604" s="123"/>
    </row>
    <row r="605" spans="1:12" hidden="1" x14ac:dyDescent="0.35">
      <c r="A605" s="63">
        <v>273</v>
      </c>
      <c r="B605" s="53" t="s">
        <v>1242</v>
      </c>
      <c r="C605" s="63">
        <v>524100</v>
      </c>
      <c r="D605" s="59" t="s">
        <v>684</v>
      </c>
      <c r="E605" s="212">
        <v>2945</v>
      </c>
      <c r="F605" s="235">
        <v>0</v>
      </c>
      <c r="G605" s="236">
        <v>0</v>
      </c>
      <c r="H605" s="235">
        <v>0</v>
      </c>
      <c r="I605" s="235">
        <f t="shared" si="10"/>
        <v>2945</v>
      </c>
      <c r="J605" s="235"/>
      <c r="K605" s="53">
        <v>2007</v>
      </c>
      <c r="L605" s="123"/>
    </row>
    <row r="606" spans="1:12" hidden="1" x14ac:dyDescent="0.35">
      <c r="A606" s="63">
        <v>274</v>
      </c>
      <c r="B606" s="53" t="s">
        <v>1243</v>
      </c>
      <c r="C606" s="63">
        <v>524100</v>
      </c>
      <c r="D606" s="59" t="s">
        <v>684</v>
      </c>
      <c r="E606" s="212">
        <v>25741</v>
      </c>
      <c r="F606" s="235">
        <v>0</v>
      </c>
      <c r="G606" s="236">
        <v>0</v>
      </c>
      <c r="H606" s="235">
        <v>0</v>
      </c>
      <c r="I606" s="235">
        <f t="shared" si="10"/>
        <v>25741</v>
      </c>
      <c r="J606" s="235"/>
      <c r="K606" s="53">
        <v>2007</v>
      </c>
      <c r="L606" s="123"/>
    </row>
    <row r="607" spans="1:12" hidden="1" x14ac:dyDescent="0.35">
      <c r="A607" s="63">
        <v>275</v>
      </c>
      <c r="B607" s="53" t="s">
        <v>728</v>
      </c>
      <c r="C607" s="63">
        <v>524100</v>
      </c>
      <c r="D607" s="59" t="s">
        <v>684</v>
      </c>
      <c r="E607" s="212">
        <v>63017</v>
      </c>
      <c r="F607" s="235">
        <v>0</v>
      </c>
      <c r="G607" s="236">
        <v>0</v>
      </c>
      <c r="H607" s="235">
        <v>0</v>
      </c>
      <c r="I607" s="235">
        <f t="shared" si="10"/>
        <v>63017</v>
      </c>
      <c r="J607" s="235"/>
      <c r="K607" s="53">
        <v>2007</v>
      </c>
      <c r="L607" s="123"/>
    </row>
    <row r="608" spans="1:12" hidden="1" x14ac:dyDescent="0.35">
      <c r="A608" s="63">
        <v>279</v>
      </c>
      <c r="B608" s="53" t="s">
        <v>1244</v>
      </c>
      <c r="C608" s="63">
        <v>517110</v>
      </c>
      <c r="D608" s="59" t="s">
        <v>665</v>
      </c>
      <c r="E608" s="212">
        <v>23603.333527997998</v>
      </c>
      <c r="F608" s="235">
        <v>0</v>
      </c>
      <c r="G608" s="236">
        <v>0</v>
      </c>
      <c r="H608" s="235">
        <v>0</v>
      </c>
      <c r="I608" s="235">
        <f t="shared" si="10"/>
        <v>23603.333527997998</v>
      </c>
      <c r="J608" s="235"/>
      <c r="K608" s="53">
        <v>2007</v>
      </c>
      <c r="L608" s="123"/>
    </row>
    <row r="609" spans="1:12" hidden="1" x14ac:dyDescent="0.35">
      <c r="A609" s="63">
        <v>279</v>
      </c>
      <c r="B609" s="53" t="s">
        <v>1244</v>
      </c>
      <c r="C609" s="63" t="s">
        <v>685</v>
      </c>
      <c r="D609" s="59" t="s">
        <v>686</v>
      </c>
      <c r="E609" s="212">
        <v>956.68632780036398</v>
      </c>
      <c r="F609" s="235">
        <v>0</v>
      </c>
      <c r="G609" s="236">
        <v>0</v>
      </c>
      <c r="H609" s="235">
        <v>0</v>
      </c>
      <c r="I609" s="235">
        <f t="shared" si="10"/>
        <v>956.68632780036398</v>
      </c>
      <c r="J609" s="235"/>
      <c r="K609" s="53">
        <v>2007</v>
      </c>
      <c r="L609" s="123"/>
    </row>
    <row r="610" spans="1:12" hidden="1" x14ac:dyDescent="0.35">
      <c r="A610" s="63">
        <v>279</v>
      </c>
      <c r="B610" s="53" t="s">
        <v>1244</v>
      </c>
      <c r="C610" s="63" t="s">
        <v>457</v>
      </c>
      <c r="D610" s="59" t="s">
        <v>458</v>
      </c>
      <c r="E610" s="212">
        <v>21.973360885874101</v>
      </c>
      <c r="F610" s="235">
        <v>0</v>
      </c>
      <c r="G610" s="236">
        <v>0</v>
      </c>
      <c r="H610" s="235">
        <v>0</v>
      </c>
      <c r="I610" s="235">
        <f t="shared" si="10"/>
        <v>21.973360885874101</v>
      </c>
      <c r="J610" s="235"/>
      <c r="K610" s="53">
        <v>2007</v>
      </c>
      <c r="L610" s="123"/>
    </row>
    <row r="611" spans="1:12" hidden="1" x14ac:dyDescent="0.35">
      <c r="A611" s="63">
        <v>279</v>
      </c>
      <c r="B611" s="53" t="s">
        <v>1244</v>
      </c>
      <c r="C611" s="63">
        <v>561400</v>
      </c>
      <c r="D611" s="59" t="s">
        <v>687</v>
      </c>
      <c r="E611" s="212">
        <v>263.68033063048898</v>
      </c>
      <c r="F611" s="235">
        <v>0</v>
      </c>
      <c r="G611" s="236">
        <v>0</v>
      </c>
      <c r="H611" s="235">
        <v>0</v>
      </c>
      <c r="I611" s="235">
        <f t="shared" si="10"/>
        <v>263.68033063048898</v>
      </c>
      <c r="J611" s="235"/>
      <c r="K611" s="53">
        <v>2007</v>
      </c>
      <c r="L611" s="123"/>
    </row>
    <row r="612" spans="1:12" hidden="1" x14ac:dyDescent="0.35">
      <c r="A612" s="63">
        <v>279</v>
      </c>
      <c r="B612" s="53" t="s">
        <v>1244</v>
      </c>
      <c r="C612" s="63">
        <v>721000</v>
      </c>
      <c r="D612" s="59" t="s">
        <v>50</v>
      </c>
      <c r="E612" s="212">
        <v>238.32645268524999</v>
      </c>
      <c r="F612" s="235">
        <v>0</v>
      </c>
      <c r="G612" s="236">
        <v>0</v>
      </c>
      <c r="H612" s="235">
        <v>0</v>
      </c>
      <c r="I612" s="235">
        <f t="shared" si="10"/>
        <v>238.32645268524999</v>
      </c>
      <c r="J612" s="235"/>
      <c r="K612" s="53">
        <v>2007</v>
      </c>
      <c r="L612" s="123"/>
    </row>
    <row r="613" spans="1:12" hidden="1" x14ac:dyDescent="0.35">
      <c r="A613" s="63">
        <v>280</v>
      </c>
      <c r="B613" s="53" t="s">
        <v>1245</v>
      </c>
      <c r="C613" s="63">
        <v>517110</v>
      </c>
      <c r="D613" s="59" t="s">
        <v>665</v>
      </c>
      <c r="E613" s="212">
        <v>9857.4142759228398</v>
      </c>
      <c r="F613" s="235">
        <v>0</v>
      </c>
      <c r="G613" s="236">
        <v>0</v>
      </c>
      <c r="H613" s="235">
        <v>0</v>
      </c>
      <c r="I613" s="235">
        <f t="shared" si="10"/>
        <v>9857.4142759228398</v>
      </c>
      <c r="J613" s="235"/>
      <c r="K613" s="53">
        <v>2007</v>
      </c>
      <c r="L613" s="123"/>
    </row>
    <row r="614" spans="1:12" hidden="1" x14ac:dyDescent="0.35">
      <c r="A614" s="63">
        <v>280</v>
      </c>
      <c r="B614" s="53" t="s">
        <v>1245</v>
      </c>
      <c r="C614" s="63" t="s">
        <v>685</v>
      </c>
      <c r="D614" s="59" t="s">
        <v>686</v>
      </c>
      <c r="E614" s="212">
        <v>396.58572407715701</v>
      </c>
      <c r="F614" s="235">
        <v>0</v>
      </c>
      <c r="G614" s="236">
        <v>0</v>
      </c>
      <c r="H614" s="235">
        <v>0</v>
      </c>
      <c r="I614" s="235">
        <f t="shared" si="10"/>
        <v>396.58572407715701</v>
      </c>
      <c r="J614" s="235"/>
      <c r="K614" s="53">
        <v>2007</v>
      </c>
      <c r="L614" s="123"/>
    </row>
    <row r="615" spans="1:12" hidden="1" x14ac:dyDescent="0.35">
      <c r="A615" s="63">
        <v>281</v>
      </c>
      <c r="B615" s="53" t="s">
        <v>1246</v>
      </c>
      <c r="C615" s="63">
        <v>517210</v>
      </c>
      <c r="D615" s="59" t="s">
        <v>688</v>
      </c>
      <c r="E615" s="212">
        <v>107115.64553530001</v>
      </c>
      <c r="F615" s="235">
        <v>0</v>
      </c>
      <c r="G615" s="236">
        <v>0</v>
      </c>
      <c r="H615" s="235">
        <v>0</v>
      </c>
      <c r="I615" s="235">
        <f t="shared" si="10"/>
        <v>107115.64553530001</v>
      </c>
      <c r="J615" s="235"/>
      <c r="K615" s="53">
        <v>2007</v>
      </c>
      <c r="L615" s="123"/>
    </row>
    <row r="616" spans="1:12" hidden="1" x14ac:dyDescent="0.35">
      <c r="A616" s="63">
        <v>281</v>
      </c>
      <c r="B616" s="53" t="s">
        <v>1246</v>
      </c>
      <c r="C616" s="63" t="s">
        <v>685</v>
      </c>
      <c r="D616" s="59" t="s">
        <v>686</v>
      </c>
      <c r="E616" s="212">
        <v>3504.3544646997998</v>
      </c>
      <c r="F616" s="235">
        <v>0</v>
      </c>
      <c r="G616" s="236">
        <v>0</v>
      </c>
      <c r="H616" s="235">
        <v>0</v>
      </c>
      <c r="I616" s="235">
        <f t="shared" si="10"/>
        <v>3504.3544646997998</v>
      </c>
      <c r="J616" s="235"/>
      <c r="K616" s="53">
        <v>2007</v>
      </c>
      <c r="L616" s="123"/>
    </row>
    <row r="617" spans="1:12" hidden="1" x14ac:dyDescent="0.35">
      <c r="A617" s="63">
        <v>283</v>
      </c>
      <c r="B617" s="53" t="s">
        <v>1247</v>
      </c>
      <c r="C617" s="63">
        <v>491000</v>
      </c>
      <c r="D617" s="59" t="s">
        <v>680</v>
      </c>
      <c r="E617" s="212">
        <v>6963.9984668847101</v>
      </c>
      <c r="F617" s="235">
        <v>0</v>
      </c>
      <c r="G617" s="236">
        <v>0</v>
      </c>
      <c r="H617" s="235">
        <v>0</v>
      </c>
      <c r="I617" s="235">
        <f t="shared" si="10"/>
        <v>6963.9984668847101</v>
      </c>
      <c r="J617" s="235"/>
      <c r="K617" s="53">
        <v>2007</v>
      </c>
      <c r="L617" s="123"/>
    </row>
    <row r="618" spans="1:12" hidden="1" x14ac:dyDescent="0.35">
      <c r="A618" s="63">
        <v>283</v>
      </c>
      <c r="B618" s="53" t="s">
        <v>1247</v>
      </c>
      <c r="C618" s="63" t="s">
        <v>424</v>
      </c>
      <c r="D618" s="59" t="s">
        <v>425</v>
      </c>
      <c r="E618" s="212">
        <v>6.4289656582174999</v>
      </c>
      <c r="F618" s="235">
        <v>7.1432951757972196</v>
      </c>
      <c r="G618" s="236">
        <v>3.5716475878986098</v>
      </c>
      <c r="H618" s="235">
        <v>7.8576246933769403</v>
      </c>
      <c r="I618" s="235">
        <f t="shared" si="10"/>
        <v>25.001533115290272</v>
      </c>
      <c r="J618" s="235"/>
      <c r="K618" s="53">
        <v>2007</v>
      </c>
      <c r="L618" s="123"/>
    </row>
    <row r="619" spans="1:12" hidden="1" x14ac:dyDescent="0.35">
      <c r="A619" s="63">
        <v>284</v>
      </c>
      <c r="B619" s="53" t="s">
        <v>1248</v>
      </c>
      <c r="C619" s="63">
        <v>492000</v>
      </c>
      <c r="D619" s="59" t="s">
        <v>689</v>
      </c>
      <c r="E619" s="212">
        <v>4240.6332552693202</v>
      </c>
      <c r="F619" s="235">
        <v>0</v>
      </c>
      <c r="G619" s="236">
        <v>0</v>
      </c>
      <c r="H619" s="235">
        <v>0</v>
      </c>
      <c r="I619" s="235">
        <f t="shared" si="10"/>
        <v>4240.6332552693202</v>
      </c>
      <c r="J619" s="235"/>
      <c r="K619" s="53">
        <v>2007</v>
      </c>
      <c r="L619" s="123"/>
    </row>
    <row r="620" spans="1:12" hidden="1" x14ac:dyDescent="0.35">
      <c r="A620" s="63">
        <v>284</v>
      </c>
      <c r="B620" s="53" t="s">
        <v>1248</v>
      </c>
      <c r="C620" s="63">
        <v>561400</v>
      </c>
      <c r="D620" s="59" t="s">
        <v>687</v>
      </c>
      <c r="E620" s="212">
        <v>1161.36674473068</v>
      </c>
      <c r="F620" s="235">
        <v>0</v>
      </c>
      <c r="G620" s="236">
        <v>0</v>
      </c>
      <c r="H620" s="235">
        <v>0</v>
      </c>
      <c r="I620" s="235">
        <f t="shared" si="10"/>
        <v>1161.36674473068</v>
      </c>
      <c r="J620" s="235"/>
      <c r="K620" s="53">
        <v>2007</v>
      </c>
      <c r="L620" s="123"/>
    </row>
    <row r="621" spans="1:12" hidden="1" x14ac:dyDescent="0.35">
      <c r="A621" s="63">
        <v>285</v>
      </c>
      <c r="B621" s="53" t="s">
        <v>729</v>
      </c>
      <c r="C621" s="63">
        <v>517110</v>
      </c>
      <c r="D621" s="59" t="s">
        <v>665</v>
      </c>
      <c r="E621" s="212">
        <v>47871.5046053564</v>
      </c>
      <c r="F621" s="235">
        <v>0</v>
      </c>
      <c r="G621" s="236">
        <v>0</v>
      </c>
      <c r="H621" s="235">
        <v>0</v>
      </c>
      <c r="I621" s="235">
        <f t="shared" si="10"/>
        <v>47871.5046053564</v>
      </c>
      <c r="J621" s="235"/>
      <c r="K621" s="53">
        <v>2007</v>
      </c>
      <c r="L621" s="123"/>
    </row>
    <row r="622" spans="1:12" hidden="1" x14ac:dyDescent="0.35">
      <c r="A622" s="63">
        <v>285</v>
      </c>
      <c r="B622" s="53" t="s">
        <v>729</v>
      </c>
      <c r="C622" s="63" t="s">
        <v>685</v>
      </c>
      <c r="D622" s="59" t="s">
        <v>686</v>
      </c>
      <c r="E622" s="212">
        <v>7619.4953946436199</v>
      </c>
      <c r="F622" s="235">
        <v>0</v>
      </c>
      <c r="G622" s="236">
        <v>0</v>
      </c>
      <c r="H622" s="235">
        <v>0</v>
      </c>
      <c r="I622" s="235">
        <f t="shared" si="10"/>
        <v>7619.4953946436199</v>
      </c>
      <c r="J622" s="235"/>
      <c r="K622" s="53">
        <v>2007</v>
      </c>
      <c r="L622" s="123"/>
    </row>
    <row r="623" spans="1:12" hidden="1" x14ac:dyDescent="0.35">
      <c r="A623" s="63">
        <v>288</v>
      </c>
      <c r="B623" s="53" t="s">
        <v>1249</v>
      </c>
      <c r="C623" s="63" t="s">
        <v>644</v>
      </c>
      <c r="D623" s="59" t="s">
        <v>645</v>
      </c>
      <c r="E623" s="212">
        <v>100275</v>
      </c>
      <c r="F623" s="235">
        <v>0</v>
      </c>
      <c r="G623" s="236">
        <v>0</v>
      </c>
      <c r="H623" s="235">
        <v>0</v>
      </c>
      <c r="I623" s="235">
        <f t="shared" si="10"/>
        <v>100275</v>
      </c>
      <c r="J623" s="235"/>
      <c r="K623" s="53">
        <v>2007</v>
      </c>
      <c r="L623" s="123"/>
    </row>
    <row r="624" spans="1:12" hidden="1" x14ac:dyDescent="0.35">
      <c r="A624" s="63">
        <v>289</v>
      </c>
      <c r="B624" s="53" t="s">
        <v>1250</v>
      </c>
      <c r="C624" s="63" t="s">
        <v>644</v>
      </c>
      <c r="D624" s="59" t="s">
        <v>645</v>
      </c>
      <c r="E624" s="212">
        <v>66524</v>
      </c>
      <c r="F624" s="235">
        <v>0</v>
      </c>
      <c r="G624" s="236">
        <v>0</v>
      </c>
      <c r="H624" s="235">
        <v>0</v>
      </c>
      <c r="I624" s="235">
        <f t="shared" si="10"/>
        <v>66524</v>
      </c>
      <c r="J624" s="235"/>
      <c r="K624" s="53">
        <v>2007</v>
      </c>
      <c r="L624" s="123"/>
    </row>
    <row r="625" spans="1:12" hidden="1" x14ac:dyDescent="0.35">
      <c r="A625" s="63">
        <v>291</v>
      </c>
      <c r="B625" s="53" t="s">
        <v>654</v>
      </c>
      <c r="C625" s="63">
        <v>611100</v>
      </c>
      <c r="D625" s="59" t="s">
        <v>654</v>
      </c>
      <c r="E625" s="212">
        <v>27236</v>
      </c>
      <c r="F625" s="235">
        <v>0</v>
      </c>
      <c r="G625" s="236">
        <v>0</v>
      </c>
      <c r="H625" s="235">
        <v>0</v>
      </c>
      <c r="I625" s="235">
        <f t="shared" si="10"/>
        <v>27236</v>
      </c>
      <c r="J625" s="235"/>
      <c r="K625" s="53">
        <v>2007</v>
      </c>
      <c r="L625" s="123"/>
    </row>
    <row r="626" spans="1:12" hidden="1" x14ac:dyDescent="0.35">
      <c r="A626" s="63">
        <v>292</v>
      </c>
      <c r="B626" s="53" t="s">
        <v>1251</v>
      </c>
      <c r="C626" s="63">
        <v>624400</v>
      </c>
      <c r="D626" s="59" t="s">
        <v>690</v>
      </c>
      <c r="E626" s="212">
        <v>10699</v>
      </c>
      <c r="F626" s="235">
        <v>0</v>
      </c>
      <c r="G626" s="236">
        <v>0</v>
      </c>
      <c r="H626" s="235">
        <v>0</v>
      </c>
      <c r="I626" s="235">
        <f t="shared" si="10"/>
        <v>10699</v>
      </c>
      <c r="J626" s="235"/>
      <c r="K626" s="53">
        <v>2007</v>
      </c>
      <c r="L626" s="123"/>
    </row>
    <row r="627" spans="1:12" hidden="1" x14ac:dyDescent="0.35">
      <c r="A627" s="63">
        <v>293</v>
      </c>
      <c r="B627" s="53" t="s">
        <v>730</v>
      </c>
      <c r="C627" s="63" t="s">
        <v>644</v>
      </c>
      <c r="D627" s="59" t="s">
        <v>645</v>
      </c>
      <c r="E627" s="212">
        <v>634.59080291559997</v>
      </c>
      <c r="F627" s="235">
        <v>0</v>
      </c>
      <c r="G627" s="236">
        <v>0</v>
      </c>
      <c r="H627" s="235">
        <v>0</v>
      </c>
      <c r="I627" s="235">
        <f t="shared" si="10"/>
        <v>634.59080291559997</v>
      </c>
      <c r="J627" s="235"/>
      <c r="K627" s="53">
        <v>2007</v>
      </c>
      <c r="L627" s="123"/>
    </row>
    <row r="628" spans="1:12" hidden="1" x14ac:dyDescent="0.35">
      <c r="A628" s="63">
        <v>293</v>
      </c>
      <c r="B628" s="53" t="s">
        <v>730</v>
      </c>
      <c r="C628" s="63" t="s">
        <v>651</v>
      </c>
      <c r="D628" s="59" t="s">
        <v>652</v>
      </c>
      <c r="E628" s="212">
        <v>41830.409197084402</v>
      </c>
      <c r="F628" s="235">
        <v>0</v>
      </c>
      <c r="G628" s="236">
        <v>0</v>
      </c>
      <c r="H628" s="235">
        <v>0</v>
      </c>
      <c r="I628" s="235">
        <f t="shared" si="10"/>
        <v>41830.409197084402</v>
      </c>
      <c r="J628" s="235"/>
      <c r="K628" s="53">
        <v>2007</v>
      </c>
      <c r="L628" s="123"/>
    </row>
    <row r="629" spans="1:12" hidden="1" x14ac:dyDescent="0.35">
      <c r="A629" s="63">
        <v>295</v>
      </c>
      <c r="B629" s="53" t="s">
        <v>96</v>
      </c>
      <c r="C629" s="63">
        <v>541100</v>
      </c>
      <c r="D629" s="59" t="s">
        <v>96</v>
      </c>
      <c r="E629" s="212">
        <v>90792</v>
      </c>
      <c r="F629" s="235">
        <v>0</v>
      </c>
      <c r="G629" s="236">
        <v>0</v>
      </c>
      <c r="H629" s="235">
        <v>0</v>
      </c>
      <c r="I629" s="235">
        <f t="shared" si="10"/>
        <v>90792</v>
      </c>
      <c r="J629" s="235"/>
      <c r="K629" s="53">
        <v>2007</v>
      </c>
      <c r="L629" s="123"/>
    </row>
    <row r="630" spans="1:12" hidden="1" x14ac:dyDescent="0.35">
      <c r="A630" s="63">
        <v>297</v>
      </c>
      <c r="B630" s="53" t="s">
        <v>1252</v>
      </c>
      <c r="C630" s="63">
        <v>541200</v>
      </c>
      <c r="D630" s="59" t="s">
        <v>691</v>
      </c>
      <c r="E630" s="212">
        <v>15330.8457623049</v>
      </c>
      <c r="F630" s="235">
        <v>0</v>
      </c>
      <c r="G630" s="236">
        <v>0</v>
      </c>
      <c r="H630" s="235">
        <v>0</v>
      </c>
      <c r="I630" s="235">
        <f t="shared" si="10"/>
        <v>15330.8457623049</v>
      </c>
      <c r="J630" s="235"/>
      <c r="K630" s="53">
        <v>2007</v>
      </c>
      <c r="L630" s="123"/>
    </row>
    <row r="631" spans="1:12" hidden="1" x14ac:dyDescent="0.35">
      <c r="A631" s="63">
        <v>297</v>
      </c>
      <c r="B631" s="53" t="s">
        <v>1252</v>
      </c>
      <c r="C631" s="63">
        <v>541400</v>
      </c>
      <c r="D631" s="59" t="s">
        <v>692</v>
      </c>
      <c r="E631" s="212">
        <v>4412.8365426170503</v>
      </c>
      <c r="F631" s="235">
        <v>0</v>
      </c>
      <c r="G631" s="236">
        <v>0</v>
      </c>
      <c r="H631" s="235">
        <v>0</v>
      </c>
      <c r="I631" s="235">
        <f t="shared" si="10"/>
        <v>4412.8365426170503</v>
      </c>
      <c r="J631" s="235"/>
      <c r="K631" s="53">
        <v>2007</v>
      </c>
      <c r="L631" s="123"/>
    </row>
    <row r="632" spans="1:12" hidden="1" x14ac:dyDescent="0.35">
      <c r="A632" s="63">
        <v>297</v>
      </c>
      <c r="B632" s="53" t="s">
        <v>1252</v>
      </c>
      <c r="C632" s="63">
        <v>561400</v>
      </c>
      <c r="D632" s="59" t="s">
        <v>687</v>
      </c>
      <c r="E632" s="212">
        <v>505.14972388955601</v>
      </c>
      <c r="F632" s="235">
        <v>0</v>
      </c>
      <c r="G632" s="236">
        <v>0</v>
      </c>
      <c r="H632" s="235">
        <v>0</v>
      </c>
      <c r="I632" s="235">
        <f t="shared" si="10"/>
        <v>505.14972388955601</v>
      </c>
      <c r="J632" s="235"/>
      <c r="K632" s="53">
        <v>2007</v>
      </c>
      <c r="L632" s="123"/>
    </row>
    <row r="633" spans="1:12" hidden="1" x14ac:dyDescent="0.35">
      <c r="A633" s="63">
        <v>297</v>
      </c>
      <c r="B633" s="53" t="s">
        <v>1252</v>
      </c>
      <c r="C633" s="63">
        <v>561600</v>
      </c>
      <c r="D633" s="59" t="s">
        <v>693</v>
      </c>
      <c r="E633" s="212">
        <v>500.16797118847501</v>
      </c>
      <c r="F633" s="235">
        <v>0</v>
      </c>
      <c r="G633" s="236">
        <v>0</v>
      </c>
      <c r="H633" s="235">
        <v>0</v>
      </c>
      <c r="I633" s="235">
        <f t="shared" si="10"/>
        <v>500.16797118847501</v>
      </c>
      <c r="J633" s="235"/>
      <c r="K633" s="53">
        <v>2007</v>
      </c>
      <c r="L633" s="123"/>
    </row>
    <row r="634" spans="1:12" hidden="1" x14ac:dyDescent="0.35">
      <c r="A634" s="63">
        <v>298</v>
      </c>
      <c r="B634" s="53" t="s">
        <v>1253</v>
      </c>
      <c r="C634" s="63">
        <v>561300</v>
      </c>
      <c r="D634" s="59" t="s">
        <v>694</v>
      </c>
      <c r="E634" s="212">
        <v>1115</v>
      </c>
      <c r="F634" s="235">
        <v>0</v>
      </c>
      <c r="G634" s="236">
        <v>0</v>
      </c>
      <c r="H634" s="235">
        <v>0</v>
      </c>
      <c r="I634" s="235">
        <f t="shared" si="10"/>
        <v>1115</v>
      </c>
      <c r="J634" s="235"/>
      <c r="K634" s="53">
        <v>2007</v>
      </c>
      <c r="L634" s="123"/>
    </row>
    <row r="635" spans="1:12" hidden="1" x14ac:dyDescent="0.35">
      <c r="A635" s="63">
        <v>299</v>
      </c>
      <c r="B635" s="53" t="s">
        <v>1254</v>
      </c>
      <c r="C635" s="63">
        <v>323110</v>
      </c>
      <c r="D635" s="59" t="s">
        <v>472</v>
      </c>
      <c r="E635" s="212">
        <v>30.504630890765501</v>
      </c>
      <c r="F635" s="235">
        <v>1.1298011441024201</v>
      </c>
      <c r="G635" s="236">
        <v>2.2596022882048499</v>
      </c>
      <c r="H635" s="235">
        <v>0</v>
      </c>
      <c r="I635" s="235">
        <f t="shared" si="10"/>
        <v>33.894034323072773</v>
      </c>
      <c r="J635" s="235"/>
      <c r="K635" s="53">
        <v>2007</v>
      </c>
      <c r="L635" s="123"/>
    </row>
    <row r="636" spans="1:12" hidden="1" x14ac:dyDescent="0.35">
      <c r="A636" s="63">
        <v>299</v>
      </c>
      <c r="B636" s="53" t="s">
        <v>1254</v>
      </c>
      <c r="C636" s="63" t="s">
        <v>695</v>
      </c>
      <c r="D636" s="59" t="s">
        <v>696</v>
      </c>
      <c r="E636" s="212">
        <v>2221.1890493053702</v>
      </c>
      <c r="F636" s="235">
        <v>0</v>
      </c>
      <c r="G636" s="236">
        <v>0</v>
      </c>
      <c r="H636" s="235">
        <v>0</v>
      </c>
      <c r="I636" s="235">
        <f t="shared" si="10"/>
        <v>2221.1890493053702</v>
      </c>
      <c r="J636" s="235"/>
      <c r="K636" s="53">
        <v>2007</v>
      </c>
      <c r="L636" s="123"/>
    </row>
    <row r="637" spans="1:12" hidden="1" x14ac:dyDescent="0.35">
      <c r="A637" s="63">
        <v>299</v>
      </c>
      <c r="B637" s="53" t="s">
        <v>1254</v>
      </c>
      <c r="C637" s="63">
        <v>541800</v>
      </c>
      <c r="D637" s="59" t="s">
        <v>697</v>
      </c>
      <c r="E637" s="212">
        <v>2749.9359847453002</v>
      </c>
      <c r="F637" s="235">
        <v>0</v>
      </c>
      <c r="G637" s="236">
        <v>0</v>
      </c>
      <c r="H637" s="235">
        <v>0</v>
      </c>
      <c r="I637" s="235">
        <f t="shared" si="10"/>
        <v>2749.9359847453002</v>
      </c>
      <c r="J637" s="235"/>
      <c r="K637" s="53">
        <v>2007</v>
      </c>
      <c r="L637" s="123"/>
    </row>
    <row r="638" spans="1:12" hidden="1" x14ac:dyDescent="0.35">
      <c r="A638" s="63">
        <v>299</v>
      </c>
      <c r="B638" s="53" t="s">
        <v>1254</v>
      </c>
      <c r="C638" s="63">
        <v>561400</v>
      </c>
      <c r="D638" s="59" t="s">
        <v>687</v>
      </c>
      <c r="E638" s="212">
        <v>3289.9809316262599</v>
      </c>
      <c r="F638" s="235">
        <v>0</v>
      </c>
      <c r="G638" s="236">
        <v>0</v>
      </c>
      <c r="H638" s="235">
        <v>0</v>
      </c>
      <c r="I638" s="235">
        <f t="shared" si="10"/>
        <v>3289.9809316262599</v>
      </c>
      <c r="J638" s="235"/>
      <c r="K638" s="53">
        <v>2007</v>
      </c>
      <c r="L638" s="123"/>
    </row>
    <row r="639" spans="1:12" hidden="1" x14ac:dyDescent="0.35">
      <c r="A639" s="63">
        <v>300</v>
      </c>
      <c r="B639" s="53" t="s">
        <v>1255</v>
      </c>
      <c r="C639" s="63" t="s">
        <v>712</v>
      </c>
      <c r="D639" s="59" t="s">
        <v>713</v>
      </c>
      <c r="E639" s="212">
        <v>12024.0847913863</v>
      </c>
      <c r="F639" s="235">
        <v>0</v>
      </c>
      <c r="G639" s="236">
        <v>0</v>
      </c>
      <c r="H639" s="235">
        <v>0</v>
      </c>
      <c r="I639" s="235">
        <f t="shared" si="10"/>
        <v>12024.0847913863</v>
      </c>
      <c r="J639" s="235"/>
      <c r="K639" s="53">
        <v>2007</v>
      </c>
      <c r="L639" s="123"/>
    </row>
    <row r="640" spans="1:12" hidden="1" x14ac:dyDescent="0.35">
      <c r="A640" s="63">
        <v>300</v>
      </c>
      <c r="B640" s="53" t="s">
        <v>1255</v>
      </c>
      <c r="C640" s="63" t="s">
        <v>622</v>
      </c>
      <c r="D640" s="59" t="s">
        <v>623</v>
      </c>
      <c r="E640" s="212">
        <v>230.915208613728</v>
      </c>
      <c r="F640" s="235">
        <v>0</v>
      </c>
      <c r="G640" s="236">
        <v>0</v>
      </c>
      <c r="H640" s="235">
        <v>0</v>
      </c>
      <c r="I640" s="235">
        <f t="shared" si="10"/>
        <v>230.915208613728</v>
      </c>
      <c r="J640" s="235"/>
      <c r="K640" s="53">
        <v>2007</v>
      </c>
      <c r="L640" s="123"/>
    </row>
    <row r="641" spans="1:12" hidden="1" x14ac:dyDescent="0.35">
      <c r="A641" s="63">
        <v>301</v>
      </c>
      <c r="B641" s="53" t="s">
        <v>1256</v>
      </c>
      <c r="C641" s="63" t="s">
        <v>712</v>
      </c>
      <c r="D641" s="59" t="s">
        <v>713</v>
      </c>
      <c r="E641" s="212">
        <v>8703</v>
      </c>
      <c r="F641" s="235">
        <v>0</v>
      </c>
      <c r="G641" s="236">
        <v>0</v>
      </c>
      <c r="H641" s="235">
        <v>0</v>
      </c>
      <c r="I641" s="235">
        <f t="shared" si="10"/>
        <v>8703</v>
      </c>
      <c r="J641" s="235"/>
      <c r="K641" s="53">
        <v>2007</v>
      </c>
      <c r="L641" s="123"/>
    </row>
    <row r="642" spans="1:12" hidden="1" x14ac:dyDescent="0.35">
      <c r="A642" s="63">
        <v>302</v>
      </c>
      <c r="B642" s="53" t="s">
        <v>1257</v>
      </c>
      <c r="C642" s="63">
        <v>327991</v>
      </c>
      <c r="D642" s="59" t="s">
        <v>698</v>
      </c>
      <c r="E642" s="212">
        <v>3710.9292912467699</v>
      </c>
      <c r="F642" s="235">
        <v>546.66711085200302</v>
      </c>
      <c r="G642" s="236">
        <v>515.66519530274002</v>
      </c>
      <c r="H642" s="235">
        <v>980.69392854168404</v>
      </c>
      <c r="I642" s="235">
        <f t="shared" si="10"/>
        <v>5753.9555259431972</v>
      </c>
      <c r="J642" s="235"/>
      <c r="K642" s="53">
        <v>2007</v>
      </c>
      <c r="L642" s="123"/>
    </row>
    <row r="643" spans="1:12" hidden="1" x14ac:dyDescent="0.35">
      <c r="A643" s="63">
        <v>302</v>
      </c>
      <c r="B643" s="53" t="s">
        <v>1257</v>
      </c>
      <c r="C643" s="63" t="s">
        <v>466</v>
      </c>
      <c r="D643" s="59" t="s">
        <v>467</v>
      </c>
      <c r="E643" s="212">
        <v>62.0038310985259</v>
      </c>
      <c r="F643" s="235">
        <v>1.03339718497543</v>
      </c>
      <c r="G643" s="236">
        <v>7.2337802948280201</v>
      </c>
      <c r="H643" s="235">
        <v>14.467560589655999</v>
      </c>
      <c r="I643" s="235">
        <f t="shared" si="10"/>
        <v>84.738569167985347</v>
      </c>
      <c r="J643" s="235"/>
      <c r="K643" s="53">
        <v>2007</v>
      </c>
      <c r="L643" s="123"/>
    </row>
    <row r="644" spans="1:12" hidden="1" x14ac:dyDescent="0.35">
      <c r="A644" s="63">
        <v>302</v>
      </c>
      <c r="B644" s="53" t="s">
        <v>1257</v>
      </c>
      <c r="C644" s="63">
        <v>481000</v>
      </c>
      <c r="D644" s="59" t="s">
        <v>30</v>
      </c>
      <c r="E644" s="212">
        <v>235.61455817439801</v>
      </c>
      <c r="F644" s="235">
        <v>0</v>
      </c>
      <c r="G644" s="236">
        <v>0</v>
      </c>
      <c r="H644" s="235">
        <v>0</v>
      </c>
      <c r="I644" s="235">
        <f t="shared" si="10"/>
        <v>235.61455817439801</v>
      </c>
      <c r="J644" s="235"/>
      <c r="K644" s="53">
        <v>2007</v>
      </c>
      <c r="L644" s="123"/>
    </row>
    <row r="645" spans="1:12" hidden="1" x14ac:dyDescent="0.35">
      <c r="A645" s="63">
        <v>302</v>
      </c>
      <c r="B645" s="53" t="s">
        <v>1257</v>
      </c>
      <c r="C645" s="63">
        <v>812200</v>
      </c>
      <c r="D645" s="59" t="s">
        <v>699</v>
      </c>
      <c r="E645" s="212">
        <v>18741.6913467144</v>
      </c>
      <c r="F645" s="235">
        <v>0</v>
      </c>
      <c r="G645" s="236">
        <v>0</v>
      </c>
      <c r="H645" s="235">
        <v>0</v>
      </c>
      <c r="I645" s="235">
        <f t="shared" si="10"/>
        <v>18741.6913467144</v>
      </c>
      <c r="J645" s="235"/>
      <c r="K645" s="53">
        <v>2007</v>
      </c>
      <c r="L645" s="123"/>
    </row>
    <row r="646" spans="1:12" hidden="1" x14ac:dyDescent="0.35">
      <c r="A646" s="63">
        <v>305</v>
      </c>
      <c r="B646" s="53" t="s">
        <v>1258</v>
      </c>
      <c r="C646" s="63" t="s">
        <v>651</v>
      </c>
      <c r="D646" s="59" t="s">
        <v>652</v>
      </c>
      <c r="E646" s="212">
        <v>96.067883628066198</v>
      </c>
      <c r="F646" s="235">
        <v>0</v>
      </c>
      <c r="G646" s="236">
        <v>0</v>
      </c>
      <c r="H646" s="235">
        <v>0</v>
      </c>
      <c r="I646" s="235">
        <f t="shared" si="10"/>
        <v>96.067883628066198</v>
      </c>
      <c r="J646" s="235"/>
      <c r="K646" s="53">
        <v>2007</v>
      </c>
      <c r="L646" s="123"/>
    </row>
    <row r="647" spans="1:12" hidden="1" x14ac:dyDescent="0.35">
      <c r="A647" s="63">
        <v>305</v>
      </c>
      <c r="B647" s="53" t="s">
        <v>1258</v>
      </c>
      <c r="C647" s="63">
        <v>721000</v>
      </c>
      <c r="D647" s="59" t="s">
        <v>50</v>
      </c>
      <c r="E647" s="212">
        <v>2481.5607529948702</v>
      </c>
      <c r="F647" s="235">
        <v>0</v>
      </c>
      <c r="G647" s="236">
        <v>0</v>
      </c>
      <c r="H647" s="235">
        <v>0</v>
      </c>
      <c r="I647" s="235">
        <f t="shared" si="10"/>
        <v>2481.5607529948702</v>
      </c>
      <c r="J647" s="235"/>
      <c r="K647" s="53">
        <v>2007</v>
      </c>
      <c r="L647" s="123"/>
    </row>
    <row r="648" spans="1:12" hidden="1" x14ac:dyDescent="0.35">
      <c r="A648" s="63">
        <v>305</v>
      </c>
      <c r="B648" s="53" t="s">
        <v>1258</v>
      </c>
      <c r="C648" s="63">
        <v>812100</v>
      </c>
      <c r="D648" s="59" t="s">
        <v>700</v>
      </c>
      <c r="E648" s="212">
        <v>58292.371363377097</v>
      </c>
      <c r="F648" s="235">
        <v>0</v>
      </c>
      <c r="G648" s="236">
        <v>0</v>
      </c>
      <c r="H648" s="235">
        <v>0</v>
      </c>
      <c r="I648" s="235">
        <f t="shared" ref="I648:I710" si="11">SUM(E648:H648)</f>
        <v>58292.371363377097</v>
      </c>
      <c r="J648" s="235"/>
      <c r="K648" s="53">
        <v>2007</v>
      </c>
      <c r="L648" s="123"/>
    </row>
    <row r="649" spans="1:12" hidden="1" x14ac:dyDescent="0.35">
      <c r="A649" s="68">
        <v>306</v>
      </c>
      <c r="B649" s="66" t="s">
        <v>1259</v>
      </c>
      <c r="C649" s="63">
        <v>811400</v>
      </c>
      <c r="D649" s="60" t="s">
        <v>667</v>
      </c>
      <c r="E649" s="212">
        <v>3224.6884726493299</v>
      </c>
      <c r="F649" s="235">
        <v>0</v>
      </c>
      <c r="G649" s="236">
        <v>0</v>
      </c>
      <c r="H649" s="235">
        <v>0</v>
      </c>
      <c r="I649" s="235">
        <f t="shared" si="11"/>
        <v>3224.6884726493299</v>
      </c>
      <c r="J649" s="235"/>
      <c r="K649" s="53">
        <v>2007</v>
      </c>
      <c r="L649" s="123"/>
    </row>
    <row r="650" spans="1:12" hidden="1" x14ac:dyDescent="0.35">
      <c r="A650" s="68">
        <v>306</v>
      </c>
      <c r="B650" s="66" t="s">
        <v>1259</v>
      </c>
      <c r="C650" s="63">
        <v>812100</v>
      </c>
      <c r="D650" s="60" t="s">
        <v>700</v>
      </c>
      <c r="E650" s="212">
        <v>10398.2016587457</v>
      </c>
      <c r="F650" s="235">
        <v>0</v>
      </c>
      <c r="G650" s="236">
        <v>0</v>
      </c>
      <c r="H650" s="235">
        <v>0</v>
      </c>
      <c r="I650" s="235">
        <f t="shared" si="11"/>
        <v>10398.2016587457</v>
      </c>
      <c r="J650" s="235"/>
      <c r="K650" s="53">
        <v>2007</v>
      </c>
      <c r="L650" s="123"/>
    </row>
    <row r="651" spans="1:12" hidden="1" x14ac:dyDescent="0.35">
      <c r="A651" s="68">
        <v>306</v>
      </c>
      <c r="B651" s="66" t="s">
        <v>1259</v>
      </c>
      <c r="C651" s="63">
        <v>812900</v>
      </c>
      <c r="D651" s="60" t="s">
        <v>648</v>
      </c>
      <c r="E651" s="212">
        <v>39329.109868605003</v>
      </c>
      <c r="F651" s="235">
        <v>0</v>
      </c>
      <c r="G651" s="236">
        <v>0</v>
      </c>
      <c r="H651" s="235">
        <v>0</v>
      </c>
      <c r="I651" s="235">
        <f t="shared" si="11"/>
        <v>39329.109868605003</v>
      </c>
      <c r="J651" s="235"/>
      <c r="K651" s="53">
        <v>2007</v>
      </c>
      <c r="L651" s="123"/>
    </row>
    <row r="652" spans="1:12" hidden="1" x14ac:dyDescent="0.35">
      <c r="A652" s="68">
        <v>308</v>
      </c>
      <c r="B652" s="66" t="s">
        <v>1260</v>
      </c>
      <c r="C652" s="63">
        <v>721000</v>
      </c>
      <c r="D652" s="60" t="s">
        <v>50</v>
      </c>
      <c r="E652" s="212">
        <v>29.257968994948602</v>
      </c>
      <c r="F652" s="235">
        <v>0</v>
      </c>
      <c r="G652" s="236">
        <v>0</v>
      </c>
      <c r="H652" s="235">
        <v>0</v>
      </c>
      <c r="I652" s="235">
        <f t="shared" si="11"/>
        <v>29.257968994948602</v>
      </c>
      <c r="J652" s="235"/>
      <c r="K652" s="53">
        <v>2007</v>
      </c>
      <c r="L652" s="123"/>
    </row>
    <row r="653" spans="1:12" hidden="1" x14ac:dyDescent="0.35">
      <c r="A653" s="68">
        <v>308</v>
      </c>
      <c r="B653" s="66" t="s">
        <v>1260</v>
      </c>
      <c r="C653" s="63">
        <v>812300</v>
      </c>
      <c r="D653" s="60" t="s">
        <v>701</v>
      </c>
      <c r="E653" s="212">
        <v>11168.7420310051</v>
      </c>
      <c r="F653" s="235">
        <v>0</v>
      </c>
      <c r="G653" s="236">
        <v>0</v>
      </c>
      <c r="H653" s="235">
        <v>0</v>
      </c>
      <c r="I653" s="235">
        <f t="shared" si="11"/>
        <v>11168.7420310051</v>
      </c>
      <c r="J653" s="235"/>
      <c r="K653" s="53">
        <v>2007</v>
      </c>
      <c r="L653" s="123"/>
    </row>
    <row r="654" spans="1:12" hidden="1" x14ac:dyDescent="0.35">
      <c r="A654" s="68">
        <v>309</v>
      </c>
      <c r="B654" s="66" t="s">
        <v>1261</v>
      </c>
      <c r="C654" s="63" t="s">
        <v>457</v>
      </c>
      <c r="D654" s="60" t="s">
        <v>458</v>
      </c>
      <c r="E654" s="212">
        <v>514.41571114906105</v>
      </c>
      <c r="F654" s="235">
        <v>0</v>
      </c>
      <c r="G654" s="236">
        <v>0</v>
      </c>
      <c r="H654" s="235">
        <v>0</v>
      </c>
      <c r="I654" s="235">
        <f t="shared" si="11"/>
        <v>514.41571114906105</v>
      </c>
      <c r="J654" s="235"/>
      <c r="K654" s="53">
        <v>2007</v>
      </c>
      <c r="L654" s="123"/>
    </row>
    <row r="655" spans="1:12" hidden="1" x14ac:dyDescent="0.35">
      <c r="A655" s="68">
        <v>309</v>
      </c>
      <c r="B655" s="66" t="s">
        <v>1261</v>
      </c>
      <c r="C655" s="63">
        <v>811400</v>
      </c>
      <c r="D655" s="60" t="s">
        <v>667</v>
      </c>
      <c r="E655" s="212">
        <v>1526.9041229568199</v>
      </c>
      <c r="F655" s="235">
        <v>0</v>
      </c>
      <c r="G655" s="236">
        <v>0</v>
      </c>
      <c r="H655" s="235">
        <v>0</v>
      </c>
      <c r="I655" s="235">
        <f t="shared" si="11"/>
        <v>1526.9041229568199</v>
      </c>
      <c r="J655" s="235"/>
      <c r="K655" s="53">
        <v>2007</v>
      </c>
      <c r="L655" s="123"/>
    </row>
    <row r="656" spans="1:12" hidden="1" x14ac:dyDescent="0.35">
      <c r="A656" s="68">
        <v>309</v>
      </c>
      <c r="B656" s="66" t="s">
        <v>1261</v>
      </c>
      <c r="C656" s="63">
        <v>812300</v>
      </c>
      <c r="D656" s="60" t="s">
        <v>701</v>
      </c>
      <c r="E656" s="212">
        <v>1148.6801658941199</v>
      </c>
      <c r="F656" s="235">
        <v>0</v>
      </c>
      <c r="G656" s="236">
        <v>0</v>
      </c>
      <c r="H656" s="235">
        <v>0</v>
      </c>
      <c r="I656" s="235">
        <f t="shared" si="11"/>
        <v>1148.6801658941199</v>
      </c>
      <c r="J656" s="235"/>
      <c r="K656" s="53">
        <v>2007</v>
      </c>
      <c r="L656" s="123"/>
    </row>
    <row r="657" spans="1:12" hidden="1" x14ac:dyDescent="0.35">
      <c r="A657" s="68">
        <v>310</v>
      </c>
      <c r="B657" s="66" t="s">
        <v>1262</v>
      </c>
      <c r="C657" s="63">
        <v>811400</v>
      </c>
      <c r="D657" s="60" t="s">
        <v>667</v>
      </c>
      <c r="E657" s="212">
        <v>363</v>
      </c>
      <c r="F657" s="235">
        <v>0</v>
      </c>
      <c r="G657" s="236">
        <v>0</v>
      </c>
      <c r="H657" s="235">
        <v>0</v>
      </c>
      <c r="I657" s="235">
        <f t="shared" si="11"/>
        <v>363</v>
      </c>
      <c r="J657" s="235"/>
      <c r="K657" s="53">
        <v>2007</v>
      </c>
      <c r="L657" s="123"/>
    </row>
    <row r="658" spans="1:12" hidden="1" x14ac:dyDescent="0.35">
      <c r="A658" s="68">
        <v>312</v>
      </c>
      <c r="B658" s="66" t="s">
        <v>1263</v>
      </c>
      <c r="C658" s="63">
        <v>624400</v>
      </c>
      <c r="D658" s="60" t="s">
        <v>690</v>
      </c>
      <c r="E658" s="212">
        <v>31340</v>
      </c>
      <c r="F658" s="235">
        <v>0</v>
      </c>
      <c r="G658" s="236">
        <v>0</v>
      </c>
      <c r="H658" s="235">
        <v>0</v>
      </c>
      <c r="I658" s="235">
        <f t="shared" si="11"/>
        <v>31340</v>
      </c>
      <c r="J658" s="235"/>
      <c r="K658" s="53">
        <v>2007</v>
      </c>
      <c r="L658" s="123"/>
    </row>
    <row r="659" spans="1:12" hidden="1" x14ac:dyDescent="0.35">
      <c r="A659" s="68">
        <v>314</v>
      </c>
      <c r="B659" s="66" t="s">
        <v>1264</v>
      </c>
      <c r="C659" s="63" t="s">
        <v>638</v>
      </c>
      <c r="D659" s="60" t="s">
        <v>639</v>
      </c>
      <c r="E659" s="212">
        <v>23667</v>
      </c>
      <c r="F659" s="235">
        <v>0</v>
      </c>
      <c r="G659" s="236">
        <v>0</v>
      </c>
      <c r="H659" s="235">
        <v>0</v>
      </c>
      <c r="I659" s="235">
        <f t="shared" si="11"/>
        <v>23667</v>
      </c>
      <c r="J659" s="235"/>
      <c r="K659" s="53">
        <v>2007</v>
      </c>
      <c r="L659" s="123"/>
    </row>
    <row r="660" spans="1:12" hidden="1" x14ac:dyDescent="0.35">
      <c r="A660" s="68">
        <v>315</v>
      </c>
      <c r="B660" s="66" t="s">
        <v>1265</v>
      </c>
      <c r="C660" s="63" t="s">
        <v>640</v>
      </c>
      <c r="D660" s="60" t="s">
        <v>641</v>
      </c>
      <c r="E660" s="212">
        <v>9080</v>
      </c>
      <c r="F660" s="235">
        <v>0</v>
      </c>
      <c r="G660" s="236">
        <v>0</v>
      </c>
      <c r="H660" s="235">
        <v>0</v>
      </c>
      <c r="I660" s="235">
        <f t="shared" si="11"/>
        <v>9080</v>
      </c>
      <c r="J660" s="235"/>
      <c r="K660" s="53">
        <v>2007</v>
      </c>
      <c r="L660" s="123"/>
    </row>
    <row r="661" spans="1:12" hidden="1" x14ac:dyDescent="0.35">
      <c r="A661" s="68">
        <v>316</v>
      </c>
      <c r="B661" s="66" t="s">
        <v>702</v>
      </c>
      <c r="C661" s="63">
        <v>624100</v>
      </c>
      <c r="D661" s="60" t="s">
        <v>702</v>
      </c>
      <c r="E661" s="212">
        <v>43356</v>
      </c>
      <c r="F661" s="235">
        <v>0</v>
      </c>
      <c r="G661" s="236">
        <v>0</v>
      </c>
      <c r="H661" s="235">
        <v>0</v>
      </c>
      <c r="I661" s="235">
        <f t="shared" si="11"/>
        <v>43356</v>
      </c>
      <c r="J661" s="235"/>
      <c r="K661" s="53">
        <v>2007</v>
      </c>
      <c r="L661" s="123"/>
    </row>
    <row r="662" spans="1:12" hidden="1" x14ac:dyDescent="0.35">
      <c r="A662" s="68">
        <v>317</v>
      </c>
      <c r="B662" s="66" t="s">
        <v>1266</v>
      </c>
      <c r="C662" s="63" t="s">
        <v>703</v>
      </c>
      <c r="D662" s="60" t="s">
        <v>704</v>
      </c>
      <c r="E662" s="212">
        <v>9365</v>
      </c>
      <c r="F662" s="235">
        <v>0</v>
      </c>
      <c r="G662" s="236">
        <v>0</v>
      </c>
      <c r="H662" s="235">
        <v>0</v>
      </c>
      <c r="I662" s="235">
        <f t="shared" si="11"/>
        <v>9365</v>
      </c>
      <c r="J662" s="235"/>
      <c r="K662" s="53">
        <v>2007</v>
      </c>
      <c r="L662" s="123"/>
    </row>
    <row r="663" spans="1:12" hidden="1" x14ac:dyDescent="0.35">
      <c r="A663" s="68">
        <v>318</v>
      </c>
      <c r="B663" s="66" t="s">
        <v>1267</v>
      </c>
      <c r="C663" s="63" t="s">
        <v>703</v>
      </c>
      <c r="D663" s="60" t="s">
        <v>704</v>
      </c>
      <c r="E663" s="212">
        <v>8502</v>
      </c>
      <c r="F663" s="235">
        <v>0</v>
      </c>
      <c r="G663" s="236">
        <v>0</v>
      </c>
      <c r="H663" s="235">
        <v>0</v>
      </c>
      <c r="I663" s="235">
        <f t="shared" si="11"/>
        <v>8502</v>
      </c>
      <c r="J663" s="235"/>
      <c r="K663" s="53">
        <v>2007</v>
      </c>
      <c r="L663" s="123"/>
    </row>
    <row r="664" spans="1:12" hidden="1" x14ac:dyDescent="0.35">
      <c r="A664" s="68">
        <v>319</v>
      </c>
      <c r="B664" s="66" t="s">
        <v>1268</v>
      </c>
      <c r="C664" s="63" t="s">
        <v>640</v>
      </c>
      <c r="D664" s="60" t="s">
        <v>641</v>
      </c>
      <c r="E664" s="212">
        <v>5187</v>
      </c>
      <c r="F664" s="235">
        <v>0</v>
      </c>
      <c r="G664" s="236">
        <v>0</v>
      </c>
      <c r="H664" s="235">
        <v>0</v>
      </c>
      <c r="I664" s="235">
        <f t="shared" si="11"/>
        <v>5187</v>
      </c>
      <c r="J664" s="235"/>
      <c r="K664" s="53">
        <v>2007</v>
      </c>
      <c r="L664" s="123"/>
    </row>
    <row r="665" spans="1:12" hidden="1" x14ac:dyDescent="0.35">
      <c r="A665" s="68">
        <v>320</v>
      </c>
      <c r="B665" s="66" t="s">
        <v>1269</v>
      </c>
      <c r="C665" s="63" t="s">
        <v>710</v>
      </c>
      <c r="D665" s="60" t="s">
        <v>711</v>
      </c>
      <c r="E665" s="212">
        <v>2445.0045001125</v>
      </c>
      <c r="F665" s="235">
        <v>0</v>
      </c>
      <c r="G665" s="236">
        <v>0</v>
      </c>
      <c r="H665" s="235">
        <v>0</v>
      </c>
      <c r="I665" s="235">
        <f t="shared" si="11"/>
        <v>2445.0045001125</v>
      </c>
      <c r="J665" s="235"/>
      <c r="K665" s="53">
        <v>2007</v>
      </c>
      <c r="L665" s="123"/>
    </row>
    <row r="666" spans="1:12" hidden="1" x14ac:dyDescent="0.35">
      <c r="A666" s="68">
        <v>320</v>
      </c>
      <c r="B666" s="66" t="s">
        <v>1269</v>
      </c>
      <c r="C666" s="63" t="s">
        <v>712</v>
      </c>
      <c r="D666" s="60" t="s">
        <v>713</v>
      </c>
      <c r="E666" s="212">
        <v>10313.9954998875</v>
      </c>
      <c r="F666" s="235">
        <v>0</v>
      </c>
      <c r="G666" s="236">
        <v>0</v>
      </c>
      <c r="H666" s="235">
        <v>0</v>
      </c>
      <c r="I666" s="235">
        <f t="shared" si="11"/>
        <v>10313.9954998875</v>
      </c>
      <c r="J666" s="235"/>
      <c r="K666" s="53">
        <v>2007</v>
      </c>
      <c r="L666" s="123"/>
    </row>
    <row r="667" spans="1:12" hidden="1" x14ac:dyDescent="0.35">
      <c r="A667" s="68">
        <v>321</v>
      </c>
      <c r="B667" s="66" t="s">
        <v>1270</v>
      </c>
      <c r="C667" s="63">
        <v>813100</v>
      </c>
      <c r="D667" s="60" t="s">
        <v>709</v>
      </c>
      <c r="E667" s="212">
        <v>6697</v>
      </c>
      <c r="F667" s="235">
        <v>0</v>
      </c>
      <c r="G667" s="236">
        <v>0</v>
      </c>
      <c r="H667" s="235">
        <v>0</v>
      </c>
      <c r="I667" s="235">
        <f t="shared" si="11"/>
        <v>6697</v>
      </c>
      <c r="J667" s="235"/>
      <c r="K667" s="53">
        <v>2007</v>
      </c>
      <c r="L667" s="123"/>
    </row>
    <row r="668" spans="1:12" hidden="1" x14ac:dyDescent="0.35">
      <c r="A668" s="68">
        <v>322</v>
      </c>
      <c r="B668" s="66" t="s">
        <v>1271</v>
      </c>
      <c r="C668" s="63" t="s">
        <v>710</v>
      </c>
      <c r="D668" s="60" t="s">
        <v>711</v>
      </c>
      <c r="E668" s="212">
        <v>4017</v>
      </c>
      <c r="F668" s="235">
        <v>0</v>
      </c>
      <c r="G668" s="236">
        <v>0</v>
      </c>
      <c r="H668" s="235">
        <v>0</v>
      </c>
      <c r="I668" s="235">
        <f t="shared" si="11"/>
        <v>4017</v>
      </c>
      <c r="J668" s="235"/>
      <c r="K668" s="53">
        <v>2007</v>
      </c>
      <c r="L668" s="123"/>
    </row>
    <row r="669" spans="1:12" hidden="1" x14ac:dyDescent="0.35">
      <c r="A669" s="68">
        <v>324</v>
      </c>
      <c r="B669" s="66" t="s">
        <v>1272</v>
      </c>
      <c r="C669" s="63">
        <v>561700</v>
      </c>
      <c r="D669" s="60" t="s">
        <v>705</v>
      </c>
      <c r="E669" s="212">
        <v>7181.8656276988304</v>
      </c>
      <c r="F669" s="235">
        <v>0</v>
      </c>
      <c r="G669" s="236">
        <v>0</v>
      </c>
      <c r="H669" s="235">
        <v>0</v>
      </c>
      <c r="I669" s="235">
        <f t="shared" si="11"/>
        <v>7181.8656276988304</v>
      </c>
      <c r="J669" s="235"/>
      <c r="K669" s="53">
        <v>2007</v>
      </c>
      <c r="L669" s="123"/>
    </row>
    <row r="670" spans="1:12" hidden="1" x14ac:dyDescent="0.35">
      <c r="A670" s="68">
        <v>324</v>
      </c>
      <c r="B670" s="66" t="s">
        <v>1272</v>
      </c>
      <c r="C670" s="63">
        <v>814000</v>
      </c>
      <c r="D670" s="60" t="s">
        <v>706</v>
      </c>
      <c r="E670" s="212">
        <v>17733.1343723012</v>
      </c>
      <c r="F670" s="235">
        <v>0</v>
      </c>
      <c r="G670" s="236">
        <v>0</v>
      </c>
      <c r="H670" s="235">
        <v>0</v>
      </c>
      <c r="I670" s="235">
        <f t="shared" si="11"/>
        <v>17733.1343723012</v>
      </c>
      <c r="J670" s="235"/>
      <c r="K670" s="53">
        <v>2007</v>
      </c>
      <c r="L670" s="123"/>
    </row>
    <row r="671" spans="1:12" hidden="1" x14ac:dyDescent="0.35">
      <c r="A671" s="68">
        <v>325</v>
      </c>
      <c r="B671" s="66" t="s">
        <v>1273</v>
      </c>
      <c r="C671" s="63">
        <v>481000</v>
      </c>
      <c r="D671" s="60" t="s">
        <v>30</v>
      </c>
      <c r="E671" s="212">
        <v>130.37240112809101</v>
      </c>
      <c r="F671" s="235">
        <v>0</v>
      </c>
      <c r="G671" s="236">
        <v>0</v>
      </c>
      <c r="H671" s="235">
        <v>0</v>
      </c>
      <c r="I671" s="235">
        <f t="shared" si="11"/>
        <v>130.37240112809101</v>
      </c>
      <c r="J671" s="235"/>
      <c r="K671" s="53">
        <v>2007</v>
      </c>
      <c r="L671" s="123"/>
    </row>
    <row r="672" spans="1:12" hidden="1" x14ac:dyDescent="0.35">
      <c r="A672" s="68">
        <v>325</v>
      </c>
      <c r="B672" s="66" t="s">
        <v>1273</v>
      </c>
      <c r="C672" s="63">
        <v>483000</v>
      </c>
      <c r="D672" s="60" t="s">
        <v>32</v>
      </c>
      <c r="E672" s="212">
        <v>10.774578605627299</v>
      </c>
      <c r="F672" s="235">
        <v>0</v>
      </c>
      <c r="G672" s="236">
        <v>0</v>
      </c>
      <c r="H672" s="235">
        <v>0</v>
      </c>
      <c r="I672" s="235">
        <f t="shared" si="11"/>
        <v>10.774578605627299</v>
      </c>
      <c r="J672" s="235"/>
      <c r="K672" s="53">
        <v>2007</v>
      </c>
      <c r="L672" s="123"/>
    </row>
    <row r="673" spans="1:12" hidden="1" x14ac:dyDescent="0.35">
      <c r="A673" s="68">
        <v>325</v>
      </c>
      <c r="B673" s="66" t="s">
        <v>1273</v>
      </c>
      <c r="C673" s="63">
        <v>484000</v>
      </c>
      <c r="D673" s="60" t="s">
        <v>33</v>
      </c>
      <c r="E673" s="212">
        <v>11671.023545615501</v>
      </c>
      <c r="F673" s="235">
        <v>0</v>
      </c>
      <c r="G673" s="236">
        <v>0</v>
      </c>
      <c r="H673" s="235">
        <v>0</v>
      </c>
      <c r="I673" s="235">
        <f t="shared" si="11"/>
        <v>11671.023545615501</v>
      </c>
      <c r="J673" s="235"/>
      <c r="K673" s="53">
        <v>2007</v>
      </c>
      <c r="L673" s="123"/>
    </row>
    <row r="674" spans="1:12" hidden="1" x14ac:dyDescent="0.35">
      <c r="A674" s="68">
        <v>325</v>
      </c>
      <c r="B674" s="66" t="s">
        <v>1273</v>
      </c>
      <c r="C674" s="63">
        <v>493000</v>
      </c>
      <c r="D674" s="60" t="s">
        <v>36</v>
      </c>
      <c r="E674" s="212">
        <v>186.40020987735301</v>
      </c>
      <c r="F674" s="235">
        <v>0</v>
      </c>
      <c r="G674" s="236">
        <v>0</v>
      </c>
      <c r="H674" s="235">
        <v>0</v>
      </c>
      <c r="I674" s="235">
        <f t="shared" si="11"/>
        <v>186.40020987735301</v>
      </c>
      <c r="J674" s="235"/>
      <c r="K674" s="53">
        <v>2007</v>
      </c>
      <c r="L674" s="123"/>
    </row>
    <row r="675" spans="1:12" hidden="1" x14ac:dyDescent="0.35">
      <c r="A675" s="68">
        <v>325</v>
      </c>
      <c r="B675" s="66" t="s">
        <v>1273</v>
      </c>
      <c r="C675" s="63" t="s">
        <v>1083</v>
      </c>
      <c r="D675" s="60" t="s">
        <v>1084</v>
      </c>
      <c r="E675" s="212">
        <v>4429.4292647734001</v>
      </c>
      <c r="F675" s="235">
        <v>0</v>
      </c>
      <c r="G675" s="236">
        <v>0</v>
      </c>
      <c r="H675" s="235">
        <v>0</v>
      </c>
      <c r="I675" s="235">
        <f t="shared" si="11"/>
        <v>4429.4292647734001</v>
      </c>
      <c r="J675" s="235"/>
      <c r="K675" s="53">
        <v>2007</v>
      </c>
      <c r="L675" s="123"/>
    </row>
    <row r="676" spans="1:12" hidden="1" x14ac:dyDescent="0.35">
      <c r="A676" s="68">
        <v>326</v>
      </c>
      <c r="B676" s="66" t="s">
        <v>1274</v>
      </c>
      <c r="C676" s="63">
        <v>811400</v>
      </c>
      <c r="D676" s="60" t="s">
        <v>667</v>
      </c>
      <c r="E676" s="212">
        <v>1233</v>
      </c>
      <c r="F676" s="235">
        <v>0</v>
      </c>
      <c r="G676" s="236">
        <v>0</v>
      </c>
      <c r="H676" s="235">
        <v>0</v>
      </c>
      <c r="I676" s="235">
        <f t="shared" si="11"/>
        <v>1233</v>
      </c>
      <c r="J676" s="235"/>
      <c r="K676" s="53">
        <v>2007</v>
      </c>
      <c r="L676" s="123"/>
    </row>
    <row r="677" spans="1:12" hidden="1" x14ac:dyDescent="0.35">
      <c r="A677" s="68">
        <v>327</v>
      </c>
      <c r="B677" s="66" t="s">
        <v>1275</v>
      </c>
      <c r="C677" s="63" t="s">
        <v>457</v>
      </c>
      <c r="D677" s="60" t="s">
        <v>458</v>
      </c>
      <c r="E677" s="212">
        <v>615.13218631976497</v>
      </c>
      <c r="F677" s="235">
        <v>0</v>
      </c>
      <c r="G677" s="236">
        <v>0</v>
      </c>
      <c r="H677" s="235">
        <v>0</v>
      </c>
      <c r="I677" s="235">
        <f t="shared" si="11"/>
        <v>615.13218631976497</v>
      </c>
      <c r="J677" s="235"/>
      <c r="K677" s="53">
        <v>2007</v>
      </c>
      <c r="L677" s="123"/>
    </row>
    <row r="678" spans="1:12" hidden="1" x14ac:dyDescent="0.35">
      <c r="A678" s="68">
        <v>327</v>
      </c>
      <c r="B678" s="66" t="s">
        <v>1275</v>
      </c>
      <c r="C678" s="63">
        <v>811200</v>
      </c>
      <c r="D678" s="60" t="s">
        <v>602</v>
      </c>
      <c r="E678" s="212">
        <v>1518.2580780528699</v>
      </c>
      <c r="F678" s="235">
        <v>0</v>
      </c>
      <c r="G678" s="236">
        <v>0</v>
      </c>
      <c r="H678" s="235">
        <v>0</v>
      </c>
      <c r="I678" s="235">
        <f t="shared" si="11"/>
        <v>1518.2580780528699</v>
      </c>
      <c r="J678" s="235"/>
      <c r="K678" s="53">
        <v>2007</v>
      </c>
      <c r="L678" s="123"/>
    </row>
    <row r="679" spans="1:12" hidden="1" x14ac:dyDescent="0.35">
      <c r="A679" s="68">
        <v>327</v>
      </c>
      <c r="B679" s="66" t="s">
        <v>1275</v>
      </c>
      <c r="C679" s="63">
        <v>811400</v>
      </c>
      <c r="D679" s="60" t="s">
        <v>667</v>
      </c>
      <c r="E679" s="212">
        <v>4529.6097356273604</v>
      </c>
      <c r="F679" s="235">
        <v>0</v>
      </c>
      <c r="G679" s="236">
        <v>0</v>
      </c>
      <c r="H679" s="235">
        <v>0</v>
      </c>
      <c r="I679" s="235">
        <f t="shared" si="11"/>
        <v>4529.6097356273604</v>
      </c>
      <c r="J679" s="235"/>
      <c r="K679" s="53">
        <v>2007</v>
      </c>
      <c r="L679" s="123"/>
    </row>
    <row r="680" spans="1:12" hidden="1" x14ac:dyDescent="0.35">
      <c r="A680" s="68">
        <v>328</v>
      </c>
      <c r="B680" s="66" t="s">
        <v>1276</v>
      </c>
      <c r="C680" s="63">
        <v>561600</v>
      </c>
      <c r="D680" s="60" t="s">
        <v>693</v>
      </c>
      <c r="E680" s="212">
        <v>9472.7159574468096</v>
      </c>
      <c r="F680" s="235">
        <v>0</v>
      </c>
      <c r="G680" s="236">
        <v>0</v>
      </c>
      <c r="H680" s="235">
        <v>0</v>
      </c>
      <c r="I680" s="235">
        <f t="shared" si="11"/>
        <v>9472.7159574468096</v>
      </c>
      <c r="J680" s="235"/>
      <c r="K680" s="53">
        <v>2007</v>
      </c>
      <c r="L680" s="123"/>
    </row>
    <row r="681" spans="1:12" hidden="1" x14ac:dyDescent="0.35">
      <c r="A681" s="68">
        <v>328</v>
      </c>
      <c r="B681" s="66" t="s">
        <v>1276</v>
      </c>
      <c r="C681" s="63">
        <v>561700</v>
      </c>
      <c r="D681" s="60" t="s">
        <v>705</v>
      </c>
      <c r="E681" s="212">
        <v>10406.924468085101</v>
      </c>
      <c r="F681" s="235">
        <v>0</v>
      </c>
      <c r="G681" s="236">
        <v>0</v>
      </c>
      <c r="H681" s="235">
        <v>0</v>
      </c>
      <c r="I681" s="235">
        <f t="shared" si="11"/>
        <v>10406.924468085101</v>
      </c>
      <c r="J681" s="235"/>
      <c r="K681" s="53">
        <v>2007</v>
      </c>
      <c r="L681" s="123"/>
    </row>
    <row r="682" spans="1:12" hidden="1" x14ac:dyDescent="0.35">
      <c r="A682" s="68">
        <v>328</v>
      </c>
      <c r="B682" s="66" t="s">
        <v>1276</v>
      </c>
      <c r="C682" s="63">
        <v>561900</v>
      </c>
      <c r="D682" s="60" t="s">
        <v>707</v>
      </c>
      <c r="E682" s="212">
        <v>448.63120567375898</v>
      </c>
      <c r="F682" s="235">
        <v>0</v>
      </c>
      <c r="G682" s="236">
        <v>0</v>
      </c>
      <c r="H682" s="235">
        <v>0</v>
      </c>
      <c r="I682" s="235">
        <f t="shared" si="11"/>
        <v>448.63120567375898</v>
      </c>
      <c r="J682" s="235"/>
      <c r="K682" s="53">
        <v>2007</v>
      </c>
      <c r="L682" s="123"/>
    </row>
    <row r="683" spans="1:12" hidden="1" x14ac:dyDescent="0.35">
      <c r="A683" s="68">
        <v>328</v>
      </c>
      <c r="B683" s="66" t="s">
        <v>1276</v>
      </c>
      <c r="C683" s="63">
        <v>811400</v>
      </c>
      <c r="D683" s="60" t="s">
        <v>667</v>
      </c>
      <c r="E683" s="212">
        <v>1997.72836879433</v>
      </c>
      <c r="F683" s="235">
        <v>0</v>
      </c>
      <c r="G683" s="236">
        <v>0</v>
      </c>
      <c r="H683" s="235">
        <v>0</v>
      </c>
      <c r="I683" s="235">
        <f t="shared" si="11"/>
        <v>1997.72836879433</v>
      </c>
      <c r="J683" s="235"/>
      <c r="K683" s="53">
        <v>2007</v>
      </c>
      <c r="L683" s="123"/>
    </row>
    <row r="684" spans="1:12" hidden="1" x14ac:dyDescent="0.35">
      <c r="A684" s="68">
        <v>331</v>
      </c>
      <c r="B684" s="66" t="s">
        <v>1277</v>
      </c>
      <c r="C684" s="63">
        <v>481000</v>
      </c>
      <c r="D684" s="60" t="s">
        <v>30</v>
      </c>
      <c r="E684" s="212">
        <v>28929.098890870999</v>
      </c>
      <c r="F684" s="235">
        <v>0</v>
      </c>
      <c r="G684" s="236">
        <v>0</v>
      </c>
      <c r="H684" s="235">
        <v>0</v>
      </c>
      <c r="I684" s="235">
        <f t="shared" si="11"/>
        <v>28929.098890870999</v>
      </c>
      <c r="J684" s="235"/>
      <c r="K684" s="53">
        <v>2007</v>
      </c>
      <c r="L684" s="123"/>
    </row>
    <row r="685" spans="1:12" hidden="1" x14ac:dyDescent="0.35">
      <c r="A685" s="68">
        <v>331</v>
      </c>
      <c r="B685" s="66" t="s">
        <v>1277</v>
      </c>
      <c r="C685" s="63">
        <v>483000</v>
      </c>
      <c r="D685" s="60" t="s">
        <v>32</v>
      </c>
      <c r="E685" s="212">
        <v>11762.901109128999</v>
      </c>
      <c r="F685" s="235">
        <v>0</v>
      </c>
      <c r="G685" s="236">
        <v>0</v>
      </c>
      <c r="H685" s="235">
        <v>0</v>
      </c>
      <c r="I685" s="235">
        <f t="shared" si="11"/>
        <v>11762.901109128999</v>
      </c>
      <c r="J685" s="235"/>
      <c r="K685" s="53">
        <v>2007</v>
      </c>
      <c r="L685" s="123"/>
    </row>
    <row r="686" spans="1:12" hidden="1" x14ac:dyDescent="0.35">
      <c r="A686" s="68">
        <v>332</v>
      </c>
      <c r="B686" s="66" t="s">
        <v>1278</v>
      </c>
      <c r="C686" s="63" t="s">
        <v>622</v>
      </c>
      <c r="D686" s="60" t="s">
        <v>623</v>
      </c>
      <c r="E686" s="212">
        <v>74509</v>
      </c>
      <c r="F686" s="235">
        <v>0</v>
      </c>
      <c r="G686" s="236">
        <v>0</v>
      </c>
      <c r="H686" s="235">
        <v>0</v>
      </c>
      <c r="I686" s="235">
        <f t="shared" si="11"/>
        <v>74509</v>
      </c>
      <c r="J686" s="235"/>
      <c r="K686" s="53">
        <v>2007</v>
      </c>
      <c r="L686" s="123"/>
    </row>
    <row r="687" spans="1:12" hidden="1" x14ac:dyDescent="0.35">
      <c r="A687" s="68">
        <v>333</v>
      </c>
      <c r="B687" s="66" t="s">
        <v>1279</v>
      </c>
      <c r="C687" s="63" t="s">
        <v>622</v>
      </c>
      <c r="D687" s="60" t="s">
        <v>623</v>
      </c>
      <c r="E687" s="212">
        <v>6511</v>
      </c>
      <c r="F687" s="235">
        <v>0</v>
      </c>
      <c r="G687" s="236">
        <v>0</v>
      </c>
      <c r="H687" s="235">
        <v>0</v>
      </c>
      <c r="I687" s="235">
        <f t="shared" si="11"/>
        <v>6511</v>
      </c>
      <c r="J687" s="235"/>
      <c r="K687" s="53">
        <v>2007</v>
      </c>
      <c r="L687" s="123"/>
    </row>
    <row r="688" spans="1:12" hidden="1" x14ac:dyDescent="0.35">
      <c r="A688" s="68">
        <v>334</v>
      </c>
      <c r="B688" s="66" t="s">
        <v>822</v>
      </c>
      <c r="C688" s="63" t="s">
        <v>624</v>
      </c>
      <c r="D688" s="60" t="s">
        <v>625</v>
      </c>
      <c r="E688" s="212">
        <v>-180078</v>
      </c>
      <c r="F688" s="235">
        <v>0</v>
      </c>
      <c r="G688" s="236">
        <v>0</v>
      </c>
      <c r="H688" s="235">
        <v>0</v>
      </c>
      <c r="I688" s="235">
        <f t="shared" si="11"/>
        <v>-180078</v>
      </c>
      <c r="J688" s="235"/>
      <c r="K688" s="53">
        <v>2007</v>
      </c>
      <c r="L688" s="123"/>
    </row>
    <row r="689" spans="1:12" hidden="1" x14ac:dyDescent="0.35">
      <c r="A689" s="68">
        <v>338</v>
      </c>
      <c r="B689" s="66" t="s">
        <v>731</v>
      </c>
      <c r="C689" s="63">
        <v>515100</v>
      </c>
      <c r="D689" s="60" t="s">
        <v>664</v>
      </c>
      <c r="E689" s="212">
        <v>4236.2048299314301</v>
      </c>
      <c r="F689" s="235">
        <v>0</v>
      </c>
      <c r="G689" s="236">
        <v>0</v>
      </c>
      <c r="H689" s="235">
        <v>0</v>
      </c>
      <c r="I689" s="235">
        <f t="shared" si="11"/>
        <v>4236.2048299314301</v>
      </c>
      <c r="J689" s="235"/>
      <c r="K689" s="53">
        <v>2007</v>
      </c>
      <c r="L689" s="123"/>
    </row>
    <row r="690" spans="1:12" hidden="1" x14ac:dyDescent="0.35">
      <c r="A690" s="68">
        <v>338</v>
      </c>
      <c r="B690" s="66" t="s">
        <v>731</v>
      </c>
      <c r="C690" s="63">
        <v>541100</v>
      </c>
      <c r="D690" s="60" t="s">
        <v>96</v>
      </c>
      <c r="E690" s="212">
        <v>-232.43144600493599</v>
      </c>
      <c r="F690" s="235">
        <v>0</v>
      </c>
      <c r="G690" s="236">
        <v>0</v>
      </c>
      <c r="H690" s="235">
        <v>0</v>
      </c>
      <c r="I690" s="235">
        <f t="shared" si="11"/>
        <v>-232.43144600493599</v>
      </c>
      <c r="J690" s="235"/>
      <c r="K690" s="53">
        <v>2007</v>
      </c>
      <c r="L690" s="123"/>
    </row>
    <row r="691" spans="1:12" hidden="1" x14ac:dyDescent="0.35">
      <c r="A691" s="68">
        <v>338</v>
      </c>
      <c r="B691" s="66" t="s">
        <v>731</v>
      </c>
      <c r="C691" s="63">
        <v>541700</v>
      </c>
      <c r="D691" s="60" t="s">
        <v>708</v>
      </c>
      <c r="E691" s="212">
        <v>6570.4401443834404</v>
      </c>
      <c r="F691" s="235">
        <v>0</v>
      </c>
      <c r="G691" s="236">
        <v>0</v>
      </c>
      <c r="H691" s="235">
        <v>0</v>
      </c>
      <c r="I691" s="235">
        <f t="shared" si="11"/>
        <v>6570.4401443834404</v>
      </c>
      <c r="J691" s="235"/>
      <c r="K691" s="53">
        <v>2007</v>
      </c>
      <c r="L691" s="123"/>
    </row>
    <row r="692" spans="1:12" hidden="1" x14ac:dyDescent="0.35">
      <c r="A692" s="68">
        <v>338</v>
      </c>
      <c r="B692" s="66" t="s">
        <v>731</v>
      </c>
      <c r="C692" s="63">
        <v>611100</v>
      </c>
      <c r="D692" s="60" t="s">
        <v>654</v>
      </c>
      <c r="E692" s="212">
        <v>15184.576295712701</v>
      </c>
      <c r="F692" s="235">
        <v>0</v>
      </c>
      <c r="G692" s="236">
        <v>0</v>
      </c>
      <c r="H692" s="235">
        <v>0</v>
      </c>
      <c r="I692" s="235">
        <f t="shared" si="11"/>
        <v>15184.576295712701</v>
      </c>
      <c r="J692" s="235"/>
      <c r="K692" s="53">
        <v>2007</v>
      </c>
      <c r="L692" s="123"/>
    </row>
    <row r="693" spans="1:12" hidden="1" x14ac:dyDescent="0.35">
      <c r="A693" s="68">
        <v>338</v>
      </c>
      <c r="B693" s="66" t="s">
        <v>731</v>
      </c>
      <c r="C693" s="63" t="s">
        <v>644</v>
      </c>
      <c r="D693" s="60" t="s">
        <v>645</v>
      </c>
      <c r="E693" s="212">
        <v>49147.912710726698</v>
      </c>
      <c r="F693" s="235">
        <v>0</v>
      </c>
      <c r="G693" s="236">
        <v>0</v>
      </c>
      <c r="H693" s="235">
        <v>0</v>
      </c>
      <c r="I693" s="235">
        <f t="shared" si="11"/>
        <v>49147.912710726698</v>
      </c>
      <c r="J693" s="235"/>
      <c r="K693" s="53">
        <v>2007</v>
      </c>
      <c r="L693" s="123"/>
    </row>
    <row r="694" spans="1:12" hidden="1" x14ac:dyDescent="0.35">
      <c r="A694" s="68">
        <v>338</v>
      </c>
      <c r="B694" s="66" t="s">
        <v>731</v>
      </c>
      <c r="C694" s="63" t="s">
        <v>651</v>
      </c>
      <c r="D694" s="60" t="s">
        <v>652</v>
      </c>
      <c r="E694" s="212">
        <v>8419.9708580202805</v>
      </c>
      <c r="F694" s="235">
        <v>0</v>
      </c>
      <c r="G694" s="236">
        <v>0</v>
      </c>
      <c r="H694" s="235">
        <v>0</v>
      </c>
      <c r="I694" s="235">
        <f t="shared" si="11"/>
        <v>8419.9708580202805</v>
      </c>
      <c r="J694" s="235"/>
      <c r="K694" s="53">
        <v>2007</v>
      </c>
      <c r="L694" s="123"/>
    </row>
    <row r="695" spans="1:12" hidden="1" x14ac:dyDescent="0.35">
      <c r="A695" s="68">
        <v>338</v>
      </c>
      <c r="B695" s="66" t="s">
        <v>731</v>
      </c>
      <c r="C695" s="63">
        <v>621400</v>
      </c>
      <c r="D695" s="60" t="s">
        <v>632</v>
      </c>
      <c r="E695" s="212">
        <v>11445.8314508284</v>
      </c>
      <c r="F695" s="235">
        <v>0</v>
      </c>
      <c r="G695" s="236">
        <v>0</v>
      </c>
      <c r="H695" s="235">
        <v>0</v>
      </c>
      <c r="I695" s="235">
        <f t="shared" si="11"/>
        <v>11445.8314508284</v>
      </c>
      <c r="J695" s="235"/>
      <c r="K695" s="53">
        <v>2007</v>
      </c>
      <c r="L695" s="123"/>
    </row>
    <row r="696" spans="1:12" hidden="1" x14ac:dyDescent="0.35">
      <c r="A696" s="68">
        <v>338</v>
      </c>
      <c r="B696" s="66" t="s">
        <v>731</v>
      </c>
      <c r="C696" s="63">
        <v>621600</v>
      </c>
      <c r="D696" s="60" t="s">
        <v>634</v>
      </c>
      <c r="E696" s="212">
        <v>606.58938347629703</v>
      </c>
      <c r="F696" s="235">
        <v>0</v>
      </c>
      <c r="G696" s="236">
        <v>0</v>
      </c>
      <c r="H696" s="235">
        <v>0</v>
      </c>
      <c r="I696" s="235">
        <f t="shared" si="11"/>
        <v>606.58938347629703</v>
      </c>
      <c r="J696" s="235"/>
      <c r="K696" s="53">
        <v>2007</v>
      </c>
      <c r="L696" s="123"/>
    </row>
    <row r="697" spans="1:12" hidden="1" x14ac:dyDescent="0.35">
      <c r="A697" s="68">
        <v>338</v>
      </c>
      <c r="B697" s="66" t="s">
        <v>731</v>
      </c>
      <c r="C697" s="63">
        <v>621900</v>
      </c>
      <c r="D697" s="60" t="s">
        <v>636</v>
      </c>
      <c r="E697" s="212">
        <v>1839.60985923419</v>
      </c>
      <c r="F697" s="235">
        <v>0</v>
      </c>
      <c r="G697" s="236">
        <v>0</v>
      </c>
      <c r="H697" s="235">
        <v>0</v>
      </c>
      <c r="I697" s="235">
        <f t="shared" si="11"/>
        <v>1839.60985923419</v>
      </c>
      <c r="J697" s="235"/>
      <c r="K697" s="53">
        <v>2007</v>
      </c>
      <c r="L697" s="123"/>
    </row>
    <row r="698" spans="1:12" hidden="1" x14ac:dyDescent="0.35">
      <c r="A698" s="68">
        <v>338</v>
      </c>
      <c r="B698" s="66" t="s">
        <v>731</v>
      </c>
      <c r="C698" s="63">
        <v>622000</v>
      </c>
      <c r="D698" s="60" t="s">
        <v>637</v>
      </c>
      <c r="E698" s="212">
        <v>-11685.349221406699</v>
      </c>
      <c r="F698" s="235">
        <v>0</v>
      </c>
      <c r="G698" s="236">
        <v>0</v>
      </c>
      <c r="H698" s="235">
        <v>0</v>
      </c>
      <c r="I698" s="235">
        <f t="shared" si="11"/>
        <v>-11685.349221406699</v>
      </c>
      <c r="J698" s="235"/>
      <c r="K698" s="53">
        <v>2007</v>
      </c>
      <c r="L698" s="123"/>
    </row>
    <row r="699" spans="1:12" hidden="1" x14ac:dyDescent="0.35">
      <c r="A699" s="68">
        <v>338</v>
      </c>
      <c r="B699" s="66" t="s">
        <v>731</v>
      </c>
      <c r="C699" s="63" t="s">
        <v>638</v>
      </c>
      <c r="D699" s="60" t="s">
        <v>639</v>
      </c>
      <c r="E699" s="212">
        <v>3614.02553239382</v>
      </c>
      <c r="F699" s="235">
        <v>0</v>
      </c>
      <c r="G699" s="236">
        <v>0</v>
      </c>
      <c r="H699" s="235">
        <v>0</v>
      </c>
      <c r="I699" s="235">
        <f t="shared" si="11"/>
        <v>3614.02553239382</v>
      </c>
      <c r="J699" s="235"/>
      <c r="K699" s="53">
        <v>2007</v>
      </c>
      <c r="L699" s="123"/>
    </row>
    <row r="700" spans="1:12" hidden="1" x14ac:dyDescent="0.35">
      <c r="A700" s="68">
        <v>338</v>
      </c>
      <c r="B700" s="66" t="s">
        <v>731</v>
      </c>
      <c r="C700" s="63" t="s">
        <v>640</v>
      </c>
      <c r="D700" s="60" t="s">
        <v>641</v>
      </c>
      <c r="E700" s="212">
        <v>10175.962087289299</v>
      </c>
      <c r="F700" s="235">
        <v>0</v>
      </c>
      <c r="G700" s="236">
        <v>0</v>
      </c>
      <c r="H700" s="235">
        <v>0</v>
      </c>
      <c r="I700" s="235">
        <f t="shared" si="11"/>
        <v>10175.962087289299</v>
      </c>
      <c r="J700" s="235"/>
      <c r="K700" s="53">
        <v>2007</v>
      </c>
      <c r="L700" s="123"/>
    </row>
    <row r="701" spans="1:12" hidden="1" x14ac:dyDescent="0.35">
      <c r="A701" s="68">
        <v>338</v>
      </c>
      <c r="B701" s="66" t="s">
        <v>731</v>
      </c>
      <c r="C701" s="63">
        <v>624100</v>
      </c>
      <c r="D701" s="60" t="s">
        <v>702</v>
      </c>
      <c r="E701" s="212">
        <v>34662.048017943402</v>
      </c>
      <c r="F701" s="235">
        <v>0</v>
      </c>
      <c r="G701" s="236">
        <v>0</v>
      </c>
      <c r="H701" s="235">
        <v>0</v>
      </c>
      <c r="I701" s="235">
        <f t="shared" si="11"/>
        <v>34662.048017943402</v>
      </c>
      <c r="J701" s="235"/>
      <c r="K701" s="53">
        <v>2007</v>
      </c>
      <c r="L701" s="123"/>
    </row>
    <row r="702" spans="1:12" hidden="1" x14ac:dyDescent="0.35">
      <c r="A702" s="68">
        <v>338</v>
      </c>
      <c r="B702" s="66" t="s">
        <v>731</v>
      </c>
      <c r="C702" s="63" t="s">
        <v>703</v>
      </c>
      <c r="D702" s="60" t="s">
        <v>704</v>
      </c>
      <c r="E702" s="212">
        <v>27039.997306879101</v>
      </c>
      <c r="F702" s="235">
        <v>0</v>
      </c>
      <c r="G702" s="236">
        <v>0</v>
      </c>
      <c r="H702" s="235">
        <v>0</v>
      </c>
      <c r="I702" s="235">
        <f t="shared" si="11"/>
        <v>27039.997306879101</v>
      </c>
      <c r="J702" s="235"/>
      <c r="K702" s="53">
        <v>2007</v>
      </c>
      <c r="L702" s="123"/>
    </row>
    <row r="703" spans="1:12" hidden="1" x14ac:dyDescent="0.35">
      <c r="A703" s="68">
        <v>338</v>
      </c>
      <c r="B703" s="66" t="s">
        <v>731</v>
      </c>
      <c r="C703" s="63">
        <v>624400</v>
      </c>
      <c r="D703" s="60" t="s">
        <v>690</v>
      </c>
      <c r="E703" s="212">
        <v>5637.8798305343598</v>
      </c>
      <c r="F703" s="235">
        <v>0</v>
      </c>
      <c r="G703" s="236">
        <v>0</v>
      </c>
      <c r="H703" s="235">
        <v>0</v>
      </c>
      <c r="I703" s="235">
        <f t="shared" si="11"/>
        <v>5637.8798305343598</v>
      </c>
      <c r="J703" s="235"/>
      <c r="K703" s="53">
        <v>2007</v>
      </c>
      <c r="L703" s="123"/>
    </row>
    <row r="704" spans="1:12" hidden="1" x14ac:dyDescent="0.35">
      <c r="A704" s="68">
        <v>338</v>
      </c>
      <c r="B704" s="66" t="s">
        <v>731</v>
      </c>
      <c r="C704" s="63">
        <v>711100</v>
      </c>
      <c r="D704" s="60" t="s">
        <v>659</v>
      </c>
      <c r="E704" s="212">
        <v>4305.6508107499703</v>
      </c>
      <c r="F704" s="235">
        <v>0</v>
      </c>
      <c r="G704" s="236">
        <v>0</v>
      </c>
      <c r="H704" s="235">
        <v>0</v>
      </c>
      <c r="I704" s="235">
        <f t="shared" si="11"/>
        <v>4305.6508107499703</v>
      </c>
      <c r="J704" s="235"/>
      <c r="K704" s="53">
        <v>2007</v>
      </c>
      <c r="L704" s="123"/>
    </row>
    <row r="705" spans="1:12" hidden="1" x14ac:dyDescent="0.35">
      <c r="A705" s="68">
        <v>338</v>
      </c>
      <c r="B705" s="66" t="s">
        <v>731</v>
      </c>
      <c r="C705" s="63" t="s">
        <v>655</v>
      </c>
      <c r="D705" s="60" t="s">
        <v>656</v>
      </c>
      <c r="E705" s="212">
        <v>3480.80263041538</v>
      </c>
      <c r="F705" s="235">
        <v>0</v>
      </c>
      <c r="G705" s="236">
        <v>0</v>
      </c>
      <c r="H705" s="235">
        <v>0</v>
      </c>
      <c r="I705" s="235">
        <f t="shared" si="11"/>
        <v>3480.80263041538</v>
      </c>
      <c r="J705" s="235"/>
      <c r="K705" s="53">
        <v>2007</v>
      </c>
      <c r="L705" s="123"/>
    </row>
    <row r="706" spans="1:12" hidden="1" x14ac:dyDescent="0.35">
      <c r="A706" s="68">
        <v>338</v>
      </c>
      <c r="B706" s="66" t="s">
        <v>731</v>
      </c>
      <c r="C706" s="63">
        <v>712000</v>
      </c>
      <c r="D706" s="60" t="s">
        <v>657</v>
      </c>
      <c r="E706" s="212">
        <v>11315.4430786793</v>
      </c>
      <c r="F706" s="235">
        <v>0</v>
      </c>
      <c r="G706" s="236">
        <v>0</v>
      </c>
      <c r="H706" s="235">
        <v>0</v>
      </c>
      <c r="I706" s="235">
        <f t="shared" si="11"/>
        <v>11315.4430786793</v>
      </c>
      <c r="J706" s="235"/>
      <c r="K706" s="53">
        <v>2007</v>
      </c>
      <c r="L706" s="123"/>
    </row>
    <row r="707" spans="1:12" hidden="1" x14ac:dyDescent="0.35">
      <c r="A707" s="68">
        <v>338</v>
      </c>
      <c r="B707" s="66" t="s">
        <v>731</v>
      </c>
      <c r="C707" s="63">
        <v>713900</v>
      </c>
      <c r="D707" s="60" t="s">
        <v>653</v>
      </c>
      <c r="E707" s="212">
        <v>2977.67358570958</v>
      </c>
      <c r="F707" s="235">
        <v>0</v>
      </c>
      <c r="G707" s="236">
        <v>0</v>
      </c>
      <c r="H707" s="235">
        <v>0</v>
      </c>
      <c r="I707" s="235">
        <f t="shared" si="11"/>
        <v>2977.67358570958</v>
      </c>
      <c r="J707" s="235"/>
      <c r="K707" s="53">
        <v>2007</v>
      </c>
      <c r="L707" s="123"/>
    </row>
    <row r="708" spans="1:12" hidden="1" x14ac:dyDescent="0.35">
      <c r="A708" s="68">
        <v>338</v>
      </c>
      <c r="B708" s="66" t="s">
        <v>731</v>
      </c>
      <c r="C708" s="63">
        <v>813100</v>
      </c>
      <c r="D708" s="60" t="s">
        <v>709</v>
      </c>
      <c r="E708" s="212">
        <v>100988.628759315</v>
      </c>
      <c r="F708" s="235">
        <v>0</v>
      </c>
      <c r="G708" s="236">
        <v>0</v>
      </c>
      <c r="H708" s="235">
        <v>0</v>
      </c>
      <c r="I708" s="235">
        <f t="shared" si="11"/>
        <v>100988.628759315</v>
      </c>
      <c r="J708" s="235"/>
      <c r="K708" s="53">
        <v>2007</v>
      </c>
      <c r="L708" s="123"/>
    </row>
    <row r="709" spans="1:12" hidden="1" x14ac:dyDescent="0.35">
      <c r="A709" s="68">
        <v>338</v>
      </c>
      <c r="B709" s="66" t="s">
        <v>731</v>
      </c>
      <c r="C709" s="63" t="s">
        <v>710</v>
      </c>
      <c r="D709" s="60" t="s">
        <v>711</v>
      </c>
      <c r="E709" s="212">
        <v>51217.1194861365</v>
      </c>
      <c r="F709" s="235">
        <v>0</v>
      </c>
      <c r="G709" s="236">
        <v>0</v>
      </c>
      <c r="H709" s="235">
        <v>0</v>
      </c>
      <c r="I709" s="235">
        <f t="shared" si="11"/>
        <v>51217.1194861365</v>
      </c>
      <c r="J709" s="235"/>
      <c r="K709" s="53">
        <v>2007</v>
      </c>
      <c r="L709" s="123"/>
    </row>
    <row r="710" spans="1:12" hidden="1" x14ac:dyDescent="0.35">
      <c r="A710" s="69">
        <v>338</v>
      </c>
      <c r="B710" s="67" t="s">
        <v>731</v>
      </c>
      <c r="C710" s="64" t="s">
        <v>712</v>
      </c>
      <c r="D710" s="61" t="s">
        <v>713</v>
      </c>
      <c r="E710" s="240">
        <v>11641.4140090521</v>
      </c>
      <c r="F710" s="241">
        <v>0</v>
      </c>
      <c r="G710" s="242">
        <v>0</v>
      </c>
      <c r="H710" s="241">
        <v>0</v>
      </c>
      <c r="I710" s="241">
        <f t="shared" si="11"/>
        <v>11641.4140090521</v>
      </c>
      <c r="J710" s="241"/>
      <c r="K710" s="54">
        <v>2007</v>
      </c>
      <c r="L710" s="123"/>
    </row>
    <row r="711" spans="1:12" x14ac:dyDescent="0.35">
      <c r="K711" s="5"/>
    </row>
    <row r="712" spans="1:12" ht="12.75" x14ac:dyDescent="0.35">
      <c r="A712" s="4" t="s">
        <v>715</v>
      </c>
      <c r="K712" s="5"/>
    </row>
    <row r="713" spans="1:12" x14ac:dyDescent="0.35">
      <c r="K713" s="5"/>
    </row>
    <row r="714" spans="1:12" x14ac:dyDescent="0.35">
      <c r="K714" s="5"/>
    </row>
    <row r="715" spans="1:12" x14ac:dyDescent="0.35">
      <c r="K715" s="5"/>
    </row>
    <row r="716" spans="1:12" x14ac:dyDescent="0.35">
      <c r="K716" s="5"/>
    </row>
    <row r="717" spans="1:12" x14ac:dyDescent="0.35">
      <c r="K717" s="5"/>
    </row>
    <row r="718" spans="1:12" x14ac:dyDescent="0.35">
      <c r="K718" s="5"/>
    </row>
    <row r="719" spans="1:12" x14ac:dyDescent="0.35">
      <c r="K719" s="5"/>
    </row>
    <row r="720" spans="1:12" x14ac:dyDescent="0.35">
      <c r="K720" s="5"/>
    </row>
    <row r="721" spans="11:11" x14ac:dyDescent="0.35">
      <c r="K721" s="5"/>
    </row>
    <row r="722" spans="11:11" x14ac:dyDescent="0.35">
      <c r="K722" s="5"/>
    </row>
    <row r="723" spans="11:11" x14ac:dyDescent="0.35">
      <c r="K723" s="5"/>
    </row>
    <row r="724" spans="11:11" x14ac:dyDescent="0.35">
      <c r="K724" s="5"/>
    </row>
    <row r="725" spans="11:11" x14ac:dyDescent="0.35">
      <c r="K725" s="5"/>
    </row>
    <row r="726" spans="11:11" x14ac:dyDescent="0.35">
      <c r="K726" s="5"/>
    </row>
    <row r="727" spans="11:11" x14ac:dyDescent="0.35">
      <c r="K727" s="5"/>
    </row>
    <row r="728" spans="11:11" x14ac:dyDescent="0.35">
      <c r="K728" s="5"/>
    </row>
    <row r="729" spans="11:11" x14ac:dyDescent="0.35">
      <c r="K729" s="5"/>
    </row>
    <row r="730" spans="11:11" x14ac:dyDescent="0.35">
      <c r="K730" s="5"/>
    </row>
    <row r="731" spans="11:11" x14ac:dyDescent="0.35">
      <c r="K731" s="5"/>
    </row>
    <row r="732" spans="11:11" x14ac:dyDescent="0.35">
      <c r="K732" s="5"/>
    </row>
    <row r="733" spans="11:11" x14ac:dyDescent="0.35">
      <c r="K733" s="5"/>
    </row>
    <row r="734" spans="11:11" x14ac:dyDescent="0.35">
      <c r="K734" s="5"/>
    </row>
    <row r="735" spans="11:11" x14ac:dyDescent="0.35">
      <c r="K735" s="5"/>
    </row>
    <row r="736" spans="11:11" x14ac:dyDescent="0.35">
      <c r="K736" s="5"/>
    </row>
    <row r="737" spans="11:11" x14ac:dyDescent="0.35">
      <c r="K737" s="5"/>
    </row>
    <row r="738" spans="11:11" x14ac:dyDescent="0.35">
      <c r="K738" s="5"/>
    </row>
    <row r="739" spans="11:11" x14ac:dyDescent="0.35">
      <c r="K739" s="5"/>
    </row>
    <row r="740" spans="11:11" x14ac:dyDescent="0.35">
      <c r="K740" s="5"/>
    </row>
    <row r="741" spans="11:11" x14ac:dyDescent="0.35">
      <c r="K741" s="5"/>
    </row>
    <row r="742" spans="11:11" x14ac:dyDescent="0.35">
      <c r="K742" s="5"/>
    </row>
    <row r="743" spans="11:11" x14ac:dyDescent="0.35">
      <c r="K743" s="5"/>
    </row>
    <row r="744" spans="11:11" x14ac:dyDescent="0.35">
      <c r="K744" s="5"/>
    </row>
    <row r="745" spans="11:11" x14ac:dyDescent="0.35">
      <c r="K745" s="5"/>
    </row>
    <row r="746" spans="11:11" x14ac:dyDescent="0.35">
      <c r="K746" s="5"/>
    </row>
    <row r="747" spans="11:11" x14ac:dyDescent="0.35">
      <c r="K747" s="5"/>
    </row>
    <row r="748" spans="11:11" x14ac:dyDescent="0.35">
      <c r="K748" s="5"/>
    </row>
    <row r="749" spans="11:11" x14ac:dyDescent="0.35">
      <c r="K749" s="5"/>
    </row>
    <row r="750" spans="11:11" x14ac:dyDescent="0.35">
      <c r="K750" s="5"/>
    </row>
    <row r="751" spans="11:11" x14ac:dyDescent="0.35">
      <c r="K751" s="5"/>
    </row>
    <row r="752" spans="11:11" x14ac:dyDescent="0.35">
      <c r="K752" s="5"/>
    </row>
    <row r="753" spans="11:11" x14ac:dyDescent="0.35">
      <c r="K753" s="5"/>
    </row>
    <row r="754" spans="11:11" x14ac:dyDescent="0.35">
      <c r="K754" s="5"/>
    </row>
    <row r="755" spans="11:11" x14ac:dyDescent="0.35">
      <c r="K755" s="5"/>
    </row>
    <row r="756" spans="11:11" x14ac:dyDescent="0.35">
      <c r="K756" s="5"/>
    </row>
    <row r="757" spans="11:11" x14ac:dyDescent="0.35">
      <c r="K757" s="5"/>
    </row>
    <row r="758" spans="11:11" x14ac:dyDescent="0.35">
      <c r="K758" s="5"/>
    </row>
    <row r="759" spans="11:11" x14ac:dyDescent="0.35">
      <c r="K759" s="5"/>
    </row>
    <row r="760" spans="11:11" x14ac:dyDescent="0.35">
      <c r="K760" s="5"/>
    </row>
    <row r="761" spans="11:11" x14ac:dyDescent="0.35">
      <c r="K761" s="5"/>
    </row>
    <row r="762" spans="11:11" x14ac:dyDescent="0.35">
      <c r="K762" s="5"/>
    </row>
    <row r="763" spans="11:11" x14ac:dyDescent="0.35">
      <c r="K763" s="5"/>
    </row>
    <row r="764" spans="11:11" x14ac:dyDescent="0.35">
      <c r="K764" s="5"/>
    </row>
    <row r="765" spans="11:11" x14ac:dyDescent="0.35">
      <c r="K765" s="5"/>
    </row>
    <row r="766" spans="11:11" x14ac:dyDescent="0.35">
      <c r="K766" s="5"/>
    </row>
    <row r="767" spans="11:11" x14ac:dyDescent="0.35">
      <c r="K767" s="5"/>
    </row>
    <row r="768" spans="11:11" x14ac:dyDescent="0.35">
      <c r="K768" s="5"/>
    </row>
    <row r="769" spans="11:11" x14ac:dyDescent="0.35">
      <c r="K769" s="5"/>
    </row>
    <row r="770" spans="11:11" x14ac:dyDescent="0.35">
      <c r="K770" s="5"/>
    </row>
    <row r="771" spans="11:11" x14ac:dyDescent="0.35">
      <c r="K771" s="5"/>
    </row>
    <row r="772" spans="11:11" x14ac:dyDescent="0.35">
      <c r="K772" s="5"/>
    </row>
    <row r="773" spans="11:11" x14ac:dyDescent="0.35">
      <c r="K773" s="5"/>
    </row>
    <row r="774" spans="11:11" x14ac:dyDescent="0.35">
      <c r="K774" s="5"/>
    </row>
    <row r="775" spans="11:11" x14ac:dyDescent="0.35">
      <c r="K775" s="5"/>
    </row>
    <row r="776" spans="11:11" x14ac:dyDescent="0.35">
      <c r="K776" s="5"/>
    </row>
    <row r="777" spans="11:11" x14ac:dyDescent="0.35">
      <c r="K777" s="5"/>
    </row>
    <row r="778" spans="11:11" x14ac:dyDescent="0.35">
      <c r="K778" s="5"/>
    </row>
    <row r="779" spans="11:11" x14ac:dyDescent="0.35">
      <c r="K779" s="5"/>
    </row>
    <row r="780" spans="11:11" x14ac:dyDescent="0.35">
      <c r="K780" s="5"/>
    </row>
    <row r="781" spans="11:11" x14ac:dyDescent="0.35">
      <c r="K781" s="5"/>
    </row>
    <row r="782" spans="11:11" x14ac:dyDescent="0.35">
      <c r="K782" s="5"/>
    </row>
    <row r="783" spans="11:11" x14ac:dyDescent="0.35">
      <c r="K783" s="5"/>
    </row>
    <row r="784" spans="11:11" x14ac:dyDescent="0.35">
      <c r="K784" s="5"/>
    </row>
    <row r="785" spans="11:11" x14ac:dyDescent="0.35">
      <c r="K785" s="5"/>
    </row>
    <row r="786" spans="11:11" x14ac:dyDescent="0.35">
      <c r="K786" s="5"/>
    </row>
    <row r="787" spans="11:11" x14ac:dyDescent="0.35">
      <c r="K787" s="5"/>
    </row>
    <row r="788" spans="11:11" x14ac:dyDescent="0.35">
      <c r="K788" s="5"/>
    </row>
    <row r="789" spans="11:11" x14ac:dyDescent="0.35">
      <c r="K789" s="5"/>
    </row>
    <row r="790" spans="11:11" x14ac:dyDescent="0.35">
      <c r="K790" s="5"/>
    </row>
    <row r="791" spans="11:11" x14ac:dyDescent="0.35">
      <c r="K791" s="5"/>
    </row>
    <row r="792" spans="11:11" x14ac:dyDescent="0.35">
      <c r="K792" s="5"/>
    </row>
    <row r="793" spans="11:11" x14ac:dyDescent="0.35">
      <c r="K793" s="5"/>
    </row>
    <row r="794" spans="11:11" x14ac:dyDescent="0.35">
      <c r="K794" s="5"/>
    </row>
    <row r="795" spans="11:11" x14ac:dyDescent="0.35">
      <c r="K795" s="5"/>
    </row>
    <row r="796" spans="11:11" x14ac:dyDescent="0.35">
      <c r="K796" s="5"/>
    </row>
    <row r="797" spans="11:11" x14ac:dyDescent="0.35">
      <c r="K797" s="5"/>
    </row>
    <row r="798" spans="11:11" x14ac:dyDescent="0.35">
      <c r="K798" s="5"/>
    </row>
    <row r="799" spans="11:11" x14ac:dyDescent="0.35">
      <c r="K799" s="5"/>
    </row>
    <row r="800" spans="11:11" x14ac:dyDescent="0.35">
      <c r="K800" s="5"/>
    </row>
    <row r="801" spans="11:11" x14ac:dyDescent="0.35">
      <c r="K801" s="5"/>
    </row>
    <row r="802" spans="11:11" x14ac:dyDescent="0.35">
      <c r="K802" s="5"/>
    </row>
    <row r="803" spans="11:11" x14ac:dyDescent="0.35">
      <c r="K803" s="5"/>
    </row>
    <row r="804" spans="11:11" x14ac:dyDescent="0.35">
      <c r="K804" s="5"/>
    </row>
    <row r="805" spans="11:11" x14ac:dyDescent="0.35">
      <c r="K805" s="5"/>
    </row>
    <row r="806" spans="11:11" x14ac:dyDescent="0.35">
      <c r="K806" s="5"/>
    </row>
    <row r="807" spans="11:11" x14ac:dyDescent="0.35">
      <c r="K807" s="5"/>
    </row>
    <row r="808" spans="11:11" x14ac:dyDescent="0.35">
      <c r="K808" s="5"/>
    </row>
  </sheetData>
  <autoFilter ref="A5:O710" xr:uid="{56E802E6-5605-4C25-A13D-FA2265EEA54D}">
    <filterColumn colId="3">
      <filters>
        <filter val="Other basic organic chemical manufacturing"/>
      </filters>
    </filterColumn>
    <filterColumn colId="6" showButton="0"/>
  </autoFilter>
  <mergeCells count="4">
    <mergeCell ref="E5:E6"/>
    <mergeCell ref="F5:F6"/>
    <mergeCell ref="G5:H5"/>
    <mergeCell ref="I5:I6"/>
  </mergeCells>
  <pageMargins left="0.75" right="0.75" top="1" bottom="1" header="0.5" footer="0.5"/>
  <pageSetup scale="42" fitToHeight="8" orientation="landscape" r:id="rId1"/>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filterMode="1">
    <pageSetUpPr fitToPage="1"/>
  </sheetPr>
  <dimension ref="A2:O808"/>
  <sheetViews>
    <sheetView zoomScale="90" zoomScaleNormal="90" workbookViewId="0">
      <pane xSplit="4" ySplit="6" topLeftCell="E381" activePane="bottomRight" state="frozen"/>
      <selection pane="topRight" activeCell="D1" sqref="D1"/>
      <selection pane="bottomLeft" activeCell="A6" sqref="A6"/>
      <selection pane="bottomRight" activeCell="B600" sqref="B600"/>
    </sheetView>
  </sheetViews>
  <sheetFormatPr defaultRowHeight="12.4" x14ac:dyDescent="0.35"/>
  <cols>
    <col min="1" max="1" width="12.35546875" customWidth="1"/>
    <col min="2" max="2" width="20.7109375" customWidth="1"/>
    <col min="3" max="3" width="8.5703125" style="48" customWidth="1"/>
    <col min="4" max="4" width="33.5703125" customWidth="1"/>
    <col min="5" max="5" width="15.5703125" style="5" bestFit="1" customWidth="1"/>
    <col min="6" max="6" width="19" style="5" customWidth="1"/>
    <col min="7" max="7" width="12.140625" style="5" customWidth="1"/>
    <col min="8" max="8" width="12" style="5" customWidth="1"/>
    <col min="9" max="9" width="16.42578125" style="5" bestFit="1" customWidth="1"/>
    <col min="10" max="10" width="16.42578125" style="5" customWidth="1"/>
    <col min="11" max="11" width="6" bestFit="1" customWidth="1"/>
  </cols>
  <sheetData>
    <row r="2" spans="1:15" x14ac:dyDescent="0.35">
      <c r="A2" s="27" t="s">
        <v>719</v>
      </c>
      <c r="B2" s="27"/>
    </row>
    <row r="3" spans="1:15" x14ac:dyDescent="0.35">
      <c r="A3" s="27" t="s">
        <v>714</v>
      </c>
      <c r="B3" s="27"/>
    </row>
    <row r="4" spans="1:15" ht="12" customHeight="1" x14ac:dyDescent="0.35"/>
    <row r="5" spans="1:15" x14ac:dyDescent="0.35">
      <c r="A5" s="2"/>
      <c r="B5" s="2"/>
      <c r="D5" s="3"/>
      <c r="E5" s="266" t="s">
        <v>716</v>
      </c>
      <c r="F5" s="262" t="s">
        <v>60</v>
      </c>
      <c r="G5" s="260" t="s">
        <v>57</v>
      </c>
      <c r="H5" s="261"/>
      <c r="I5" s="264" t="s">
        <v>717</v>
      </c>
      <c r="J5" s="127" t="s">
        <v>1291</v>
      </c>
      <c r="K5" s="3"/>
    </row>
    <row r="6" spans="1:15" hidden="1" x14ac:dyDescent="0.35">
      <c r="A6" s="28" t="s">
        <v>718</v>
      </c>
      <c r="B6" s="28" t="s">
        <v>720</v>
      </c>
      <c r="C6" s="30" t="s">
        <v>55</v>
      </c>
      <c r="D6" s="29" t="s">
        <v>56</v>
      </c>
      <c r="E6" s="266"/>
      <c r="F6" s="263"/>
      <c r="G6" s="55" t="s">
        <v>58</v>
      </c>
      <c r="H6" s="30" t="s">
        <v>59</v>
      </c>
      <c r="I6" s="265"/>
      <c r="J6" s="128" t="s">
        <v>1292</v>
      </c>
      <c r="K6" s="31" t="s">
        <v>73</v>
      </c>
      <c r="L6" s="122" t="s">
        <v>1290</v>
      </c>
    </row>
    <row r="7" spans="1:15" hidden="1" x14ac:dyDescent="0.35">
      <c r="A7" s="62">
        <v>7</v>
      </c>
      <c r="B7" s="47" t="s">
        <v>1085</v>
      </c>
      <c r="C7" s="62">
        <v>336111</v>
      </c>
      <c r="D7" s="10" t="s">
        <v>419</v>
      </c>
      <c r="E7" s="51">
        <v>41382</v>
      </c>
      <c r="F7" s="47">
        <v>1190</v>
      </c>
      <c r="G7" s="56">
        <v>4856</v>
      </c>
      <c r="H7" s="47">
        <v>11815</v>
      </c>
      <c r="I7" s="129">
        <v>59243</v>
      </c>
      <c r="J7" s="7"/>
      <c r="K7" s="6">
        <v>2007</v>
      </c>
    </row>
    <row r="8" spans="1:15" hidden="1" x14ac:dyDescent="0.35">
      <c r="A8" s="46">
        <v>7</v>
      </c>
      <c r="B8" s="26" t="s">
        <v>1085</v>
      </c>
      <c r="C8" s="46">
        <v>336211</v>
      </c>
      <c r="D8" s="26" t="s">
        <v>420</v>
      </c>
      <c r="E8" s="11">
        <v>50</v>
      </c>
      <c r="F8" s="53">
        <v>1</v>
      </c>
      <c r="G8" s="57">
        <v>6</v>
      </c>
      <c r="H8" s="53">
        <v>42</v>
      </c>
      <c r="I8" s="118">
        <v>98</v>
      </c>
      <c r="J8" s="7"/>
      <c r="K8" s="7">
        <v>2007</v>
      </c>
    </row>
    <row r="9" spans="1:15" hidden="1" x14ac:dyDescent="0.35">
      <c r="A9" s="46">
        <v>8</v>
      </c>
      <c r="B9" s="26" t="s">
        <v>1086</v>
      </c>
      <c r="C9" s="46">
        <v>336111</v>
      </c>
      <c r="D9" s="26" t="s">
        <v>419</v>
      </c>
      <c r="E9" s="11">
        <v>25164</v>
      </c>
      <c r="F9" s="53">
        <v>711</v>
      </c>
      <c r="G9" s="57">
        <v>2900</v>
      </c>
      <c r="H9" s="53">
        <v>7056</v>
      </c>
      <c r="I9" s="118">
        <v>35832</v>
      </c>
      <c r="J9" s="7"/>
      <c r="K9" s="7">
        <v>2007</v>
      </c>
    </row>
    <row r="10" spans="1:15" hidden="1" x14ac:dyDescent="0.35">
      <c r="A10" s="46">
        <v>9</v>
      </c>
      <c r="B10" s="26" t="s">
        <v>1087</v>
      </c>
      <c r="C10" s="46">
        <v>336112</v>
      </c>
      <c r="D10" s="26" t="s">
        <v>421</v>
      </c>
      <c r="E10" s="11">
        <v>116189</v>
      </c>
      <c r="F10" s="53">
        <v>2398</v>
      </c>
      <c r="G10" s="57">
        <v>1717</v>
      </c>
      <c r="H10" s="53">
        <v>17675</v>
      </c>
      <c r="I10" s="118">
        <v>137979</v>
      </c>
      <c r="J10" s="7"/>
      <c r="K10" s="7">
        <v>2007</v>
      </c>
    </row>
    <row r="11" spans="1:15" hidden="1" x14ac:dyDescent="0.35">
      <c r="A11" s="46">
        <v>11</v>
      </c>
      <c r="B11" s="26" t="s">
        <v>1088</v>
      </c>
      <c r="C11" s="46" t="s">
        <v>422</v>
      </c>
      <c r="D11" s="26" t="s">
        <v>423</v>
      </c>
      <c r="E11" s="126">
        <v>-624</v>
      </c>
      <c r="F11" s="53">
        <v>0</v>
      </c>
      <c r="G11" s="57">
        <v>0</v>
      </c>
      <c r="H11" s="53">
        <v>0</v>
      </c>
      <c r="I11" s="130">
        <v>-624</v>
      </c>
      <c r="J11" s="7"/>
      <c r="K11" s="7">
        <v>2007</v>
      </c>
    </row>
    <row r="12" spans="1:15" hidden="1" x14ac:dyDescent="0.35">
      <c r="A12" s="46">
        <v>11</v>
      </c>
      <c r="B12" s="26" t="s">
        <v>1088</v>
      </c>
      <c r="C12" s="46" t="s">
        <v>424</v>
      </c>
      <c r="D12" s="26" t="s">
        <v>425</v>
      </c>
      <c r="E12" s="126">
        <v>25903</v>
      </c>
      <c r="F12" s="124">
        <v>936</v>
      </c>
      <c r="G12" s="125">
        <v>596</v>
      </c>
      <c r="H12" s="124">
        <v>26104</v>
      </c>
      <c r="I12" s="7">
        <v>53540</v>
      </c>
      <c r="J12" s="7"/>
      <c r="K12" s="7">
        <v>2007</v>
      </c>
    </row>
    <row r="13" spans="1:15" hidden="1" x14ac:dyDescent="0.35">
      <c r="A13" s="46">
        <v>15</v>
      </c>
      <c r="B13" s="26" t="s">
        <v>1089</v>
      </c>
      <c r="C13" s="46" t="s">
        <v>422</v>
      </c>
      <c r="D13" s="26" t="s">
        <v>423</v>
      </c>
      <c r="E13" s="126">
        <v>-1365</v>
      </c>
      <c r="F13" s="53">
        <v>0</v>
      </c>
      <c r="G13" s="57">
        <v>0</v>
      </c>
      <c r="H13" s="53">
        <v>0</v>
      </c>
      <c r="I13" s="7">
        <v>-1365</v>
      </c>
      <c r="J13" s="7"/>
      <c r="K13" s="7">
        <v>2007</v>
      </c>
    </row>
    <row r="14" spans="1:15" hidden="1" x14ac:dyDescent="0.35">
      <c r="A14" s="46">
        <v>15</v>
      </c>
      <c r="B14" s="26" t="s">
        <v>1089</v>
      </c>
      <c r="C14" s="46" t="s">
        <v>424</v>
      </c>
      <c r="D14" s="26" t="s">
        <v>425</v>
      </c>
      <c r="E14" s="126">
        <v>43193</v>
      </c>
      <c r="F14" s="124">
        <v>557</v>
      </c>
      <c r="G14" s="125">
        <v>102</v>
      </c>
      <c r="H14" s="124">
        <v>15777</v>
      </c>
      <c r="I14" s="7">
        <v>59629</v>
      </c>
      <c r="J14" s="7"/>
      <c r="K14" s="7">
        <v>2007</v>
      </c>
    </row>
    <row r="15" spans="1:15" hidden="1" x14ac:dyDescent="0.35">
      <c r="A15" s="46">
        <v>19</v>
      </c>
      <c r="B15" s="26" t="s">
        <v>1090</v>
      </c>
      <c r="C15" s="46">
        <v>326210</v>
      </c>
      <c r="D15" s="26" t="s">
        <v>426</v>
      </c>
      <c r="E15" s="11">
        <v>9275</v>
      </c>
      <c r="F15" s="53">
        <v>236</v>
      </c>
      <c r="G15" s="57">
        <v>1647</v>
      </c>
      <c r="H15" s="53">
        <v>10959</v>
      </c>
      <c r="I15" s="7">
        <v>22117</v>
      </c>
      <c r="J15" s="118">
        <f>I15*L15</f>
        <v>4423.4000000000005</v>
      </c>
      <c r="K15" s="7">
        <v>2007</v>
      </c>
      <c r="L15" s="123">
        <v>0.2</v>
      </c>
      <c r="M15" s="115">
        <v>5</v>
      </c>
      <c r="N15" s="116" t="s">
        <v>1288</v>
      </c>
      <c r="O15" s="116" t="s">
        <v>1289</v>
      </c>
    </row>
    <row r="16" spans="1:15" hidden="1" x14ac:dyDescent="0.35">
      <c r="A16" s="46">
        <v>19</v>
      </c>
      <c r="B16" s="26" t="s">
        <v>1090</v>
      </c>
      <c r="C16" s="46" t="s">
        <v>424</v>
      </c>
      <c r="D16" s="26" t="s">
        <v>425</v>
      </c>
      <c r="E16" s="11">
        <v>0</v>
      </c>
      <c r="F16" s="53">
        <v>0</v>
      </c>
      <c r="G16" s="57">
        <v>0</v>
      </c>
      <c r="H16" s="53">
        <v>0</v>
      </c>
      <c r="I16" s="7">
        <v>0</v>
      </c>
      <c r="J16" s="118">
        <f t="shared" ref="J16:J36" si="0">I16*L16</f>
        <v>0</v>
      </c>
      <c r="K16" s="7">
        <v>2007</v>
      </c>
      <c r="L16" s="123">
        <v>0.2</v>
      </c>
      <c r="M16" s="115">
        <v>5</v>
      </c>
      <c r="N16" s="116" t="s">
        <v>1288</v>
      </c>
      <c r="O16" s="116" t="s">
        <v>1289</v>
      </c>
    </row>
    <row r="17" spans="1:15" hidden="1" x14ac:dyDescent="0.35">
      <c r="A17" s="46">
        <v>20</v>
      </c>
      <c r="B17" s="26" t="s">
        <v>1091</v>
      </c>
      <c r="C17" s="46">
        <v>327200</v>
      </c>
      <c r="D17" s="26" t="s">
        <v>427</v>
      </c>
      <c r="E17" s="11">
        <v>46</v>
      </c>
      <c r="F17" s="53">
        <v>8</v>
      </c>
      <c r="G17" s="57">
        <v>7</v>
      </c>
      <c r="H17" s="53">
        <v>59</v>
      </c>
      <c r="I17" s="7">
        <v>120</v>
      </c>
      <c r="J17" s="118">
        <f t="shared" si="0"/>
        <v>24</v>
      </c>
      <c r="K17" s="7">
        <v>2007</v>
      </c>
      <c r="L17" s="123">
        <v>0.2</v>
      </c>
      <c r="M17" s="115">
        <v>5</v>
      </c>
      <c r="N17" s="116" t="s">
        <v>1288</v>
      </c>
      <c r="O17" s="116" t="s">
        <v>1289</v>
      </c>
    </row>
    <row r="18" spans="1:15" hidden="1" x14ac:dyDescent="0.35">
      <c r="A18" s="46">
        <v>20</v>
      </c>
      <c r="B18" s="26" t="s">
        <v>1091</v>
      </c>
      <c r="C18" s="46">
        <v>331200</v>
      </c>
      <c r="D18" s="26" t="s">
        <v>428</v>
      </c>
      <c r="E18" s="11">
        <v>15</v>
      </c>
      <c r="F18" s="53">
        <v>0</v>
      </c>
      <c r="G18" s="57">
        <v>1</v>
      </c>
      <c r="H18" s="53">
        <v>16</v>
      </c>
      <c r="I18" s="7">
        <v>32</v>
      </c>
      <c r="J18" s="118">
        <f t="shared" si="0"/>
        <v>6.4</v>
      </c>
      <c r="K18" s="7">
        <v>2007</v>
      </c>
      <c r="L18" s="123">
        <v>0.2</v>
      </c>
      <c r="M18" s="115">
        <v>5</v>
      </c>
      <c r="N18" s="116" t="s">
        <v>1288</v>
      </c>
      <c r="O18" s="116" t="s">
        <v>1289</v>
      </c>
    </row>
    <row r="19" spans="1:15" hidden="1" x14ac:dyDescent="0.35">
      <c r="A19" s="46">
        <v>20</v>
      </c>
      <c r="B19" s="26" t="s">
        <v>1091</v>
      </c>
      <c r="C19" s="46">
        <v>332500</v>
      </c>
      <c r="D19" s="26" t="s">
        <v>429</v>
      </c>
      <c r="E19" s="11">
        <v>137</v>
      </c>
      <c r="F19" s="53">
        <v>4</v>
      </c>
      <c r="G19" s="57">
        <v>79</v>
      </c>
      <c r="H19" s="53">
        <v>216</v>
      </c>
      <c r="I19" s="7">
        <v>436</v>
      </c>
      <c r="J19" s="118">
        <f t="shared" si="0"/>
        <v>87.2</v>
      </c>
      <c r="K19" s="7">
        <v>2007</v>
      </c>
      <c r="L19" s="123">
        <v>0.2</v>
      </c>
      <c r="M19" s="115">
        <v>5</v>
      </c>
      <c r="N19" s="116" t="s">
        <v>1288</v>
      </c>
      <c r="O19" s="116" t="s">
        <v>1289</v>
      </c>
    </row>
    <row r="20" spans="1:15" hidden="1" x14ac:dyDescent="0.35">
      <c r="A20" s="46">
        <v>20</v>
      </c>
      <c r="B20" s="26" t="s">
        <v>1091</v>
      </c>
      <c r="C20" s="46">
        <v>332600</v>
      </c>
      <c r="D20" s="26" t="s">
        <v>430</v>
      </c>
      <c r="E20" s="11">
        <v>72</v>
      </c>
      <c r="F20" s="53">
        <v>2</v>
      </c>
      <c r="G20" s="57">
        <v>10</v>
      </c>
      <c r="H20" s="53">
        <v>83</v>
      </c>
      <c r="I20" s="7">
        <v>167</v>
      </c>
      <c r="J20" s="118">
        <f t="shared" si="0"/>
        <v>33.4</v>
      </c>
      <c r="K20" s="7">
        <v>2007</v>
      </c>
      <c r="L20" s="123">
        <v>0.2</v>
      </c>
      <c r="M20" s="115">
        <v>5</v>
      </c>
      <c r="N20" s="116" t="s">
        <v>1288</v>
      </c>
      <c r="O20" s="116" t="s">
        <v>1289</v>
      </c>
    </row>
    <row r="21" spans="1:15" hidden="1" x14ac:dyDescent="0.35">
      <c r="A21" s="46">
        <v>20</v>
      </c>
      <c r="B21" s="26" t="s">
        <v>1091</v>
      </c>
      <c r="C21" s="46" t="s">
        <v>431</v>
      </c>
      <c r="D21" s="26" t="s">
        <v>432</v>
      </c>
      <c r="E21" s="11">
        <v>0</v>
      </c>
      <c r="F21" s="53">
        <v>0</v>
      </c>
      <c r="G21" s="57">
        <v>0</v>
      </c>
      <c r="H21" s="53">
        <v>0</v>
      </c>
      <c r="I21" s="7">
        <v>0</v>
      </c>
      <c r="J21" s="118">
        <f t="shared" si="0"/>
        <v>0</v>
      </c>
      <c r="K21" s="7">
        <v>2007</v>
      </c>
      <c r="L21" s="123">
        <v>0.2</v>
      </c>
      <c r="M21" s="115">
        <v>5</v>
      </c>
      <c r="N21" s="116" t="s">
        <v>1288</v>
      </c>
      <c r="O21" s="116" t="s">
        <v>1289</v>
      </c>
    </row>
    <row r="22" spans="1:15" hidden="1" x14ac:dyDescent="0.35">
      <c r="A22" s="46">
        <v>20</v>
      </c>
      <c r="B22" s="26" t="s">
        <v>1091</v>
      </c>
      <c r="C22" s="46">
        <v>334220</v>
      </c>
      <c r="D22" s="26" t="s">
        <v>433</v>
      </c>
      <c r="E22" s="11">
        <v>14</v>
      </c>
      <c r="F22" s="53">
        <v>0</v>
      </c>
      <c r="G22" s="57">
        <v>3</v>
      </c>
      <c r="H22" s="53">
        <v>18</v>
      </c>
      <c r="I22" s="7">
        <v>36</v>
      </c>
      <c r="J22" s="118">
        <f t="shared" si="0"/>
        <v>7.2</v>
      </c>
      <c r="K22" s="7">
        <v>2007</v>
      </c>
      <c r="L22" s="123">
        <v>0.2</v>
      </c>
      <c r="M22" s="115">
        <v>5</v>
      </c>
      <c r="N22" s="116" t="s">
        <v>1288</v>
      </c>
      <c r="O22" s="116" t="s">
        <v>1289</v>
      </c>
    </row>
    <row r="23" spans="1:15" hidden="1" x14ac:dyDescent="0.35">
      <c r="A23" s="46">
        <v>20</v>
      </c>
      <c r="B23" s="26" t="s">
        <v>1091</v>
      </c>
      <c r="C23" s="46">
        <v>335110</v>
      </c>
      <c r="D23" s="26" t="s">
        <v>434</v>
      </c>
      <c r="E23" s="11">
        <v>169</v>
      </c>
      <c r="F23" s="53">
        <v>3</v>
      </c>
      <c r="G23" s="57">
        <v>47</v>
      </c>
      <c r="H23" s="53">
        <v>215</v>
      </c>
      <c r="I23" s="7">
        <v>434</v>
      </c>
      <c r="J23" s="118">
        <f t="shared" si="0"/>
        <v>86.800000000000011</v>
      </c>
      <c r="K23" s="7">
        <v>2007</v>
      </c>
      <c r="L23" s="123">
        <v>0.2</v>
      </c>
      <c r="M23" s="115">
        <v>5</v>
      </c>
      <c r="N23" s="116" t="s">
        <v>1288</v>
      </c>
      <c r="O23" s="116" t="s">
        <v>1289</v>
      </c>
    </row>
    <row r="24" spans="1:15" hidden="1" x14ac:dyDescent="0.35">
      <c r="A24" s="46">
        <v>20</v>
      </c>
      <c r="B24" s="26" t="s">
        <v>1091</v>
      </c>
      <c r="C24" s="46">
        <v>335911</v>
      </c>
      <c r="D24" s="26" t="s">
        <v>435</v>
      </c>
      <c r="E24" s="11">
        <v>1366</v>
      </c>
      <c r="F24" s="53">
        <v>23</v>
      </c>
      <c r="G24" s="57">
        <v>194</v>
      </c>
      <c r="H24" s="53">
        <v>1555</v>
      </c>
      <c r="I24" s="7">
        <v>3137</v>
      </c>
      <c r="J24" s="118">
        <f t="shared" si="0"/>
        <v>627.40000000000009</v>
      </c>
      <c r="K24" s="7">
        <v>2007</v>
      </c>
      <c r="L24" s="123">
        <v>0.2</v>
      </c>
      <c r="M24" s="115">
        <v>5</v>
      </c>
      <c r="N24" s="116" t="s">
        <v>1288</v>
      </c>
      <c r="O24" s="116" t="s">
        <v>1289</v>
      </c>
    </row>
    <row r="25" spans="1:15" hidden="1" x14ac:dyDescent="0.35">
      <c r="A25" s="46">
        <v>20</v>
      </c>
      <c r="B25" s="26" t="s">
        <v>1091</v>
      </c>
      <c r="C25" s="46">
        <v>336310</v>
      </c>
      <c r="D25" s="26" t="s">
        <v>436</v>
      </c>
      <c r="E25" s="11">
        <v>1503</v>
      </c>
      <c r="F25" s="53">
        <v>26</v>
      </c>
      <c r="G25" s="57">
        <v>213</v>
      </c>
      <c r="H25" s="53">
        <v>1711</v>
      </c>
      <c r="I25" s="7">
        <v>3453</v>
      </c>
      <c r="J25" s="118">
        <f t="shared" si="0"/>
        <v>690.6</v>
      </c>
      <c r="K25" s="7">
        <v>2007</v>
      </c>
      <c r="L25" s="123">
        <v>0.2</v>
      </c>
      <c r="M25" s="115">
        <v>5</v>
      </c>
      <c r="N25" s="116" t="s">
        <v>1288</v>
      </c>
      <c r="O25" s="116" t="s">
        <v>1289</v>
      </c>
    </row>
    <row r="26" spans="1:15" hidden="1" x14ac:dyDescent="0.35">
      <c r="A26" s="46">
        <v>20</v>
      </c>
      <c r="B26" s="26" t="s">
        <v>1091</v>
      </c>
      <c r="C26" s="46">
        <v>336320</v>
      </c>
      <c r="D26" s="26" t="s">
        <v>437</v>
      </c>
      <c r="E26" s="11">
        <v>2890</v>
      </c>
      <c r="F26" s="53">
        <v>50</v>
      </c>
      <c r="G26" s="57">
        <v>410</v>
      </c>
      <c r="H26" s="53">
        <v>3291</v>
      </c>
      <c r="I26" s="7">
        <v>6641</v>
      </c>
      <c r="J26" s="118">
        <f t="shared" si="0"/>
        <v>1328.2</v>
      </c>
      <c r="K26" s="7">
        <v>2007</v>
      </c>
      <c r="L26" s="123">
        <v>0.2</v>
      </c>
      <c r="M26" s="115">
        <v>5</v>
      </c>
      <c r="N26" s="116" t="s">
        <v>1288</v>
      </c>
      <c r="O26" s="116" t="s">
        <v>1289</v>
      </c>
    </row>
    <row r="27" spans="1:15" hidden="1" x14ac:dyDescent="0.35">
      <c r="A27" s="46">
        <v>20</v>
      </c>
      <c r="B27" s="26" t="s">
        <v>1091</v>
      </c>
      <c r="C27" s="46" t="s">
        <v>438</v>
      </c>
      <c r="D27" s="26" t="s">
        <v>439</v>
      </c>
      <c r="E27" s="11">
        <v>1107</v>
      </c>
      <c r="F27" s="53">
        <v>19</v>
      </c>
      <c r="G27" s="57">
        <v>157</v>
      </c>
      <c r="H27" s="53">
        <v>1260</v>
      </c>
      <c r="I27" s="7">
        <v>2544</v>
      </c>
      <c r="J27" s="118">
        <f t="shared" si="0"/>
        <v>508.8</v>
      </c>
      <c r="K27" s="7">
        <v>2007</v>
      </c>
      <c r="L27" s="123">
        <v>0.2</v>
      </c>
      <c r="M27" s="115">
        <v>5</v>
      </c>
      <c r="N27" s="116" t="s">
        <v>1288</v>
      </c>
      <c r="O27" s="116" t="s">
        <v>1289</v>
      </c>
    </row>
    <row r="28" spans="1:15" hidden="1" x14ac:dyDescent="0.35">
      <c r="A28" s="46">
        <v>20</v>
      </c>
      <c r="B28" s="26" t="s">
        <v>1091</v>
      </c>
      <c r="C28" s="46">
        <v>336350</v>
      </c>
      <c r="D28" s="26" t="s">
        <v>440</v>
      </c>
      <c r="E28" s="11">
        <v>1726</v>
      </c>
      <c r="F28" s="53">
        <v>30</v>
      </c>
      <c r="G28" s="57">
        <v>245</v>
      </c>
      <c r="H28" s="53">
        <v>1965</v>
      </c>
      <c r="I28" s="7">
        <v>3965</v>
      </c>
      <c r="J28" s="118">
        <f t="shared" si="0"/>
        <v>793</v>
      </c>
      <c r="K28" s="7">
        <v>2007</v>
      </c>
      <c r="L28" s="123">
        <v>0.2</v>
      </c>
      <c r="M28" s="115">
        <v>5</v>
      </c>
      <c r="N28" s="116" t="s">
        <v>1288</v>
      </c>
      <c r="O28" s="116" t="s">
        <v>1289</v>
      </c>
    </row>
    <row r="29" spans="1:15" hidden="1" x14ac:dyDescent="0.35">
      <c r="A29" s="46">
        <v>20</v>
      </c>
      <c r="B29" s="26" t="s">
        <v>1091</v>
      </c>
      <c r="C29" s="46">
        <v>336360</v>
      </c>
      <c r="D29" s="26" t="s">
        <v>441</v>
      </c>
      <c r="E29" s="11">
        <v>13</v>
      </c>
      <c r="F29" s="53">
        <v>0</v>
      </c>
      <c r="G29" s="57">
        <v>2</v>
      </c>
      <c r="H29" s="53">
        <v>15</v>
      </c>
      <c r="I29" s="7">
        <v>30</v>
      </c>
      <c r="J29" s="118">
        <f t="shared" si="0"/>
        <v>6</v>
      </c>
      <c r="K29" s="7">
        <v>2007</v>
      </c>
      <c r="L29" s="123">
        <v>0.2</v>
      </c>
      <c r="M29" s="115">
        <v>5</v>
      </c>
      <c r="N29" s="116" t="s">
        <v>1288</v>
      </c>
      <c r="O29" s="116" t="s">
        <v>1289</v>
      </c>
    </row>
    <row r="30" spans="1:15" hidden="1" x14ac:dyDescent="0.35">
      <c r="A30" s="46">
        <v>20</v>
      </c>
      <c r="B30" s="26" t="s">
        <v>1091</v>
      </c>
      <c r="C30" s="46">
        <v>336390</v>
      </c>
      <c r="D30" s="26" t="s">
        <v>442</v>
      </c>
      <c r="E30" s="11">
        <v>4343</v>
      </c>
      <c r="F30" s="53">
        <v>75</v>
      </c>
      <c r="G30" s="57">
        <v>616</v>
      </c>
      <c r="H30" s="53">
        <v>4946</v>
      </c>
      <c r="I30" s="7">
        <v>9981</v>
      </c>
      <c r="J30" s="118">
        <f t="shared" si="0"/>
        <v>1996.2</v>
      </c>
      <c r="K30" s="7">
        <v>2007</v>
      </c>
      <c r="L30" s="123">
        <v>0.2</v>
      </c>
      <c r="M30" s="115">
        <v>5</v>
      </c>
      <c r="N30" s="116" t="s">
        <v>1288</v>
      </c>
      <c r="O30" s="116" t="s">
        <v>1289</v>
      </c>
    </row>
    <row r="31" spans="1:15" hidden="1" x14ac:dyDescent="0.35">
      <c r="A31" s="46">
        <v>20</v>
      </c>
      <c r="B31" s="26" t="s">
        <v>1091</v>
      </c>
      <c r="C31" s="46">
        <v>339990</v>
      </c>
      <c r="D31" s="26" t="s">
        <v>443</v>
      </c>
      <c r="E31" s="11">
        <v>164</v>
      </c>
      <c r="F31" s="53">
        <v>27</v>
      </c>
      <c r="G31" s="57">
        <v>32</v>
      </c>
      <c r="H31" s="53">
        <v>219</v>
      </c>
      <c r="I31" s="7">
        <v>442</v>
      </c>
      <c r="J31" s="118">
        <f t="shared" si="0"/>
        <v>88.4</v>
      </c>
      <c r="K31" s="7">
        <v>2007</v>
      </c>
      <c r="L31" s="123">
        <v>0.2</v>
      </c>
      <c r="M31" s="115">
        <v>5</v>
      </c>
      <c r="N31" s="116" t="s">
        <v>1288</v>
      </c>
      <c r="O31" s="116" t="s">
        <v>1289</v>
      </c>
    </row>
    <row r="32" spans="1:15" hidden="1" x14ac:dyDescent="0.35">
      <c r="A32" s="46">
        <v>20</v>
      </c>
      <c r="B32" s="26" t="s">
        <v>1091</v>
      </c>
      <c r="C32" s="46">
        <v>325610</v>
      </c>
      <c r="D32" s="26" t="s">
        <v>444</v>
      </c>
      <c r="E32" s="11">
        <v>354</v>
      </c>
      <c r="F32" s="53">
        <v>12</v>
      </c>
      <c r="G32" s="57">
        <v>19</v>
      </c>
      <c r="H32" s="53">
        <v>151</v>
      </c>
      <c r="I32" s="7">
        <v>536</v>
      </c>
      <c r="J32" s="118">
        <f t="shared" si="0"/>
        <v>107.2</v>
      </c>
      <c r="K32" s="7">
        <v>2007</v>
      </c>
      <c r="L32" s="123">
        <v>0.2</v>
      </c>
      <c r="M32" s="115">
        <v>5</v>
      </c>
      <c r="N32" s="116" t="s">
        <v>1288</v>
      </c>
      <c r="O32" s="116" t="s">
        <v>1289</v>
      </c>
    </row>
    <row r="33" spans="1:15" hidden="1" x14ac:dyDescent="0.35">
      <c r="A33" s="46">
        <v>20</v>
      </c>
      <c r="B33" s="26" t="s">
        <v>1091</v>
      </c>
      <c r="C33" s="46">
        <v>326220</v>
      </c>
      <c r="D33" s="26" t="s">
        <v>445</v>
      </c>
      <c r="E33" s="11">
        <v>300</v>
      </c>
      <c r="F33" s="53">
        <v>7</v>
      </c>
      <c r="G33" s="57">
        <v>34</v>
      </c>
      <c r="H33" s="53">
        <v>334</v>
      </c>
      <c r="I33" s="7">
        <v>675</v>
      </c>
      <c r="J33" s="118">
        <f t="shared" si="0"/>
        <v>135</v>
      </c>
      <c r="K33" s="7">
        <v>2007</v>
      </c>
      <c r="L33" s="123">
        <v>0.2</v>
      </c>
      <c r="M33" s="115">
        <v>5</v>
      </c>
      <c r="N33" s="116" t="s">
        <v>1288</v>
      </c>
      <c r="O33" s="116" t="s">
        <v>1289</v>
      </c>
    </row>
    <row r="34" spans="1:15" hidden="1" x14ac:dyDescent="0.35">
      <c r="A34" s="46">
        <v>20</v>
      </c>
      <c r="B34" s="26" t="s">
        <v>1091</v>
      </c>
      <c r="C34" s="46">
        <v>326290</v>
      </c>
      <c r="D34" s="26" t="s">
        <v>446</v>
      </c>
      <c r="E34" s="11">
        <v>187</v>
      </c>
      <c r="F34" s="53">
        <v>4</v>
      </c>
      <c r="G34" s="57">
        <v>21</v>
      </c>
      <c r="H34" s="53">
        <v>209</v>
      </c>
      <c r="I34" s="7">
        <v>422</v>
      </c>
      <c r="J34" s="118">
        <f t="shared" si="0"/>
        <v>84.4</v>
      </c>
      <c r="K34" s="7">
        <v>2007</v>
      </c>
      <c r="L34" s="123">
        <v>0.2</v>
      </c>
      <c r="M34" s="115">
        <v>5</v>
      </c>
      <c r="N34" s="116" t="s">
        <v>1288</v>
      </c>
      <c r="O34" s="116" t="s">
        <v>1289</v>
      </c>
    </row>
    <row r="35" spans="1:15" hidden="1" x14ac:dyDescent="0.35">
      <c r="A35" s="46">
        <v>20</v>
      </c>
      <c r="B35" s="26" t="s">
        <v>1091</v>
      </c>
      <c r="C35" s="46" t="s">
        <v>422</v>
      </c>
      <c r="D35" s="26" t="s">
        <v>423</v>
      </c>
      <c r="E35" s="11">
        <v>-37</v>
      </c>
      <c r="F35" s="53">
        <v>0</v>
      </c>
      <c r="G35" s="57">
        <v>0</v>
      </c>
      <c r="H35" s="53">
        <v>0</v>
      </c>
      <c r="I35" s="7">
        <v>-37</v>
      </c>
      <c r="J35" s="118">
        <f t="shared" si="0"/>
        <v>-7.4</v>
      </c>
      <c r="K35" s="7">
        <v>2007</v>
      </c>
      <c r="L35" s="123">
        <v>0.2</v>
      </c>
      <c r="M35" s="115">
        <v>5</v>
      </c>
      <c r="N35" s="116" t="s">
        <v>1288</v>
      </c>
      <c r="O35" s="116" t="s">
        <v>1289</v>
      </c>
    </row>
    <row r="36" spans="1:15" hidden="1" x14ac:dyDescent="0.35">
      <c r="A36" s="46">
        <v>20</v>
      </c>
      <c r="B36" s="26" t="s">
        <v>1091</v>
      </c>
      <c r="C36" s="46" t="s">
        <v>424</v>
      </c>
      <c r="D36" s="26" t="s">
        <v>425</v>
      </c>
      <c r="E36" s="11">
        <v>-860</v>
      </c>
      <c r="F36" s="53">
        <v>9</v>
      </c>
      <c r="G36" s="57">
        <v>625</v>
      </c>
      <c r="H36" s="53">
        <v>1335</v>
      </c>
      <c r="I36" s="7">
        <v>1109</v>
      </c>
      <c r="J36" s="118">
        <f t="shared" si="0"/>
        <v>221.8</v>
      </c>
      <c r="K36" s="7">
        <v>2007</v>
      </c>
      <c r="L36" s="123">
        <v>0.2</v>
      </c>
      <c r="M36" s="115">
        <v>5</v>
      </c>
      <c r="N36" s="116" t="s">
        <v>1288</v>
      </c>
      <c r="O36" s="116" t="s">
        <v>1289</v>
      </c>
    </row>
    <row r="37" spans="1:15" hidden="1" x14ac:dyDescent="0.35">
      <c r="A37" s="46">
        <v>23</v>
      </c>
      <c r="B37" s="26" t="s">
        <v>1092</v>
      </c>
      <c r="C37" s="46">
        <v>337121</v>
      </c>
      <c r="D37" s="26" t="s">
        <v>447</v>
      </c>
      <c r="E37" s="11">
        <v>12081</v>
      </c>
      <c r="F37" s="53">
        <v>1983</v>
      </c>
      <c r="G37" s="57">
        <v>1603</v>
      </c>
      <c r="H37" s="53">
        <v>11226</v>
      </c>
      <c r="I37" s="117">
        <v>26893</v>
      </c>
      <c r="J37" s="117"/>
      <c r="K37" s="7">
        <v>2007</v>
      </c>
      <c r="L37" s="123">
        <v>1</v>
      </c>
      <c r="M37" s="115">
        <v>7</v>
      </c>
      <c r="N37" s="116" t="s">
        <v>1285</v>
      </c>
    </row>
    <row r="38" spans="1:15" hidden="1" x14ac:dyDescent="0.35">
      <c r="A38" s="46">
        <v>23</v>
      </c>
      <c r="B38" s="26" t="s">
        <v>1092</v>
      </c>
      <c r="C38" s="46">
        <v>337122</v>
      </c>
      <c r="D38" s="26" t="s">
        <v>448</v>
      </c>
      <c r="E38" s="11">
        <v>16178</v>
      </c>
      <c r="F38" s="53">
        <v>2655</v>
      </c>
      <c r="G38" s="57">
        <v>2078</v>
      </c>
      <c r="H38" s="53">
        <v>14984</v>
      </c>
      <c r="I38" s="117">
        <v>35895</v>
      </c>
      <c r="J38" s="117"/>
      <c r="K38" s="7">
        <v>2007</v>
      </c>
      <c r="L38" s="123">
        <v>1</v>
      </c>
      <c r="M38" s="115">
        <v>7</v>
      </c>
      <c r="N38" s="116" t="s">
        <v>1285</v>
      </c>
    </row>
    <row r="39" spans="1:15" hidden="1" x14ac:dyDescent="0.35">
      <c r="A39" s="46">
        <v>23</v>
      </c>
      <c r="B39" s="26" t="s">
        <v>1092</v>
      </c>
      <c r="C39" s="46" t="s">
        <v>449</v>
      </c>
      <c r="D39" s="26" t="s">
        <v>450</v>
      </c>
      <c r="E39" s="11">
        <v>5572</v>
      </c>
      <c r="F39" s="53">
        <v>914</v>
      </c>
      <c r="G39" s="57">
        <v>740</v>
      </c>
      <c r="H39" s="53">
        <v>5178</v>
      </c>
      <c r="I39" s="117">
        <v>12404</v>
      </c>
      <c r="J39" s="117"/>
      <c r="K39" s="7">
        <v>2007</v>
      </c>
      <c r="L39" s="123">
        <v>1</v>
      </c>
      <c r="M39" s="115">
        <v>7</v>
      </c>
      <c r="N39" s="116" t="s">
        <v>1285</v>
      </c>
    </row>
    <row r="40" spans="1:15" hidden="1" x14ac:dyDescent="0.35">
      <c r="A40" s="46">
        <v>23</v>
      </c>
      <c r="B40" s="26" t="s">
        <v>1092</v>
      </c>
      <c r="C40" s="46">
        <v>337127</v>
      </c>
      <c r="D40" s="26" t="s">
        <v>451</v>
      </c>
      <c r="E40" s="11">
        <v>45</v>
      </c>
      <c r="F40" s="53">
        <v>7</v>
      </c>
      <c r="G40" s="57">
        <v>6</v>
      </c>
      <c r="H40" s="53">
        <v>42</v>
      </c>
      <c r="I40" s="117">
        <v>100</v>
      </c>
      <c r="J40" s="117"/>
      <c r="K40" s="7">
        <v>2007</v>
      </c>
      <c r="L40" s="123">
        <v>1</v>
      </c>
      <c r="M40" s="115">
        <v>7</v>
      </c>
      <c r="N40" s="116" t="s">
        <v>1285</v>
      </c>
    </row>
    <row r="41" spans="1:15" hidden="1" x14ac:dyDescent="0.35">
      <c r="A41" s="46">
        <v>23</v>
      </c>
      <c r="B41" s="26" t="s">
        <v>1092</v>
      </c>
      <c r="C41" s="46" t="s">
        <v>452</v>
      </c>
      <c r="D41" s="26" t="s">
        <v>453</v>
      </c>
      <c r="E41" s="11">
        <v>175</v>
      </c>
      <c r="F41" s="53">
        <v>29</v>
      </c>
      <c r="G41" s="57">
        <v>23</v>
      </c>
      <c r="H41" s="53">
        <v>163</v>
      </c>
      <c r="I41" s="117">
        <v>390</v>
      </c>
      <c r="J41" s="117"/>
      <c r="K41" s="7">
        <v>2007</v>
      </c>
      <c r="L41" s="123">
        <v>1</v>
      </c>
      <c r="M41" s="115">
        <v>7</v>
      </c>
      <c r="N41" s="116" t="s">
        <v>1285</v>
      </c>
    </row>
    <row r="42" spans="1:15" hidden="1" x14ac:dyDescent="0.35">
      <c r="A42" s="46">
        <v>23</v>
      </c>
      <c r="B42" s="26" t="s">
        <v>1092</v>
      </c>
      <c r="C42" s="46">
        <v>337215</v>
      </c>
      <c r="D42" s="26" t="s">
        <v>454</v>
      </c>
      <c r="E42" s="11">
        <v>589</v>
      </c>
      <c r="F42" s="53">
        <v>99</v>
      </c>
      <c r="G42" s="57">
        <v>78</v>
      </c>
      <c r="H42" s="53">
        <v>549</v>
      </c>
      <c r="I42" s="117">
        <v>1315</v>
      </c>
      <c r="J42" s="117"/>
      <c r="K42" s="7">
        <v>2007</v>
      </c>
      <c r="L42" s="123">
        <v>1</v>
      </c>
      <c r="M42" s="115">
        <v>7</v>
      </c>
      <c r="N42" s="116" t="s">
        <v>1285</v>
      </c>
    </row>
    <row r="43" spans="1:15" hidden="1" x14ac:dyDescent="0.35">
      <c r="A43" s="46">
        <v>23</v>
      </c>
      <c r="B43" s="26" t="s">
        <v>1092</v>
      </c>
      <c r="C43" s="46">
        <v>337900</v>
      </c>
      <c r="D43" s="26" t="s">
        <v>455</v>
      </c>
      <c r="E43" s="11">
        <v>6552</v>
      </c>
      <c r="F43" s="53">
        <v>1075</v>
      </c>
      <c r="G43" s="57">
        <v>870</v>
      </c>
      <c r="H43" s="53">
        <v>6088</v>
      </c>
      <c r="I43" s="117">
        <v>14585</v>
      </c>
      <c r="J43" s="117"/>
      <c r="K43" s="7">
        <v>2007</v>
      </c>
      <c r="L43" s="123">
        <v>1</v>
      </c>
      <c r="M43" s="115">
        <v>7</v>
      </c>
      <c r="N43" s="116" t="s">
        <v>1285</v>
      </c>
    </row>
    <row r="44" spans="1:15" hidden="1" x14ac:dyDescent="0.35">
      <c r="A44" s="46">
        <v>23</v>
      </c>
      <c r="B44" s="26" t="s">
        <v>1092</v>
      </c>
      <c r="C44" s="46">
        <v>339113</v>
      </c>
      <c r="D44" s="26" t="s">
        <v>456</v>
      </c>
      <c r="E44" s="11">
        <v>190</v>
      </c>
      <c r="F44" s="53">
        <v>3</v>
      </c>
      <c r="G44" s="57">
        <v>62</v>
      </c>
      <c r="H44" s="53">
        <v>183</v>
      </c>
      <c r="I44" s="117">
        <v>439</v>
      </c>
      <c r="J44" s="117"/>
      <c r="K44" s="7">
        <v>2007</v>
      </c>
      <c r="L44" s="123">
        <v>1</v>
      </c>
      <c r="M44" s="115">
        <v>7</v>
      </c>
      <c r="N44" s="116" t="s">
        <v>1285</v>
      </c>
    </row>
    <row r="45" spans="1:15" hidden="1" x14ac:dyDescent="0.35">
      <c r="A45" s="46">
        <v>23</v>
      </c>
      <c r="B45" s="26" t="s">
        <v>1092</v>
      </c>
      <c r="C45" s="46" t="s">
        <v>457</v>
      </c>
      <c r="D45" s="26" t="s">
        <v>458</v>
      </c>
      <c r="E45" s="11">
        <v>2559</v>
      </c>
      <c r="F45" s="53">
        <v>0</v>
      </c>
      <c r="G45" s="57">
        <v>0</v>
      </c>
      <c r="H45" s="53">
        <v>0</v>
      </c>
      <c r="I45" s="117">
        <v>2559</v>
      </c>
      <c r="J45" s="117"/>
      <c r="K45" s="7">
        <v>2007</v>
      </c>
      <c r="L45" s="123">
        <v>1</v>
      </c>
      <c r="M45" s="115">
        <v>7</v>
      </c>
      <c r="N45" s="116" t="s">
        <v>1285</v>
      </c>
    </row>
    <row r="46" spans="1:15" hidden="1" x14ac:dyDescent="0.35">
      <c r="A46" s="46">
        <v>23</v>
      </c>
      <c r="B46" s="26" t="s">
        <v>1092</v>
      </c>
      <c r="C46" s="46" t="s">
        <v>424</v>
      </c>
      <c r="D46" s="26" t="s">
        <v>425</v>
      </c>
      <c r="E46" s="11">
        <v>1206</v>
      </c>
      <c r="F46" s="53">
        <v>2253</v>
      </c>
      <c r="G46" s="57">
        <v>537</v>
      </c>
      <c r="H46" s="53">
        <v>2184</v>
      </c>
      <c r="I46" s="117">
        <v>6180</v>
      </c>
      <c r="J46" s="117"/>
      <c r="K46" s="7">
        <v>2007</v>
      </c>
      <c r="L46" s="123">
        <v>1</v>
      </c>
      <c r="M46" s="115">
        <v>7</v>
      </c>
      <c r="N46" s="116" t="s">
        <v>1285</v>
      </c>
    </row>
    <row r="47" spans="1:15" hidden="1" x14ac:dyDescent="0.35">
      <c r="A47" s="46">
        <v>24</v>
      </c>
      <c r="B47" s="26" t="s">
        <v>1093</v>
      </c>
      <c r="C47" s="46" t="s">
        <v>459</v>
      </c>
      <c r="D47" s="26" t="s">
        <v>460</v>
      </c>
      <c r="E47" s="11">
        <v>2039</v>
      </c>
      <c r="F47" s="53">
        <v>141</v>
      </c>
      <c r="G47" s="57">
        <v>267</v>
      </c>
      <c r="H47" s="53">
        <v>2303</v>
      </c>
      <c r="I47" s="117">
        <v>4750</v>
      </c>
      <c r="J47" s="117"/>
      <c r="K47" s="7">
        <v>2007</v>
      </c>
      <c r="L47" s="123">
        <v>1</v>
      </c>
      <c r="M47" s="115">
        <v>7</v>
      </c>
      <c r="N47" s="116" t="s">
        <v>1285</v>
      </c>
    </row>
    <row r="48" spans="1:15" hidden="1" x14ac:dyDescent="0.35">
      <c r="A48" s="46">
        <v>24</v>
      </c>
      <c r="B48" s="26" t="s">
        <v>1093</v>
      </c>
      <c r="C48" s="46">
        <v>327100</v>
      </c>
      <c r="D48" s="26" t="s">
        <v>461</v>
      </c>
      <c r="E48" s="11">
        <v>782</v>
      </c>
      <c r="F48" s="53">
        <v>138</v>
      </c>
      <c r="G48" s="57">
        <v>258</v>
      </c>
      <c r="H48" s="53">
        <v>1118</v>
      </c>
      <c r="I48" s="117">
        <v>2296</v>
      </c>
      <c r="J48" s="117"/>
      <c r="K48" s="7">
        <v>2007</v>
      </c>
      <c r="L48" s="123">
        <v>1</v>
      </c>
      <c r="M48" s="115">
        <v>7</v>
      </c>
      <c r="N48" s="116" t="s">
        <v>1285</v>
      </c>
    </row>
    <row r="49" spans="1:14" hidden="1" x14ac:dyDescent="0.35">
      <c r="A49" s="46">
        <v>24</v>
      </c>
      <c r="B49" s="26" t="s">
        <v>1093</v>
      </c>
      <c r="C49" s="46">
        <v>327200</v>
      </c>
      <c r="D49" s="26" t="s">
        <v>427</v>
      </c>
      <c r="E49" s="11">
        <v>744</v>
      </c>
      <c r="F49" s="53">
        <v>121</v>
      </c>
      <c r="G49" s="57">
        <v>83</v>
      </c>
      <c r="H49" s="53">
        <v>925</v>
      </c>
      <c r="I49" s="117">
        <v>1874</v>
      </c>
      <c r="J49" s="117"/>
      <c r="K49" s="7">
        <v>2007</v>
      </c>
      <c r="L49" s="123">
        <v>1</v>
      </c>
      <c r="M49" s="115">
        <v>7</v>
      </c>
      <c r="N49" s="116" t="s">
        <v>1285</v>
      </c>
    </row>
    <row r="50" spans="1:14" hidden="1" x14ac:dyDescent="0.35">
      <c r="A50" s="46">
        <v>24</v>
      </c>
      <c r="B50" s="26" t="s">
        <v>1093</v>
      </c>
      <c r="C50" s="46">
        <v>327390</v>
      </c>
      <c r="D50" s="26" t="s">
        <v>462</v>
      </c>
      <c r="E50" s="11">
        <v>29</v>
      </c>
      <c r="F50" s="53">
        <v>5</v>
      </c>
      <c r="G50" s="57">
        <v>4</v>
      </c>
      <c r="H50" s="53">
        <v>36</v>
      </c>
      <c r="I50" s="117">
        <v>74</v>
      </c>
      <c r="J50" s="117"/>
      <c r="K50" s="7">
        <v>2007</v>
      </c>
      <c r="L50" s="123">
        <v>1</v>
      </c>
      <c r="M50" s="115">
        <v>7</v>
      </c>
      <c r="N50" s="116" t="s">
        <v>1285</v>
      </c>
    </row>
    <row r="51" spans="1:14" hidden="1" x14ac:dyDescent="0.35">
      <c r="A51" s="46">
        <v>24</v>
      </c>
      <c r="B51" s="26" t="s">
        <v>1093</v>
      </c>
      <c r="C51" s="46">
        <v>327400</v>
      </c>
      <c r="D51" s="26" t="s">
        <v>463</v>
      </c>
      <c r="E51" s="11">
        <v>21</v>
      </c>
      <c r="F51" s="53">
        <v>4</v>
      </c>
      <c r="G51" s="57">
        <v>3</v>
      </c>
      <c r="H51" s="53">
        <v>26</v>
      </c>
      <c r="I51" s="117">
        <v>53</v>
      </c>
      <c r="J51" s="117"/>
      <c r="K51" s="7">
        <v>2007</v>
      </c>
      <c r="L51" s="123">
        <v>1</v>
      </c>
      <c r="M51" s="115">
        <v>7</v>
      </c>
      <c r="N51" s="116" t="s">
        <v>1285</v>
      </c>
    </row>
    <row r="52" spans="1:14" hidden="1" x14ac:dyDescent="0.35">
      <c r="A52" s="46">
        <v>24</v>
      </c>
      <c r="B52" s="26" t="s">
        <v>1093</v>
      </c>
      <c r="C52" s="46">
        <v>331200</v>
      </c>
      <c r="D52" s="26" t="s">
        <v>428</v>
      </c>
      <c r="E52" s="11">
        <v>134</v>
      </c>
      <c r="F52" s="53">
        <v>3</v>
      </c>
      <c r="G52" s="57">
        <v>11</v>
      </c>
      <c r="H52" s="53">
        <v>108</v>
      </c>
      <c r="I52" s="117">
        <v>256</v>
      </c>
      <c r="J52" s="117"/>
      <c r="K52" s="7">
        <v>2007</v>
      </c>
      <c r="L52" s="123">
        <v>1</v>
      </c>
      <c r="M52" s="115">
        <v>7</v>
      </c>
      <c r="N52" s="116" t="s">
        <v>1285</v>
      </c>
    </row>
    <row r="53" spans="1:14" hidden="1" x14ac:dyDescent="0.35">
      <c r="A53" s="46">
        <v>24</v>
      </c>
      <c r="B53" s="26" t="s">
        <v>1093</v>
      </c>
      <c r="C53" s="46">
        <v>332310</v>
      </c>
      <c r="D53" s="26" t="s">
        <v>464</v>
      </c>
      <c r="E53" s="11">
        <v>86</v>
      </c>
      <c r="F53" s="53">
        <v>2</v>
      </c>
      <c r="G53" s="57">
        <v>12</v>
      </c>
      <c r="H53" s="53">
        <v>73</v>
      </c>
      <c r="I53" s="117">
        <v>173</v>
      </c>
      <c r="J53" s="117"/>
      <c r="K53" s="7">
        <v>2007</v>
      </c>
      <c r="L53" s="123">
        <v>1</v>
      </c>
      <c r="M53" s="115">
        <v>7</v>
      </c>
      <c r="N53" s="116" t="s">
        <v>1285</v>
      </c>
    </row>
    <row r="54" spans="1:14" hidden="1" x14ac:dyDescent="0.35">
      <c r="A54" s="46">
        <v>24</v>
      </c>
      <c r="B54" s="26" t="s">
        <v>1093</v>
      </c>
      <c r="C54" s="46">
        <v>332430</v>
      </c>
      <c r="D54" s="26" t="s">
        <v>465</v>
      </c>
      <c r="E54" s="11">
        <v>1</v>
      </c>
      <c r="F54" s="53">
        <v>0</v>
      </c>
      <c r="G54" s="57">
        <v>0</v>
      </c>
      <c r="H54" s="53">
        <v>1</v>
      </c>
      <c r="I54" s="117">
        <v>2</v>
      </c>
      <c r="J54" s="117"/>
      <c r="K54" s="7">
        <v>2007</v>
      </c>
      <c r="L54" s="123">
        <v>1</v>
      </c>
      <c r="M54" s="115">
        <v>7</v>
      </c>
      <c r="N54" s="116" t="s">
        <v>1285</v>
      </c>
    </row>
    <row r="55" spans="1:14" hidden="1" x14ac:dyDescent="0.35">
      <c r="A55" s="46">
        <v>24</v>
      </c>
      <c r="B55" s="26" t="s">
        <v>1093</v>
      </c>
      <c r="C55" s="46">
        <v>332500</v>
      </c>
      <c r="D55" s="26" t="s">
        <v>429</v>
      </c>
      <c r="E55" s="11">
        <v>226</v>
      </c>
      <c r="F55" s="53">
        <v>6</v>
      </c>
      <c r="G55" s="57">
        <v>130</v>
      </c>
      <c r="H55" s="53">
        <v>266</v>
      </c>
      <c r="I55" s="117">
        <v>629</v>
      </c>
      <c r="J55" s="117"/>
      <c r="K55" s="7">
        <v>2007</v>
      </c>
      <c r="L55" s="123">
        <v>1</v>
      </c>
      <c r="M55" s="115">
        <v>7</v>
      </c>
      <c r="N55" s="116" t="s">
        <v>1285</v>
      </c>
    </row>
    <row r="56" spans="1:14" hidden="1" x14ac:dyDescent="0.35">
      <c r="A56" s="46">
        <v>24</v>
      </c>
      <c r="B56" s="26" t="s">
        <v>1093</v>
      </c>
      <c r="C56" s="46" t="s">
        <v>466</v>
      </c>
      <c r="D56" s="26" t="s">
        <v>467</v>
      </c>
      <c r="E56" s="11">
        <v>157</v>
      </c>
      <c r="F56" s="53">
        <v>4</v>
      </c>
      <c r="G56" s="57">
        <v>18</v>
      </c>
      <c r="H56" s="53">
        <v>130</v>
      </c>
      <c r="I56" s="117">
        <v>308</v>
      </c>
      <c r="J56" s="117"/>
      <c r="K56" s="7">
        <v>2007</v>
      </c>
      <c r="L56" s="123">
        <v>1</v>
      </c>
      <c r="M56" s="115">
        <v>7</v>
      </c>
      <c r="N56" s="116" t="s">
        <v>1285</v>
      </c>
    </row>
    <row r="57" spans="1:14" hidden="1" x14ac:dyDescent="0.35">
      <c r="A57" s="46">
        <v>24</v>
      </c>
      <c r="B57" s="26" t="s">
        <v>1093</v>
      </c>
      <c r="C57" s="46" t="s">
        <v>468</v>
      </c>
      <c r="D57" s="26" t="s">
        <v>469</v>
      </c>
      <c r="E57" s="11">
        <v>869</v>
      </c>
      <c r="F57" s="53">
        <v>28</v>
      </c>
      <c r="G57" s="57">
        <v>154</v>
      </c>
      <c r="H57" s="53">
        <v>989</v>
      </c>
      <c r="I57" s="117">
        <v>2039</v>
      </c>
      <c r="J57" s="117"/>
      <c r="K57" s="7">
        <v>2007</v>
      </c>
      <c r="L57" s="123">
        <v>1</v>
      </c>
      <c r="M57" s="115">
        <v>7</v>
      </c>
      <c r="N57" s="116" t="s">
        <v>1285</v>
      </c>
    </row>
    <row r="58" spans="1:14" hidden="1" x14ac:dyDescent="0.35">
      <c r="A58" s="46">
        <v>24</v>
      </c>
      <c r="B58" s="26" t="s">
        <v>1093</v>
      </c>
      <c r="C58" s="46">
        <v>335120</v>
      </c>
      <c r="D58" s="26" t="s">
        <v>470</v>
      </c>
      <c r="E58" s="11">
        <v>1947</v>
      </c>
      <c r="F58" s="53">
        <v>326</v>
      </c>
      <c r="G58" s="57">
        <v>547</v>
      </c>
      <c r="H58" s="53">
        <v>2648</v>
      </c>
      <c r="I58" s="117">
        <v>5468</v>
      </c>
      <c r="J58" s="117"/>
      <c r="K58" s="7">
        <v>2007</v>
      </c>
      <c r="L58" s="123">
        <v>1</v>
      </c>
      <c r="M58" s="115">
        <v>7</v>
      </c>
      <c r="N58" s="116" t="s">
        <v>1285</v>
      </c>
    </row>
    <row r="59" spans="1:14" hidden="1" x14ac:dyDescent="0.35">
      <c r="A59" s="46">
        <v>24</v>
      </c>
      <c r="B59" s="26" t="s">
        <v>1093</v>
      </c>
      <c r="C59" s="46">
        <v>339990</v>
      </c>
      <c r="D59" s="26" t="s">
        <v>443</v>
      </c>
      <c r="E59" s="11">
        <v>3280</v>
      </c>
      <c r="F59" s="53">
        <v>610</v>
      </c>
      <c r="G59" s="57">
        <v>1341</v>
      </c>
      <c r="H59" s="53">
        <v>4756</v>
      </c>
      <c r="I59" s="117">
        <v>9987</v>
      </c>
      <c r="J59" s="117"/>
      <c r="K59" s="7">
        <v>2007</v>
      </c>
      <c r="L59" s="123">
        <v>1</v>
      </c>
      <c r="M59" s="115">
        <v>7</v>
      </c>
      <c r="N59" s="116" t="s">
        <v>1285</v>
      </c>
    </row>
    <row r="60" spans="1:14" hidden="1" x14ac:dyDescent="0.35">
      <c r="A60" s="46">
        <v>24</v>
      </c>
      <c r="B60" s="26" t="s">
        <v>1093</v>
      </c>
      <c r="C60" s="46">
        <v>316000</v>
      </c>
      <c r="D60" s="26" t="s">
        <v>471</v>
      </c>
      <c r="E60" s="11">
        <v>106</v>
      </c>
      <c r="F60" s="53">
        <v>5</v>
      </c>
      <c r="G60" s="57">
        <v>62</v>
      </c>
      <c r="H60" s="53">
        <v>163</v>
      </c>
      <c r="I60" s="117">
        <v>337</v>
      </c>
      <c r="J60" s="117"/>
      <c r="K60" s="7">
        <v>2007</v>
      </c>
      <c r="L60" s="123">
        <v>1</v>
      </c>
      <c r="M60" s="115">
        <v>7</v>
      </c>
      <c r="N60" s="116" t="s">
        <v>1285</v>
      </c>
    </row>
    <row r="61" spans="1:14" hidden="1" x14ac:dyDescent="0.35">
      <c r="A61" s="46">
        <v>24</v>
      </c>
      <c r="B61" s="26" t="s">
        <v>1093</v>
      </c>
      <c r="C61" s="46">
        <v>323110</v>
      </c>
      <c r="D61" s="26" t="s">
        <v>472</v>
      </c>
      <c r="E61" s="11">
        <v>281</v>
      </c>
      <c r="F61" s="53">
        <v>14</v>
      </c>
      <c r="G61" s="57">
        <v>24</v>
      </c>
      <c r="H61" s="53">
        <v>301</v>
      </c>
      <c r="I61" s="117">
        <v>621</v>
      </c>
      <c r="J61" s="117"/>
      <c r="K61" s="7">
        <v>2007</v>
      </c>
      <c r="L61" s="123">
        <v>1</v>
      </c>
      <c r="M61" s="115">
        <v>7</v>
      </c>
      <c r="N61" s="116" t="s">
        <v>1285</v>
      </c>
    </row>
    <row r="62" spans="1:14" hidden="1" x14ac:dyDescent="0.35">
      <c r="A62" s="46">
        <v>24</v>
      </c>
      <c r="B62" s="26" t="s">
        <v>1093</v>
      </c>
      <c r="C62" s="46" t="s">
        <v>424</v>
      </c>
      <c r="D62" s="26" t="s">
        <v>425</v>
      </c>
      <c r="E62" s="11">
        <v>983</v>
      </c>
      <c r="F62" s="53">
        <v>1560</v>
      </c>
      <c r="G62" s="57">
        <v>403</v>
      </c>
      <c r="H62" s="53">
        <v>1263</v>
      </c>
      <c r="I62" s="117">
        <v>4209</v>
      </c>
      <c r="J62" s="117"/>
      <c r="K62" s="7">
        <v>2007</v>
      </c>
      <c r="L62" s="123">
        <v>1</v>
      </c>
      <c r="M62" s="115">
        <v>7</v>
      </c>
      <c r="N62" s="116" t="s">
        <v>1285</v>
      </c>
    </row>
    <row r="63" spans="1:14" hidden="1" x14ac:dyDescent="0.35">
      <c r="A63" s="46">
        <v>25</v>
      </c>
      <c r="B63" s="26" t="s">
        <v>1094</v>
      </c>
      <c r="C63" s="46">
        <v>314110</v>
      </c>
      <c r="D63" s="26" t="s">
        <v>473</v>
      </c>
      <c r="E63" s="11">
        <v>7765</v>
      </c>
      <c r="F63" s="53">
        <v>397</v>
      </c>
      <c r="G63" s="57">
        <v>2568</v>
      </c>
      <c r="H63" s="53">
        <v>10821</v>
      </c>
      <c r="I63" s="117">
        <v>21551</v>
      </c>
      <c r="J63" s="117"/>
      <c r="K63" s="7">
        <v>2007</v>
      </c>
      <c r="L63" s="123">
        <v>1</v>
      </c>
      <c r="M63" s="115">
        <v>7</v>
      </c>
      <c r="N63" s="116" t="s">
        <v>1285</v>
      </c>
    </row>
    <row r="64" spans="1:14" hidden="1" x14ac:dyDescent="0.35">
      <c r="A64" s="46">
        <v>25</v>
      </c>
      <c r="B64" s="26" t="s">
        <v>1094</v>
      </c>
      <c r="C64" s="46">
        <v>314900</v>
      </c>
      <c r="D64" s="26" t="s">
        <v>474</v>
      </c>
      <c r="E64" s="11">
        <v>383</v>
      </c>
      <c r="F64" s="53">
        <v>20</v>
      </c>
      <c r="G64" s="57">
        <v>223</v>
      </c>
      <c r="H64" s="53">
        <v>631</v>
      </c>
      <c r="I64" s="117">
        <v>1256</v>
      </c>
      <c r="J64" s="117"/>
      <c r="K64" s="7">
        <v>2007</v>
      </c>
      <c r="L64" s="123">
        <v>1</v>
      </c>
      <c r="M64" s="115">
        <v>7</v>
      </c>
      <c r="N64" s="116" t="s">
        <v>1285</v>
      </c>
    </row>
    <row r="65" spans="1:14" hidden="1" x14ac:dyDescent="0.35">
      <c r="A65" s="46">
        <v>25</v>
      </c>
      <c r="B65" s="26" t="s">
        <v>1094</v>
      </c>
      <c r="C65" s="46">
        <v>326140</v>
      </c>
      <c r="D65" s="26" t="s">
        <v>475</v>
      </c>
      <c r="E65" s="11">
        <v>3</v>
      </c>
      <c r="F65" s="53">
        <v>0</v>
      </c>
      <c r="G65" s="57">
        <v>2</v>
      </c>
      <c r="H65" s="53">
        <v>4</v>
      </c>
      <c r="I65" s="117">
        <v>9</v>
      </c>
      <c r="J65" s="117"/>
      <c r="K65" s="7">
        <v>2007</v>
      </c>
      <c r="L65" s="123">
        <v>1</v>
      </c>
      <c r="M65" s="115">
        <v>7</v>
      </c>
      <c r="N65" s="116" t="s">
        <v>1285</v>
      </c>
    </row>
    <row r="66" spans="1:14" hidden="1" x14ac:dyDescent="0.35">
      <c r="A66" s="46">
        <v>25</v>
      </c>
      <c r="B66" s="26" t="s">
        <v>1094</v>
      </c>
      <c r="C66" s="46">
        <v>326150</v>
      </c>
      <c r="D66" s="26" t="s">
        <v>476</v>
      </c>
      <c r="E66" s="11">
        <v>61</v>
      </c>
      <c r="F66" s="53">
        <v>1</v>
      </c>
      <c r="G66" s="57">
        <v>35</v>
      </c>
      <c r="H66" s="53">
        <v>99</v>
      </c>
      <c r="I66" s="117">
        <v>197</v>
      </c>
      <c r="J66" s="117"/>
      <c r="K66" s="7">
        <v>2007</v>
      </c>
      <c r="L66" s="123">
        <v>1</v>
      </c>
      <c r="M66" s="115">
        <v>7</v>
      </c>
      <c r="N66" s="116" t="s">
        <v>1285</v>
      </c>
    </row>
    <row r="67" spans="1:14" hidden="1" x14ac:dyDescent="0.35">
      <c r="A67" s="46">
        <v>25</v>
      </c>
      <c r="B67" s="26" t="s">
        <v>1094</v>
      </c>
      <c r="C67" s="46">
        <v>326190</v>
      </c>
      <c r="D67" s="26" t="s">
        <v>477</v>
      </c>
      <c r="E67" s="11">
        <v>25</v>
      </c>
      <c r="F67" s="53">
        <v>1</v>
      </c>
      <c r="G67" s="57">
        <v>3</v>
      </c>
      <c r="H67" s="53">
        <v>28</v>
      </c>
      <c r="I67" s="117">
        <v>56</v>
      </c>
      <c r="J67" s="117"/>
      <c r="K67" s="7">
        <v>2007</v>
      </c>
      <c r="L67" s="123">
        <v>1</v>
      </c>
      <c r="M67" s="115">
        <v>7</v>
      </c>
      <c r="N67" s="116" t="s">
        <v>1285</v>
      </c>
    </row>
    <row r="68" spans="1:14" hidden="1" x14ac:dyDescent="0.35">
      <c r="A68" s="46">
        <v>25</v>
      </c>
      <c r="B68" s="26" t="s">
        <v>1094</v>
      </c>
      <c r="C68" s="46">
        <v>326290</v>
      </c>
      <c r="D68" s="26" t="s">
        <v>446</v>
      </c>
      <c r="E68" s="11">
        <v>113</v>
      </c>
      <c r="F68" s="53">
        <v>3</v>
      </c>
      <c r="G68" s="57">
        <v>13</v>
      </c>
      <c r="H68" s="53">
        <v>129</v>
      </c>
      <c r="I68" s="117">
        <v>257</v>
      </c>
      <c r="J68" s="117"/>
      <c r="K68" s="7">
        <v>2007</v>
      </c>
      <c r="L68" s="123">
        <v>1</v>
      </c>
      <c r="M68" s="115">
        <v>7</v>
      </c>
      <c r="N68" s="116" t="s">
        <v>1285</v>
      </c>
    </row>
    <row r="69" spans="1:14" hidden="1" x14ac:dyDescent="0.35">
      <c r="A69" s="46">
        <v>25</v>
      </c>
      <c r="B69" s="26" t="s">
        <v>1094</v>
      </c>
      <c r="C69" s="46" t="s">
        <v>424</v>
      </c>
      <c r="D69" s="26" t="s">
        <v>425</v>
      </c>
      <c r="E69" s="11">
        <v>303</v>
      </c>
      <c r="F69" s="53">
        <v>340</v>
      </c>
      <c r="G69" s="57">
        <v>103</v>
      </c>
      <c r="H69" s="53">
        <v>337</v>
      </c>
      <c r="I69" s="117">
        <v>1084</v>
      </c>
      <c r="J69" s="117"/>
      <c r="K69" s="7">
        <v>2007</v>
      </c>
      <c r="L69" s="123">
        <v>1</v>
      </c>
      <c r="M69" s="115">
        <v>7</v>
      </c>
      <c r="N69" s="116" t="s">
        <v>1285</v>
      </c>
    </row>
    <row r="70" spans="1:14" hidden="1" x14ac:dyDescent="0.35">
      <c r="A70" s="46">
        <v>26</v>
      </c>
      <c r="B70" s="26" t="s">
        <v>1095</v>
      </c>
      <c r="C70" s="46">
        <v>337900</v>
      </c>
      <c r="D70" s="26" t="s">
        <v>455</v>
      </c>
      <c r="E70" s="11">
        <v>2701</v>
      </c>
      <c r="F70" s="53">
        <v>458</v>
      </c>
      <c r="G70" s="57">
        <v>893</v>
      </c>
      <c r="H70" s="53">
        <v>3221</v>
      </c>
      <c r="I70" s="117">
        <v>7273</v>
      </c>
      <c r="J70" s="117"/>
      <c r="K70" s="7">
        <v>2007</v>
      </c>
      <c r="L70" s="123">
        <v>1</v>
      </c>
      <c r="M70" s="115">
        <v>7</v>
      </c>
      <c r="N70" s="116" t="s">
        <v>1285</v>
      </c>
    </row>
    <row r="71" spans="1:14" hidden="1" x14ac:dyDescent="0.35">
      <c r="A71" s="46">
        <v>26</v>
      </c>
      <c r="B71" s="26" t="s">
        <v>1095</v>
      </c>
      <c r="C71" s="46">
        <v>314120</v>
      </c>
      <c r="D71" s="26" t="s">
        <v>478</v>
      </c>
      <c r="E71" s="11">
        <v>1937</v>
      </c>
      <c r="F71" s="53">
        <v>114</v>
      </c>
      <c r="G71" s="57">
        <v>641</v>
      </c>
      <c r="H71" s="53">
        <v>2139</v>
      </c>
      <c r="I71" s="117">
        <v>4830</v>
      </c>
      <c r="J71" s="117"/>
      <c r="K71" s="7">
        <v>2007</v>
      </c>
      <c r="L71" s="123">
        <v>1</v>
      </c>
      <c r="M71" s="115">
        <v>7</v>
      </c>
      <c r="N71" s="116" t="s">
        <v>1285</v>
      </c>
    </row>
    <row r="72" spans="1:14" hidden="1" x14ac:dyDescent="0.35">
      <c r="A72" s="46">
        <v>26</v>
      </c>
      <c r="B72" s="26" t="s">
        <v>1095</v>
      </c>
      <c r="C72" s="46">
        <v>314900</v>
      </c>
      <c r="D72" s="26" t="s">
        <v>474</v>
      </c>
      <c r="E72" s="11">
        <v>415</v>
      </c>
      <c r="F72" s="53">
        <v>24</v>
      </c>
      <c r="G72" s="57">
        <v>241</v>
      </c>
      <c r="H72" s="53">
        <v>625</v>
      </c>
      <c r="I72" s="117">
        <v>1306</v>
      </c>
      <c r="J72" s="117"/>
      <c r="K72" s="7">
        <v>2007</v>
      </c>
      <c r="L72" s="123">
        <v>1</v>
      </c>
      <c r="M72" s="115">
        <v>7</v>
      </c>
      <c r="N72" s="116" t="s">
        <v>1285</v>
      </c>
    </row>
    <row r="73" spans="1:14" hidden="1" x14ac:dyDescent="0.35">
      <c r="A73" s="46">
        <v>26</v>
      </c>
      <c r="B73" s="26" t="s">
        <v>1095</v>
      </c>
      <c r="C73" s="46" t="s">
        <v>424</v>
      </c>
      <c r="D73" s="26" t="s">
        <v>425</v>
      </c>
      <c r="E73" s="11">
        <v>0</v>
      </c>
      <c r="F73" s="53">
        <v>52</v>
      </c>
      <c r="G73" s="57">
        <v>16</v>
      </c>
      <c r="H73" s="53">
        <v>91</v>
      </c>
      <c r="I73" s="117">
        <v>159</v>
      </c>
      <c r="J73" s="117"/>
      <c r="K73" s="7">
        <v>2007</v>
      </c>
      <c r="L73" s="123">
        <v>1</v>
      </c>
      <c r="M73" s="115">
        <v>7</v>
      </c>
      <c r="N73" s="116" t="s">
        <v>1285</v>
      </c>
    </row>
    <row r="74" spans="1:14" hidden="1" x14ac:dyDescent="0.35">
      <c r="A74" s="46">
        <v>28</v>
      </c>
      <c r="B74" s="26" t="s">
        <v>1096</v>
      </c>
      <c r="C74" s="46">
        <v>331490</v>
      </c>
      <c r="D74" s="26" t="s">
        <v>479</v>
      </c>
      <c r="E74" s="11">
        <v>31</v>
      </c>
      <c r="F74" s="53">
        <v>1</v>
      </c>
      <c r="G74" s="57">
        <v>2</v>
      </c>
      <c r="H74" s="53">
        <v>14</v>
      </c>
      <c r="I74" s="118">
        <v>48</v>
      </c>
      <c r="J74" s="118"/>
      <c r="K74" s="7">
        <v>2007</v>
      </c>
      <c r="L74" s="123">
        <v>1</v>
      </c>
      <c r="M74" s="115">
        <v>8</v>
      </c>
      <c r="N74" s="116" t="s">
        <v>1286</v>
      </c>
    </row>
    <row r="75" spans="1:14" hidden="1" x14ac:dyDescent="0.35">
      <c r="A75" s="46">
        <v>28</v>
      </c>
      <c r="B75" s="26" t="s">
        <v>1096</v>
      </c>
      <c r="C75" s="46" t="s">
        <v>480</v>
      </c>
      <c r="D75" s="26" t="s">
        <v>481</v>
      </c>
      <c r="E75" s="11">
        <v>283</v>
      </c>
      <c r="F75" s="53">
        <v>8</v>
      </c>
      <c r="G75" s="57">
        <v>43</v>
      </c>
      <c r="H75" s="53">
        <v>133</v>
      </c>
      <c r="I75" s="118">
        <v>467</v>
      </c>
      <c r="J75" s="118"/>
      <c r="K75" s="7">
        <v>2007</v>
      </c>
      <c r="L75" s="123">
        <v>1</v>
      </c>
      <c r="M75" s="115">
        <v>8</v>
      </c>
      <c r="N75" s="116" t="s">
        <v>1286</v>
      </c>
    </row>
    <row r="76" spans="1:14" hidden="1" x14ac:dyDescent="0.35">
      <c r="A76" s="46">
        <v>28</v>
      </c>
      <c r="B76" s="26" t="s">
        <v>1096</v>
      </c>
      <c r="C76" s="46">
        <v>333414</v>
      </c>
      <c r="D76" s="26" t="s">
        <v>482</v>
      </c>
      <c r="E76" s="11">
        <v>1716</v>
      </c>
      <c r="F76" s="53">
        <v>48</v>
      </c>
      <c r="G76" s="57">
        <v>761</v>
      </c>
      <c r="H76" s="53">
        <v>1010</v>
      </c>
      <c r="I76" s="118">
        <v>3535</v>
      </c>
      <c r="J76" s="118"/>
      <c r="K76" s="7">
        <v>2007</v>
      </c>
      <c r="L76" s="123">
        <v>1</v>
      </c>
      <c r="M76" s="115">
        <v>8</v>
      </c>
      <c r="N76" s="116" t="s">
        <v>1286</v>
      </c>
    </row>
    <row r="77" spans="1:14" hidden="1" x14ac:dyDescent="0.35">
      <c r="A77" s="46">
        <v>28</v>
      </c>
      <c r="B77" s="26" t="s">
        <v>1096</v>
      </c>
      <c r="C77" s="46">
        <v>333415</v>
      </c>
      <c r="D77" s="26" t="s">
        <v>483</v>
      </c>
      <c r="E77" s="11">
        <v>1421</v>
      </c>
      <c r="F77" s="53">
        <v>39</v>
      </c>
      <c r="G77" s="57">
        <v>630</v>
      </c>
      <c r="H77" s="53">
        <v>835</v>
      </c>
      <c r="I77" s="118">
        <v>2926</v>
      </c>
      <c r="J77" s="118"/>
      <c r="K77" s="7">
        <v>2007</v>
      </c>
      <c r="L77" s="123">
        <v>1</v>
      </c>
      <c r="M77" s="115">
        <v>8</v>
      </c>
      <c r="N77" s="116" t="s">
        <v>1286</v>
      </c>
    </row>
    <row r="78" spans="1:14" hidden="1" x14ac:dyDescent="0.35">
      <c r="A78" s="46">
        <v>28</v>
      </c>
      <c r="B78" s="26" t="s">
        <v>1096</v>
      </c>
      <c r="C78" s="46">
        <v>335120</v>
      </c>
      <c r="D78" s="26" t="s">
        <v>470</v>
      </c>
      <c r="E78" s="11">
        <v>132</v>
      </c>
      <c r="F78" s="53">
        <v>22</v>
      </c>
      <c r="G78" s="57">
        <v>37</v>
      </c>
      <c r="H78" s="53">
        <v>76</v>
      </c>
      <c r="I78" s="118">
        <v>267</v>
      </c>
      <c r="J78" s="118"/>
      <c r="K78" s="7">
        <v>2007</v>
      </c>
      <c r="L78" s="123">
        <v>1</v>
      </c>
      <c r="M78" s="115">
        <v>8</v>
      </c>
      <c r="N78" s="116" t="s">
        <v>1286</v>
      </c>
    </row>
    <row r="79" spans="1:14" hidden="1" x14ac:dyDescent="0.35">
      <c r="A79" s="46">
        <v>28</v>
      </c>
      <c r="B79" s="26" t="s">
        <v>1096</v>
      </c>
      <c r="C79" s="46">
        <v>335210</v>
      </c>
      <c r="D79" s="26" t="s">
        <v>484</v>
      </c>
      <c r="E79" s="11">
        <v>3795</v>
      </c>
      <c r="F79" s="53">
        <v>643</v>
      </c>
      <c r="G79" s="57">
        <v>529</v>
      </c>
      <c r="H79" s="53">
        <v>1985</v>
      </c>
      <c r="I79" s="118">
        <v>6952</v>
      </c>
      <c r="J79" s="118"/>
      <c r="K79" s="7">
        <v>2007</v>
      </c>
      <c r="L79" s="123">
        <v>1</v>
      </c>
      <c r="M79" s="115">
        <v>8</v>
      </c>
      <c r="N79" s="116" t="s">
        <v>1286</v>
      </c>
    </row>
    <row r="80" spans="1:14" hidden="1" x14ac:dyDescent="0.35">
      <c r="A80" s="46">
        <v>28</v>
      </c>
      <c r="B80" s="26" t="s">
        <v>1096</v>
      </c>
      <c r="C80" s="46">
        <v>335221</v>
      </c>
      <c r="D80" s="26" t="s">
        <v>485</v>
      </c>
      <c r="E80" s="11">
        <v>5296</v>
      </c>
      <c r="F80" s="53">
        <v>119</v>
      </c>
      <c r="G80" s="57">
        <v>738</v>
      </c>
      <c r="H80" s="53">
        <v>2460</v>
      </c>
      <c r="I80" s="118">
        <v>8613</v>
      </c>
      <c r="J80" s="118"/>
      <c r="K80" s="7">
        <v>2007</v>
      </c>
      <c r="L80" s="123">
        <v>1</v>
      </c>
      <c r="M80" s="115">
        <v>8</v>
      </c>
      <c r="N80" s="116" t="s">
        <v>1286</v>
      </c>
    </row>
    <row r="81" spans="1:14" hidden="1" x14ac:dyDescent="0.35">
      <c r="A81" s="46">
        <v>28</v>
      </c>
      <c r="B81" s="26" t="s">
        <v>1096</v>
      </c>
      <c r="C81" s="46">
        <v>335222</v>
      </c>
      <c r="D81" s="26" t="s">
        <v>486</v>
      </c>
      <c r="E81" s="11">
        <v>4951</v>
      </c>
      <c r="F81" s="53">
        <v>130</v>
      </c>
      <c r="G81" s="57">
        <v>690</v>
      </c>
      <c r="H81" s="53">
        <v>2307</v>
      </c>
      <c r="I81" s="118">
        <v>8077</v>
      </c>
      <c r="J81" s="118"/>
      <c r="K81" s="7">
        <v>2007</v>
      </c>
      <c r="L81" s="123">
        <v>1</v>
      </c>
      <c r="M81" s="115">
        <v>8</v>
      </c>
      <c r="N81" s="116" t="s">
        <v>1286</v>
      </c>
    </row>
    <row r="82" spans="1:14" hidden="1" x14ac:dyDescent="0.35">
      <c r="A82" s="46">
        <v>28</v>
      </c>
      <c r="B82" s="26" t="s">
        <v>1096</v>
      </c>
      <c r="C82" s="46">
        <v>335224</v>
      </c>
      <c r="D82" s="26" t="s">
        <v>487</v>
      </c>
      <c r="E82" s="11">
        <v>4975</v>
      </c>
      <c r="F82" s="53">
        <v>95</v>
      </c>
      <c r="G82" s="57">
        <v>693</v>
      </c>
      <c r="H82" s="53">
        <v>2304</v>
      </c>
      <c r="I82" s="118">
        <v>8067</v>
      </c>
      <c r="J82" s="118"/>
      <c r="K82" s="7">
        <v>2007</v>
      </c>
      <c r="L82" s="123">
        <v>1</v>
      </c>
      <c r="M82" s="115">
        <v>8</v>
      </c>
      <c r="N82" s="116" t="s">
        <v>1286</v>
      </c>
    </row>
    <row r="83" spans="1:14" hidden="1" x14ac:dyDescent="0.35">
      <c r="A83" s="46">
        <v>28</v>
      </c>
      <c r="B83" s="26" t="s">
        <v>1096</v>
      </c>
      <c r="C83" s="46">
        <v>335228</v>
      </c>
      <c r="D83" s="26" t="s">
        <v>488</v>
      </c>
      <c r="E83" s="11">
        <v>1384</v>
      </c>
      <c r="F83" s="53">
        <v>26</v>
      </c>
      <c r="G83" s="57">
        <v>193</v>
      </c>
      <c r="H83" s="53">
        <v>641</v>
      </c>
      <c r="I83" s="118">
        <v>2244</v>
      </c>
      <c r="J83" s="118"/>
      <c r="K83" s="7">
        <v>2007</v>
      </c>
      <c r="L83" s="123">
        <v>1</v>
      </c>
      <c r="M83" s="115">
        <v>8</v>
      </c>
      <c r="N83" s="116" t="s">
        <v>1286</v>
      </c>
    </row>
    <row r="84" spans="1:14" hidden="1" x14ac:dyDescent="0.35">
      <c r="A84" s="46">
        <v>28</v>
      </c>
      <c r="B84" s="26" t="s">
        <v>1096</v>
      </c>
      <c r="C84" s="46">
        <v>335999</v>
      </c>
      <c r="D84" s="26" t="s">
        <v>489</v>
      </c>
      <c r="E84" s="11">
        <v>23</v>
      </c>
      <c r="F84" s="53">
        <v>0</v>
      </c>
      <c r="G84" s="57">
        <v>7</v>
      </c>
      <c r="H84" s="53">
        <v>12</v>
      </c>
      <c r="I84" s="118">
        <v>42</v>
      </c>
      <c r="J84" s="118"/>
      <c r="K84" s="7">
        <v>2007</v>
      </c>
      <c r="L84" s="123">
        <v>1</v>
      </c>
      <c r="M84" s="115">
        <v>8</v>
      </c>
      <c r="N84" s="116" t="s">
        <v>1286</v>
      </c>
    </row>
    <row r="85" spans="1:14" hidden="1" x14ac:dyDescent="0.35">
      <c r="A85" s="46">
        <v>28</v>
      </c>
      <c r="B85" s="26" t="s">
        <v>1096</v>
      </c>
      <c r="C85" s="46">
        <v>326150</v>
      </c>
      <c r="D85" s="26" t="s">
        <v>476</v>
      </c>
      <c r="E85" s="11">
        <v>78</v>
      </c>
      <c r="F85" s="53">
        <v>2</v>
      </c>
      <c r="G85" s="57">
        <v>45</v>
      </c>
      <c r="H85" s="53">
        <v>100</v>
      </c>
      <c r="I85" s="118">
        <v>225</v>
      </c>
      <c r="J85" s="118"/>
      <c r="K85" s="7">
        <v>2007</v>
      </c>
      <c r="L85" s="123">
        <v>1</v>
      </c>
      <c r="M85" s="115">
        <v>8</v>
      </c>
      <c r="N85" s="116" t="s">
        <v>1286</v>
      </c>
    </row>
    <row r="86" spans="1:14" hidden="1" x14ac:dyDescent="0.35">
      <c r="A86" s="46">
        <v>28</v>
      </c>
      <c r="B86" s="26" t="s">
        <v>1096</v>
      </c>
      <c r="C86" s="46">
        <v>326290</v>
      </c>
      <c r="D86" s="26" t="s">
        <v>446</v>
      </c>
      <c r="E86" s="11">
        <v>8</v>
      </c>
      <c r="F86" s="53">
        <v>0</v>
      </c>
      <c r="G86" s="57">
        <v>0</v>
      </c>
      <c r="H86" s="53">
        <v>7</v>
      </c>
      <c r="I86" s="118">
        <v>15</v>
      </c>
      <c r="J86" s="118"/>
      <c r="K86" s="7">
        <v>2007</v>
      </c>
      <c r="L86" s="123">
        <v>1</v>
      </c>
      <c r="M86" s="115">
        <v>8</v>
      </c>
      <c r="N86" s="116" t="s">
        <v>1286</v>
      </c>
    </row>
    <row r="87" spans="1:14" hidden="1" x14ac:dyDescent="0.35">
      <c r="A87" s="46">
        <v>28</v>
      </c>
      <c r="B87" s="26" t="s">
        <v>1096</v>
      </c>
      <c r="C87" s="46" t="s">
        <v>424</v>
      </c>
      <c r="D87" s="26" t="s">
        <v>425</v>
      </c>
      <c r="E87" s="11">
        <v>-1</v>
      </c>
      <c r="F87" s="53">
        <v>73</v>
      </c>
      <c r="G87" s="57">
        <v>9</v>
      </c>
      <c r="H87" s="53">
        <v>60</v>
      </c>
      <c r="I87" s="118">
        <v>141</v>
      </c>
      <c r="J87" s="118"/>
      <c r="K87" s="7">
        <v>2007</v>
      </c>
      <c r="L87" s="123">
        <v>1</v>
      </c>
      <c r="M87" s="115">
        <v>8</v>
      </c>
      <c r="N87" s="116" t="s">
        <v>1286</v>
      </c>
    </row>
    <row r="88" spans="1:14" hidden="1" x14ac:dyDescent="0.35">
      <c r="A88" s="46">
        <v>29</v>
      </c>
      <c r="B88" s="26" t="s">
        <v>1097</v>
      </c>
      <c r="C88" s="46">
        <v>333991</v>
      </c>
      <c r="D88" s="26" t="s">
        <v>490</v>
      </c>
      <c r="E88" s="11">
        <v>77</v>
      </c>
      <c r="F88" s="53">
        <v>2</v>
      </c>
      <c r="G88" s="57">
        <v>12</v>
      </c>
      <c r="H88" s="53">
        <v>66</v>
      </c>
      <c r="I88" s="118">
        <v>157</v>
      </c>
      <c r="J88" s="118"/>
      <c r="K88" s="7">
        <v>2007</v>
      </c>
      <c r="L88" s="123">
        <v>1</v>
      </c>
      <c r="M88" s="115">
        <v>8</v>
      </c>
      <c r="N88" s="116" t="s">
        <v>1286</v>
      </c>
    </row>
    <row r="89" spans="1:14" hidden="1" x14ac:dyDescent="0.35">
      <c r="A89" s="46">
        <v>29</v>
      </c>
      <c r="B89" s="26" t="s">
        <v>1097</v>
      </c>
      <c r="C89" s="46">
        <v>335210</v>
      </c>
      <c r="D89" s="26" t="s">
        <v>484</v>
      </c>
      <c r="E89" s="11">
        <v>2689</v>
      </c>
      <c r="F89" s="53">
        <v>455</v>
      </c>
      <c r="G89" s="57">
        <v>375</v>
      </c>
      <c r="H89" s="53">
        <v>1321</v>
      </c>
      <c r="I89" s="118">
        <v>4840</v>
      </c>
      <c r="J89" s="118"/>
      <c r="K89" s="7">
        <v>2007</v>
      </c>
      <c r="L89" s="123">
        <v>1</v>
      </c>
      <c r="M89" s="115">
        <v>8</v>
      </c>
      <c r="N89" s="116" t="s">
        <v>1286</v>
      </c>
    </row>
    <row r="90" spans="1:14" hidden="1" x14ac:dyDescent="0.35">
      <c r="A90" s="46">
        <v>29</v>
      </c>
      <c r="B90" s="26" t="s">
        <v>1097</v>
      </c>
      <c r="C90" s="46" t="s">
        <v>424</v>
      </c>
      <c r="D90" s="26" t="s">
        <v>425</v>
      </c>
      <c r="E90" s="11">
        <v>-3</v>
      </c>
      <c r="F90" s="53">
        <v>79</v>
      </c>
      <c r="G90" s="57">
        <v>10</v>
      </c>
      <c r="H90" s="53">
        <v>61</v>
      </c>
      <c r="I90" s="118">
        <v>147</v>
      </c>
      <c r="J90" s="118"/>
      <c r="K90" s="7">
        <v>2007</v>
      </c>
      <c r="L90" s="123">
        <v>1</v>
      </c>
      <c r="M90" s="115">
        <v>8</v>
      </c>
      <c r="N90" s="116" t="s">
        <v>1286</v>
      </c>
    </row>
    <row r="91" spans="1:14" hidden="1" x14ac:dyDescent="0.35">
      <c r="A91" s="46">
        <v>31</v>
      </c>
      <c r="B91" s="26" t="s">
        <v>1098</v>
      </c>
      <c r="C91" s="46">
        <v>327100</v>
      </c>
      <c r="D91" s="26" t="s">
        <v>461</v>
      </c>
      <c r="E91" s="11">
        <v>1481</v>
      </c>
      <c r="F91" s="53">
        <v>261</v>
      </c>
      <c r="G91" s="57">
        <v>490</v>
      </c>
      <c r="H91" s="53">
        <v>2178</v>
      </c>
      <c r="I91" s="119">
        <v>4410</v>
      </c>
      <c r="J91" s="119"/>
      <c r="K91" s="7">
        <v>2007</v>
      </c>
      <c r="L91" s="123">
        <v>1</v>
      </c>
      <c r="M91" s="115">
        <v>9</v>
      </c>
      <c r="N91" s="116" t="s">
        <v>1287</v>
      </c>
    </row>
    <row r="92" spans="1:14" hidden="1" x14ac:dyDescent="0.35">
      <c r="A92" s="46">
        <v>31</v>
      </c>
      <c r="B92" s="26" t="s">
        <v>1098</v>
      </c>
      <c r="C92" s="46">
        <v>327200</v>
      </c>
      <c r="D92" s="26" t="s">
        <v>427</v>
      </c>
      <c r="E92" s="11">
        <v>2237</v>
      </c>
      <c r="F92" s="53">
        <v>364</v>
      </c>
      <c r="G92" s="57">
        <v>676</v>
      </c>
      <c r="H92" s="53">
        <v>2701</v>
      </c>
      <c r="I92" s="119">
        <v>5978</v>
      </c>
      <c r="J92" s="119"/>
      <c r="K92" s="7">
        <v>2007</v>
      </c>
      <c r="L92" s="123">
        <v>1</v>
      </c>
      <c r="M92" s="115">
        <v>9</v>
      </c>
      <c r="N92" s="116" t="s">
        <v>1287</v>
      </c>
    </row>
    <row r="93" spans="1:14" hidden="1" x14ac:dyDescent="0.35">
      <c r="A93" s="46">
        <v>31</v>
      </c>
      <c r="B93" s="26" t="s">
        <v>1098</v>
      </c>
      <c r="C93" s="46">
        <v>332200</v>
      </c>
      <c r="D93" s="26" t="s">
        <v>491</v>
      </c>
      <c r="E93" s="11">
        <v>351</v>
      </c>
      <c r="F93" s="53">
        <v>10</v>
      </c>
      <c r="G93" s="57">
        <v>128</v>
      </c>
      <c r="H93" s="53">
        <v>477</v>
      </c>
      <c r="I93" s="119">
        <v>966</v>
      </c>
      <c r="J93" s="119"/>
      <c r="K93" s="7">
        <v>2007</v>
      </c>
      <c r="L93" s="123">
        <v>1</v>
      </c>
      <c r="M93" s="115">
        <v>9</v>
      </c>
      <c r="N93" s="116" t="s">
        <v>1287</v>
      </c>
    </row>
    <row r="94" spans="1:14" hidden="1" x14ac:dyDescent="0.35">
      <c r="A94" s="46">
        <v>31</v>
      </c>
      <c r="B94" s="26" t="s">
        <v>1098</v>
      </c>
      <c r="C94" s="46" t="s">
        <v>466</v>
      </c>
      <c r="D94" s="26" t="s">
        <v>467</v>
      </c>
      <c r="E94" s="11">
        <v>236</v>
      </c>
      <c r="F94" s="53">
        <v>6</v>
      </c>
      <c r="G94" s="57">
        <v>26</v>
      </c>
      <c r="H94" s="53">
        <v>262</v>
      </c>
      <c r="I94" s="119">
        <v>530</v>
      </c>
      <c r="J94" s="119"/>
      <c r="K94" s="7">
        <v>2007</v>
      </c>
      <c r="L94" s="123">
        <v>1</v>
      </c>
      <c r="M94" s="115">
        <v>9</v>
      </c>
      <c r="N94" s="116" t="s">
        <v>1287</v>
      </c>
    </row>
    <row r="95" spans="1:14" hidden="1" x14ac:dyDescent="0.35">
      <c r="A95" s="46">
        <v>31</v>
      </c>
      <c r="B95" s="26" t="s">
        <v>1098</v>
      </c>
      <c r="C95" s="46">
        <v>339910</v>
      </c>
      <c r="D95" s="26" t="s">
        <v>492</v>
      </c>
      <c r="E95" s="11">
        <v>191</v>
      </c>
      <c r="F95" s="53">
        <v>7</v>
      </c>
      <c r="G95" s="57">
        <v>50</v>
      </c>
      <c r="H95" s="53">
        <v>241</v>
      </c>
      <c r="I95" s="119">
        <v>488</v>
      </c>
      <c r="J95" s="119"/>
      <c r="K95" s="7">
        <v>2007</v>
      </c>
      <c r="L95" s="123">
        <v>1</v>
      </c>
      <c r="M95" s="115">
        <v>9</v>
      </c>
      <c r="N95" s="116" t="s">
        <v>1287</v>
      </c>
    </row>
    <row r="96" spans="1:14" hidden="1" x14ac:dyDescent="0.35">
      <c r="A96" s="46">
        <v>31</v>
      </c>
      <c r="B96" s="26" t="s">
        <v>1098</v>
      </c>
      <c r="C96" s="46">
        <v>326190</v>
      </c>
      <c r="D96" s="26" t="s">
        <v>477</v>
      </c>
      <c r="E96" s="11">
        <v>3386</v>
      </c>
      <c r="F96" s="53">
        <v>83</v>
      </c>
      <c r="G96" s="57">
        <v>294</v>
      </c>
      <c r="H96" s="53">
        <v>3671</v>
      </c>
      <c r="I96" s="119">
        <v>7434</v>
      </c>
      <c r="J96" s="119"/>
      <c r="K96" s="7">
        <v>2007</v>
      </c>
      <c r="L96" s="123">
        <v>1</v>
      </c>
      <c r="M96" s="115">
        <v>9</v>
      </c>
      <c r="N96" s="116" t="s">
        <v>1287</v>
      </c>
    </row>
    <row r="97" spans="1:14" hidden="1" x14ac:dyDescent="0.35">
      <c r="A97" s="46">
        <v>31</v>
      </c>
      <c r="B97" s="26" t="s">
        <v>1098</v>
      </c>
      <c r="C97" s="46" t="s">
        <v>424</v>
      </c>
      <c r="D97" s="26" t="s">
        <v>425</v>
      </c>
      <c r="E97" s="11">
        <v>371</v>
      </c>
      <c r="F97" s="53">
        <v>404</v>
      </c>
      <c r="G97" s="57">
        <v>123</v>
      </c>
      <c r="H97" s="53">
        <v>385</v>
      </c>
      <c r="I97" s="119">
        <v>1282</v>
      </c>
      <c r="J97" s="119"/>
      <c r="K97" s="7">
        <v>2007</v>
      </c>
      <c r="L97" s="123">
        <v>1</v>
      </c>
      <c r="M97" s="115">
        <v>9</v>
      </c>
      <c r="N97" s="116" t="s">
        <v>1287</v>
      </c>
    </row>
    <row r="98" spans="1:14" hidden="1" x14ac:dyDescent="0.35">
      <c r="A98" s="46">
        <v>32</v>
      </c>
      <c r="B98" s="26" t="s">
        <v>1099</v>
      </c>
      <c r="C98" s="46" t="s">
        <v>459</v>
      </c>
      <c r="D98" s="26" t="s">
        <v>460</v>
      </c>
      <c r="E98" s="11">
        <v>501</v>
      </c>
      <c r="F98" s="53">
        <v>37</v>
      </c>
      <c r="G98" s="57">
        <v>68</v>
      </c>
      <c r="H98" s="53">
        <v>592</v>
      </c>
      <c r="I98" s="119">
        <v>1198</v>
      </c>
      <c r="J98" s="119"/>
      <c r="K98" s="7">
        <v>2007</v>
      </c>
      <c r="L98" s="123">
        <v>1</v>
      </c>
      <c r="M98" s="115">
        <v>9</v>
      </c>
      <c r="N98" s="116" t="s">
        <v>1287</v>
      </c>
    </row>
    <row r="99" spans="1:14" hidden="1" x14ac:dyDescent="0.35">
      <c r="A99" s="46">
        <v>32</v>
      </c>
      <c r="B99" s="26" t="s">
        <v>1099</v>
      </c>
      <c r="C99" s="46">
        <v>331200</v>
      </c>
      <c r="D99" s="26" t="s">
        <v>428</v>
      </c>
      <c r="E99" s="11">
        <v>291</v>
      </c>
      <c r="F99" s="53">
        <v>7</v>
      </c>
      <c r="G99" s="57">
        <v>23</v>
      </c>
      <c r="H99" s="53">
        <v>313</v>
      </c>
      <c r="I99" s="119">
        <v>634</v>
      </c>
      <c r="J99" s="119"/>
      <c r="K99" s="7">
        <v>2007</v>
      </c>
      <c r="L99" s="123">
        <v>1</v>
      </c>
      <c r="M99" s="115">
        <v>9</v>
      </c>
      <c r="N99" s="116" t="s">
        <v>1287</v>
      </c>
    </row>
    <row r="100" spans="1:14" hidden="1" x14ac:dyDescent="0.35">
      <c r="A100" s="46">
        <v>32</v>
      </c>
      <c r="B100" s="26" t="s">
        <v>1099</v>
      </c>
      <c r="C100" s="46">
        <v>331520</v>
      </c>
      <c r="D100" s="26" t="s">
        <v>493</v>
      </c>
      <c r="E100" s="11">
        <v>200</v>
      </c>
      <c r="F100" s="53">
        <v>5</v>
      </c>
      <c r="G100" s="57">
        <v>16</v>
      </c>
      <c r="H100" s="53">
        <v>216</v>
      </c>
      <c r="I100" s="119">
        <v>437</v>
      </c>
      <c r="J100" s="119"/>
      <c r="K100" s="7">
        <v>2007</v>
      </c>
      <c r="L100" s="123">
        <v>1</v>
      </c>
      <c r="M100" s="115">
        <v>9</v>
      </c>
      <c r="N100" s="116" t="s">
        <v>1287</v>
      </c>
    </row>
    <row r="101" spans="1:14" hidden="1" x14ac:dyDescent="0.35">
      <c r="A101" s="46">
        <v>32</v>
      </c>
      <c r="B101" s="26" t="s">
        <v>1099</v>
      </c>
      <c r="C101" s="46" t="s">
        <v>494</v>
      </c>
      <c r="D101" s="26" t="s">
        <v>495</v>
      </c>
      <c r="E101" s="11">
        <v>499</v>
      </c>
      <c r="F101" s="53">
        <v>12</v>
      </c>
      <c r="G101" s="57">
        <v>56</v>
      </c>
      <c r="H101" s="53">
        <v>553</v>
      </c>
      <c r="I101" s="119">
        <v>1119</v>
      </c>
      <c r="J101" s="119"/>
      <c r="K101" s="7">
        <v>2007</v>
      </c>
      <c r="L101" s="123">
        <v>1</v>
      </c>
      <c r="M101" s="115">
        <v>9</v>
      </c>
      <c r="N101" s="116" t="s">
        <v>1287</v>
      </c>
    </row>
    <row r="102" spans="1:14" hidden="1" x14ac:dyDescent="0.35">
      <c r="A102" s="46">
        <v>32</v>
      </c>
      <c r="B102" s="26" t="s">
        <v>1099</v>
      </c>
      <c r="C102" s="46">
        <v>332200</v>
      </c>
      <c r="D102" s="26" t="s">
        <v>491</v>
      </c>
      <c r="E102" s="11">
        <v>1571</v>
      </c>
      <c r="F102" s="53">
        <v>43</v>
      </c>
      <c r="G102" s="57">
        <v>523</v>
      </c>
      <c r="H102" s="53">
        <v>2079</v>
      </c>
      <c r="I102" s="119">
        <v>4216</v>
      </c>
      <c r="J102" s="119"/>
      <c r="K102" s="7">
        <v>2007</v>
      </c>
      <c r="L102" s="123">
        <v>1</v>
      </c>
      <c r="M102" s="115">
        <v>9</v>
      </c>
      <c r="N102" s="116" t="s">
        <v>1287</v>
      </c>
    </row>
    <row r="103" spans="1:14" hidden="1" x14ac:dyDescent="0.35">
      <c r="A103" s="46">
        <v>32</v>
      </c>
      <c r="B103" s="26" t="s">
        <v>1099</v>
      </c>
      <c r="C103" s="46">
        <v>332430</v>
      </c>
      <c r="D103" s="26" t="s">
        <v>465</v>
      </c>
      <c r="E103" s="11">
        <v>126</v>
      </c>
      <c r="F103" s="53">
        <v>3</v>
      </c>
      <c r="G103" s="57">
        <v>10</v>
      </c>
      <c r="H103" s="53">
        <v>136</v>
      </c>
      <c r="I103" s="119">
        <v>276</v>
      </c>
      <c r="J103" s="119"/>
      <c r="K103" s="7">
        <v>2007</v>
      </c>
      <c r="L103" s="123">
        <v>1</v>
      </c>
      <c r="M103" s="115">
        <v>9</v>
      </c>
      <c r="N103" s="116" t="s">
        <v>1287</v>
      </c>
    </row>
    <row r="104" spans="1:14" hidden="1" x14ac:dyDescent="0.35">
      <c r="A104" s="46">
        <v>32</v>
      </c>
      <c r="B104" s="26" t="s">
        <v>1099</v>
      </c>
      <c r="C104" s="46" t="s">
        <v>466</v>
      </c>
      <c r="D104" s="26" t="s">
        <v>467</v>
      </c>
      <c r="E104" s="11">
        <v>953</v>
      </c>
      <c r="F104" s="53">
        <v>22</v>
      </c>
      <c r="G104" s="57">
        <v>107</v>
      </c>
      <c r="H104" s="53">
        <v>1056</v>
      </c>
      <c r="I104" s="119">
        <v>2139</v>
      </c>
      <c r="J104" s="119"/>
      <c r="K104" s="7">
        <v>2007</v>
      </c>
      <c r="L104" s="123">
        <v>1</v>
      </c>
      <c r="M104" s="115">
        <v>9</v>
      </c>
      <c r="N104" s="116" t="s">
        <v>1287</v>
      </c>
    </row>
    <row r="105" spans="1:14" hidden="1" x14ac:dyDescent="0.35">
      <c r="A105" s="46">
        <v>32</v>
      </c>
      <c r="B105" s="26" t="s">
        <v>1099</v>
      </c>
      <c r="C105" s="46">
        <v>326140</v>
      </c>
      <c r="D105" s="26" t="s">
        <v>475</v>
      </c>
      <c r="E105" s="11">
        <v>331</v>
      </c>
      <c r="F105" s="53">
        <v>8</v>
      </c>
      <c r="G105" s="57">
        <v>193</v>
      </c>
      <c r="H105" s="53">
        <v>519</v>
      </c>
      <c r="I105" s="119">
        <v>1050</v>
      </c>
      <c r="J105" s="119"/>
      <c r="K105" s="7">
        <v>2007</v>
      </c>
      <c r="L105" s="123">
        <v>1</v>
      </c>
      <c r="M105" s="115">
        <v>9</v>
      </c>
      <c r="N105" s="116" t="s">
        <v>1287</v>
      </c>
    </row>
    <row r="106" spans="1:14" hidden="1" x14ac:dyDescent="0.35">
      <c r="A106" s="46">
        <v>32</v>
      </c>
      <c r="B106" s="26" t="s">
        <v>1099</v>
      </c>
      <c r="C106" s="46">
        <v>326150</v>
      </c>
      <c r="D106" s="26" t="s">
        <v>476</v>
      </c>
      <c r="E106" s="11">
        <v>142</v>
      </c>
      <c r="F106" s="53">
        <v>3</v>
      </c>
      <c r="G106" s="57">
        <v>83</v>
      </c>
      <c r="H106" s="53">
        <v>223</v>
      </c>
      <c r="I106" s="119">
        <v>452</v>
      </c>
      <c r="J106" s="119"/>
      <c r="K106" s="7">
        <v>2007</v>
      </c>
      <c r="L106" s="123">
        <v>1</v>
      </c>
      <c r="M106" s="115">
        <v>9</v>
      </c>
      <c r="N106" s="116" t="s">
        <v>1287</v>
      </c>
    </row>
    <row r="107" spans="1:14" hidden="1" x14ac:dyDescent="0.35">
      <c r="A107" s="46">
        <v>32</v>
      </c>
      <c r="B107" s="26" t="s">
        <v>1099</v>
      </c>
      <c r="C107" s="46">
        <v>326190</v>
      </c>
      <c r="D107" s="26" t="s">
        <v>477</v>
      </c>
      <c r="E107" s="11">
        <v>5545</v>
      </c>
      <c r="F107" s="53">
        <v>135</v>
      </c>
      <c r="G107" s="57">
        <v>481</v>
      </c>
      <c r="H107" s="53">
        <v>6011</v>
      </c>
      <c r="I107" s="119">
        <v>12172</v>
      </c>
      <c r="J107" s="119"/>
      <c r="K107" s="7">
        <v>2007</v>
      </c>
      <c r="L107" s="123">
        <v>1</v>
      </c>
      <c r="M107" s="115">
        <v>9</v>
      </c>
      <c r="N107" s="116" t="s">
        <v>1287</v>
      </c>
    </row>
    <row r="108" spans="1:14" hidden="1" x14ac:dyDescent="0.35">
      <c r="A108" s="46">
        <v>32</v>
      </c>
      <c r="B108" s="26" t="s">
        <v>1099</v>
      </c>
      <c r="C108" s="46" t="s">
        <v>424</v>
      </c>
      <c r="D108" s="26" t="s">
        <v>425</v>
      </c>
      <c r="E108" s="11">
        <v>5</v>
      </c>
      <c r="F108" s="53">
        <v>6</v>
      </c>
      <c r="G108" s="57">
        <v>2</v>
      </c>
      <c r="H108" s="53">
        <v>10</v>
      </c>
      <c r="I108" s="119">
        <v>23</v>
      </c>
      <c r="J108" s="119"/>
      <c r="K108" s="7">
        <v>2007</v>
      </c>
      <c r="L108" s="123">
        <v>1</v>
      </c>
      <c r="M108" s="115">
        <v>9</v>
      </c>
      <c r="N108" s="116" t="s">
        <v>1287</v>
      </c>
    </row>
    <row r="109" spans="1:14" hidden="1" x14ac:dyDescent="0.35">
      <c r="A109" s="46">
        <v>34</v>
      </c>
      <c r="B109" s="26" t="s">
        <v>1100</v>
      </c>
      <c r="C109" s="46">
        <v>327910</v>
      </c>
      <c r="D109" s="26" t="s">
        <v>496</v>
      </c>
      <c r="E109" s="11">
        <v>155</v>
      </c>
      <c r="F109" s="53">
        <v>25</v>
      </c>
      <c r="G109" s="57">
        <v>17</v>
      </c>
      <c r="H109" s="53">
        <v>77</v>
      </c>
      <c r="I109" s="7">
        <v>274</v>
      </c>
      <c r="J109" s="7"/>
      <c r="K109" s="7">
        <v>2007</v>
      </c>
      <c r="L109" s="123"/>
    </row>
    <row r="110" spans="1:14" hidden="1" x14ac:dyDescent="0.35">
      <c r="A110" s="46">
        <v>34</v>
      </c>
      <c r="B110" s="26" t="s">
        <v>1100</v>
      </c>
      <c r="C110" s="46">
        <v>327992</v>
      </c>
      <c r="D110" s="26" t="s">
        <v>497</v>
      </c>
      <c r="E110" s="11">
        <v>139</v>
      </c>
      <c r="F110" s="53">
        <v>50</v>
      </c>
      <c r="G110" s="57">
        <v>4</v>
      </c>
      <c r="H110" s="53">
        <v>76</v>
      </c>
      <c r="I110" s="7">
        <v>269</v>
      </c>
      <c r="J110" s="7"/>
      <c r="K110" s="7">
        <v>2007</v>
      </c>
      <c r="L110" s="123"/>
    </row>
    <row r="111" spans="1:14" hidden="1" x14ac:dyDescent="0.35">
      <c r="A111" s="46">
        <v>34</v>
      </c>
      <c r="B111" s="26" t="s">
        <v>1100</v>
      </c>
      <c r="C111" s="46">
        <v>331200</v>
      </c>
      <c r="D111" s="26" t="s">
        <v>428</v>
      </c>
      <c r="E111" s="11">
        <v>17</v>
      </c>
      <c r="F111" s="53">
        <v>0</v>
      </c>
      <c r="G111" s="57">
        <v>1</v>
      </c>
      <c r="H111" s="53">
        <v>15</v>
      </c>
      <c r="I111" s="7">
        <v>34</v>
      </c>
      <c r="J111" s="7"/>
      <c r="K111" s="7">
        <v>2007</v>
      </c>
      <c r="L111" s="123"/>
    </row>
    <row r="112" spans="1:14" hidden="1" x14ac:dyDescent="0.35">
      <c r="A112" s="46">
        <v>34</v>
      </c>
      <c r="B112" s="26" t="s">
        <v>1100</v>
      </c>
      <c r="C112" s="46">
        <v>332200</v>
      </c>
      <c r="D112" s="26" t="s">
        <v>491</v>
      </c>
      <c r="E112" s="11">
        <v>1538</v>
      </c>
      <c r="F112" s="53">
        <v>43</v>
      </c>
      <c r="G112" s="57">
        <v>886</v>
      </c>
      <c r="H112" s="53">
        <v>1807</v>
      </c>
      <c r="I112" s="7">
        <v>4273</v>
      </c>
      <c r="J112" s="7"/>
      <c r="K112" s="7">
        <v>2007</v>
      </c>
      <c r="L112" s="123"/>
    </row>
    <row r="113" spans="1:12" hidden="1" x14ac:dyDescent="0.35">
      <c r="A113" s="46">
        <v>34</v>
      </c>
      <c r="B113" s="26" t="s">
        <v>1100</v>
      </c>
      <c r="C113" s="46">
        <v>332500</v>
      </c>
      <c r="D113" s="26" t="s">
        <v>429</v>
      </c>
      <c r="E113" s="11">
        <v>12</v>
      </c>
      <c r="F113" s="53">
        <v>0</v>
      </c>
      <c r="G113" s="57">
        <v>7</v>
      </c>
      <c r="H113" s="53">
        <v>0</v>
      </c>
      <c r="I113" s="7">
        <v>19</v>
      </c>
      <c r="J113" s="7"/>
      <c r="K113" s="7">
        <v>2007</v>
      </c>
      <c r="L113" s="123"/>
    </row>
    <row r="114" spans="1:12" hidden="1" x14ac:dyDescent="0.35">
      <c r="A114" s="46">
        <v>34</v>
      </c>
      <c r="B114" s="26" t="s">
        <v>1100</v>
      </c>
      <c r="C114" s="46">
        <v>332600</v>
      </c>
      <c r="D114" s="26" t="s">
        <v>430</v>
      </c>
      <c r="E114" s="11">
        <v>17</v>
      </c>
      <c r="F114" s="53">
        <v>0</v>
      </c>
      <c r="G114" s="57">
        <v>1</v>
      </c>
      <c r="H114" s="53">
        <v>15</v>
      </c>
      <c r="I114" s="7">
        <v>34</v>
      </c>
      <c r="J114" s="7"/>
      <c r="K114" s="7">
        <v>2007</v>
      </c>
      <c r="L114" s="123"/>
    </row>
    <row r="115" spans="1:12" hidden="1" x14ac:dyDescent="0.35">
      <c r="A115" s="46">
        <v>34</v>
      </c>
      <c r="B115" s="26" t="s">
        <v>1100</v>
      </c>
      <c r="C115" s="46">
        <v>332720</v>
      </c>
      <c r="D115" s="26" t="s">
        <v>498</v>
      </c>
      <c r="E115" s="11">
        <v>227</v>
      </c>
      <c r="F115" s="53">
        <v>6</v>
      </c>
      <c r="G115" s="57">
        <v>131</v>
      </c>
      <c r="H115" s="53">
        <v>290</v>
      </c>
      <c r="I115" s="7">
        <v>654</v>
      </c>
      <c r="J115" s="7"/>
      <c r="K115" s="7">
        <v>2007</v>
      </c>
      <c r="L115" s="123"/>
    </row>
    <row r="116" spans="1:12" hidden="1" x14ac:dyDescent="0.35">
      <c r="A116" s="46">
        <v>34</v>
      </c>
      <c r="B116" s="26" t="s">
        <v>1100</v>
      </c>
      <c r="C116" s="46" t="s">
        <v>480</v>
      </c>
      <c r="D116" s="26" t="s">
        <v>481</v>
      </c>
      <c r="E116" s="11">
        <v>153</v>
      </c>
      <c r="F116" s="53">
        <v>4</v>
      </c>
      <c r="G116" s="57">
        <v>23</v>
      </c>
      <c r="H116" s="53">
        <v>133</v>
      </c>
      <c r="I116" s="7">
        <v>314</v>
      </c>
      <c r="J116" s="7"/>
      <c r="K116" s="7">
        <v>2007</v>
      </c>
      <c r="L116" s="123"/>
    </row>
    <row r="117" spans="1:12" hidden="1" x14ac:dyDescent="0.35">
      <c r="A117" s="46">
        <v>34</v>
      </c>
      <c r="B117" s="26" t="s">
        <v>1100</v>
      </c>
      <c r="C117" s="46" t="s">
        <v>499</v>
      </c>
      <c r="D117" s="26" t="s">
        <v>500</v>
      </c>
      <c r="E117" s="11">
        <v>77</v>
      </c>
      <c r="F117" s="53">
        <v>2</v>
      </c>
      <c r="G117" s="57">
        <v>12</v>
      </c>
      <c r="H117" s="53">
        <v>66</v>
      </c>
      <c r="I117" s="7">
        <v>157</v>
      </c>
      <c r="J117" s="7"/>
      <c r="K117" s="7">
        <v>2007</v>
      </c>
      <c r="L117" s="123"/>
    </row>
    <row r="118" spans="1:12" hidden="1" x14ac:dyDescent="0.35">
      <c r="A118" s="46">
        <v>34</v>
      </c>
      <c r="B118" s="26" t="s">
        <v>1100</v>
      </c>
      <c r="C118" s="46">
        <v>333991</v>
      </c>
      <c r="D118" s="26" t="s">
        <v>490</v>
      </c>
      <c r="E118" s="11">
        <v>1950</v>
      </c>
      <c r="F118" s="53">
        <v>53</v>
      </c>
      <c r="G118" s="57">
        <v>296</v>
      </c>
      <c r="H118" s="53">
        <v>1684</v>
      </c>
      <c r="I118" s="7">
        <v>3984</v>
      </c>
      <c r="J118" s="7"/>
      <c r="K118" s="7">
        <v>2007</v>
      </c>
      <c r="L118" s="123"/>
    </row>
    <row r="119" spans="1:12" hidden="1" x14ac:dyDescent="0.35">
      <c r="A119" s="46">
        <v>34</v>
      </c>
      <c r="B119" s="26" t="s">
        <v>1100</v>
      </c>
      <c r="C119" s="46" t="s">
        <v>501</v>
      </c>
      <c r="D119" s="26" t="s">
        <v>502</v>
      </c>
      <c r="E119" s="11">
        <v>123</v>
      </c>
      <c r="F119" s="53">
        <v>3</v>
      </c>
      <c r="G119" s="57">
        <v>19</v>
      </c>
      <c r="H119" s="53">
        <v>106</v>
      </c>
      <c r="I119" s="7">
        <v>251</v>
      </c>
      <c r="J119" s="7"/>
      <c r="K119" s="7">
        <v>2007</v>
      </c>
      <c r="L119" s="123"/>
    </row>
    <row r="120" spans="1:12" hidden="1" x14ac:dyDescent="0.35">
      <c r="A120" s="46">
        <v>34</v>
      </c>
      <c r="B120" s="26" t="s">
        <v>1100</v>
      </c>
      <c r="C120" s="46">
        <v>335312</v>
      </c>
      <c r="D120" s="26" t="s">
        <v>503</v>
      </c>
      <c r="E120" s="11">
        <v>126</v>
      </c>
      <c r="F120" s="53">
        <v>2</v>
      </c>
      <c r="G120" s="57">
        <v>35</v>
      </c>
      <c r="H120" s="53">
        <v>120</v>
      </c>
      <c r="I120" s="7">
        <v>283</v>
      </c>
      <c r="J120" s="7"/>
      <c r="K120" s="7">
        <v>2007</v>
      </c>
      <c r="L120" s="123"/>
    </row>
    <row r="121" spans="1:12" hidden="1" x14ac:dyDescent="0.35">
      <c r="A121" s="46">
        <v>34</v>
      </c>
      <c r="B121" s="26" t="s">
        <v>1100</v>
      </c>
      <c r="C121" s="46">
        <v>337900</v>
      </c>
      <c r="D121" s="26" t="s">
        <v>455</v>
      </c>
      <c r="E121" s="11">
        <v>122</v>
      </c>
      <c r="F121" s="53">
        <v>21</v>
      </c>
      <c r="G121" s="57">
        <v>40</v>
      </c>
      <c r="H121" s="53">
        <v>145</v>
      </c>
      <c r="I121" s="7">
        <v>328</v>
      </c>
      <c r="J121" s="7"/>
      <c r="K121" s="7">
        <v>2007</v>
      </c>
      <c r="L121" s="123"/>
    </row>
    <row r="122" spans="1:12" hidden="1" x14ac:dyDescent="0.35">
      <c r="A122" s="46">
        <v>34</v>
      </c>
      <c r="B122" s="26" t="s">
        <v>1100</v>
      </c>
      <c r="C122" s="46">
        <v>339990</v>
      </c>
      <c r="D122" s="26" t="s">
        <v>443</v>
      </c>
      <c r="E122" s="11">
        <v>273</v>
      </c>
      <c r="F122" s="53">
        <v>51</v>
      </c>
      <c r="G122" s="57">
        <v>87</v>
      </c>
      <c r="H122" s="53">
        <v>305</v>
      </c>
      <c r="I122" s="7">
        <v>716</v>
      </c>
      <c r="J122" s="7"/>
      <c r="K122" s="7">
        <v>2007</v>
      </c>
      <c r="L122" s="123"/>
    </row>
    <row r="123" spans="1:12" hidden="1" x14ac:dyDescent="0.35">
      <c r="A123" s="46">
        <v>34</v>
      </c>
      <c r="B123" s="26" t="s">
        <v>1100</v>
      </c>
      <c r="C123" s="46">
        <v>314900</v>
      </c>
      <c r="D123" s="26" t="s">
        <v>474</v>
      </c>
      <c r="E123" s="11">
        <v>19</v>
      </c>
      <c r="F123" s="53">
        <v>1</v>
      </c>
      <c r="G123" s="57">
        <v>9</v>
      </c>
      <c r="H123" s="53">
        <v>23</v>
      </c>
      <c r="I123" s="7">
        <v>51</v>
      </c>
      <c r="J123" s="7"/>
      <c r="K123" s="7">
        <v>2007</v>
      </c>
      <c r="L123" s="123"/>
    </row>
    <row r="124" spans="1:12" hidden="1" x14ac:dyDescent="0.35">
      <c r="A124" s="46">
        <v>34</v>
      </c>
      <c r="B124" s="26" t="s">
        <v>1100</v>
      </c>
      <c r="C124" s="46">
        <v>325510</v>
      </c>
      <c r="D124" s="26" t="s">
        <v>504</v>
      </c>
      <c r="E124" s="11">
        <v>331</v>
      </c>
      <c r="F124" s="53">
        <v>13</v>
      </c>
      <c r="G124" s="57">
        <v>43</v>
      </c>
      <c r="H124" s="53">
        <v>152</v>
      </c>
      <c r="I124" s="7">
        <v>540</v>
      </c>
      <c r="J124" s="7"/>
      <c r="K124" s="7">
        <v>2007</v>
      </c>
      <c r="L124" s="123"/>
    </row>
    <row r="125" spans="1:12" hidden="1" x14ac:dyDescent="0.35">
      <c r="A125" s="46">
        <v>34</v>
      </c>
      <c r="B125" s="26" t="s">
        <v>1100</v>
      </c>
      <c r="C125" s="46">
        <v>325610</v>
      </c>
      <c r="D125" s="26" t="s">
        <v>444</v>
      </c>
      <c r="E125" s="11">
        <v>215</v>
      </c>
      <c r="F125" s="53">
        <v>7</v>
      </c>
      <c r="G125" s="57">
        <v>11</v>
      </c>
      <c r="H125" s="53">
        <v>92</v>
      </c>
      <c r="I125" s="7">
        <v>326</v>
      </c>
      <c r="J125" s="7"/>
      <c r="K125" s="7">
        <v>2007</v>
      </c>
      <c r="L125" s="123"/>
    </row>
    <row r="126" spans="1:12" hidden="1" x14ac:dyDescent="0.35">
      <c r="A126" s="46">
        <v>34</v>
      </c>
      <c r="B126" s="26" t="s">
        <v>1100</v>
      </c>
      <c r="C126" s="46" t="s">
        <v>505</v>
      </c>
      <c r="D126" s="26" t="s">
        <v>506</v>
      </c>
      <c r="E126" s="11">
        <v>10</v>
      </c>
      <c r="F126" s="53">
        <v>0</v>
      </c>
      <c r="G126" s="57">
        <v>1</v>
      </c>
      <c r="H126" s="53">
        <v>4</v>
      </c>
      <c r="I126" s="7">
        <v>15</v>
      </c>
      <c r="J126" s="7"/>
      <c r="K126" s="7">
        <v>2007</v>
      </c>
      <c r="L126" s="123"/>
    </row>
    <row r="127" spans="1:12" hidden="1" x14ac:dyDescent="0.35">
      <c r="A127" s="46">
        <v>34</v>
      </c>
      <c r="B127" s="26" t="s">
        <v>1100</v>
      </c>
      <c r="C127" s="46">
        <v>326290</v>
      </c>
      <c r="D127" s="26" t="s">
        <v>446</v>
      </c>
      <c r="E127" s="11">
        <v>96</v>
      </c>
      <c r="F127" s="53">
        <v>2</v>
      </c>
      <c r="G127" s="57">
        <v>11</v>
      </c>
      <c r="H127" s="53">
        <v>87</v>
      </c>
      <c r="I127" s="7">
        <v>196</v>
      </c>
      <c r="J127" s="7"/>
      <c r="K127" s="7">
        <v>2007</v>
      </c>
      <c r="L127" s="123"/>
    </row>
    <row r="128" spans="1:12" hidden="1" x14ac:dyDescent="0.35">
      <c r="A128" s="46">
        <v>34</v>
      </c>
      <c r="B128" s="26" t="s">
        <v>1100</v>
      </c>
      <c r="C128" s="46" t="s">
        <v>457</v>
      </c>
      <c r="D128" s="26" t="s">
        <v>458</v>
      </c>
      <c r="E128" s="11">
        <v>3739</v>
      </c>
      <c r="F128" s="53">
        <v>0</v>
      </c>
      <c r="G128" s="57">
        <v>0</v>
      </c>
      <c r="H128" s="53">
        <v>0</v>
      </c>
      <c r="I128" s="7">
        <v>3739</v>
      </c>
      <c r="J128" s="7"/>
      <c r="K128" s="7">
        <v>2007</v>
      </c>
      <c r="L128" s="123"/>
    </row>
    <row r="129" spans="1:12" hidden="1" x14ac:dyDescent="0.35">
      <c r="A129" s="46">
        <v>34</v>
      </c>
      <c r="B129" s="26" t="s">
        <v>1100</v>
      </c>
      <c r="C129" s="46" t="s">
        <v>424</v>
      </c>
      <c r="D129" s="26" t="s">
        <v>425</v>
      </c>
      <c r="E129" s="11">
        <v>34</v>
      </c>
      <c r="F129" s="53">
        <v>37</v>
      </c>
      <c r="G129" s="57">
        <v>20</v>
      </c>
      <c r="H129" s="53">
        <v>67</v>
      </c>
      <c r="I129" s="7">
        <v>158</v>
      </c>
      <c r="J129" s="7"/>
      <c r="K129" s="7">
        <v>2007</v>
      </c>
      <c r="L129" s="123"/>
    </row>
    <row r="130" spans="1:12" hidden="1" x14ac:dyDescent="0.35">
      <c r="A130" s="46">
        <v>35</v>
      </c>
      <c r="B130" s="26" t="s">
        <v>1101</v>
      </c>
      <c r="C130" s="46" t="s">
        <v>459</v>
      </c>
      <c r="D130" s="26" t="s">
        <v>460</v>
      </c>
      <c r="E130" s="11">
        <v>15</v>
      </c>
      <c r="F130" s="53">
        <v>1</v>
      </c>
      <c r="G130" s="57">
        <v>2</v>
      </c>
      <c r="H130" s="53">
        <v>17</v>
      </c>
      <c r="I130" s="7">
        <v>34</v>
      </c>
      <c r="J130" s="7"/>
      <c r="K130" s="7">
        <v>2007</v>
      </c>
      <c r="L130" s="123"/>
    </row>
    <row r="131" spans="1:12" hidden="1" x14ac:dyDescent="0.35">
      <c r="A131" s="46">
        <v>35</v>
      </c>
      <c r="B131" s="26" t="s">
        <v>1101</v>
      </c>
      <c r="C131" s="46">
        <v>332200</v>
      </c>
      <c r="D131" s="26" t="s">
        <v>491</v>
      </c>
      <c r="E131" s="11">
        <v>228</v>
      </c>
      <c r="F131" s="53">
        <v>6</v>
      </c>
      <c r="G131" s="57">
        <v>131</v>
      </c>
      <c r="H131" s="53">
        <v>274</v>
      </c>
      <c r="I131" s="7">
        <v>640</v>
      </c>
      <c r="J131" s="7"/>
      <c r="K131" s="7">
        <v>2007</v>
      </c>
      <c r="L131" s="123"/>
    </row>
    <row r="132" spans="1:12" hidden="1" x14ac:dyDescent="0.35">
      <c r="A132" s="46">
        <v>35</v>
      </c>
      <c r="B132" s="26" t="s">
        <v>1101</v>
      </c>
      <c r="C132" s="46" t="s">
        <v>466</v>
      </c>
      <c r="D132" s="26" t="s">
        <v>467</v>
      </c>
      <c r="E132" s="11">
        <v>145</v>
      </c>
      <c r="F132" s="53">
        <v>3</v>
      </c>
      <c r="G132" s="57">
        <v>16</v>
      </c>
      <c r="H132" s="53">
        <v>155</v>
      </c>
      <c r="I132" s="7">
        <v>319</v>
      </c>
      <c r="J132" s="7"/>
      <c r="K132" s="7">
        <v>2007</v>
      </c>
      <c r="L132" s="123"/>
    </row>
    <row r="133" spans="1:12" hidden="1" x14ac:dyDescent="0.35">
      <c r="A133" s="46">
        <v>35</v>
      </c>
      <c r="B133" s="26" t="s">
        <v>1101</v>
      </c>
      <c r="C133" s="46">
        <v>333112</v>
      </c>
      <c r="D133" s="26" t="s">
        <v>507</v>
      </c>
      <c r="E133" s="11">
        <v>817</v>
      </c>
      <c r="F133" s="53">
        <v>23</v>
      </c>
      <c r="G133" s="57">
        <v>193</v>
      </c>
      <c r="H133" s="53">
        <v>756</v>
      </c>
      <c r="I133" s="7">
        <v>1789</v>
      </c>
      <c r="J133" s="7"/>
      <c r="K133" s="7">
        <v>2007</v>
      </c>
      <c r="L133" s="123"/>
    </row>
    <row r="134" spans="1:12" hidden="1" x14ac:dyDescent="0.35">
      <c r="A134" s="46">
        <v>35</v>
      </c>
      <c r="B134" s="26" t="s">
        <v>1101</v>
      </c>
      <c r="C134" s="46" t="s">
        <v>468</v>
      </c>
      <c r="D134" s="26" t="s">
        <v>469</v>
      </c>
      <c r="E134" s="11">
        <v>120</v>
      </c>
      <c r="F134" s="53">
        <v>3</v>
      </c>
      <c r="G134" s="57">
        <v>12</v>
      </c>
      <c r="H134" s="53">
        <v>128</v>
      </c>
      <c r="I134" s="7">
        <v>264</v>
      </c>
      <c r="J134" s="7"/>
      <c r="K134" s="7">
        <v>2007</v>
      </c>
      <c r="L134" s="123"/>
    </row>
    <row r="135" spans="1:12" hidden="1" x14ac:dyDescent="0.35">
      <c r="A135" s="46">
        <v>35</v>
      </c>
      <c r="B135" s="26" t="s">
        <v>1101</v>
      </c>
      <c r="C135" s="46">
        <v>326220</v>
      </c>
      <c r="D135" s="26" t="s">
        <v>445</v>
      </c>
      <c r="E135" s="11">
        <v>128</v>
      </c>
      <c r="F135" s="53">
        <v>3</v>
      </c>
      <c r="G135" s="57">
        <v>14</v>
      </c>
      <c r="H135" s="53">
        <v>116</v>
      </c>
      <c r="I135" s="7">
        <v>261</v>
      </c>
      <c r="J135" s="7"/>
      <c r="K135" s="7">
        <v>2007</v>
      </c>
      <c r="L135" s="123"/>
    </row>
    <row r="136" spans="1:12" hidden="1" x14ac:dyDescent="0.35">
      <c r="A136" s="46">
        <v>35</v>
      </c>
      <c r="B136" s="26" t="s">
        <v>1101</v>
      </c>
      <c r="C136" s="46" t="s">
        <v>424</v>
      </c>
      <c r="D136" s="26" t="s">
        <v>425</v>
      </c>
      <c r="E136" s="11">
        <v>59</v>
      </c>
      <c r="F136" s="53">
        <v>65</v>
      </c>
      <c r="G136" s="57">
        <v>17</v>
      </c>
      <c r="H136" s="53">
        <v>16</v>
      </c>
      <c r="I136" s="7">
        <v>156</v>
      </c>
      <c r="J136" s="7"/>
      <c r="K136" s="7">
        <v>2007</v>
      </c>
      <c r="L136" s="123"/>
    </row>
    <row r="137" spans="1:12" hidden="1" x14ac:dyDescent="0.35">
      <c r="A137" s="46">
        <v>39</v>
      </c>
      <c r="B137" s="26" t="s">
        <v>1102</v>
      </c>
      <c r="C137" s="46">
        <v>334300</v>
      </c>
      <c r="D137" s="26" t="s">
        <v>508</v>
      </c>
      <c r="E137" s="11">
        <v>19536</v>
      </c>
      <c r="F137" s="53">
        <v>326</v>
      </c>
      <c r="G137" s="57">
        <v>2722</v>
      </c>
      <c r="H137" s="53">
        <v>14280</v>
      </c>
      <c r="I137" s="7">
        <v>36863</v>
      </c>
      <c r="J137" s="7"/>
      <c r="K137" s="7">
        <v>2007</v>
      </c>
      <c r="L137" s="123"/>
    </row>
    <row r="138" spans="1:12" hidden="1" x14ac:dyDescent="0.35">
      <c r="A138" s="46">
        <v>39</v>
      </c>
      <c r="B138" s="26" t="s">
        <v>1102</v>
      </c>
      <c r="C138" s="46" t="s">
        <v>424</v>
      </c>
      <c r="D138" s="26" t="s">
        <v>425</v>
      </c>
      <c r="E138" s="11">
        <v>0</v>
      </c>
      <c r="F138" s="53">
        <v>19</v>
      </c>
      <c r="G138" s="57">
        <v>2</v>
      </c>
      <c r="H138" s="53">
        <v>24</v>
      </c>
      <c r="I138" s="7">
        <v>45</v>
      </c>
      <c r="J138" s="7"/>
      <c r="K138" s="7">
        <v>2007</v>
      </c>
      <c r="L138" s="123"/>
    </row>
    <row r="139" spans="1:12" hidden="1" x14ac:dyDescent="0.35">
      <c r="A139" s="46">
        <v>40</v>
      </c>
      <c r="B139" s="26" t="s">
        <v>1103</v>
      </c>
      <c r="C139" s="46" t="s">
        <v>509</v>
      </c>
      <c r="D139" s="26" t="s">
        <v>510</v>
      </c>
      <c r="E139" s="11">
        <v>3713</v>
      </c>
      <c r="F139" s="53">
        <v>0</v>
      </c>
      <c r="G139" s="57">
        <v>678</v>
      </c>
      <c r="H139" s="53">
        <v>1513</v>
      </c>
      <c r="I139" s="7">
        <v>5904</v>
      </c>
      <c r="J139" s="7"/>
      <c r="K139" s="7">
        <v>2007</v>
      </c>
      <c r="L139" s="123"/>
    </row>
    <row r="140" spans="1:12" hidden="1" x14ac:dyDescent="0.35">
      <c r="A140" s="46">
        <v>40</v>
      </c>
      <c r="B140" s="26" t="s">
        <v>1103</v>
      </c>
      <c r="C140" s="46">
        <v>334300</v>
      </c>
      <c r="D140" s="26" t="s">
        <v>508</v>
      </c>
      <c r="E140" s="11">
        <v>6555</v>
      </c>
      <c r="F140" s="53">
        <v>109</v>
      </c>
      <c r="G140" s="57">
        <v>913</v>
      </c>
      <c r="H140" s="53">
        <v>4791</v>
      </c>
      <c r="I140" s="7">
        <v>12369</v>
      </c>
      <c r="J140" s="7"/>
      <c r="K140" s="7">
        <v>2007</v>
      </c>
      <c r="L140" s="123"/>
    </row>
    <row r="141" spans="1:12" hidden="1" x14ac:dyDescent="0.35">
      <c r="A141" s="46">
        <v>40</v>
      </c>
      <c r="B141" s="26" t="s">
        <v>1103</v>
      </c>
      <c r="C141" s="46">
        <v>335999</v>
      </c>
      <c r="D141" s="26" t="s">
        <v>489</v>
      </c>
      <c r="E141" s="11">
        <v>165</v>
      </c>
      <c r="F141" s="53">
        <v>3</v>
      </c>
      <c r="G141" s="57">
        <v>46</v>
      </c>
      <c r="H141" s="53">
        <v>135</v>
      </c>
      <c r="I141" s="7">
        <v>348</v>
      </c>
      <c r="J141" s="7"/>
      <c r="K141" s="7">
        <v>2007</v>
      </c>
      <c r="L141" s="123"/>
    </row>
    <row r="142" spans="1:12" hidden="1" x14ac:dyDescent="0.35">
      <c r="A142" s="46">
        <v>41</v>
      </c>
      <c r="B142" s="26" t="s">
        <v>1104</v>
      </c>
      <c r="C142" s="46">
        <v>334220</v>
      </c>
      <c r="D142" s="26" t="s">
        <v>433</v>
      </c>
      <c r="E142" s="11">
        <v>466</v>
      </c>
      <c r="F142" s="53">
        <v>8</v>
      </c>
      <c r="G142" s="57">
        <v>114</v>
      </c>
      <c r="H142" s="53">
        <v>372</v>
      </c>
      <c r="I142" s="7">
        <v>959</v>
      </c>
      <c r="J142" s="7"/>
      <c r="K142" s="7">
        <v>2007</v>
      </c>
      <c r="L142" s="123"/>
    </row>
    <row r="143" spans="1:12" hidden="1" x14ac:dyDescent="0.35">
      <c r="A143" s="46">
        <v>41</v>
      </c>
      <c r="B143" s="26" t="s">
        <v>1104</v>
      </c>
      <c r="C143" s="46">
        <v>334290</v>
      </c>
      <c r="D143" s="26" t="s">
        <v>511</v>
      </c>
      <c r="E143" s="11">
        <v>44</v>
      </c>
      <c r="F143" s="53">
        <v>1</v>
      </c>
      <c r="G143" s="57">
        <v>11</v>
      </c>
      <c r="H143" s="53">
        <v>36</v>
      </c>
      <c r="I143" s="7">
        <v>92</v>
      </c>
      <c r="J143" s="7"/>
      <c r="K143" s="7">
        <v>2007</v>
      </c>
      <c r="L143" s="123"/>
    </row>
    <row r="144" spans="1:12" hidden="1" x14ac:dyDescent="0.35">
      <c r="A144" s="46">
        <v>41</v>
      </c>
      <c r="B144" s="26" t="s">
        <v>1104</v>
      </c>
      <c r="C144" s="46">
        <v>334300</v>
      </c>
      <c r="D144" s="26" t="s">
        <v>508</v>
      </c>
      <c r="E144" s="11">
        <v>6896</v>
      </c>
      <c r="F144" s="53">
        <v>82</v>
      </c>
      <c r="G144" s="57">
        <v>6677</v>
      </c>
      <c r="H144" s="53">
        <v>3575</v>
      </c>
      <c r="I144" s="7">
        <v>17229</v>
      </c>
      <c r="J144" s="7"/>
      <c r="K144" s="7">
        <v>2007</v>
      </c>
      <c r="L144" s="123"/>
    </row>
    <row r="145" spans="1:12" hidden="1" x14ac:dyDescent="0.35">
      <c r="A145" s="46">
        <v>41</v>
      </c>
      <c r="B145" s="26" t="s">
        <v>1104</v>
      </c>
      <c r="C145" s="46" t="s">
        <v>512</v>
      </c>
      <c r="D145" s="26" t="s">
        <v>513</v>
      </c>
      <c r="E145" s="11">
        <v>382</v>
      </c>
      <c r="F145" s="53">
        <v>11</v>
      </c>
      <c r="G145" s="57">
        <v>38</v>
      </c>
      <c r="H145" s="53">
        <v>273</v>
      </c>
      <c r="I145" s="7">
        <v>704</v>
      </c>
      <c r="J145" s="7"/>
      <c r="K145" s="7">
        <v>2007</v>
      </c>
      <c r="L145" s="123"/>
    </row>
    <row r="146" spans="1:12" hidden="1" x14ac:dyDescent="0.35">
      <c r="A146" s="46">
        <v>41</v>
      </c>
      <c r="B146" s="26" t="s">
        <v>1104</v>
      </c>
      <c r="C146" s="46">
        <v>335912</v>
      </c>
      <c r="D146" s="26" t="s">
        <v>514</v>
      </c>
      <c r="E146" s="11">
        <v>836</v>
      </c>
      <c r="F146" s="53">
        <v>14</v>
      </c>
      <c r="G146" s="57">
        <v>235</v>
      </c>
      <c r="H146" s="53">
        <v>685</v>
      </c>
      <c r="I146" s="7">
        <v>1770</v>
      </c>
      <c r="J146" s="7"/>
      <c r="K146" s="7">
        <v>2007</v>
      </c>
      <c r="L146" s="123"/>
    </row>
    <row r="147" spans="1:12" hidden="1" x14ac:dyDescent="0.35">
      <c r="A147" s="46">
        <v>41</v>
      </c>
      <c r="B147" s="26" t="s">
        <v>1104</v>
      </c>
      <c r="C147" s="46">
        <v>335999</v>
      </c>
      <c r="D147" s="26" t="s">
        <v>489</v>
      </c>
      <c r="E147" s="11">
        <v>99</v>
      </c>
      <c r="F147" s="53">
        <v>2</v>
      </c>
      <c r="G147" s="57">
        <v>28</v>
      </c>
      <c r="H147" s="53">
        <v>81</v>
      </c>
      <c r="I147" s="7">
        <v>209</v>
      </c>
      <c r="J147" s="7"/>
      <c r="K147" s="7">
        <v>2007</v>
      </c>
      <c r="L147" s="123"/>
    </row>
    <row r="148" spans="1:12" hidden="1" x14ac:dyDescent="0.35">
      <c r="A148" s="46">
        <v>41</v>
      </c>
      <c r="B148" s="26" t="s">
        <v>1104</v>
      </c>
      <c r="C148" s="46" t="s">
        <v>424</v>
      </c>
      <c r="D148" s="26" t="s">
        <v>425</v>
      </c>
      <c r="E148" s="11">
        <v>9</v>
      </c>
      <c r="F148" s="53">
        <v>56</v>
      </c>
      <c r="G148" s="57">
        <v>7</v>
      </c>
      <c r="H148" s="53">
        <v>73</v>
      </c>
      <c r="I148" s="7">
        <v>145</v>
      </c>
      <c r="J148" s="7"/>
      <c r="K148" s="7">
        <v>2007</v>
      </c>
      <c r="L148" s="123"/>
    </row>
    <row r="149" spans="1:12" hidden="1" x14ac:dyDescent="0.35">
      <c r="A149" s="46">
        <v>43</v>
      </c>
      <c r="B149" s="26" t="s">
        <v>1105</v>
      </c>
      <c r="C149" s="46">
        <v>334610</v>
      </c>
      <c r="D149" s="26" t="s">
        <v>515</v>
      </c>
      <c r="E149" s="11">
        <v>281</v>
      </c>
      <c r="F149" s="53">
        <v>5</v>
      </c>
      <c r="G149" s="57">
        <v>55</v>
      </c>
      <c r="H149" s="53">
        <v>0</v>
      </c>
      <c r="I149" s="7">
        <v>341</v>
      </c>
      <c r="J149" s="7"/>
      <c r="K149" s="7">
        <v>2007</v>
      </c>
      <c r="L149" s="123"/>
    </row>
    <row r="150" spans="1:12" hidden="1" x14ac:dyDescent="0.35">
      <c r="A150" s="46">
        <v>43</v>
      </c>
      <c r="B150" s="26" t="s">
        <v>1105</v>
      </c>
      <c r="C150" s="46">
        <v>512200</v>
      </c>
      <c r="D150" s="26" t="s">
        <v>516</v>
      </c>
      <c r="E150" s="11">
        <v>8234</v>
      </c>
      <c r="F150" s="53">
        <v>136</v>
      </c>
      <c r="G150" s="57">
        <v>1623</v>
      </c>
      <c r="H150" s="53">
        <v>3609</v>
      </c>
      <c r="I150" s="7">
        <v>13602</v>
      </c>
      <c r="J150" s="7"/>
      <c r="K150" s="7">
        <v>2007</v>
      </c>
      <c r="L150" s="123"/>
    </row>
    <row r="151" spans="1:12" hidden="1" x14ac:dyDescent="0.35">
      <c r="A151" s="46">
        <v>44</v>
      </c>
      <c r="B151" s="26" t="s">
        <v>1106</v>
      </c>
      <c r="C151" s="46">
        <v>334610</v>
      </c>
      <c r="D151" s="26" t="s">
        <v>515</v>
      </c>
      <c r="E151" s="11">
        <v>484</v>
      </c>
      <c r="F151" s="53">
        <v>8</v>
      </c>
      <c r="G151" s="57">
        <v>96</v>
      </c>
      <c r="H151" s="53">
        <v>212</v>
      </c>
      <c r="I151" s="7">
        <v>800</v>
      </c>
      <c r="J151" s="7"/>
      <c r="K151" s="7">
        <v>2007</v>
      </c>
      <c r="L151" s="123"/>
    </row>
    <row r="152" spans="1:12" hidden="1" x14ac:dyDescent="0.35">
      <c r="A152" s="46">
        <v>44</v>
      </c>
      <c r="B152" s="26" t="s">
        <v>1106</v>
      </c>
      <c r="C152" s="46">
        <v>512100</v>
      </c>
      <c r="D152" s="26" t="s">
        <v>517</v>
      </c>
      <c r="E152" s="11">
        <v>8849</v>
      </c>
      <c r="F152" s="53">
        <v>146</v>
      </c>
      <c r="G152" s="57">
        <v>1743</v>
      </c>
      <c r="H152" s="53">
        <v>3878</v>
      </c>
      <c r="I152" s="7">
        <v>14617</v>
      </c>
      <c r="J152" s="7"/>
      <c r="K152" s="7">
        <v>2007</v>
      </c>
      <c r="L152" s="123"/>
    </row>
    <row r="153" spans="1:12" hidden="1" x14ac:dyDescent="0.35">
      <c r="A153" s="46">
        <v>45</v>
      </c>
      <c r="B153" s="26" t="s">
        <v>1107</v>
      </c>
      <c r="C153" s="46">
        <v>333314</v>
      </c>
      <c r="D153" s="26" t="s">
        <v>518</v>
      </c>
      <c r="E153" s="11">
        <v>22</v>
      </c>
      <c r="F153" s="53">
        <v>1</v>
      </c>
      <c r="G153" s="57">
        <v>6</v>
      </c>
      <c r="H153" s="53">
        <v>10</v>
      </c>
      <c r="I153" s="7">
        <v>38</v>
      </c>
      <c r="J153" s="7"/>
      <c r="K153" s="7">
        <v>2007</v>
      </c>
      <c r="L153" s="123"/>
    </row>
    <row r="154" spans="1:12" hidden="1" x14ac:dyDescent="0.35">
      <c r="A154" s="46">
        <v>45</v>
      </c>
      <c r="B154" s="26" t="s">
        <v>1107</v>
      </c>
      <c r="C154" s="46">
        <v>333315</v>
      </c>
      <c r="D154" s="26" t="s">
        <v>519</v>
      </c>
      <c r="E154" s="11">
        <v>783</v>
      </c>
      <c r="F154" s="53">
        <v>21</v>
      </c>
      <c r="G154" s="57">
        <v>408</v>
      </c>
      <c r="H154" s="53">
        <v>418</v>
      </c>
      <c r="I154" s="7">
        <v>1630</v>
      </c>
      <c r="J154" s="7"/>
      <c r="K154" s="7">
        <v>2007</v>
      </c>
      <c r="L154" s="123"/>
    </row>
    <row r="155" spans="1:12" hidden="1" x14ac:dyDescent="0.35">
      <c r="A155" s="46">
        <v>45</v>
      </c>
      <c r="B155" s="26" t="s">
        <v>1107</v>
      </c>
      <c r="C155" s="46" t="s">
        <v>509</v>
      </c>
      <c r="D155" s="26" t="s">
        <v>510</v>
      </c>
      <c r="E155" s="11">
        <v>1990</v>
      </c>
      <c r="F155" s="53">
        <v>0</v>
      </c>
      <c r="G155" s="57">
        <v>363</v>
      </c>
      <c r="H155" s="53">
        <v>811</v>
      </c>
      <c r="I155" s="7">
        <v>3164</v>
      </c>
      <c r="J155" s="7"/>
      <c r="K155" s="7">
        <v>2007</v>
      </c>
      <c r="L155" s="123"/>
    </row>
    <row r="156" spans="1:12" hidden="1" x14ac:dyDescent="0.35">
      <c r="A156" s="46">
        <v>45</v>
      </c>
      <c r="B156" s="26" t="s">
        <v>1107</v>
      </c>
      <c r="C156" s="46">
        <v>316000</v>
      </c>
      <c r="D156" s="26" t="s">
        <v>471</v>
      </c>
      <c r="E156" s="11">
        <v>22</v>
      </c>
      <c r="F156" s="53">
        <v>1</v>
      </c>
      <c r="G156" s="57">
        <v>4</v>
      </c>
      <c r="H156" s="53">
        <v>10</v>
      </c>
      <c r="I156" s="7">
        <v>38</v>
      </c>
      <c r="J156" s="7"/>
      <c r="K156" s="7">
        <v>2007</v>
      </c>
      <c r="L156" s="123"/>
    </row>
    <row r="157" spans="1:12" hidden="1" x14ac:dyDescent="0.35">
      <c r="A157" s="46">
        <v>45</v>
      </c>
      <c r="B157" s="26" t="s">
        <v>1107</v>
      </c>
      <c r="C157" s="46" t="s">
        <v>424</v>
      </c>
      <c r="D157" s="26" t="s">
        <v>425</v>
      </c>
      <c r="E157" s="11">
        <v>2</v>
      </c>
      <c r="F157" s="53">
        <v>2</v>
      </c>
      <c r="G157" s="57">
        <v>1</v>
      </c>
      <c r="H157" s="53">
        <v>2</v>
      </c>
      <c r="I157" s="7">
        <v>8</v>
      </c>
      <c r="J157" s="7"/>
      <c r="K157" s="7">
        <v>2007</v>
      </c>
      <c r="L157" s="123"/>
    </row>
    <row r="158" spans="1:12" hidden="1" x14ac:dyDescent="0.35">
      <c r="A158" s="46">
        <v>47</v>
      </c>
      <c r="B158" s="26" t="s">
        <v>1108</v>
      </c>
      <c r="C158" s="46">
        <v>334111</v>
      </c>
      <c r="D158" s="26" t="s">
        <v>520</v>
      </c>
      <c r="E158" s="11">
        <v>16732</v>
      </c>
      <c r="F158" s="53">
        <v>310</v>
      </c>
      <c r="G158" s="57">
        <v>3421</v>
      </c>
      <c r="H158" s="53">
        <v>6965</v>
      </c>
      <c r="I158" s="7">
        <v>27428</v>
      </c>
      <c r="J158" s="7"/>
      <c r="K158" s="7">
        <v>2007</v>
      </c>
      <c r="L158" s="123"/>
    </row>
    <row r="159" spans="1:12" hidden="1" x14ac:dyDescent="0.35">
      <c r="A159" s="46">
        <v>47</v>
      </c>
      <c r="B159" s="26" t="s">
        <v>1108</v>
      </c>
      <c r="C159" s="46">
        <v>334112</v>
      </c>
      <c r="D159" s="26" t="s">
        <v>521</v>
      </c>
      <c r="E159" s="11">
        <v>2339</v>
      </c>
      <c r="F159" s="53">
        <v>39</v>
      </c>
      <c r="G159" s="57">
        <v>427</v>
      </c>
      <c r="H159" s="53">
        <v>870</v>
      </c>
      <c r="I159" s="7">
        <v>3675</v>
      </c>
      <c r="J159" s="7"/>
      <c r="K159" s="7">
        <v>2007</v>
      </c>
      <c r="L159" s="123"/>
    </row>
    <row r="160" spans="1:12" hidden="1" x14ac:dyDescent="0.35">
      <c r="A160" s="46">
        <v>47</v>
      </c>
      <c r="B160" s="26" t="s">
        <v>1108</v>
      </c>
      <c r="C160" s="46" t="s">
        <v>509</v>
      </c>
      <c r="D160" s="26" t="s">
        <v>510</v>
      </c>
      <c r="E160" s="11">
        <v>6790</v>
      </c>
      <c r="F160" s="53">
        <v>112</v>
      </c>
      <c r="G160" s="57">
        <v>1240</v>
      </c>
      <c r="H160" s="53">
        <v>2525</v>
      </c>
      <c r="I160" s="7">
        <v>10668</v>
      </c>
      <c r="J160" s="7"/>
      <c r="K160" s="7">
        <v>2007</v>
      </c>
      <c r="L160" s="123"/>
    </row>
    <row r="161" spans="1:12" hidden="1" x14ac:dyDescent="0.35">
      <c r="A161" s="46">
        <v>47</v>
      </c>
      <c r="B161" s="26" t="s">
        <v>1108</v>
      </c>
      <c r="C161" s="46">
        <v>334418</v>
      </c>
      <c r="D161" s="26" t="s">
        <v>522</v>
      </c>
      <c r="E161" s="11">
        <v>166</v>
      </c>
      <c r="F161" s="53">
        <v>5</v>
      </c>
      <c r="G161" s="57">
        <v>17</v>
      </c>
      <c r="H161" s="53">
        <v>58</v>
      </c>
      <c r="I161" s="7">
        <v>245</v>
      </c>
      <c r="J161" s="7"/>
      <c r="K161" s="7">
        <v>2007</v>
      </c>
      <c r="L161" s="123"/>
    </row>
    <row r="162" spans="1:12" hidden="1" x14ac:dyDescent="0.35">
      <c r="A162" s="46">
        <v>47</v>
      </c>
      <c r="B162" s="26" t="s">
        <v>1108</v>
      </c>
      <c r="C162" s="46" t="s">
        <v>424</v>
      </c>
      <c r="D162" s="26" t="s">
        <v>425</v>
      </c>
      <c r="E162" s="11">
        <v>0</v>
      </c>
      <c r="F162" s="53">
        <v>70</v>
      </c>
      <c r="G162" s="57">
        <v>12</v>
      </c>
      <c r="H162" s="53">
        <v>45</v>
      </c>
      <c r="I162" s="7">
        <v>127</v>
      </c>
      <c r="J162" s="7"/>
      <c r="K162" s="7">
        <v>2007</v>
      </c>
      <c r="L162" s="123"/>
    </row>
    <row r="163" spans="1:12" hidden="1" x14ac:dyDescent="0.35">
      <c r="A163" s="46">
        <v>48</v>
      </c>
      <c r="B163" s="26" t="s">
        <v>1109</v>
      </c>
      <c r="C163" s="46">
        <v>511200</v>
      </c>
      <c r="D163" s="26" t="s">
        <v>523</v>
      </c>
      <c r="E163" s="11">
        <v>26190</v>
      </c>
      <c r="F163" s="53">
        <v>431</v>
      </c>
      <c r="G163" s="57">
        <v>4762</v>
      </c>
      <c r="H163" s="53">
        <v>9730</v>
      </c>
      <c r="I163" s="7">
        <v>41113</v>
      </c>
      <c r="J163" s="7"/>
      <c r="K163" s="7">
        <v>2007</v>
      </c>
      <c r="L163" s="123"/>
    </row>
    <row r="164" spans="1:12" hidden="1" x14ac:dyDescent="0.35">
      <c r="A164" s="46">
        <v>49</v>
      </c>
      <c r="B164" s="26" t="s">
        <v>1110</v>
      </c>
      <c r="C164" s="46" t="s">
        <v>431</v>
      </c>
      <c r="D164" s="26" t="s">
        <v>432</v>
      </c>
      <c r="E164" s="11">
        <v>16</v>
      </c>
      <c r="F164" s="53">
        <v>0</v>
      </c>
      <c r="G164" s="57">
        <v>11</v>
      </c>
      <c r="H164" s="53">
        <v>72</v>
      </c>
      <c r="I164" s="7">
        <v>99</v>
      </c>
      <c r="J164" s="7"/>
      <c r="K164" s="7">
        <v>2007</v>
      </c>
      <c r="L164" s="123"/>
    </row>
    <row r="165" spans="1:12" hidden="1" x14ac:dyDescent="0.35">
      <c r="A165" s="46">
        <v>49</v>
      </c>
      <c r="B165" s="26" t="s">
        <v>1110</v>
      </c>
      <c r="C165" s="46">
        <v>333313</v>
      </c>
      <c r="D165" s="26" t="s">
        <v>524</v>
      </c>
      <c r="E165" s="11">
        <v>312</v>
      </c>
      <c r="F165" s="53">
        <v>9</v>
      </c>
      <c r="G165" s="57">
        <v>57</v>
      </c>
      <c r="H165" s="53">
        <v>1006</v>
      </c>
      <c r="I165" s="7">
        <v>1384</v>
      </c>
      <c r="J165" s="7"/>
      <c r="K165" s="7">
        <v>2007</v>
      </c>
      <c r="L165" s="123"/>
    </row>
    <row r="166" spans="1:12" hidden="1" x14ac:dyDescent="0.35">
      <c r="A166" s="46">
        <v>49</v>
      </c>
      <c r="B166" s="26" t="s">
        <v>1110</v>
      </c>
      <c r="C166" s="46">
        <v>339940</v>
      </c>
      <c r="D166" s="26" t="s">
        <v>525</v>
      </c>
      <c r="E166" s="11">
        <v>6</v>
      </c>
      <c r="F166" s="53">
        <v>1</v>
      </c>
      <c r="G166" s="57">
        <v>1</v>
      </c>
      <c r="H166" s="53">
        <v>21</v>
      </c>
      <c r="I166" s="7">
        <v>28</v>
      </c>
      <c r="J166" s="7"/>
      <c r="K166" s="7">
        <v>2007</v>
      </c>
      <c r="L166" s="123"/>
    </row>
    <row r="167" spans="1:12" hidden="1" x14ac:dyDescent="0.35">
      <c r="A167" s="46">
        <v>50</v>
      </c>
      <c r="B167" s="26" t="s">
        <v>1111</v>
      </c>
      <c r="C167" s="46">
        <v>331200</v>
      </c>
      <c r="D167" s="26" t="s">
        <v>428</v>
      </c>
      <c r="E167" s="11">
        <v>9</v>
      </c>
      <c r="F167" s="53">
        <v>0</v>
      </c>
      <c r="G167" s="57">
        <v>1</v>
      </c>
      <c r="H167" s="53">
        <v>6</v>
      </c>
      <c r="I167" s="7">
        <v>15</v>
      </c>
      <c r="J167" s="7"/>
      <c r="K167" s="7">
        <v>2007</v>
      </c>
      <c r="L167" s="123"/>
    </row>
    <row r="168" spans="1:12" hidden="1" x14ac:dyDescent="0.35">
      <c r="A168" s="46">
        <v>50</v>
      </c>
      <c r="B168" s="26" t="s">
        <v>1111</v>
      </c>
      <c r="C168" s="46">
        <v>332200</v>
      </c>
      <c r="D168" s="26" t="s">
        <v>491</v>
      </c>
      <c r="E168" s="11">
        <v>507</v>
      </c>
      <c r="F168" s="53">
        <v>14</v>
      </c>
      <c r="G168" s="57">
        <v>292</v>
      </c>
      <c r="H168" s="53">
        <v>483</v>
      </c>
      <c r="I168" s="7">
        <v>1296</v>
      </c>
      <c r="J168" s="7"/>
      <c r="K168" s="7">
        <v>2007</v>
      </c>
      <c r="L168" s="123"/>
    </row>
    <row r="169" spans="1:12" hidden="1" x14ac:dyDescent="0.35">
      <c r="A169" s="46">
        <v>50</v>
      </c>
      <c r="B169" s="26" t="s">
        <v>1111</v>
      </c>
      <c r="C169" s="46" t="s">
        <v>526</v>
      </c>
      <c r="D169" s="26" t="s">
        <v>527</v>
      </c>
      <c r="E169" s="11">
        <v>3420</v>
      </c>
      <c r="F169" s="53">
        <v>84</v>
      </c>
      <c r="G169" s="57">
        <v>1116</v>
      </c>
      <c r="H169" s="53">
        <v>2747</v>
      </c>
      <c r="I169" s="7">
        <v>7367</v>
      </c>
      <c r="J169" s="7"/>
      <c r="K169" s="7">
        <v>2007</v>
      </c>
      <c r="L169" s="123"/>
    </row>
    <row r="170" spans="1:12" hidden="1" x14ac:dyDescent="0.35">
      <c r="A170" s="46">
        <v>50</v>
      </c>
      <c r="B170" s="26" t="s">
        <v>1111</v>
      </c>
      <c r="C170" s="46">
        <v>336999</v>
      </c>
      <c r="D170" s="26" t="s">
        <v>528</v>
      </c>
      <c r="E170" s="11">
        <v>3850</v>
      </c>
      <c r="F170" s="53">
        <v>47</v>
      </c>
      <c r="G170" s="57">
        <v>83</v>
      </c>
      <c r="H170" s="53">
        <v>2331</v>
      </c>
      <c r="I170" s="7">
        <v>6312</v>
      </c>
      <c r="J170" s="7"/>
      <c r="K170" s="7">
        <v>2007</v>
      </c>
      <c r="L170" s="123"/>
    </row>
    <row r="171" spans="1:12" hidden="1" x14ac:dyDescent="0.35">
      <c r="A171" s="46">
        <v>50</v>
      </c>
      <c r="B171" s="26" t="s">
        <v>1111</v>
      </c>
      <c r="C171" s="46">
        <v>339113</v>
      </c>
      <c r="D171" s="26" t="s">
        <v>456</v>
      </c>
      <c r="E171" s="11">
        <v>580</v>
      </c>
      <c r="F171" s="53">
        <v>10</v>
      </c>
      <c r="G171" s="57">
        <v>191</v>
      </c>
      <c r="H171" s="53">
        <v>573</v>
      </c>
      <c r="I171" s="7">
        <v>1354</v>
      </c>
      <c r="J171" s="7"/>
      <c r="K171" s="7">
        <v>2007</v>
      </c>
      <c r="L171" s="123"/>
    </row>
    <row r="172" spans="1:12" hidden="1" x14ac:dyDescent="0.35">
      <c r="A172" s="46">
        <v>50</v>
      </c>
      <c r="B172" s="26" t="s">
        <v>1111</v>
      </c>
      <c r="C172" s="46">
        <v>339920</v>
      </c>
      <c r="D172" s="26" t="s">
        <v>529</v>
      </c>
      <c r="E172" s="11">
        <v>13625</v>
      </c>
      <c r="F172" s="53">
        <v>2515</v>
      </c>
      <c r="G172" s="57">
        <v>4747</v>
      </c>
      <c r="H172" s="53">
        <v>12416</v>
      </c>
      <c r="I172" s="7">
        <v>33302</v>
      </c>
      <c r="J172" s="7"/>
      <c r="K172" s="7">
        <v>2007</v>
      </c>
      <c r="L172" s="123"/>
    </row>
    <row r="173" spans="1:12" hidden="1" x14ac:dyDescent="0.35">
      <c r="A173" s="46">
        <v>50</v>
      </c>
      <c r="B173" s="26" t="s">
        <v>1111</v>
      </c>
      <c r="C173" s="46">
        <v>339990</v>
      </c>
      <c r="D173" s="26" t="s">
        <v>443</v>
      </c>
      <c r="E173" s="11">
        <v>82</v>
      </c>
      <c r="F173" s="53">
        <v>15</v>
      </c>
      <c r="G173" s="57">
        <v>48</v>
      </c>
      <c r="H173" s="53">
        <v>86</v>
      </c>
      <c r="I173" s="7">
        <v>230</v>
      </c>
      <c r="J173" s="7"/>
      <c r="K173" s="7">
        <v>2007</v>
      </c>
      <c r="L173" s="123"/>
    </row>
    <row r="174" spans="1:12" hidden="1" x14ac:dyDescent="0.35">
      <c r="A174" s="46">
        <v>50</v>
      </c>
      <c r="B174" s="26" t="s">
        <v>1111</v>
      </c>
      <c r="C174" s="46">
        <v>314900</v>
      </c>
      <c r="D174" s="26" t="s">
        <v>474</v>
      </c>
      <c r="E174" s="11">
        <v>1168</v>
      </c>
      <c r="F174" s="53">
        <v>64</v>
      </c>
      <c r="G174" s="57">
        <v>624</v>
      </c>
      <c r="H174" s="53">
        <v>1103</v>
      </c>
      <c r="I174" s="7">
        <v>2959</v>
      </c>
      <c r="J174" s="7"/>
      <c r="K174" s="7">
        <v>2007</v>
      </c>
      <c r="L174" s="123"/>
    </row>
    <row r="175" spans="1:12" hidden="1" x14ac:dyDescent="0.35">
      <c r="A175" s="46">
        <v>50</v>
      </c>
      <c r="B175" s="26" t="s">
        <v>1111</v>
      </c>
      <c r="C175" s="46">
        <v>316000</v>
      </c>
      <c r="D175" s="26" t="s">
        <v>471</v>
      </c>
      <c r="E175" s="11">
        <v>131</v>
      </c>
      <c r="F175" s="53">
        <v>7</v>
      </c>
      <c r="G175" s="57">
        <v>76</v>
      </c>
      <c r="H175" s="53">
        <v>127</v>
      </c>
      <c r="I175" s="7">
        <v>341</v>
      </c>
      <c r="J175" s="7"/>
      <c r="K175" s="7">
        <v>2007</v>
      </c>
      <c r="L175" s="123"/>
    </row>
    <row r="176" spans="1:12" hidden="1" x14ac:dyDescent="0.35">
      <c r="A176" s="46">
        <v>50</v>
      </c>
      <c r="B176" s="26" t="s">
        <v>1111</v>
      </c>
      <c r="C176" s="46" t="s">
        <v>505</v>
      </c>
      <c r="D176" s="26" t="s">
        <v>506</v>
      </c>
      <c r="E176" s="11">
        <v>940</v>
      </c>
      <c r="F176" s="53">
        <v>36</v>
      </c>
      <c r="G176" s="57">
        <v>72</v>
      </c>
      <c r="H176" s="53">
        <v>623</v>
      </c>
      <c r="I176" s="7">
        <v>1670</v>
      </c>
      <c r="J176" s="7"/>
      <c r="K176" s="7">
        <v>2007</v>
      </c>
      <c r="L176" s="123"/>
    </row>
    <row r="177" spans="1:12" hidden="1" x14ac:dyDescent="0.35">
      <c r="A177" s="46">
        <v>50</v>
      </c>
      <c r="B177" s="26" t="s">
        <v>1111</v>
      </c>
      <c r="C177" s="46" t="s">
        <v>424</v>
      </c>
      <c r="D177" s="26" t="s">
        <v>425</v>
      </c>
      <c r="E177" s="11">
        <v>-5</v>
      </c>
      <c r="F177" s="53">
        <v>148</v>
      </c>
      <c r="G177" s="57">
        <v>48</v>
      </c>
      <c r="H177" s="53">
        <v>198</v>
      </c>
      <c r="I177" s="7">
        <v>389</v>
      </c>
      <c r="J177" s="7"/>
      <c r="K177" s="7">
        <v>2007</v>
      </c>
      <c r="L177" s="123"/>
    </row>
    <row r="178" spans="1:12" hidden="1" x14ac:dyDescent="0.35">
      <c r="A178" s="46">
        <v>52</v>
      </c>
      <c r="B178" s="26" t="s">
        <v>1112</v>
      </c>
      <c r="C178" s="46">
        <v>336991</v>
      </c>
      <c r="D178" s="26" t="s">
        <v>530</v>
      </c>
      <c r="E178" s="11">
        <v>5969</v>
      </c>
      <c r="F178" s="53">
        <v>88</v>
      </c>
      <c r="G178" s="57">
        <v>543</v>
      </c>
      <c r="H178" s="53">
        <v>2876</v>
      </c>
      <c r="I178" s="7">
        <v>9477</v>
      </c>
      <c r="J178" s="7"/>
      <c r="K178" s="7">
        <v>2007</v>
      </c>
      <c r="L178" s="123"/>
    </row>
    <row r="179" spans="1:12" hidden="1" x14ac:dyDescent="0.35">
      <c r="A179" s="46">
        <v>52</v>
      </c>
      <c r="B179" s="26" t="s">
        <v>1112</v>
      </c>
      <c r="C179" s="46">
        <v>326210</v>
      </c>
      <c r="D179" s="26" t="s">
        <v>426</v>
      </c>
      <c r="E179" s="11">
        <v>631</v>
      </c>
      <c r="F179" s="53">
        <v>16</v>
      </c>
      <c r="G179" s="57">
        <v>113</v>
      </c>
      <c r="H179" s="53">
        <v>736</v>
      </c>
      <c r="I179" s="7">
        <v>1496</v>
      </c>
      <c r="J179" s="7"/>
      <c r="K179" s="7">
        <v>2007</v>
      </c>
      <c r="L179" s="123"/>
    </row>
    <row r="180" spans="1:12" hidden="1" x14ac:dyDescent="0.35">
      <c r="A180" s="46">
        <v>52</v>
      </c>
      <c r="B180" s="26" t="s">
        <v>1112</v>
      </c>
      <c r="C180" s="46" t="s">
        <v>424</v>
      </c>
      <c r="D180" s="26" t="s">
        <v>425</v>
      </c>
      <c r="E180" s="11">
        <v>-25</v>
      </c>
      <c r="F180" s="53">
        <v>886</v>
      </c>
      <c r="G180" s="57">
        <v>74</v>
      </c>
      <c r="H180" s="53">
        <v>773</v>
      </c>
      <c r="I180" s="7">
        <v>1707</v>
      </c>
      <c r="J180" s="7"/>
      <c r="K180" s="7">
        <v>2007</v>
      </c>
      <c r="L180" s="123"/>
    </row>
    <row r="181" spans="1:12" hidden="1" x14ac:dyDescent="0.35">
      <c r="A181" s="46">
        <v>53</v>
      </c>
      <c r="B181" s="26" t="s">
        <v>1113</v>
      </c>
      <c r="C181" s="46">
        <v>336991</v>
      </c>
      <c r="D181" s="26" t="s">
        <v>530</v>
      </c>
      <c r="E181" s="11">
        <v>2127</v>
      </c>
      <c r="F181" s="53">
        <v>31</v>
      </c>
      <c r="G181" s="57">
        <v>654</v>
      </c>
      <c r="H181" s="53">
        <v>1226</v>
      </c>
      <c r="I181" s="7">
        <v>4038</v>
      </c>
      <c r="J181" s="7"/>
      <c r="K181" s="7">
        <v>2007</v>
      </c>
      <c r="L181" s="123"/>
    </row>
    <row r="182" spans="1:12" hidden="1" x14ac:dyDescent="0.35">
      <c r="A182" s="46">
        <v>55</v>
      </c>
      <c r="B182" s="26" t="s">
        <v>1114</v>
      </c>
      <c r="C182" s="46">
        <v>332500</v>
      </c>
      <c r="D182" s="26" t="s">
        <v>429</v>
      </c>
      <c r="E182" s="11">
        <v>66</v>
      </c>
      <c r="F182" s="53">
        <v>2</v>
      </c>
      <c r="G182" s="57">
        <v>38</v>
      </c>
      <c r="H182" s="53">
        <v>43</v>
      </c>
      <c r="I182" s="7">
        <v>148</v>
      </c>
      <c r="J182" s="7"/>
      <c r="K182" s="7">
        <v>2007</v>
      </c>
      <c r="L182" s="123"/>
    </row>
    <row r="183" spans="1:12" hidden="1" x14ac:dyDescent="0.35">
      <c r="A183" s="46">
        <v>55</v>
      </c>
      <c r="B183" s="26" t="s">
        <v>1114</v>
      </c>
      <c r="C183" s="46">
        <v>333618</v>
      </c>
      <c r="D183" s="26" t="s">
        <v>531</v>
      </c>
      <c r="E183" s="11">
        <v>481</v>
      </c>
      <c r="F183" s="53">
        <v>14</v>
      </c>
      <c r="G183" s="57">
        <v>73</v>
      </c>
      <c r="H183" s="53">
        <v>231</v>
      </c>
      <c r="I183" s="7">
        <v>799</v>
      </c>
      <c r="J183" s="7"/>
      <c r="K183" s="7">
        <v>2007</v>
      </c>
      <c r="L183" s="123"/>
    </row>
    <row r="184" spans="1:12" hidden="1" x14ac:dyDescent="0.35">
      <c r="A184" s="46">
        <v>55</v>
      </c>
      <c r="B184" s="26" t="s">
        <v>1114</v>
      </c>
      <c r="C184" s="46">
        <v>336214</v>
      </c>
      <c r="D184" s="26" t="s">
        <v>532</v>
      </c>
      <c r="E184" s="11">
        <v>696</v>
      </c>
      <c r="F184" s="53">
        <v>10</v>
      </c>
      <c r="G184" s="57">
        <v>10</v>
      </c>
      <c r="H184" s="53">
        <v>291</v>
      </c>
      <c r="I184" s="7">
        <v>1008</v>
      </c>
      <c r="J184" s="7"/>
      <c r="K184" s="7">
        <v>2007</v>
      </c>
      <c r="L184" s="123"/>
    </row>
    <row r="185" spans="1:12" hidden="1" x14ac:dyDescent="0.35">
      <c r="A185" s="46">
        <v>55</v>
      </c>
      <c r="B185" s="26" t="s">
        <v>1114</v>
      </c>
      <c r="C185" s="46">
        <v>336612</v>
      </c>
      <c r="D185" s="26" t="s">
        <v>533</v>
      </c>
      <c r="E185" s="11">
        <v>7578</v>
      </c>
      <c r="F185" s="53">
        <v>121</v>
      </c>
      <c r="G185" s="57">
        <v>190</v>
      </c>
      <c r="H185" s="53">
        <v>3209</v>
      </c>
      <c r="I185" s="7">
        <v>11098</v>
      </c>
      <c r="J185" s="7"/>
      <c r="K185" s="7">
        <v>2007</v>
      </c>
      <c r="L185" s="123"/>
    </row>
    <row r="186" spans="1:12" hidden="1" x14ac:dyDescent="0.35">
      <c r="A186" s="46">
        <v>55</v>
      </c>
      <c r="B186" s="26" t="s">
        <v>1114</v>
      </c>
      <c r="C186" s="46">
        <v>336999</v>
      </c>
      <c r="D186" s="26" t="s">
        <v>528</v>
      </c>
      <c r="E186" s="11">
        <v>361</v>
      </c>
      <c r="F186" s="53">
        <v>4</v>
      </c>
      <c r="G186" s="57">
        <v>8</v>
      </c>
      <c r="H186" s="53">
        <v>152</v>
      </c>
      <c r="I186" s="7">
        <v>525</v>
      </c>
      <c r="J186" s="7"/>
      <c r="K186" s="7">
        <v>2007</v>
      </c>
      <c r="L186" s="123"/>
    </row>
    <row r="187" spans="1:12" hidden="1" x14ac:dyDescent="0.35">
      <c r="A187" s="46">
        <v>55</v>
      </c>
      <c r="B187" s="26" t="s">
        <v>1114</v>
      </c>
      <c r="C187" s="46">
        <v>326290</v>
      </c>
      <c r="D187" s="26" t="s">
        <v>446</v>
      </c>
      <c r="E187" s="11">
        <v>28</v>
      </c>
      <c r="F187" s="53">
        <v>1</v>
      </c>
      <c r="G187" s="57">
        <v>3</v>
      </c>
      <c r="H187" s="53">
        <v>13</v>
      </c>
      <c r="I187" s="7">
        <v>44</v>
      </c>
      <c r="J187" s="7"/>
      <c r="K187" s="7">
        <v>2007</v>
      </c>
      <c r="L187" s="123"/>
    </row>
    <row r="188" spans="1:12" hidden="1" x14ac:dyDescent="0.35">
      <c r="A188" s="46">
        <v>55</v>
      </c>
      <c r="B188" s="26" t="s">
        <v>1114</v>
      </c>
      <c r="C188" s="46" t="s">
        <v>424</v>
      </c>
      <c r="D188" s="26" t="s">
        <v>425</v>
      </c>
      <c r="E188" s="11">
        <v>0</v>
      </c>
      <c r="F188" s="53">
        <v>2566</v>
      </c>
      <c r="G188" s="57">
        <v>59</v>
      </c>
      <c r="H188" s="53">
        <v>0</v>
      </c>
      <c r="I188" s="7">
        <v>2625</v>
      </c>
      <c r="J188" s="7"/>
      <c r="K188" s="7">
        <v>2007</v>
      </c>
      <c r="L188" s="123"/>
    </row>
    <row r="189" spans="1:12" hidden="1" x14ac:dyDescent="0.35">
      <c r="A189" s="46">
        <v>56</v>
      </c>
      <c r="B189" s="26" t="s">
        <v>1115</v>
      </c>
      <c r="C189" s="46">
        <v>335911</v>
      </c>
      <c r="D189" s="26" t="s">
        <v>435</v>
      </c>
      <c r="E189" s="11">
        <v>44</v>
      </c>
      <c r="F189" s="53">
        <v>1</v>
      </c>
      <c r="G189" s="57">
        <v>6</v>
      </c>
      <c r="H189" s="53">
        <v>40</v>
      </c>
      <c r="I189" s="7">
        <v>92</v>
      </c>
      <c r="J189" s="7"/>
      <c r="K189" s="7">
        <v>2007</v>
      </c>
      <c r="L189" s="123"/>
    </row>
    <row r="190" spans="1:12" hidden="1" x14ac:dyDescent="0.35">
      <c r="A190" s="46">
        <v>56</v>
      </c>
      <c r="B190" s="26" t="s">
        <v>1115</v>
      </c>
      <c r="C190" s="46">
        <v>336411</v>
      </c>
      <c r="D190" s="26" t="s">
        <v>534</v>
      </c>
      <c r="E190" s="11">
        <v>760</v>
      </c>
      <c r="F190" s="53">
        <v>12</v>
      </c>
      <c r="G190" s="57">
        <v>23</v>
      </c>
      <c r="H190" s="53">
        <v>628</v>
      </c>
      <c r="I190" s="7">
        <v>1423</v>
      </c>
      <c r="J190" s="7"/>
      <c r="K190" s="7">
        <v>2007</v>
      </c>
      <c r="L190" s="123"/>
    </row>
    <row r="191" spans="1:12" hidden="1" x14ac:dyDescent="0.35">
      <c r="A191" s="46">
        <v>56</v>
      </c>
      <c r="B191" s="26" t="s">
        <v>1115</v>
      </c>
      <c r="C191" s="46" t="s">
        <v>424</v>
      </c>
      <c r="D191" s="26" t="s">
        <v>425</v>
      </c>
      <c r="E191" s="11">
        <v>59</v>
      </c>
      <c r="F191" s="53">
        <v>6</v>
      </c>
      <c r="G191" s="57">
        <v>16</v>
      </c>
      <c r="H191" s="53">
        <v>433</v>
      </c>
      <c r="I191" s="7">
        <v>514</v>
      </c>
      <c r="J191" s="7"/>
      <c r="K191" s="7">
        <v>2007</v>
      </c>
      <c r="L191" s="123"/>
    </row>
    <row r="192" spans="1:12" hidden="1" x14ac:dyDescent="0.35">
      <c r="A192" s="46">
        <v>57</v>
      </c>
      <c r="B192" s="26" t="s">
        <v>1116</v>
      </c>
      <c r="C192" s="46">
        <v>336213</v>
      </c>
      <c r="D192" s="26" t="s">
        <v>535</v>
      </c>
      <c r="E192" s="11">
        <v>5079</v>
      </c>
      <c r="F192" s="53">
        <v>82</v>
      </c>
      <c r="G192" s="57">
        <v>76</v>
      </c>
      <c r="H192" s="53">
        <v>1197</v>
      </c>
      <c r="I192" s="7">
        <v>6434</v>
      </c>
      <c r="J192" s="7"/>
      <c r="K192" s="7">
        <v>2007</v>
      </c>
      <c r="L192" s="123"/>
    </row>
    <row r="193" spans="1:12" hidden="1" x14ac:dyDescent="0.35">
      <c r="A193" s="46">
        <v>57</v>
      </c>
      <c r="B193" s="26" t="s">
        <v>1116</v>
      </c>
      <c r="C193" s="46">
        <v>336214</v>
      </c>
      <c r="D193" s="26" t="s">
        <v>532</v>
      </c>
      <c r="E193" s="11">
        <v>6009</v>
      </c>
      <c r="F193" s="53">
        <v>86</v>
      </c>
      <c r="G193" s="57">
        <v>90</v>
      </c>
      <c r="H193" s="53">
        <v>1414</v>
      </c>
      <c r="I193" s="7">
        <v>7599</v>
      </c>
      <c r="J193" s="7"/>
      <c r="K193" s="7">
        <v>2007</v>
      </c>
      <c r="L193" s="123"/>
    </row>
    <row r="194" spans="1:12" hidden="1" x14ac:dyDescent="0.35">
      <c r="A194" s="46">
        <v>57</v>
      </c>
      <c r="B194" s="26" t="s">
        <v>1116</v>
      </c>
      <c r="C194" s="46">
        <v>336999</v>
      </c>
      <c r="D194" s="26" t="s">
        <v>528</v>
      </c>
      <c r="E194" s="11">
        <v>321</v>
      </c>
      <c r="F194" s="53">
        <v>4</v>
      </c>
      <c r="G194" s="57">
        <v>14</v>
      </c>
      <c r="H194" s="53">
        <v>78</v>
      </c>
      <c r="I194" s="7">
        <v>417</v>
      </c>
      <c r="J194" s="7"/>
      <c r="K194" s="7">
        <v>2007</v>
      </c>
      <c r="L194" s="123"/>
    </row>
    <row r="195" spans="1:12" hidden="1" x14ac:dyDescent="0.35">
      <c r="A195" s="46">
        <v>57</v>
      </c>
      <c r="B195" s="26" t="s">
        <v>1116</v>
      </c>
      <c r="C195" s="46" t="s">
        <v>424</v>
      </c>
      <c r="D195" s="26" t="s">
        <v>425</v>
      </c>
      <c r="E195" s="11">
        <v>0</v>
      </c>
      <c r="F195" s="53">
        <v>1630</v>
      </c>
      <c r="G195" s="57">
        <v>525</v>
      </c>
      <c r="H195" s="53">
        <v>834</v>
      </c>
      <c r="I195" s="7">
        <v>2989</v>
      </c>
      <c r="J195" s="7"/>
      <c r="K195" s="7">
        <v>2007</v>
      </c>
      <c r="L195" s="123"/>
    </row>
    <row r="196" spans="1:12" hidden="1" x14ac:dyDescent="0.35">
      <c r="A196" s="46">
        <v>58</v>
      </c>
      <c r="B196" s="26" t="s">
        <v>1117</v>
      </c>
      <c r="C196" s="46">
        <v>323110</v>
      </c>
      <c r="D196" s="26" t="s">
        <v>472</v>
      </c>
      <c r="E196" s="11">
        <v>27</v>
      </c>
      <c r="F196" s="53">
        <v>1</v>
      </c>
      <c r="G196" s="57">
        <v>2</v>
      </c>
      <c r="H196" s="53">
        <v>15</v>
      </c>
      <c r="I196" s="7">
        <v>45</v>
      </c>
      <c r="J196" s="7"/>
      <c r="K196" s="7">
        <v>2007</v>
      </c>
      <c r="L196" s="123"/>
    </row>
    <row r="197" spans="1:12" hidden="1" x14ac:dyDescent="0.35">
      <c r="A197" s="46">
        <v>58</v>
      </c>
      <c r="B197" s="26" t="s">
        <v>1117</v>
      </c>
      <c r="C197" s="46">
        <v>511130</v>
      </c>
      <c r="D197" s="26" t="s">
        <v>536</v>
      </c>
      <c r="E197" s="11">
        <v>14922</v>
      </c>
      <c r="F197" s="53">
        <v>749</v>
      </c>
      <c r="G197" s="57">
        <v>1887</v>
      </c>
      <c r="H197" s="53">
        <v>8579</v>
      </c>
      <c r="I197" s="7">
        <v>26137</v>
      </c>
      <c r="J197" s="7"/>
      <c r="K197" s="7">
        <v>2007</v>
      </c>
      <c r="L197" s="123"/>
    </row>
    <row r="198" spans="1:12" hidden="1" x14ac:dyDescent="0.35">
      <c r="A198" s="46">
        <v>58</v>
      </c>
      <c r="B198" s="26" t="s">
        <v>1117</v>
      </c>
      <c r="C198" s="46" t="s">
        <v>537</v>
      </c>
      <c r="D198" s="26" t="s">
        <v>538</v>
      </c>
      <c r="E198" s="11">
        <v>528</v>
      </c>
      <c r="F198" s="53">
        <v>28</v>
      </c>
      <c r="G198" s="57">
        <v>46</v>
      </c>
      <c r="H198" s="53">
        <v>294</v>
      </c>
      <c r="I198" s="7">
        <v>896</v>
      </c>
      <c r="J198" s="7"/>
      <c r="K198" s="7">
        <v>2007</v>
      </c>
      <c r="L198" s="123"/>
    </row>
    <row r="199" spans="1:12" hidden="1" x14ac:dyDescent="0.35">
      <c r="A199" s="46">
        <v>59</v>
      </c>
      <c r="B199" s="26" t="s">
        <v>721</v>
      </c>
      <c r="C199" s="46">
        <v>339990</v>
      </c>
      <c r="D199" s="26" t="s">
        <v>443</v>
      </c>
      <c r="E199" s="11">
        <v>2189</v>
      </c>
      <c r="F199" s="53">
        <v>406</v>
      </c>
      <c r="G199" s="57">
        <v>432</v>
      </c>
      <c r="H199" s="53">
        <v>1932</v>
      </c>
      <c r="I199" s="7">
        <v>4959</v>
      </c>
      <c r="J199" s="7"/>
      <c r="K199" s="7">
        <v>2007</v>
      </c>
      <c r="L199" s="123"/>
    </row>
    <row r="200" spans="1:12" hidden="1" x14ac:dyDescent="0.35">
      <c r="A200" s="46">
        <v>59</v>
      </c>
      <c r="B200" s="26" t="s">
        <v>721</v>
      </c>
      <c r="C200" s="46">
        <v>316000</v>
      </c>
      <c r="D200" s="26" t="s">
        <v>471</v>
      </c>
      <c r="E200" s="11">
        <v>140</v>
      </c>
      <c r="F200" s="53">
        <v>7</v>
      </c>
      <c r="G200" s="57">
        <v>28</v>
      </c>
      <c r="H200" s="53">
        <v>112</v>
      </c>
      <c r="I200" s="7">
        <v>287</v>
      </c>
      <c r="J200" s="7"/>
      <c r="K200" s="7">
        <v>2007</v>
      </c>
      <c r="L200" s="123"/>
    </row>
    <row r="201" spans="1:12" hidden="1" x14ac:dyDescent="0.35">
      <c r="A201" s="46">
        <v>59</v>
      </c>
      <c r="B201" s="26" t="s">
        <v>721</v>
      </c>
      <c r="C201" s="46" t="s">
        <v>424</v>
      </c>
      <c r="D201" s="26" t="s">
        <v>425</v>
      </c>
      <c r="E201" s="11">
        <v>9</v>
      </c>
      <c r="F201" s="53">
        <v>56</v>
      </c>
      <c r="G201" s="57">
        <v>7</v>
      </c>
      <c r="H201" s="53">
        <v>73</v>
      </c>
      <c r="I201" s="7">
        <v>145</v>
      </c>
      <c r="J201" s="7"/>
      <c r="K201" s="7">
        <v>2007</v>
      </c>
      <c r="L201" s="123"/>
    </row>
    <row r="202" spans="1:12" hidden="1" x14ac:dyDescent="0.35">
      <c r="A202" s="46">
        <v>62</v>
      </c>
      <c r="B202" s="26" t="s">
        <v>1118</v>
      </c>
      <c r="C202" s="46">
        <v>339910</v>
      </c>
      <c r="D202" s="26" t="s">
        <v>492</v>
      </c>
      <c r="E202" s="11">
        <v>25709</v>
      </c>
      <c r="F202" s="53">
        <v>890</v>
      </c>
      <c r="G202" s="57">
        <v>6720</v>
      </c>
      <c r="H202" s="53">
        <v>22728</v>
      </c>
      <c r="I202" s="7">
        <v>56047</v>
      </c>
      <c r="J202" s="7"/>
      <c r="K202" s="7">
        <v>2007</v>
      </c>
      <c r="L202" s="123"/>
    </row>
    <row r="203" spans="1:12" hidden="1" x14ac:dyDescent="0.35">
      <c r="A203" s="46">
        <v>62</v>
      </c>
      <c r="B203" s="26" t="s">
        <v>1118</v>
      </c>
      <c r="C203" s="46" t="s">
        <v>422</v>
      </c>
      <c r="D203" s="26" t="s">
        <v>423</v>
      </c>
      <c r="E203" s="11">
        <v>-60</v>
      </c>
      <c r="F203" s="53">
        <v>0</v>
      </c>
      <c r="G203" s="57">
        <v>0</v>
      </c>
      <c r="H203" s="53">
        <v>0</v>
      </c>
      <c r="I203" s="7">
        <v>-60</v>
      </c>
      <c r="J203" s="7"/>
      <c r="K203" s="7">
        <v>2007</v>
      </c>
      <c r="L203" s="123"/>
    </row>
    <row r="204" spans="1:12" hidden="1" x14ac:dyDescent="0.35">
      <c r="A204" s="46">
        <v>62</v>
      </c>
      <c r="B204" s="26" t="s">
        <v>1118</v>
      </c>
      <c r="C204" s="46" t="s">
        <v>424</v>
      </c>
      <c r="D204" s="26" t="s">
        <v>425</v>
      </c>
      <c r="E204" s="11">
        <v>404</v>
      </c>
      <c r="F204" s="53">
        <v>1074</v>
      </c>
      <c r="G204" s="57">
        <v>290</v>
      </c>
      <c r="H204" s="53">
        <v>1364</v>
      </c>
      <c r="I204" s="7">
        <v>3132</v>
      </c>
      <c r="J204" s="7"/>
      <c r="K204" s="7">
        <v>2007</v>
      </c>
      <c r="L204" s="123"/>
    </row>
    <row r="205" spans="1:12" hidden="1" x14ac:dyDescent="0.35">
      <c r="A205" s="46">
        <v>63</v>
      </c>
      <c r="B205" s="26" t="s">
        <v>1119</v>
      </c>
      <c r="C205" s="46" t="s">
        <v>468</v>
      </c>
      <c r="D205" s="26" t="s">
        <v>469</v>
      </c>
      <c r="E205" s="11">
        <v>3701</v>
      </c>
      <c r="F205" s="53">
        <v>128</v>
      </c>
      <c r="G205" s="57">
        <v>967</v>
      </c>
      <c r="H205" s="53">
        <v>3271</v>
      </c>
      <c r="I205" s="7">
        <v>8067</v>
      </c>
      <c r="J205" s="7"/>
      <c r="K205" s="7">
        <v>2007</v>
      </c>
      <c r="L205" s="123"/>
    </row>
    <row r="206" spans="1:12" hidden="1" x14ac:dyDescent="0.35">
      <c r="A206" s="46">
        <v>65</v>
      </c>
      <c r="B206" s="26" t="s">
        <v>1120</v>
      </c>
      <c r="C206" s="46">
        <v>334510</v>
      </c>
      <c r="D206" s="26" t="s">
        <v>539</v>
      </c>
      <c r="E206" s="11">
        <v>2089</v>
      </c>
      <c r="F206" s="53">
        <v>37</v>
      </c>
      <c r="G206" s="57">
        <v>687</v>
      </c>
      <c r="H206" s="53">
        <v>3035</v>
      </c>
      <c r="I206" s="7">
        <v>5849</v>
      </c>
      <c r="J206" s="7"/>
      <c r="K206" s="7">
        <v>2007</v>
      </c>
      <c r="L206" s="123"/>
    </row>
    <row r="207" spans="1:12" hidden="1" x14ac:dyDescent="0.35">
      <c r="A207" s="46">
        <v>65</v>
      </c>
      <c r="B207" s="26" t="s">
        <v>1120</v>
      </c>
      <c r="C207" s="46">
        <v>335120</v>
      </c>
      <c r="D207" s="26" t="s">
        <v>470</v>
      </c>
      <c r="E207" s="11">
        <v>3</v>
      </c>
      <c r="F207" s="53">
        <v>1</v>
      </c>
      <c r="G207" s="57">
        <v>1</v>
      </c>
      <c r="H207" s="53">
        <v>6</v>
      </c>
      <c r="I207" s="7">
        <v>11</v>
      </c>
      <c r="J207" s="7"/>
      <c r="K207" s="7">
        <v>2007</v>
      </c>
      <c r="L207" s="123"/>
    </row>
    <row r="208" spans="1:12" hidden="1" x14ac:dyDescent="0.35">
      <c r="A208" s="46">
        <v>65</v>
      </c>
      <c r="B208" s="26" t="s">
        <v>1120</v>
      </c>
      <c r="C208" s="46">
        <v>335210</v>
      </c>
      <c r="D208" s="26" t="s">
        <v>484</v>
      </c>
      <c r="E208" s="11">
        <v>6</v>
      </c>
      <c r="F208" s="53">
        <v>1</v>
      </c>
      <c r="G208" s="57">
        <v>1</v>
      </c>
      <c r="H208" s="53">
        <v>10</v>
      </c>
      <c r="I208" s="7">
        <v>17</v>
      </c>
      <c r="J208" s="7"/>
      <c r="K208" s="7">
        <v>2007</v>
      </c>
      <c r="L208" s="123"/>
    </row>
    <row r="209" spans="1:12" hidden="1" x14ac:dyDescent="0.35">
      <c r="A209" s="46">
        <v>65</v>
      </c>
      <c r="B209" s="26" t="s">
        <v>1120</v>
      </c>
      <c r="C209" s="46">
        <v>335912</v>
      </c>
      <c r="D209" s="26" t="s">
        <v>514</v>
      </c>
      <c r="E209" s="11">
        <v>295</v>
      </c>
      <c r="F209" s="53">
        <v>5</v>
      </c>
      <c r="G209" s="57">
        <v>83</v>
      </c>
      <c r="H209" s="53">
        <v>413</v>
      </c>
      <c r="I209" s="7">
        <v>796</v>
      </c>
      <c r="J209" s="7"/>
      <c r="K209" s="7">
        <v>2007</v>
      </c>
      <c r="L209" s="123"/>
    </row>
    <row r="210" spans="1:12" hidden="1" x14ac:dyDescent="0.35">
      <c r="A210" s="46">
        <v>65</v>
      </c>
      <c r="B210" s="26" t="s">
        <v>1120</v>
      </c>
      <c r="C210" s="46">
        <v>339112</v>
      </c>
      <c r="D210" s="26" t="s">
        <v>540</v>
      </c>
      <c r="E210" s="11">
        <v>1</v>
      </c>
      <c r="F210" s="53">
        <v>0</v>
      </c>
      <c r="G210" s="57">
        <v>0</v>
      </c>
      <c r="H210" s="53">
        <v>2</v>
      </c>
      <c r="I210" s="7">
        <v>3</v>
      </c>
      <c r="J210" s="7"/>
      <c r="K210" s="7">
        <v>2007</v>
      </c>
      <c r="L210" s="123"/>
    </row>
    <row r="211" spans="1:12" hidden="1" x14ac:dyDescent="0.35">
      <c r="A211" s="46">
        <v>65</v>
      </c>
      <c r="B211" s="26" t="s">
        <v>1120</v>
      </c>
      <c r="C211" s="46">
        <v>339113</v>
      </c>
      <c r="D211" s="26" t="s">
        <v>456</v>
      </c>
      <c r="E211" s="11">
        <v>6146</v>
      </c>
      <c r="F211" s="53">
        <v>109</v>
      </c>
      <c r="G211" s="57">
        <v>2007</v>
      </c>
      <c r="H211" s="53">
        <v>9588</v>
      </c>
      <c r="I211" s="7">
        <v>17850</v>
      </c>
      <c r="J211" s="7"/>
      <c r="K211" s="7">
        <v>2007</v>
      </c>
      <c r="L211" s="123"/>
    </row>
    <row r="212" spans="1:12" hidden="1" x14ac:dyDescent="0.35">
      <c r="A212" s="46">
        <v>65</v>
      </c>
      <c r="B212" s="26" t="s">
        <v>1120</v>
      </c>
      <c r="C212" s="46" t="s">
        <v>424</v>
      </c>
      <c r="D212" s="26" t="s">
        <v>425</v>
      </c>
      <c r="E212" s="11">
        <v>1</v>
      </c>
      <c r="F212" s="53">
        <v>1</v>
      </c>
      <c r="G212" s="57">
        <v>0</v>
      </c>
      <c r="H212" s="53">
        <v>1</v>
      </c>
      <c r="I212" s="7">
        <v>3</v>
      </c>
      <c r="J212" s="7"/>
      <c r="K212" s="7">
        <v>2007</v>
      </c>
      <c r="L212" s="123"/>
    </row>
    <row r="213" spans="1:12" hidden="1" x14ac:dyDescent="0.35">
      <c r="A213" s="46">
        <v>66</v>
      </c>
      <c r="B213" s="26" t="s">
        <v>1121</v>
      </c>
      <c r="C213" s="46">
        <v>339115</v>
      </c>
      <c r="D213" s="26" t="s">
        <v>541</v>
      </c>
      <c r="E213" s="11">
        <v>7368</v>
      </c>
      <c r="F213" s="53">
        <v>131</v>
      </c>
      <c r="G213" s="57">
        <v>1924</v>
      </c>
      <c r="H213" s="53">
        <v>10167</v>
      </c>
      <c r="I213" s="7">
        <v>19591</v>
      </c>
      <c r="J213" s="7"/>
      <c r="K213" s="7">
        <v>2007</v>
      </c>
      <c r="L213" s="123"/>
    </row>
    <row r="214" spans="1:12" hidden="1" x14ac:dyDescent="0.35">
      <c r="A214" s="46">
        <v>66</v>
      </c>
      <c r="B214" s="26" t="s">
        <v>1121</v>
      </c>
      <c r="C214" s="46">
        <v>621300</v>
      </c>
      <c r="D214" s="26" t="s">
        <v>542</v>
      </c>
      <c r="E214" s="11">
        <v>7519</v>
      </c>
      <c r="F214" s="53">
        <v>0</v>
      </c>
      <c r="G214" s="57">
        <v>0</v>
      </c>
      <c r="H214" s="53">
        <v>0</v>
      </c>
      <c r="I214" s="7">
        <v>7519</v>
      </c>
      <c r="J214" s="7"/>
      <c r="K214" s="7">
        <v>2007</v>
      </c>
      <c r="L214" s="123"/>
    </row>
    <row r="215" spans="1:12" hidden="1" x14ac:dyDescent="0.35">
      <c r="A215" s="46">
        <v>66</v>
      </c>
      <c r="B215" s="26" t="s">
        <v>1121</v>
      </c>
      <c r="C215" s="46" t="s">
        <v>424</v>
      </c>
      <c r="D215" s="26" t="s">
        <v>425</v>
      </c>
      <c r="E215" s="11">
        <v>0</v>
      </c>
      <c r="F215" s="53">
        <v>1</v>
      </c>
      <c r="G215" s="57">
        <v>0</v>
      </c>
      <c r="H215" s="53">
        <v>1</v>
      </c>
      <c r="I215" s="7">
        <v>2</v>
      </c>
      <c r="J215" s="7"/>
      <c r="K215" s="7">
        <v>2007</v>
      </c>
      <c r="L215" s="123"/>
    </row>
    <row r="216" spans="1:12" hidden="1" x14ac:dyDescent="0.35">
      <c r="A216" s="46">
        <v>67</v>
      </c>
      <c r="B216" s="26" t="s">
        <v>722</v>
      </c>
      <c r="C216" s="46">
        <v>511130</v>
      </c>
      <c r="D216" s="26" t="s">
        <v>536</v>
      </c>
      <c r="E216" s="11">
        <v>5118</v>
      </c>
      <c r="F216" s="53">
        <v>253</v>
      </c>
      <c r="G216" s="57">
        <v>638</v>
      </c>
      <c r="H216" s="53">
        <v>2936</v>
      </c>
      <c r="I216" s="7">
        <v>8946</v>
      </c>
      <c r="J216" s="7"/>
      <c r="K216" s="7">
        <v>2007</v>
      </c>
      <c r="L216" s="123"/>
    </row>
    <row r="217" spans="1:12" hidden="1" x14ac:dyDescent="0.35">
      <c r="A217" s="46">
        <v>67</v>
      </c>
      <c r="B217" s="26" t="s">
        <v>722</v>
      </c>
      <c r="C217" s="46" t="s">
        <v>424</v>
      </c>
      <c r="D217" s="26" t="s">
        <v>425</v>
      </c>
      <c r="E217" s="11">
        <v>-3</v>
      </c>
      <c r="F217" s="53">
        <v>227</v>
      </c>
      <c r="G217" s="57">
        <v>27</v>
      </c>
      <c r="H217" s="53">
        <v>226</v>
      </c>
      <c r="I217" s="7">
        <v>476</v>
      </c>
      <c r="J217" s="7"/>
      <c r="K217" s="7">
        <v>2007</v>
      </c>
      <c r="L217" s="123"/>
    </row>
    <row r="218" spans="1:12" hidden="1" x14ac:dyDescent="0.35">
      <c r="A218" s="46">
        <v>68</v>
      </c>
      <c r="B218" s="26" t="s">
        <v>1122</v>
      </c>
      <c r="C218" s="46" t="s">
        <v>459</v>
      </c>
      <c r="D218" s="26" t="s">
        <v>460</v>
      </c>
      <c r="E218" s="11">
        <v>335</v>
      </c>
      <c r="F218" s="53">
        <v>17</v>
      </c>
      <c r="G218" s="57">
        <v>195</v>
      </c>
      <c r="H218" s="53">
        <v>514</v>
      </c>
      <c r="I218" s="7">
        <v>1061</v>
      </c>
      <c r="J218" s="7"/>
      <c r="K218" s="7">
        <v>2007</v>
      </c>
      <c r="L218" s="123"/>
    </row>
    <row r="219" spans="1:12" hidden="1" x14ac:dyDescent="0.35">
      <c r="A219" s="46">
        <v>68</v>
      </c>
      <c r="B219" s="26" t="s">
        <v>1122</v>
      </c>
      <c r="C219" s="46">
        <v>339930</v>
      </c>
      <c r="D219" s="26" t="s">
        <v>543</v>
      </c>
      <c r="E219" s="11">
        <v>231</v>
      </c>
      <c r="F219" s="53">
        <v>43</v>
      </c>
      <c r="G219" s="57">
        <v>60</v>
      </c>
      <c r="H219" s="53">
        <v>199</v>
      </c>
      <c r="I219" s="7">
        <v>533</v>
      </c>
      <c r="J219" s="7"/>
      <c r="K219" s="7">
        <v>2007</v>
      </c>
      <c r="L219" s="123"/>
    </row>
    <row r="220" spans="1:12" hidden="1" x14ac:dyDescent="0.35">
      <c r="A220" s="46">
        <v>68</v>
      </c>
      <c r="B220" s="26" t="s">
        <v>1122</v>
      </c>
      <c r="C220" s="46">
        <v>339990</v>
      </c>
      <c r="D220" s="26" t="s">
        <v>443</v>
      </c>
      <c r="E220" s="11">
        <v>488</v>
      </c>
      <c r="F220" s="53">
        <v>91</v>
      </c>
      <c r="G220" s="57">
        <v>284</v>
      </c>
      <c r="H220" s="53">
        <v>827</v>
      </c>
      <c r="I220" s="7">
        <v>1690</v>
      </c>
      <c r="J220" s="7"/>
      <c r="K220" s="7">
        <v>2007</v>
      </c>
      <c r="L220" s="123"/>
    </row>
    <row r="221" spans="1:12" hidden="1" x14ac:dyDescent="0.35">
      <c r="A221" s="46">
        <v>68</v>
      </c>
      <c r="B221" s="26" t="s">
        <v>1122</v>
      </c>
      <c r="C221" s="46">
        <v>316000</v>
      </c>
      <c r="D221" s="26" t="s">
        <v>471</v>
      </c>
      <c r="E221" s="11">
        <v>8862</v>
      </c>
      <c r="F221" s="53">
        <v>450</v>
      </c>
      <c r="G221" s="57">
        <v>2432</v>
      </c>
      <c r="H221" s="53">
        <v>8432</v>
      </c>
      <c r="I221" s="7">
        <v>20177</v>
      </c>
      <c r="J221" s="7"/>
      <c r="K221" s="7">
        <v>2007</v>
      </c>
      <c r="L221" s="123"/>
    </row>
    <row r="222" spans="1:12" hidden="1" x14ac:dyDescent="0.35">
      <c r="A222" s="46">
        <v>69</v>
      </c>
      <c r="B222" s="26" t="s">
        <v>1123</v>
      </c>
      <c r="C222" s="46">
        <v>334210</v>
      </c>
      <c r="D222" s="26" t="s">
        <v>544</v>
      </c>
      <c r="E222" s="11">
        <v>631</v>
      </c>
      <c r="F222" s="53">
        <v>10</v>
      </c>
      <c r="G222" s="57">
        <v>9</v>
      </c>
      <c r="H222" s="53">
        <v>692</v>
      </c>
      <c r="I222" s="7">
        <v>1342</v>
      </c>
      <c r="J222" s="7"/>
      <c r="K222" s="7">
        <v>2007</v>
      </c>
      <c r="L222" s="123"/>
    </row>
    <row r="223" spans="1:12" hidden="1" x14ac:dyDescent="0.35">
      <c r="A223" s="46">
        <v>69</v>
      </c>
      <c r="B223" s="26" t="s">
        <v>1123</v>
      </c>
      <c r="C223" s="46">
        <v>334220</v>
      </c>
      <c r="D223" s="26" t="s">
        <v>433</v>
      </c>
      <c r="E223" s="11">
        <v>4809</v>
      </c>
      <c r="F223" s="53">
        <v>79</v>
      </c>
      <c r="G223" s="57">
        <v>1177</v>
      </c>
      <c r="H223" s="53">
        <v>5707</v>
      </c>
      <c r="I223" s="7">
        <v>11772</v>
      </c>
      <c r="J223" s="7"/>
      <c r="K223" s="7">
        <v>2007</v>
      </c>
      <c r="L223" s="123"/>
    </row>
    <row r="224" spans="1:12" hidden="1" x14ac:dyDescent="0.35">
      <c r="A224" s="46">
        <v>75</v>
      </c>
      <c r="B224" s="26" t="s">
        <v>1124</v>
      </c>
      <c r="C224" s="46" t="s">
        <v>545</v>
      </c>
      <c r="D224" s="26" t="s">
        <v>546</v>
      </c>
      <c r="E224" s="11">
        <v>408</v>
      </c>
      <c r="F224" s="53">
        <v>109</v>
      </c>
      <c r="G224" s="57">
        <v>100</v>
      </c>
      <c r="H224" s="53">
        <v>0</v>
      </c>
      <c r="I224" s="7">
        <v>618</v>
      </c>
      <c r="J224" s="7"/>
      <c r="K224" s="7">
        <v>2007</v>
      </c>
      <c r="L224" s="123"/>
    </row>
    <row r="225" spans="1:12" hidden="1" x14ac:dyDescent="0.35">
      <c r="A225" s="46">
        <v>75</v>
      </c>
      <c r="B225" s="26" t="s">
        <v>1124</v>
      </c>
      <c r="C225" s="46">
        <v>311210</v>
      </c>
      <c r="D225" s="26" t="s">
        <v>547</v>
      </c>
      <c r="E225" s="11">
        <v>2643</v>
      </c>
      <c r="F225" s="53">
        <v>214</v>
      </c>
      <c r="G225" s="57">
        <v>452</v>
      </c>
      <c r="H225" s="53">
        <v>1350</v>
      </c>
      <c r="I225" s="7">
        <v>4659</v>
      </c>
      <c r="J225" s="7"/>
      <c r="K225" s="7">
        <v>2007</v>
      </c>
      <c r="L225" s="123"/>
    </row>
    <row r="226" spans="1:12" hidden="1" x14ac:dyDescent="0.35">
      <c r="A226" s="46">
        <v>75</v>
      </c>
      <c r="B226" s="26" t="s">
        <v>1124</v>
      </c>
      <c r="C226" s="46" t="s">
        <v>548</v>
      </c>
      <c r="D226" s="26" t="s">
        <v>549</v>
      </c>
      <c r="E226" s="11">
        <v>64</v>
      </c>
      <c r="F226" s="53">
        <v>6</v>
      </c>
      <c r="G226" s="57">
        <v>11</v>
      </c>
      <c r="H226" s="53">
        <v>33</v>
      </c>
      <c r="I226" s="7">
        <v>114</v>
      </c>
      <c r="J226" s="7"/>
      <c r="K226" s="7">
        <v>2007</v>
      </c>
      <c r="L226" s="123"/>
    </row>
    <row r="227" spans="1:12" hidden="1" x14ac:dyDescent="0.35">
      <c r="A227" s="46">
        <v>75</v>
      </c>
      <c r="B227" s="26" t="s">
        <v>1124</v>
      </c>
      <c r="C227" s="46">
        <v>311230</v>
      </c>
      <c r="D227" s="26" t="s">
        <v>550</v>
      </c>
      <c r="E227" s="11">
        <v>7649</v>
      </c>
      <c r="F227" s="53">
        <v>197</v>
      </c>
      <c r="G227" s="57">
        <v>1307</v>
      </c>
      <c r="H227" s="53">
        <v>3736</v>
      </c>
      <c r="I227" s="7">
        <v>12889</v>
      </c>
      <c r="J227" s="7"/>
      <c r="K227" s="7">
        <v>2007</v>
      </c>
      <c r="L227" s="123"/>
    </row>
    <row r="228" spans="1:12" hidden="1" x14ac:dyDescent="0.35">
      <c r="A228" s="46">
        <v>75</v>
      </c>
      <c r="B228" s="26" t="s">
        <v>1124</v>
      </c>
      <c r="C228" s="46">
        <v>311420</v>
      </c>
      <c r="D228" s="26" t="s">
        <v>551</v>
      </c>
      <c r="E228" s="11">
        <v>1140</v>
      </c>
      <c r="F228" s="53">
        <v>42</v>
      </c>
      <c r="G228" s="57">
        <v>195</v>
      </c>
      <c r="H228" s="53">
        <v>562</v>
      </c>
      <c r="I228" s="7">
        <v>1939</v>
      </c>
      <c r="J228" s="7"/>
      <c r="K228" s="7">
        <v>2007</v>
      </c>
      <c r="L228" s="123"/>
    </row>
    <row r="229" spans="1:12" hidden="1" x14ac:dyDescent="0.35">
      <c r="A229" s="46">
        <v>75</v>
      </c>
      <c r="B229" s="26" t="s">
        <v>1124</v>
      </c>
      <c r="C229" s="46" t="s">
        <v>552</v>
      </c>
      <c r="D229" s="26" t="s">
        <v>553</v>
      </c>
      <c r="E229" s="11">
        <v>9654</v>
      </c>
      <c r="F229" s="53">
        <v>240</v>
      </c>
      <c r="G229" s="57">
        <v>1649</v>
      </c>
      <c r="H229" s="53">
        <v>4711</v>
      </c>
      <c r="I229" s="7">
        <v>16255</v>
      </c>
      <c r="J229" s="7"/>
      <c r="K229" s="7">
        <v>2007</v>
      </c>
      <c r="L229" s="123"/>
    </row>
    <row r="230" spans="1:12" hidden="1" x14ac:dyDescent="0.35">
      <c r="A230" s="46">
        <v>75</v>
      </c>
      <c r="B230" s="26" t="s">
        <v>1124</v>
      </c>
      <c r="C230" s="46">
        <v>311990</v>
      </c>
      <c r="D230" s="26" t="s">
        <v>554</v>
      </c>
      <c r="E230" s="11">
        <v>388</v>
      </c>
      <c r="F230" s="53">
        <v>15</v>
      </c>
      <c r="G230" s="57">
        <v>66</v>
      </c>
      <c r="H230" s="53">
        <v>191</v>
      </c>
      <c r="I230" s="7">
        <v>660</v>
      </c>
      <c r="J230" s="7"/>
      <c r="K230" s="7">
        <v>2007</v>
      </c>
      <c r="L230" s="123"/>
    </row>
    <row r="231" spans="1:12" hidden="1" x14ac:dyDescent="0.35">
      <c r="A231" s="46">
        <v>76</v>
      </c>
      <c r="B231" s="26" t="s">
        <v>1125</v>
      </c>
      <c r="C231" s="46">
        <v>311810</v>
      </c>
      <c r="D231" s="26" t="s">
        <v>555</v>
      </c>
      <c r="E231" s="11">
        <v>35558</v>
      </c>
      <c r="F231" s="53">
        <v>849</v>
      </c>
      <c r="G231" s="57">
        <v>6076</v>
      </c>
      <c r="H231" s="53">
        <v>17338</v>
      </c>
      <c r="I231" s="7">
        <v>59821</v>
      </c>
      <c r="J231" s="7"/>
      <c r="K231" s="7">
        <v>2007</v>
      </c>
      <c r="L231" s="123"/>
    </row>
    <row r="232" spans="1:12" hidden="1" x14ac:dyDescent="0.35">
      <c r="A232" s="46">
        <v>76</v>
      </c>
      <c r="B232" s="26" t="s">
        <v>1125</v>
      </c>
      <c r="C232" s="46" t="s">
        <v>552</v>
      </c>
      <c r="D232" s="26" t="s">
        <v>553</v>
      </c>
      <c r="E232" s="11">
        <v>7794</v>
      </c>
      <c r="F232" s="53">
        <v>195</v>
      </c>
      <c r="G232" s="57">
        <v>1332</v>
      </c>
      <c r="H232" s="53">
        <v>3804</v>
      </c>
      <c r="I232" s="7">
        <v>13124</v>
      </c>
      <c r="J232" s="7"/>
      <c r="K232" s="7">
        <v>2007</v>
      </c>
      <c r="L232" s="123"/>
    </row>
    <row r="233" spans="1:12" hidden="1" x14ac:dyDescent="0.35">
      <c r="A233" s="46">
        <v>78</v>
      </c>
      <c r="B233" s="26" t="s">
        <v>1126</v>
      </c>
      <c r="C233" s="46" t="s">
        <v>556</v>
      </c>
      <c r="D233" s="26" t="s">
        <v>557</v>
      </c>
      <c r="E233" s="11">
        <v>20818</v>
      </c>
      <c r="F233" s="53">
        <v>683</v>
      </c>
      <c r="G233" s="57">
        <v>1516</v>
      </c>
      <c r="H233" s="53">
        <v>9394</v>
      </c>
      <c r="I233" s="7">
        <v>32410</v>
      </c>
      <c r="J233" s="7"/>
      <c r="K233" s="7">
        <v>2007</v>
      </c>
      <c r="L233" s="123"/>
    </row>
    <row r="234" spans="1:12" hidden="1" x14ac:dyDescent="0.35">
      <c r="A234" s="46">
        <v>79</v>
      </c>
      <c r="B234" s="26" t="s">
        <v>1127</v>
      </c>
      <c r="C234" s="46" t="s">
        <v>556</v>
      </c>
      <c r="D234" s="26" t="s">
        <v>557</v>
      </c>
      <c r="E234" s="11">
        <v>15715</v>
      </c>
      <c r="F234" s="53">
        <v>516</v>
      </c>
      <c r="G234" s="57">
        <v>1146</v>
      </c>
      <c r="H234" s="53">
        <v>7092</v>
      </c>
      <c r="I234" s="7">
        <v>24469</v>
      </c>
      <c r="J234" s="7"/>
      <c r="K234" s="7">
        <v>2007</v>
      </c>
      <c r="L234" s="123"/>
    </row>
    <row r="235" spans="1:12" hidden="1" x14ac:dyDescent="0.35">
      <c r="A235" s="46">
        <v>80</v>
      </c>
      <c r="B235" s="26" t="s">
        <v>1128</v>
      </c>
      <c r="C235" s="46">
        <v>114000</v>
      </c>
      <c r="D235" s="26" t="s">
        <v>558</v>
      </c>
      <c r="E235" s="11">
        <v>381</v>
      </c>
      <c r="F235" s="53">
        <v>40</v>
      </c>
      <c r="G235" s="57">
        <v>30</v>
      </c>
      <c r="H235" s="53">
        <v>0</v>
      </c>
      <c r="I235" s="7">
        <v>451</v>
      </c>
      <c r="J235" s="7"/>
      <c r="K235" s="7">
        <v>2007</v>
      </c>
      <c r="L235" s="123"/>
    </row>
    <row r="236" spans="1:12" hidden="1" x14ac:dyDescent="0.35">
      <c r="A236" s="46">
        <v>80</v>
      </c>
      <c r="B236" s="26" t="s">
        <v>1128</v>
      </c>
      <c r="C236" s="46" t="s">
        <v>556</v>
      </c>
      <c r="D236" s="26" t="s">
        <v>557</v>
      </c>
      <c r="E236" s="11">
        <v>16116</v>
      </c>
      <c r="F236" s="53">
        <v>529</v>
      </c>
      <c r="G236" s="57">
        <v>1339</v>
      </c>
      <c r="H236" s="53">
        <v>7340</v>
      </c>
      <c r="I236" s="7">
        <v>25324</v>
      </c>
      <c r="J236" s="7"/>
      <c r="K236" s="7">
        <v>2007</v>
      </c>
      <c r="L236" s="123"/>
    </row>
    <row r="237" spans="1:12" hidden="1" x14ac:dyDescent="0.35">
      <c r="A237" s="46">
        <v>81</v>
      </c>
      <c r="B237" s="26" t="s">
        <v>1129</v>
      </c>
      <c r="C237" s="46">
        <v>311615</v>
      </c>
      <c r="D237" s="26" t="s">
        <v>559</v>
      </c>
      <c r="E237" s="11">
        <v>27353</v>
      </c>
      <c r="F237" s="53">
        <v>869</v>
      </c>
      <c r="G237" s="57">
        <v>919</v>
      </c>
      <c r="H237" s="53">
        <v>11893</v>
      </c>
      <c r="I237" s="7">
        <v>41033</v>
      </c>
      <c r="J237" s="7"/>
      <c r="K237" s="7">
        <v>2007</v>
      </c>
      <c r="L237" s="123"/>
    </row>
    <row r="238" spans="1:12" hidden="1" x14ac:dyDescent="0.35">
      <c r="A238" s="46">
        <v>82</v>
      </c>
      <c r="B238" s="26" t="s">
        <v>1130</v>
      </c>
      <c r="C238" s="46" t="s">
        <v>560</v>
      </c>
      <c r="D238" s="26" t="s">
        <v>561</v>
      </c>
      <c r="E238" s="11">
        <v>119</v>
      </c>
      <c r="F238" s="53">
        <v>13</v>
      </c>
      <c r="G238" s="57">
        <v>10</v>
      </c>
      <c r="H238" s="53">
        <v>58</v>
      </c>
      <c r="I238" s="7">
        <v>200</v>
      </c>
      <c r="J238" s="7"/>
      <c r="K238" s="7">
        <v>2007</v>
      </c>
      <c r="L238" s="123"/>
    </row>
    <row r="239" spans="1:12" hidden="1" x14ac:dyDescent="0.35">
      <c r="A239" s="46">
        <v>82</v>
      </c>
      <c r="B239" s="26" t="s">
        <v>1130</v>
      </c>
      <c r="C239" s="46">
        <v>114000</v>
      </c>
      <c r="D239" s="26" t="s">
        <v>558</v>
      </c>
      <c r="E239" s="11">
        <v>2600</v>
      </c>
      <c r="F239" s="53">
        <v>278</v>
      </c>
      <c r="G239" s="57">
        <v>211</v>
      </c>
      <c r="H239" s="53">
        <v>1261</v>
      </c>
      <c r="I239" s="7">
        <v>4350</v>
      </c>
      <c r="J239" s="7"/>
      <c r="K239" s="7">
        <v>2007</v>
      </c>
      <c r="L239" s="123"/>
    </row>
    <row r="240" spans="1:12" hidden="1" x14ac:dyDescent="0.35">
      <c r="A240" s="46">
        <v>82</v>
      </c>
      <c r="B240" s="26" t="s">
        <v>1130</v>
      </c>
      <c r="C240" s="46">
        <v>311700</v>
      </c>
      <c r="D240" s="26" t="s">
        <v>562</v>
      </c>
      <c r="E240" s="11">
        <v>3792</v>
      </c>
      <c r="F240" s="53">
        <v>119</v>
      </c>
      <c r="G240" s="57">
        <v>326</v>
      </c>
      <c r="H240" s="53">
        <v>1729</v>
      </c>
      <c r="I240" s="7">
        <v>5966</v>
      </c>
      <c r="J240" s="7"/>
      <c r="K240" s="7">
        <v>2007</v>
      </c>
      <c r="L240" s="123"/>
    </row>
    <row r="241" spans="1:12" hidden="1" x14ac:dyDescent="0.35">
      <c r="A241" s="46">
        <v>84</v>
      </c>
      <c r="B241" s="26" t="s">
        <v>1131</v>
      </c>
      <c r="C241" s="46" t="s">
        <v>563</v>
      </c>
      <c r="D241" s="26" t="s">
        <v>564</v>
      </c>
      <c r="E241" s="11">
        <v>13028</v>
      </c>
      <c r="F241" s="53">
        <v>354</v>
      </c>
      <c r="G241" s="57">
        <v>1789</v>
      </c>
      <c r="H241" s="53">
        <v>6192</v>
      </c>
      <c r="I241" s="7">
        <v>21364</v>
      </c>
      <c r="J241" s="7"/>
      <c r="K241" s="7">
        <v>2007</v>
      </c>
      <c r="L241" s="123"/>
    </row>
    <row r="242" spans="1:12" hidden="1" x14ac:dyDescent="0.35">
      <c r="A242" s="46">
        <v>85</v>
      </c>
      <c r="B242" s="26" t="s">
        <v>1132</v>
      </c>
      <c r="C242" s="46" t="s">
        <v>563</v>
      </c>
      <c r="D242" s="26" t="s">
        <v>564</v>
      </c>
      <c r="E242" s="11">
        <v>5583</v>
      </c>
      <c r="F242" s="53">
        <v>152</v>
      </c>
      <c r="G242" s="57">
        <v>767</v>
      </c>
      <c r="H242" s="53">
        <v>2653</v>
      </c>
      <c r="I242" s="7">
        <v>9155</v>
      </c>
      <c r="J242" s="7"/>
      <c r="K242" s="7">
        <v>2007</v>
      </c>
      <c r="L242" s="123"/>
    </row>
    <row r="243" spans="1:12" hidden="1" x14ac:dyDescent="0.35">
      <c r="A243" s="46">
        <v>85</v>
      </c>
      <c r="B243" s="26" t="s">
        <v>1132</v>
      </c>
      <c r="C243" s="46">
        <v>311513</v>
      </c>
      <c r="D243" s="26" t="s">
        <v>565</v>
      </c>
      <c r="E243" s="11">
        <v>10980</v>
      </c>
      <c r="F243" s="53">
        <v>318</v>
      </c>
      <c r="G243" s="57">
        <v>1508</v>
      </c>
      <c r="H243" s="53">
        <v>5226</v>
      </c>
      <c r="I243" s="7">
        <v>18033</v>
      </c>
      <c r="J243" s="7"/>
      <c r="K243" s="7">
        <v>2007</v>
      </c>
      <c r="L243" s="123"/>
    </row>
    <row r="244" spans="1:12" hidden="1" x14ac:dyDescent="0.35">
      <c r="A244" s="46">
        <v>85</v>
      </c>
      <c r="B244" s="26" t="s">
        <v>1132</v>
      </c>
      <c r="C244" s="46">
        <v>311514</v>
      </c>
      <c r="D244" s="26" t="s">
        <v>566</v>
      </c>
      <c r="E244" s="11">
        <v>2927</v>
      </c>
      <c r="F244" s="53">
        <v>82</v>
      </c>
      <c r="G244" s="57">
        <v>500</v>
      </c>
      <c r="H244" s="53">
        <v>1432</v>
      </c>
      <c r="I244" s="7">
        <v>4942</v>
      </c>
      <c r="J244" s="7"/>
      <c r="K244" s="7">
        <v>2007</v>
      </c>
      <c r="L244" s="123"/>
    </row>
    <row r="245" spans="1:12" hidden="1" x14ac:dyDescent="0.35">
      <c r="A245" s="46">
        <v>85</v>
      </c>
      <c r="B245" s="26" t="s">
        <v>1132</v>
      </c>
      <c r="C245" s="46">
        <v>311520</v>
      </c>
      <c r="D245" s="26" t="s">
        <v>567</v>
      </c>
      <c r="E245" s="11">
        <v>2354</v>
      </c>
      <c r="F245" s="53">
        <v>64</v>
      </c>
      <c r="G245" s="57">
        <v>323</v>
      </c>
      <c r="H245" s="53">
        <v>1119</v>
      </c>
      <c r="I245" s="7">
        <v>3860</v>
      </c>
      <c r="J245" s="7"/>
      <c r="K245" s="7">
        <v>2007</v>
      </c>
      <c r="L245" s="123"/>
    </row>
    <row r="246" spans="1:12" hidden="1" x14ac:dyDescent="0.35">
      <c r="A246" s="46">
        <v>86</v>
      </c>
      <c r="B246" s="26" t="s">
        <v>1133</v>
      </c>
      <c r="C246" s="46">
        <v>112300</v>
      </c>
      <c r="D246" s="26" t="s">
        <v>568</v>
      </c>
      <c r="E246" s="11">
        <v>4041</v>
      </c>
      <c r="F246" s="53">
        <v>438</v>
      </c>
      <c r="G246" s="57">
        <v>136</v>
      </c>
      <c r="H246" s="53">
        <v>1883</v>
      </c>
      <c r="I246" s="7">
        <v>6498</v>
      </c>
      <c r="J246" s="7"/>
      <c r="K246" s="7">
        <v>2007</v>
      </c>
      <c r="L246" s="123"/>
    </row>
    <row r="247" spans="1:12" hidden="1" x14ac:dyDescent="0.35">
      <c r="A247" s="46">
        <v>86</v>
      </c>
      <c r="B247" s="26" t="s">
        <v>1133</v>
      </c>
      <c r="C247" s="46">
        <v>311990</v>
      </c>
      <c r="D247" s="26" t="s">
        <v>554</v>
      </c>
      <c r="E247" s="11">
        <v>1792</v>
      </c>
      <c r="F247" s="53">
        <v>68</v>
      </c>
      <c r="G247" s="57">
        <v>306</v>
      </c>
      <c r="H247" s="53">
        <v>884</v>
      </c>
      <c r="I247" s="7">
        <v>3050</v>
      </c>
      <c r="J247" s="7"/>
      <c r="K247" s="7">
        <v>2007</v>
      </c>
      <c r="L247" s="123"/>
    </row>
    <row r="248" spans="1:12" hidden="1" x14ac:dyDescent="0.35">
      <c r="A248" s="46">
        <v>87</v>
      </c>
      <c r="B248" s="26" t="s">
        <v>1134</v>
      </c>
      <c r="C248" s="46">
        <v>311221</v>
      </c>
      <c r="D248" s="26" t="s">
        <v>569</v>
      </c>
      <c r="E248" s="11">
        <v>161</v>
      </c>
      <c r="F248" s="53">
        <v>15</v>
      </c>
      <c r="G248" s="57">
        <v>28</v>
      </c>
      <c r="H248" s="53">
        <v>83</v>
      </c>
      <c r="I248" s="7">
        <v>287</v>
      </c>
      <c r="J248" s="7"/>
      <c r="K248" s="7">
        <v>2007</v>
      </c>
      <c r="L248" s="123"/>
    </row>
    <row r="249" spans="1:12" hidden="1" x14ac:dyDescent="0.35">
      <c r="A249" s="46">
        <v>87</v>
      </c>
      <c r="B249" s="26" t="s">
        <v>1134</v>
      </c>
      <c r="C249" s="46" t="s">
        <v>548</v>
      </c>
      <c r="D249" s="26" t="s">
        <v>549</v>
      </c>
      <c r="E249" s="11">
        <v>678</v>
      </c>
      <c r="F249" s="53">
        <v>64</v>
      </c>
      <c r="G249" s="57">
        <v>116</v>
      </c>
      <c r="H249" s="53">
        <v>350</v>
      </c>
      <c r="I249" s="7">
        <v>1207</v>
      </c>
      <c r="J249" s="7"/>
      <c r="K249" s="7">
        <v>2007</v>
      </c>
      <c r="L249" s="123"/>
    </row>
    <row r="250" spans="1:12" hidden="1" x14ac:dyDescent="0.35">
      <c r="A250" s="46">
        <v>87</v>
      </c>
      <c r="B250" s="26" t="s">
        <v>1134</v>
      </c>
      <c r="C250" s="46">
        <v>311225</v>
      </c>
      <c r="D250" s="26" t="s">
        <v>570</v>
      </c>
      <c r="E250" s="11">
        <v>3823</v>
      </c>
      <c r="F250" s="53">
        <v>105</v>
      </c>
      <c r="G250" s="57">
        <v>653</v>
      </c>
      <c r="H250" s="53">
        <v>1870</v>
      </c>
      <c r="I250" s="7">
        <v>6451</v>
      </c>
      <c r="J250" s="7"/>
      <c r="K250" s="7">
        <v>2007</v>
      </c>
      <c r="L250" s="123"/>
    </row>
    <row r="251" spans="1:12" hidden="1" x14ac:dyDescent="0.35">
      <c r="A251" s="46">
        <v>87</v>
      </c>
      <c r="B251" s="26" t="s">
        <v>1134</v>
      </c>
      <c r="C251" s="46" t="s">
        <v>563</v>
      </c>
      <c r="D251" s="26" t="s">
        <v>564</v>
      </c>
      <c r="E251" s="11">
        <v>717</v>
      </c>
      <c r="F251" s="53">
        <v>19</v>
      </c>
      <c r="G251" s="57">
        <v>99</v>
      </c>
      <c r="H251" s="53">
        <v>341</v>
      </c>
      <c r="I251" s="7">
        <v>1176</v>
      </c>
      <c r="J251" s="7"/>
      <c r="K251" s="7">
        <v>2007</v>
      </c>
      <c r="L251" s="123"/>
    </row>
    <row r="252" spans="1:12" hidden="1" x14ac:dyDescent="0.35">
      <c r="A252" s="46">
        <v>87</v>
      </c>
      <c r="B252" s="26" t="s">
        <v>1134</v>
      </c>
      <c r="C252" s="46" t="s">
        <v>556</v>
      </c>
      <c r="D252" s="26" t="s">
        <v>557</v>
      </c>
      <c r="E252" s="11">
        <v>2</v>
      </c>
      <c r="F252" s="53">
        <v>0</v>
      </c>
      <c r="G252" s="57">
        <v>0</v>
      </c>
      <c r="H252" s="53">
        <v>1</v>
      </c>
      <c r="I252" s="7">
        <v>3</v>
      </c>
      <c r="J252" s="7"/>
      <c r="K252" s="7">
        <v>2007</v>
      </c>
      <c r="L252" s="123"/>
    </row>
    <row r="253" spans="1:12" hidden="1" x14ac:dyDescent="0.35">
      <c r="A253" s="46">
        <v>87</v>
      </c>
      <c r="B253" s="26" t="s">
        <v>1134</v>
      </c>
      <c r="C253" s="46">
        <v>311910</v>
      </c>
      <c r="D253" s="26" t="s">
        <v>571</v>
      </c>
      <c r="E253" s="11">
        <v>827</v>
      </c>
      <c r="F253" s="53">
        <v>22</v>
      </c>
      <c r="G253" s="57">
        <v>141</v>
      </c>
      <c r="H253" s="53">
        <v>404</v>
      </c>
      <c r="I253" s="7">
        <v>1395</v>
      </c>
      <c r="J253" s="7"/>
      <c r="K253" s="7">
        <v>2007</v>
      </c>
      <c r="L253" s="123"/>
    </row>
    <row r="254" spans="1:12" hidden="1" x14ac:dyDescent="0.35">
      <c r="A254" s="46">
        <v>87</v>
      </c>
      <c r="B254" s="26" t="s">
        <v>1134</v>
      </c>
      <c r="C254" s="46">
        <v>311940</v>
      </c>
      <c r="D254" s="26" t="s">
        <v>572</v>
      </c>
      <c r="E254" s="11">
        <v>2302</v>
      </c>
      <c r="F254" s="53">
        <v>77</v>
      </c>
      <c r="G254" s="57">
        <v>393</v>
      </c>
      <c r="H254" s="53">
        <v>1131</v>
      </c>
      <c r="I254" s="7">
        <v>3903</v>
      </c>
      <c r="J254" s="7"/>
      <c r="K254" s="7">
        <v>2007</v>
      </c>
      <c r="L254" s="123"/>
    </row>
    <row r="255" spans="1:12" hidden="1" x14ac:dyDescent="0.35">
      <c r="A255" s="46">
        <v>89</v>
      </c>
      <c r="B255" s="26" t="s">
        <v>1135</v>
      </c>
      <c r="C255" s="46">
        <v>111300</v>
      </c>
      <c r="D255" s="26" t="s">
        <v>573</v>
      </c>
      <c r="E255" s="11">
        <v>12532</v>
      </c>
      <c r="F255" s="53">
        <v>1574</v>
      </c>
      <c r="G255" s="57">
        <v>4459</v>
      </c>
      <c r="H255" s="53">
        <v>7577</v>
      </c>
      <c r="I255" s="7">
        <v>26142</v>
      </c>
      <c r="J255" s="7"/>
      <c r="K255" s="7">
        <v>2007</v>
      </c>
      <c r="L255" s="123"/>
    </row>
    <row r="256" spans="1:12" hidden="1" x14ac:dyDescent="0.35">
      <c r="A256" s="46">
        <v>90</v>
      </c>
      <c r="B256" s="26" t="s">
        <v>1136</v>
      </c>
      <c r="C256" s="46">
        <v>111200</v>
      </c>
      <c r="D256" s="26" t="s">
        <v>574</v>
      </c>
      <c r="E256" s="11">
        <v>15934</v>
      </c>
      <c r="F256" s="53">
        <v>2129</v>
      </c>
      <c r="G256" s="57">
        <v>5670</v>
      </c>
      <c r="H256" s="53">
        <v>9686</v>
      </c>
      <c r="I256" s="7">
        <v>33419</v>
      </c>
      <c r="J256" s="7"/>
      <c r="K256" s="7">
        <v>2007</v>
      </c>
      <c r="L256" s="123"/>
    </row>
    <row r="257" spans="1:12" hidden="1" x14ac:dyDescent="0.35">
      <c r="A257" s="46">
        <v>90</v>
      </c>
      <c r="B257" s="26" t="s">
        <v>1136</v>
      </c>
      <c r="C257" s="46">
        <v>111400</v>
      </c>
      <c r="D257" s="26" t="s">
        <v>575</v>
      </c>
      <c r="E257" s="11">
        <v>989</v>
      </c>
      <c r="F257" s="53">
        <v>124</v>
      </c>
      <c r="G257" s="57">
        <v>79</v>
      </c>
      <c r="H257" s="53">
        <v>487</v>
      </c>
      <c r="I257" s="7">
        <v>1679</v>
      </c>
      <c r="J257" s="7"/>
      <c r="K257" s="7">
        <v>2007</v>
      </c>
      <c r="L257" s="123"/>
    </row>
    <row r="258" spans="1:12" hidden="1" x14ac:dyDescent="0.35">
      <c r="A258" s="46">
        <v>90</v>
      </c>
      <c r="B258" s="26" t="s">
        <v>1136</v>
      </c>
      <c r="C258" s="46">
        <v>111900</v>
      </c>
      <c r="D258" s="26" t="s">
        <v>576</v>
      </c>
      <c r="E258" s="11">
        <v>17</v>
      </c>
      <c r="F258" s="53">
        <v>2</v>
      </c>
      <c r="G258" s="57">
        <v>1</v>
      </c>
      <c r="H258" s="53">
        <v>8</v>
      </c>
      <c r="I258" s="7">
        <v>28</v>
      </c>
      <c r="J258" s="7"/>
      <c r="K258" s="7">
        <v>2007</v>
      </c>
      <c r="L258" s="123"/>
    </row>
    <row r="259" spans="1:12" hidden="1" x14ac:dyDescent="0.35">
      <c r="A259" s="46">
        <v>91</v>
      </c>
      <c r="B259" s="26" t="s">
        <v>1137</v>
      </c>
      <c r="C259" s="46" t="s">
        <v>545</v>
      </c>
      <c r="D259" s="26" t="s">
        <v>546</v>
      </c>
      <c r="E259" s="11">
        <v>546</v>
      </c>
      <c r="F259" s="53">
        <v>159</v>
      </c>
      <c r="G259" s="57">
        <v>134</v>
      </c>
      <c r="H259" s="53">
        <v>342</v>
      </c>
      <c r="I259" s="7">
        <v>1181</v>
      </c>
      <c r="J259" s="7"/>
      <c r="K259" s="7">
        <v>2007</v>
      </c>
      <c r="L259" s="123"/>
    </row>
    <row r="260" spans="1:12" hidden="1" x14ac:dyDescent="0.35">
      <c r="A260" s="46">
        <v>91</v>
      </c>
      <c r="B260" s="26" t="s">
        <v>1137</v>
      </c>
      <c r="C260" s="46">
        <v>311210</v>
      </c>
      <c r="D260" s="26" t="s">
        <v>547</v>
      </c>
      <c r="E260" s="11">
        <v>40</v>
      </c>
      <c r="F260" s="53">
        <v>3</v>
      </c>
      <c r="G260" s="57">
        <v>7</v>
      </c>
      <c r="H260" s="53">
        <v>21</v>
      </c>
      <c r="I260" s="7">
        <v>71</v>
      </c>
      <c r="J260" s="7"/>
      <c r="K260" s="7">
        <v>2007</v>
      </c>
      <c r="L260" s="123"/>
    </row>
    <row r="261" spans="1:12" hidden="1" x14ac:dyDescent="0.35">
      <c r="A261" s="46">
        <v>91</v>
      </c>
      <c r="B261" s="26" t="s">
        <v>1137</v>
      </c>
      <c r="C261" s="46">
        <v>311410</v>
      </c>
      <c r="D261" s="26" t="s">
        <v>577</v>
      </c>
      <c r="E261" s="11">
        <v>4536</v>
      </c>
      <c r="F261" s="53">
        <v>162</v>
      </c>
      <c r="G261" s="57">
        <v>775</v>
      </c>
      <c r="H261" s="53">
        <v>2234</v>
      </c>
      <c r="I261" s="7">
        <v>7707</v>
      </c>
      <c r="J261" s="7"/>
      <c r="K261" s="7">
        <v>2007</v>
      </c>
      <c r="L261" s="123"/>
    </row>
    <row r="262" spans="1:12" hidden="1" x14ac:dyDescent="0.35">
      <c r="A262" s="46">
        <v>91</v>
      </c>
      <c r="B262" s="26" t="s">
        <v>1137</v>
      </c>
      <c r="C262" s="46">
        <v>311420</v>
      </c>
      <c r="D262" s="26" t="s">
        <v>551</v>
      </c>
      <c r="E262" s="11">
        <v>8010</v>
      </c>
      <c r="F262" s="53">
        <v>292</v>
      </c>
      <c r="G262" s="57">
        <v>1369</v>
      </c>
      <c r="H262" s="53">
        <v>3947</v>
      </c>
      <c r="I262" s="7">
        <v>13618</v>
      </c>
      <c r="J262" s="7"/>
      <c r="K262" s="7">
        <v>2007</v>
      </c>
      <c r="L262" s="123"/>
    </row>
    <row r="263" spans="1:12" hidden="1" x14ac:dyDescent="0.35">
      <c r="A263" s="46">
        <v>91</v>
      </c>
      <c r="B263" s="26" t="s">
        <v>1137</v>
      </c>
      <c r="C263" s="46">
        <v>311990</v>
      </c>
      <c r="D263" s="26" t="s">
        <v>554</v>
      </c>
      <c r="E263" s="11">
        <v>40</v>
      </c>
      <c r="F263" s="53">
        <v>2</v>
      </c>
      <c r="G263" s="57">
        <v>7</v>
      </c>
      <c r="H263" s="53">
        <v>20</v>
      </c>
      <c r="I263" s="7">
        <v>68</v>
      </c>
      <c r="J263" s="7"/>
      <c r="K263" s="7">
        <v>2007</v>
      </c>
      <c r="L263" s="123"/>
    </row>
    <row r="264" spans="1:12" hidden="1" x14ac:dyDescent="0.35">
      <c r="A264" s="46">
        <v>92</v>
      </c>
      <c r="B264" s="26" t="s">
        <v>1138</v>
      </c>
      <c r="C264" s="46">
        <v>311221</v>
      </c>
      <c r="D264" s="26" t="s">
        <v>569</v>
      </c>
      <c r="E264" s="11">
        <v>232</v>
      </c>
      <c r="F264" s="53">
        <v>22</v>
      </c>
      <c r="G264" s="57">
        <v>40</v>
      </c>
      <c r="H264" s="53">
        <v>120</v>
      </c>
      <c r="I264" s="7">
        <v>413</v>
      </c>
      <c r="J264" s="7"/>
      <c r="K264" s="7">
        <v>2007</v>
      </c>
      <c r="L264" s="123"/>
    </row>
    <row r="265" spans="1:12" hidden="1" x14ac:dyDescent="0.35">
      <c r="A265" s="46">
        <v>92</v>
      </c>
      <c r="B265" s="26" t="s">
        <v>1138</v>
      </c>
      <c r="C265" s="46">
        <v>311300</v>
      </c>
      <c r="D265" s="26" t="s">
        <v>578</v>
      </c>
      <c r="E265" s="11">
        <v>19461</v>
      </c>
      <c r="F265" s="53">
        <v>617</v>
      </c>
      <c r="G265" s="57">
        <v>3001</v>
      </c>
      <c r="H265" s="53">
        <v>9419</v>
      </c>
      <c r="I265" s="7">
        <v>32497</v>
      </c>
      <c r="J265" s="7"/>
      <c r="K265" s="7">
        <v>2007</v>
      </c>
      <c r="L265" s="123"/>
    </row>
    <row r="266" spans="1:12" hidden="1" x14ac:dyDescent="0.35">
      <c r="A266" s="46">
        <v>92</v>
      </c>
      <c r="B266" s="26" t="s">
        <v>1138</v>
      </c>
      <c r="C266" s="46">
        <v>311420</v>
      </c>
      <c r="D266" s="26" t="s">
        <v>551</v>
      </c>
      <c r="E266" s="11">
        <v>571</v>
      </c>
      <c r="F266" s="53">
        <v>21</v>
      </c>
      <c r="G266" s="57">
        <v>98</v>
      </c>
      <c r="H266" s="53">
        <v>281</v>
      </c>
      <c r="I266" s="7">
        <v>970</v>
      </c>
      <c r="J266" s="7"/>
      <c r="K266" s="7">
        <v>2007</v>
      </c>
      <c r="L266" s="123"/>
    </row>
    <row r="267" spans="1:12" hidden="1" x14ac:dyDescent="0.35">
      <c r="A267" s="46">
        <v>92</v>
      </c>
      <c r="B267" s="26" t="s">
        <v>1138</v>
      </c>
      <c r="C267" s="46">
        <v>311990</v>
      </c>
      <c r="D267" s="26" t="s">
        <v>554</v>
      </c>
      <c r="E267" s="11">
        <v>1028</v>
      </c>
      <c r="F267" s="53">
        <v>39</v>
      </c>
      <c r="G267" s="57">
        <v>176</v>
      </c>
      <c r="H267" s="53">
        <v>507</v>
      </c>
      <c r="I267" s="7">
        <v>1750</v>
      </c>
      <c r="J267" s="7"/>
      <c r="K267" s="7">
        <v>2007</v>
      </c>
      <c r="L267" s="123"/>
    </row>
    <row r="268" spans="1:12" hidden="1" x14ac:dyDescent="0.35">
      <c r="A268" s="46">
        <v>93</v>
      </c>
      <c r="B268" s="26" t="s">
        <v>1139</v>
      </c>
      <c r="C268" s="46">
        <v>111300</v>
      </c>
      <c r="D268" s="26" t="s">
        <v>573</v>
      </c>
      <c r="E268" s="11">
        <v>1673</v>
      </c>
      <c r="F268" s="53">
        <v>207</v>
      </c>
      <c r="G268" s="57">
        <v>133</v>
      </c>
      <c r="H268" s="53">
        <v>822</v>
      </c>
      <c r="I268" s="7">
        <v>2835</v>
      </c>
      <c r="J268" s="7"/>
      <c r="K268" s="7">
        <v>2007</v>
      </c>
      <c r="L268" s="123"/>
    </row>
    <row r="269" spans="1:12" hidden="1" x14ac:dyDescent="0.35">
      <c r="A269" s="46">
        <v>93</v>
      </c>
      <c r="B269" s="26" t="s">
        <v>1139</v>
      </c>
      <c r="C269" s="46">
        <v>111900</v>
      </c>
      <c r="D269" s="26" t="s">
        <v>576</v>
      </c>
      <c r="E269" s="11">
        <v>17</v>
      </c>
      <c r="F269" s="53">
        <v>2</v>
      </c>
      <c r="G269" s="57">
        <v>1</v>
      </c>
      <c r="H269" s="53">
        <v>8</v>
      </c>
      <c r="I269" s="7">
        <v>28</v>
      </c>
      <c r="J269" s="7"/>
      <c r="K269" s="7">
        <v>2007</v>
      </c>
      <c r="L269" s="123"/>
    </row>
    <row r="270" spans="1:12" hidden="1" x14ac:dyDescent="0.35">
      <c r="A270" s="46">
        <v>93</v>
      </c>
      <c r="B270" s="26" t="s">
        <v>1139</v>
      </c>
      <c r="C270" s="46" t="s">
        <v>579</v>
      </c>
      <c r="D270" s="26" t="s">
        <v>580</v>
      </c>
      <c r="E270" s="11">
        <v>11</v>
      </c>
      <c r="F270" s="53">
        <v>4</v>
      </c>
      <c r="G270" s="57">
        <v>0</v>
      </c>
      <c r="H270" s="53">
        <v>6</v>
      </c>
      <c r="I270" s="7">
        <v>22</v>
      </c>
      <c r="J270" s="7"/>
      <c r="K270" s="7">
        <v>2007</v>
      </c>
      <c r="L270" s="123"/>
    </row>
    <row r="271" spans="1:12" hidden="1" x14ac:dyDescent="0.35">
      <c r="A271" s="46">
        <v>93</v>
      </c>
      <c r="B271" s="26" t="s">
        <v>1139</v>
      </c>
      <c r="C271" s="46">
        <v>311230</v>
      </c>
      <c r="D271" s="26" t="s">
        <v>550</v>
      </c>
      <c r="E271" s="11">
        <v>85</v>
      </c>
      <c r="F271" s="53">
        <v>2</v>
      </c>
      <c r="G271" s="57">
        <v>15</v>
      </c>
      <c r="H271" s="53">
        <v>41</v>
      </c>
      <c r="I271" s="7">
        <v>143</v>
      </c>
      <c r="J271" s="7"/>
      <c r="K271" s="7">
        <v>2007</v>
      </c>
      <c r="L271" s="123"/>
    </row>
    <row r="272" spans="1:12" hidden="1" x14ac:dyDescent="0.35">
      <c r="A272" s="46">
        <v>93</v>
      </c>
      <c r="B272" s="26" t="s">
        <v>1139</v>
      </c>
      <c r="C272" s="46">
        <v>311410</v>
      </c>
      <c r="D272" s="26" t="s">
        <v>577</v>
      </c>
      <c r="E272" s="11">
        <v>14249</v>
      </c>
      <c r="F272" s="53">
        <v>509</v>
      </c>
      <c r="G272" s="57">
        <v>2435</v>
      </c>
      <c r="H272" s="53">
        <v>7017</v>
      </c>
      <c r="I272" s="7">
        <v>24209</v>
      </c>
      <c r="J272" s="7"/>
      <c r="K272" s="7">
        <v>2007</v>
      </c>
      <c r="L272" s="123"/>
    </row>
    <row r="273" spans="1:12" hidden="1" x14ac:dyDescent="0.35">
      <c r="A273" s="46">
        <v>93</v>
      </c>
      <c r="B273" s="26" t="s">
        <v>1139</v>
      </c>
      <c r="C273" s="46">
        <v>311420</v>
      </c>
      <c r="D273" s="26" t="s">
        <v>551</v>
      </c>
      <c r="E273" s="11">
        <v>10348</v>
      </c>
      <c r="F273" s="53">
        <v>378</v>
      </c>
      <c r="G273" s="57">
        <v>1768</v>
      </c>
      <c r="H273" s="53">
        <v>5099</v>
      </c>
      <c r="I273" s="7">
        <v>17592</v>
      </c>
      <c r="J273" s="7"/>
      <c r="K273" s="7">
        <v>2007</v>
      </c>
      <c r="L273" s="123"/>
    </row>
    <row r="274" spans="1:12" hidden="1" x14ac:dyDescent="0.35">
      <c r="A274" s="46">
        <v>93</v>
      </c>
      <c r="B274" s="26" t="s">
        <v>1139</v>
      </c>
      <c r="C274" s="46">
        <v>311514</v>
      </c>
      <c r="D274" s="26" t="s">
        <v>566</v>
      </c>
      <c r="E274" s="11">
        <v>3512</v>
      </c>
      <c r="F274" s="53">
        <v>98</v>
      </c>
      <c r="G274" s="57">
        <v>600</v>
      </c>
      <c r="H274" s="53">
        <v>1718</v>
      </c>
      <c r="I274" s="7">
        <v>5929</v>
      </c>
      <c r="J274" s="7"/>
      <c r="K274" s="7">
        <v>2007</v>
      </c>
      <c r="L274" s="123"/>
    </row>
    <row r="275" spans="1:12" hidden="1" x14ac:dyDescent="0.35">
      <c r="A275" s="46">
        <v>93</v>
      </c>
      <c r="B275" s="26" t="s">
        <v>1139</v>
      </c>
      <c r="C275" s="46">
        <v>311910</v>
      </c>
      <c r="D275" s="26" t="s">
        <v>571</v>
      </c>
      <c r="E275" s="11">
        <v>18696</v>
      </c>
      <c r="F275" s="53">
        <v>503</v>
      </c>
      <c r="G275" s="57">
        <v>2855</v>
      </c>
      <c r="H275" s="53">
        <v>9001</v>
      </c>
      <c r="I275" s="7">
        <v>31055</v>
      </c>
      <c r="J275" s="7"/>
      <c r="K275" s="7">
        <v>2007</v>
      </c>
      <c r="L275" s="123"/>
    </row>
    <row r="276" spans="1:12" hidden="1" x14ac:dyDescent="0.35">
      <c r="A276" s="46">
        <v>93</v>
      </c>
      <c r="B276" s="26" t="s">
        <v>1139</v>
      </c>
      <c r="C276" s="46">
        <v>311940</v>
      </c>
      <c r="D276" s="26" t="s">
        <v>572</v>
      </c>
      <c r="E276" s="11">
        <v>5780</v>
      </c>
      <c r="F276" s="53">
        <v>192</v>
      </c>
      <c r="G276" s="57">
        <v>988</v>
      </c>
      <c r="H276" s="53">
        <v>2840</v>
      </c>
      <c r="I276" s="7">
        <v>9799</v>
      </c>
      <c r="J276" s="7"/>
      <c r="K276" s="7">
        <v>2007</v>
      </c>
      <c r="L276" s="123"/>
    </row>
    <row r="277" spans="1:12" hidden="1" x14ac:dyDescent="0.35">
      <c r="A277" s="46">
        <v>93</v>
      </c>
      <c r="B277" s="26" t="s">
        <v>1139</v>
      </c>
      <c r="C277" s="46">
        <v>311990</v>
      </c>
      <c r="D277" s="26" t="s">
        <v>554</v>
      </c>
      <c r="E277" s="11">
        <v>10430</v>
      </c>
      <c r="F277" s="53">
        <v>396</v>
      </c>
      <c r="G277" s="57">
        <v>1782</v>
      </c>
      <c r="H277" s="53">
        <v>5146</v>
      </c>
      <c r="I277" s="7">
        <v>17755</v>
      </c>
      <c r="J277" s="7"/>
      <c r="K277" s="7">
        <v>2007</v>
      </c>
      <c r="L277" s="123"/>
    </row>
    <row r="278" spans="1:12" hidden="1" x14ac:dyDescent="0.35">
      <c r="A278" s="46">
        <v>93</v>
      </c>
      <c r="B278" s="26" t="s">
        <v>1139</v>
      </c>
      <c r="C278" s="46">
        <v>325190</v>
      </c>
      <c r="D278" s="26" t="s">
        <v>581</v>
      </c>
      <c r="E278" s="11">
        <v>248</v>
      </c>
      <c r="F278" s="53">
        <v>18</v>
      </c>
      <c r="G278" s="57">
        <v>13</v>
      </c>
      <c r="H278" s="53">
        <v>114</v>
      </c>
      <c r="I278" s="7">
        <v>393</v>
      </c>
      <c r="J278" s="7"/>
      <c r="K278" s="7">
        <v>2007</v>
      </c>
      <c r="L278" s="123"/>
    </row>
    <row r="279" spans="1:12" hidden="1" x14ac:dyDescent="0.35">
      <c r="A279" s="46">
        <v>93</v>
      </c>
      <c r="B279" s="26" t="s">
        <v>1139</v>
      </c>
      <c r="C279" s="46" t="s">
        <v>505</v>
      </c>
      <c r="D279" s="26" t="s">
        <v>506</v>
      </c>
      <c r="E279" s="11">
        <v>161</v>
      </c>
      <c r="F279" s="53">
        <v>6</v>
      </c>
      <c r="G279" s="57">
        <v>9</v>
      </c>
      <c r="H279" s="53">
        <v>72</v>
      </c>
      <c r="I279" s="7">
        <v>247</v>
      </c>
      <c r="J279" s="7"/>
      <c r="K279" s="7">
        <v>2007</v>
      </c>
      <c r="L279" s="123"/>
    </row>
    <row r="280" spans="1:12" hidden="1" x14ac:dyDescent="0.35">
      <c r="A280" s="46">
        <v>95</v>
      </c>
      <c r="B280" s="26" t="s">
        <v>1140</v>
      </c>
      <c r="C280" s="46">
        <v>311920</v>
      </c>
      <c r="D280" s="26" t="s">
        <v>582</v>
      </c>
      <c r="E280" s="11">
        <v>4349</v>
      </c>
      <c r="F280" s="53">
        <v>125</v>
      </c>
      <c r="G280" s="57">
        <v>743</v>
      </c>
      <c r="H280" s="53">
        <v>2129</v>
      </c>
      <c r="I280" s="7">
        <v>7346</v>
      </c>
      <c r="J280" s="7"/>
      <c r="K280" s="7">
        <v>2007</v>
      </c>
      <c r="L280" s="123"/>
    </row>
    <row r="281" spans="1:12" hidden="1" x14ac:dyDescent="0.35">
      <c r="A281" s="46">
        <v>95</v>
      </c>
      <c r="B281" s="26" t="s">
        <v>1140</v>
      </c>
      <c r="C281" s="46">
        <v>311930</v>
      </c>
      <c r="D281" s="26" t="s">
        <v>583</v>
      </c>
      <c r="E281" s="11">
        <v>196</v>
      </c>
      <c r="F281" s="53">
        <v>6</v>
      </c>
      <c r="G281" s="57">
        <v>30</v>
      </c>
      <c r="H281" s="53">
        <v>94</v>
      </c>
      <c r="I281" s="7">
        <v>326</v>
      </c>
      <c r="J281" s="7"/>
      <c r="K281" s="7">
        <v>2007</v>
      </c>
      <c r="L281" s="123"/>
    </row>
    <row r="282" spans="1:12" hidden="1" x14ac:dyDescent="0.35">
      <c r="A282" s="46">
        <v>95</v>
      </c>
      <c r="B282" s="26" t="s">
        <v>1140</v>
      </c>
      <c r="C282" s="46">
        <v>311940</v>
      </c>
      <c r="D282" s="26" t="s">
        <v>572</v>
      </c>
      <c r="E282" s="11">
        <v>734</v>
      </c>
      <c r="F282" s="53">
        <v>24</v>
      </c>
      <c r="G282" s="57">
        <v>125</v>
      </c>
      <c r="H282" s="53">
        <v>361</v>
      </c>
      <c r="I282" s="7">
        <v>1245</v>
      </c>
      <c r="J282" s="7"/>
      <c r="K282" s="7">
        <v>2007</v>
      </c>
      <c r="L282" s="123"/>
    </row>
    <row r="283" spans="1:12" hidden="1" x14ac:dyDescent="0.35">
      <c r="A283" s="46">
        <v>95</v>
      </c>
      <c r="B283" s="26" t="s">
        <v>1140</v>
      </c>
      <c r="C283" s="46">
        <v>312110</v>
      </c>
      <c r="D283" s="26" t="s">
        <v>584</v>
      </c>
      <c r="E283" s="11">
        <v>1293</v>
      </c>
      <c r="F283" s="53">
        <v>35</v>
      </c>
      <c r="G283" s="57">
        <v>509</v>
      </c>
      <c r="H283" s="53">
        <v>750</v>
      </c>
      <c r="I283" s="7">
        <v>2587</v>
      </c>
      <c r="J283" s="7"/>
      <c r="K283" s="7">
        <v>2007</v>
      </c>
      <c r="L283" s="123"/>
    </row>
    <row r="284" spans="1:12" hidden="1" x14ac:dyDescent="0.35">
      <c r="A284" s="46">
        <v>95</v>
      </c>
      <c r="B284" s="26" t="s">
        <v>1140</v>
      </c>
      <c r="C284" s="46" t="s">
        <v>422</v>
      </c>
      <c r="D284" s="26" t="s">
        <v>423</v>
      </c>
      <c r="E284" s="11">
        <v>-2433</v>
      </c>
      <c r="F284" s="53">
        <v>0</v>
      </c>
      <c r="G284" s="57">
        <v>0</v>
      </c>
      <c r="H284" s="53">
        <v>0</v>
      </c>
      <c r="I284" s="7">
        <v>-2433</v>
      </c>
      <c r="J284" s="7"/>
      <c r="K284" s="7">
        <v>2007</v>
      </c>
      <c r="L284" s="123"/>
    </row>
    <row r="285" spans="1:12" hidden="1" x14ac:dyDescent="0.35">
      <c r="A285" s="46">
        <v>96</v>
      </c>
      <c r="B285" s="26" t="s">
        <v>1141</v>
      </c>
      <c r="C285" s="46">
        <v>311410</v>
      </c>
      <c r="D285" s="26" t="s">
        <v>577</v>
      </c>
      <c r="E285" s="11">
        <v>1135</v>
      </c>
      <c r="F285" s="53">
        <v>41</v>
      </c>
      <c r="G285" s="57">
        <v>194</v>
      </c>
      <c r="H285" s="53">
        <v>559</v>
      </c>
      <c r="I285" s="7">
        <v>1928</v>
      </c>
      <c r="J285" s="7"/>
      <c r="K285" s="7">
        <v>2007</v>
      </c>
      <c r="L285" s="123"/>
    </row>
    <row r="286" spans="1:12" hidden="1" x14ac:dyDescent="0.35">
      <c r="A286" s="46">
        <v>96</v>
      </c>
      <c r="B286" s="26" t="s">
        <v>1141</v>
      </c>
      <c r="C286" s="46">
        <v>311420</v>
      </c>
      <c r="D286" s="26" t="s">
        <v>551</v>
      </c>
      <c r="E286" s="11">
        <v>3671</v>
      </c>
      <c r="F286" s="53">
        <v>134</v>
      </c>
      <c r="G286" s="57">
        <v>627</v>
      </c>
      <c r="H286" s="53">
        <v>1809</v>
      </c>
      <c r="I286" s="7">
        <v>6242</v>
      </c>
      <c r="J286" s="7"/>
      <c r="K286" s="7">
        <v>2007</v>
      </c>
      <c r="L286" s="123"/>
    </row>
    <row r="287" spans="1:12" hidden="1" x14ac:dyDescent="0.35">
      <c r="A287" s="46">
        <v>96</v>
      </c>
      <c r="B287" s="26" t="s">
        <v>1141</v>
      </c>
      <c r="C287" s="46">
        <v>312110</v>
      </c>
      <c r="D287" s="26" t="s">
        <v>584</v>
      </c>
      <c r="E287" s="11">
        <v>36941</v>
      </c>
      <c r="F287" s="53">
        <v>1002</v>
      </c>
      <c r="G287" s="57">
        <v>6312</v>
      </c>
      <c r="H287" s="53">
        <v>18061</v>
      </c>
      <c r="I287" s="7">
        <v>62316</v>
      </c>
      <c r="J287" s="7"/>
      <c r="K287" s="7">
        <v>2007</v>
      </c>
      <c r="L287" s="123"/>
    </row>
    <row r="288" spans="1:12" hidden="1" x14ac:dyDescent="0.35">
      <c r="A288" s="46">
        <v>98</v>
      </c>
      <c r="B288" s="26" t="s">
        <v>1142</v>
      </c>
      <c r="C288" s="46">
        <v>311990</v>
      </c>
      <c r="D288" s="26" t="s">
        <v>554</v>
      </c>
      <c r="E288" s="11">
        <v>439</v>
      </c>
      <c r="F288" s="53">
        <v>17</v>
      </c>
      <c r="G288" s="57">
        <v>75</v>
      </c>
      <c r="H288" s="53">
        <v>144</v>
      </c>
      <c r="I288" s="7">
        <v>675</v>
      </c>
      <c r="J288" s="7"/>
      <c r="K288" s="7">
        <v>2007</v>
      </c>
      <c r="L288" s="123"/>
    </row>
    <row r="289" spans="1:12" hidden="1" x14ac:dyDescent="0.35">
      <c r="A289" s="46">
        <v>98</v>
      </c>
      <c r="B289" s="26" t="s">
        <v>1142</v>
      </c>
      <c r="C289" s="46">
        <v>312140</v>
      </c>
      <c r="D289" s="26" t="s">
        <v>585</v>
      </c>
      <c r="E289" s="11">
        <v>9348</v>
      </c>
      <c r="F289" s="53">
        <v>333</v>
      </c>
      <c r="G289" s="57">
        <v>7989</v>
      </c>
      <c r="H289" s="53">
        <v>4803</v>
      </c>
      <c r="I289" s="7">
        <v>22474</v>
      </c>
      <c r="J289" s="7"/>
      <c r="K289" s="7">
        <v>2007</v>
      </c>
      <c r="L289" s="123"/>
    </row>
    <row r="290" spans="1:12" hidden="1" x14ac:dyDescent="0.35">
      <c r="A290" s="46">
        <v>99</v>
      </c>
      <c r="B290" s="26" t="s">
        <v>1143</v>
      </c>
      <c r="C290" s="46">
        <v>312130</v>
      </c>
      <c r="D290" s="26" t="s">
        <v>586</v>
      </c>
      <c r="E290" s="11">
        <v>14032</v>
      </c>
      <c r="F290" s="53">
        <v>497</v>
      </c>
      <c r="G290" s="57">
        <v>8429</v>
      </c>
      <c r="H290" s="53">
        <v>6237</v>
      </c>
      <c r="I290" s="7">
        <v>29195</v>
      </c>
      <c r="J290" s="7"/>
      <c r="K290" s="7">
        <v>2007</v>
      </c>
      <c r="L290" s="123"/>
    </row>
    <row r="291" spans="1:12" hidden="1" x14ac:dyDescent="0.35">
      <c r="A291" s="46">
        <v>100</v>
      </c>
      <c r="B291" s="26" t="s">
        <v>1144</v>
      </c>
      <c r="C291" s="46">
        <v>312120</v>
      </c>
      <c r="D291" s="26" t="s">
        <v>587</v>
      </c>
      <c r="E291" s="11">
        <v>24023</v>
      </c>
      <c r="F291" s="53">
        <v>866</v>
      </c>
      <c r="G291" s="57">
        <v>14276</v>
      </c>
      <c r="H291" s="53">
        <v>10707</v>
      </c>
      <c r="I291" s="7">
        <v>49872</v>
      </c>
      <c r="J291" s="7"/>
      <c r="K291" s="7">
        <v>2007</v>
      </c>
      <c r="L291" s="123"/>
    </row>
    <row r="292" spans="1:12" hidden="1" x14ac:dyDescent="0.35">
      <c r="A292" s="46">
        <v>101</v>
      </c>
      <c r="B292" s="26" t="s">
        <v>1145</v>
      </c>
      <c r="C292" s="46">
        <v>111200</v>
      </c>
      <c r="D292" s="26" t="s">
        <v>574</v>
      </c>
      <c r="E292" s="11">
        <v>47</v>
      </c>
      <c r="F292" s="53">
        <v>0</v>
      </c>
      <c r="G292" s="57">
        <v>0</v>
      </c>
      <c r="H292" s="53">
        <v>0</v>
      </c>
      <c r="I292" s="7">
        <v>47</v>
      </c>
      <c r="J292" s="7"/>
      <c r="K292" s="7">
        <v>2007</v>
      </c>
      <c r="L292" s="123"/>
    </row>
    <row r="293" spans="1:12" hidden="1" x14ac:dyDescent="0.35">
      <c r="A293" s="46">
        <v>101</v>
      </c>
      <c r="B293" s="26" t="s">
        <v>1145</v>
      </c>
      <c r="C293" s="46">
        <v>111300</v>
      </c>
      <c r="D293" s="26" t="s">
        <v>573</v>
      </c>
      <c r="E293" s="11">
        <v>42</v>
      </c>
      <c r="F293" s="53">
        <v>0</v>
      </c>
      <c r="G293" s="57">
        <v>0</v>
      </c>
      <c r="H293" s="53">
        <v>0</v>
      </c>
      <c r="I293" s="7">
        <v>42</v>
      </c>
      <c r="J293" s="7"/>
      <c r="K293" s="7">
        <v>2007</v>
      </c>
      <c r="L293" s="123"/>
    </row>
    <row r="294" spans="1:12" hidden="1" x14ac:dyDescent="0.35">
      <c r="A294" s="46">
        <v>101</v>
      </c>
      <c r="B294" s="26" t="s">
        <v>1145</v>
      </c>
      <c r="C294" s="46" t="s">
        <v>588</v>
      </c>
      <c r="D294" s="26" t="s">
        <v>589</v>
      </c>
      <c r="E294" s="11">
        <v>109</v>
      </c>
      <c r="F294" s="53">
        <v>0</v>
      </c>
      <c r="G294" s="57">
        <v>0</v>
      </c>
      <c r="H294" s="53">
        <v>0</v>
      </c>
      <c r="I294" s="7">
        <v>109</v>
      </c>
      <c r="J294" s="7"/>
      <c r="K294" s="7">
        <v>2007</v>
      </c>
      <c r="L294" s="123"/>
    </row>
    <row r="295" spans="1:12" hidden="1" x14ac:dyDescent="0.35">
      <c r="A295" s="46">
        <v>101</v>
      </c>
      <c r="B295" s="26" t="s">
        <v>1145</v>
      </c>
      <c r="C295" s="46">
        <v>112120</v>
      </c>
      <c r="D295" s="26" t="s">
        <v>590</v>
      </c>
      <c r="E295" s="11">
        <v>185</v>
      </c>
      <c r="F295" s="53">
        <v>0</v>
      </c>
      <c r="G295" s="57">
        <v>0</v>
      </c>
      <c r="H295" s="53">
        <v>0</v>
      </c>
      <c r="I295" s="7">
        <v>185</v>
      </c>
      <c r="J295" s="7"/>
      <c r="K295" s="7">
        <v>2007</v>
      </c>
      <c r="L295" s="123"/>
    </row>
    <row r="296" spans="1:12" hidden="1" x14ac:dyDescent="0.35">
      <c r="A296" s="46">
        <v>101</v>
      </c>
      <c r="B296" s="26" t="s">
        <v>1145</v>
      </c>
      <c r="C296" s="46" t="s">
        <v>560</v>
      </c>
      <c r="D296" s="26" t="s">
        <v>561</v>
      </c>
      <c r="E296" s="11">
        <v>20</v>
      </c>
      <c r="F296" s="53">
        <v>0</v>
      </c>
      <c r="G296" s="57">
        <v>0</v>
      </c>
      <c r="H296" s="53">
        <v>0</v>
      </c>
      <c r="I296" s="7">
        <v>20</v>
      </c>
      <c r="J296" s="7"/>
      <c r="K296" s="7">
        <v>2007</v>
      </c>
      <c r="L296" s="123"/>
    </row>
    <row r="297" spans="1:12" hidden="1" x14ac:dyDescent="0.35">
      <c r="A297" s="46">
        <v>104</v>
      </c>
      <c r="B297" s="26" t="s">
        <v>1146</v>
      </c>
      <c r="C297" s="46">
        <v>339113</v>
      </c>
      <c r="D297" s="26" t="s">
        <v>456</v>
      </c>
      <c r="E297" s="11">
        <v>10</v>
      </c>
      <c r="F297" s="53">
        <v>0</v>
      </c>
      <c r="G297" s="57">
        <v>3</v>
      </c>
      <c r="H297" s="53">
        <v>13</v>
      </c>
      <c r="I297" s="7">
        <v>27</v>
      </c>
      <c r="J297" s="7"/>
      <c r="K297" s="7">
        <v>2007</v>
      </c>
      <c r="L297" s="123"/>
    </row>
    <row r="298" spans="1:12" hidden="1" x14ac:dyDescent="0.35">
      <c r="A298" s="46">
        <v>104</v>
      </c>
      <c r="B298" s="26" t="s">
        <v>1146</v>
      </c>
      <c r="C298" s="46">
        <v>339920</v>
      </c>
      <c r="D298" s="26" t="s">
        <v>529</v>
      </c>
      <c r="E298" s="11">
        <v>18</v>
      </c>
      <c r="F298" s="53">
        <v>3</v>
      </c>
      <c r="G298" s="57">
        <v>6</v>
      </c>
      <c r="H298" s="53">
        <v>26</v>
      </c>
      <c r="I298" s="7">
        <v>54</v>
      </c>
      <c r="J298" s="7"/>
      <c r="K298" s="7">
        <v>2007</v>
      </c>
      <c r="L298" s="123"/>
    </row>
    <row r="299" spans="1:12" hidden="1" x14ac:dyDescent="0.35">
      <c r="A299" s="46">
        <v>104</v>
      </c>
      <c r="B299" s="26" t="s">
        <v>1146</v>
      </c>
      <c r="C299" s="46">
        <v>313300</v>
      </c>
      <c r="D299" s="26" t="s">
        <v>591</v>
      </c>
      <c r="E299" s="11">
        <v>27</v>
      </c>
      <c r="F299" s="53">
        <v>1</v>
      </c>
      <c r="G299" s="57">
        <v>4</v>
      </c>
      <c r="H299" s="53">
        <v>31</v>
      </c>
      <c r="I299" s="7">
        <v>63</v>
      </c>
      <c r="J299" s="7"/>
      <c r="K299" s="7">
        <v>2007</v>
      </c>
      <c r="L299" s="123"/>
    </row>
    <row r="300" spans="1:12" hidden="1" x14ac:dyDescent="0.35">
      <c r="A300" s="46">
        <v>104</v>
      </c>
      <c r="B300" s="26" t="s">
        <v>1146</v>
      </c>
      <c r="C300" s="46">
        <v>314900</v>
      </c>
      <c r="D300" s="26" t="s">
        <v>474</v>
      </c>
      <c r="E300" s="11">
        <v>289</v>
      </c>
      <c r="F300" s="53">
        <v>15</v>
      </c>
      <c r="G300" s="57">
        <v>168</v>
      </c>
      <c r="H300" s="53">
        <v>452</v>
      </c>
      <c r="I300" s="7">
        <v>923</v>
      </c>
      <c r="J300" s="7"/>
      <c r="K300" s="7">
        <v>2007</v>
      </c>
      <c r="L300" s="123"/>
    </row>
    <row r="301" spans="1:12" hidden="1" x14ac:dyDescent="0.35">
      <c r="A301" s="46">
        <v>104</v>
      </c>
      <c r="B301" s="26" t="s">
        <v>1146</v>
      </c>
      <c r="C301" s="46">
        <v>315000</v>
      </c>
      <c r="D301" s="26" t="s">
        <v>592</v>
      </c>
      <c r="E301" s="11">
        <v>59255</v>
      </c>
      <c r="F301" s="53">
        <v>3011</v>
      </c>
      <c r="G301" s="57">
        <v>15870</v>
      </c>
      <c r="H301" s="53">
        <v>74830</v>
      </c>
      <c r="I301" s="7">
        <v>152966</v>
      </c>
      <c r="J301" s="7"/>
      <c r="K301" s="7">
        <v>2007</v>
      </c>
      <c r="L301" s="123"/>
    </row>
    <row r="302" spans="1:12" hidden="1" x14ac:dyDescent="0.35">
      <c r="A302" s="46">
        <v>104</v>
      </c>
      <c r="B302" s="26" t="s">
        <v>1146</v>
      </c>
      <c r="C302" s="46" t="s">
        <v>422</v>
      </c>
      <c r="D302" s="26" t="s">
        <v>423</v>
      </c>
      <c r="E302" s="11">
        <v>-150</v>
      </c>
      <c r="F302" s="53">
        <v>0</v>
      </c>
      <c r="G302" s="57">
        <v>0</v>
      </c>
      <c r="H302" s="53">
        <v>0</v>
      </c>
      <c r="I302" s="7">
        <v>-150</v>
      </c>
      <c r="J302" s="7"/>
      <c r="K302" s="7">
        <v>2007</v>
      </c>
      <c r="L302" s="123"/>
    </row>
    <row r="303" spans="1:12" hidden="1" x14ac:dyDescent="0.35">
      <c r="A303" s="46">
        <v>104</v>
      </c>
      <c r="B303" s="26" t="s">
        <v>1146</v>
      </c>
      <c r="C303" s="46" t="s">
        <v>424</v>
      </c>
      <c r="D303" s="26" t="s">
        <v>425</v>
      </c>
      <c r="E303" s="11">
        <v>-4</v>
      </c>
      <c r="F303" s="53">
        <v>573</v>
      </c>
      <c r="G303" s="57">
        <v>139</v>
      </c>
      <c r="H303" s="53">
        <v>1185</v>
      </c>
      <c r="I303" s="7">
        <v>1894</v>
      </c>
      <c r="J303" s="7"/>
      <c r="K303" s="7">
        <v>2007</v>
      </c>
      <c r="L303" s="123"/>
    </row>
    <row r="304" spans="1:12" hidden="1" x14ac:dyDescent="0.35">
      <c r="A304" s="46">
        <v>105</v>
      </c>
      <c r="B304" s="26" t="s">
        <v>1147</v>
      </c>
      <c r="C304" s="46">
        <v>339113</v>
      </c>
      <c r="D304" s="26" t="s">
        <v>456</v>
      </c>
      <c r="E304" s="11">
        <v>17</v>
      </c>
      <c r="F304" s="53">
        <v>0</v>
      </c>
      <c r="G304" s="57">
        <v>6</v>
      </c>
      <c r="H304" s="53">
        <v>13</v>
      </c>
      <c r="I304" s="7">
        <v>36</v>
      </c>
      <c r="J304" s="7"/>
      <c r="K304" s="7">
        <v>2007</v>
      </c>
      <c r="L304" s="123"/>
    </row>
    <row r="305" spans="1:12" hidden="1" x14ac:dyDescent="0.35">
      <c r="A305" s="46">
        <v>105</v>
      </c>
      <c r="B305" s="26" t="s">
        <v>1147</v>
      </c>
      <c r="C305" s="46">
        <v>339920</v>
      </c>
      <c r="D305" s="26" t="s">
        <v>529</v>
      </c>
      <c r="E305" s="11">
        <v>11</v>
      </c>
      <c r="F305" s="53">
        <v>2</v>
      </c>
      <c r="G305" s="57">
        <v>4</v>
      </c>
      <c r="H305" s="53">
        <v>10</v>
      </c>
      <c r="I305" s="7">
        <v>27</v>
      </c>
      <c r="J305" s="7"/>
      <c r="K305" s="7">
        <v>2007</v>
      </c>
      <c r="L305" s="123"/>
    </row>
    <row r="306" spans="1:12" hidden="1" x14ac:dyDescent="0.35">
      <c r="A306" s="46">
        <v>105</v>
      </c>
      <c r="B306" s="26" t="s">
        <v>1147</v>
      </c>
      <c r="C306" s="46">
        <v>313300</v>
      </c>
      <c r="D306" s="26" t="s">
        <v>591</v>
      </c>
      <c r="E306" s="11">
        <v>6</v>
      </c>
      <c r="F306" s="53">
        <v>0</v>
      </c>
      <c r="G306" s="57">
        <v>1</v>
      </c>
      <c r="H306" s="53">
        <v>4</v>
      </c>
      <c r="I306" s="7">
        <v>11</v>
      </c>
      <c r="J306" s="7"/>
      <c r="K306" s="7">
        <v>2007</v>
      </c>
      <c r="L306" s="123"/>
    </row>
    <row r="307" spans="1:12" hidden="1" x14ac:dyDescent="0.35">
      <c r="A307" s="46">
        <v>105</v>
      </c>
      <c r="B307" s="26" t="s">
        <v>1147</v>
      </c>
      <c r="C307" s="46">
        <v>314900</v>
      </c>
      <c r="D307" s="26" t="s">
        <v>474</v>
      </c>
      <c r="E307" s="11">
        <v>16</v>
      </c>
      <c r="F307" s="53">
        <v>1</v>
      </c>
      <c r="G307" s="57">
        <v>9</v>
      </c>
      <c r="H307" s="53">
        <v>15</v>
      </c>
      <c r="I307" s="7">
        <v>41</v>
      </c>
      <c r="J307" s="7"/>
      <c r="K307" s="7">
        <v>2007</v>
      </c>
      <c r="L307" s="123"/>
    </row>
    <row r="308" spans="1:12" hidden="1" x14ac:dyDescent="0.35">
      <c r="A308" s="46">
        <v>105</v>
      </c>
      <c r="B308" s="26" t="s">
        <v>1147</v>
      </c>
      <c r="C308" s="46">
        <v>315000</v>
      </c>
      <c r="D308" s="26" t="s">
        <v>592</v>
      </c>
      <c r="E308" s="11">
        <v>38937</v>
      </c>
      <c r="F308" s="53">
        <v>1992</v>
      </c>
      <c r="G308" s="57">
        <v>13370</v>
      </c>
      <c r="H308" s="53">
        <v>30705</v>
      </c>
      <c r="I308" s="7">
        <v>85003</v>
      </c>
      <c r="J308" s="7"/>
      <c r="K308" s="7">
        <v>2007</v>
      </c>
      <c r="L308" s="123"/>
    </row>
    <row r="309" spans="1:12" hidden="1" x14ac:dyDescent="0.35">
      <c r="A309" s="46">
        <v>105</v>
      </c>
      <c r="B309" s="26" t="s">
        <v>1147</v>
      </c>
      <c r="C309" s="46" t="s">
        <v>424</v>
      </c>
      <c r="D309" s="26" t="s">
        <v>425</v>
      </c>
      <c r="E309" s="11">
        <v>-243</v>
      </c>
      <c r="F309" s="53">
        <v>142</v>
      </c>
      <c r="G309" s="57">
        <v>45</v>
      </c>
      <c r="H309" s="53">
        <v>253</v>
      </c>
      <c r="I309" s="7">
        <v>197</v>
      </c>
      <c r="J309" s="7"/>
      <c r="K309" s="7">
        <v>2007</v>
      </c>
      <c r="L309" s="123"/>
    </row>
    <row r="310" spans="1:12" hidden="1" x14ac:dyDescent="0.35">
      <c r="A310" s="46">
        <v>106</v>
      </c>
      <c r="B310" s="26" t="s">
        <v>1148</v>
      </c>
      <c r="C310" s="46">
        <v>314900</v>
      </c>
      <c r="D310" s="26" t="s">
        <v>474</v>
      </c>
      <c r="E310" s="11">
        <v>102</v>
      </c>
      <c r="F310" s="53">
        <v>5</v>
      </c>
      <c r="G310" s="57">
        <v>59</v>
      </c>
      <c r="H310" s="53">
        <v>216</v>
      </c>
      <c r="I310" s="7">
        <v>382</v>
      </c>
      <c r="J310" s="7"/>
      <c r="K310" s="7">
        <v>2007</v>
      </c>
      <c r="L310" s="123"/>
    </row>
    <row r="311" spans="1:12" hidden="1" x14ac:dyDescent="0.35">
      <c r="A311" s="46">
        <v>106</v>
      </c>
      <c r="B311" s="26" t="s">
        <v>1148</v>
      </c>
      <c r="C311" s="46">
        <v>315000</v>
      </c>
      <c r="D311" s="26" t="s">
        <v>592</v>
      </c>
      <c r="E311" s="11">
        <v>3374</v>
      </c>
      <c r="F311" s="53">
        <v>171</v>
      </c>
      <c r="G311" s="57">
        <v>891</v>
      </c>
      <c r="H311" s="53">
        <v>4249</v>
      </c>
      <c r="I311" s="7">
        <v>8685</v>
      </c>
      <c r="J311" s="7"/>
      <c r="K311" s="7">
        <v>2007</v>
      </c>
      <c r="L311" s="123"/>
    </row>
    <row r="312" spans="1:12" hidden="1" x14ac:dyDescent="0.35">
      <c r="A312" s="46">
        <v>106</v>
      </c>
      <c r="B312" s="26" t="s">
        <v>1148</v>
      </c>
      <c r="C312" s="46">
        <v>322291</v>
      </c>
      <c r="D312" s="26" t="s">
        <v>593</v>
      </c>
      <c r="E312" s="11">
        <v>3121</v>
      </c>
      <c r="F312" s="53">
        <v>160</v>
      </c>
      <c r="G312" s="57">
        <v>271</v>
      </c>
      <c r="H312" s="53">
        <v>4597</v>
      </c>
      <c r="I312" s="7">
        <v>8149</v>
      </c>
      <c r="J312" s="7"/>
      <c r="K312" s="7">
        <v>2007</v>
      </c>
      <c r="L312" s="123"/>
    </row>
    <row r="313" spans="1:12" hidden="1" x14ac:dyDescent="0.35">
      <c r="A313" s="46">
        <v>106</v>
      </c>
      <c r="B313" s="26" t="s">
        <v>1148</v>
      </c>
      <c r="C313" s="46" t="s">
        <v>424</v>
      </c>
      <c r="D313" s="26" t="s">
        <v>425</v>
      </c>
      <c r="E313" s="11">
        <v>1</v>
      </c>
      <c r="F313" s="53">
        <v>125</v>
      </c>
      <c r="G313" s="57">
        <v>30</v>
      </c>
      <c r="H313" s="53">
        <v>258</v>
      </c>
      <c r="I313" s="7">
        <v>413</v>
      </c>
      <c r="J313" s="7"/>
      <c r="K313" s="7">
        <v>2007</v>
      </c>
      <c r="L313" s="123"/>
    </row>
    <row r="314" spans="1:12" hidden="1" x14ac:dyDescent="0.35">
      <c r="A314" s="46">
        <v>108</v>
      </c>
      <c r="B314" s="26" t="s">
        <v>1149</v>
      </c>
      <c r="C314" s="46">
        <v>339990</v>
      </c>
      <c r="D314" s="26" t="s">
        <v>443</v>
      </c>
      <c r="E314" s="11">
        <v>111</v>
      </c>
      <c r="F314" s="53">
        <v>21</v>
      </c>
      <c r="G314" s="57">
        <v>28</v>
      </c>
      <c r="H314" s="53">
        <v>152</v>
      </c>
      <c r="I314" s="7">
        <v>311</v>
      </c>
      <c r="J314" s="7"/>
      <c r="K314" s="7">
        <v>2007</v>
      </c>
      <c r="L314" s="123"/>
    </row>
    <row r="315" spans="1:12" hidden="1" x14ac:dyDescent="0.35">
      <c r="A315" s="46">
        <v>108</v>
      </c>
      <c r="B315" s="26" t="s">
        <v>1149</v>
      </c>
      <c r="C315" s="46">
        <v>313100</v>
      </c>
      <c r="D315" s="26" t="s">
        <v>594</v>
      </c>
      <c r="E315" s="11">
        <v>49</v>
      </c>
      <c r="F315" s="53">
        <v>2</v>
      </c>
      <c r="G315" s="57">
        <v>7</v>
      </c>
      <c r="H315" s="53">
        <v>55</v>
      </c>
      <c r="I315" s="7">
        <v>113</v>
      </c>
      <c r="J315" s="7"/>
      <c r="K315" s="7">
        <v>2007</v>
      </c>
      <c r="L315" s="123"/>
    </row>
    <row r="316" spans="1:12" hidden="1" x14ac:dyDescent="0.35">
      <c r="A316" s="46">
        <v>108</v>
      </c>
      <c r="B316" s="26" t="s">
        <v>1149</v>
      </c>
      <c r="C316" s="46">
        <v>313200</v>
      </c>
      <c r="D316" s="26" t="s">
        <v>595</v>
      </c>
      <c r="E316" s="11">
        <v>977</v>
      </c>
      <c r="F316" s="53">
        <v>50</v>
      </c>
      <c r="G316" s="57">
        <v>134</v>
      </c>
      <c r="H316" s="53">
        <v>1104</v>
      </c>
      <c r="I316" s="7">
        <v>2265</v>
      </c>
      <c r="J316" s="7"/>
      <c r="K316" s="7">
        <v>2007</v>
      </c>
      <c r="L316" s="123"/>
    </row>
    <row r="317" spans="1:12" hidden="1" x14ac:dyDescent="0.35">
      <c r="A317" s="46">
        <v>108</v>
      </c>
      <c r="B317" s="26" t="s">
        <v>1149</v>
      </c>
      <c r="C317" s="46">
        <v>313300</v>
      </c>
      <c r="D317" s="26" t="s">
        <v>591</v>
      </c>
      <c r="E317" s="11">
        <v>309</v>
      </c>
      <c r="F317" s="53">
        <v>16</v>
      </c>
      <c r="G317" s="57">
        <v>42</v>
      </c>
      <c r="H317" s="53">
        <v>349</v>
      </c>
      <c r="I317" s="7">
        <v>717</v>
      </c>
      <c r="J317" s="7"/>
      <c r="K317" s="7">
        <v>2007</v>
      </c>
      <c r="L317" s="123"/>
    </row>
    <row r="318" spans="1:12" hidden="1" x14ac:dyDescent="0.35">
      <c r="A318" s="46">
        <v>108</v>
      </c>
      <c r="B318" s="26" t="s">
        <v>1149</v>
      </c>
      <c r="C318" s="46">
        <v>314900</v>
      </c>
      <c r="D318" s="26" t="s">
        <v>474</v>
      </c>
      <c r="E318" s="11">
        <v>42</v>
      </c>
      <c r="F318" s="53">
        <v>2</v>
      </c>
      <c r="G318" s="57">
        <v>25</v>
      </c>
      <c r="H318" s="53">
        <v>66</v>
      </c>
      <c r="I318" s="7">
        <v>134</v>
      </c>
      <c r="J318" s="7"/>
      <c r="K318" s="7">
        <v>2007</v>
      </c>
      <c r="L318" s="123"/>
    </row>
    <row r="319" spans="1:12" hidden="1" x14ac:dyDescent="0.35">
      <c r="A319" s="46">
        <v>108</v>
      </c>
      <c r="B319" s="26" t="s">
        <v>1149</v>
      </c>
      <c r="C319" s="46" t="s">
        <v>537</v>
      </c>
      <c r="D319" s="26" t="s">
        <v>538</v>
      </c>
      <c r="E319" s="11">
        <v>101</v>
      </c>
      <c r="F319" s="53">
        <v>5</v>
      </c>
      <c r="G319" s="57">
        <v>9</v>
      </c>
      <c r="H319" s="53">
        <v>109</v>
      </c>
      <c r="I319" s="7">
        <v>225</v>
      </c>
      <c r="J319" s="7"/>
      <c r="K319" s="7">
        <v>2007</v>
      </c>
      <c r="L319" s="123"/>
    </row>
    <row r="320" spans="1:12" hidden="1" x14ac:dyDescent="0.35">
      <c r="A320" s="46">
        <v>109</v>
      </c>
      <c r="B320" s="26" t="s">
        <v>1150</v>
      </c>
      <c r="C320" s="46">
        <v>339990</v>
      </c>
      <c r="D320" s="26" t="s">
        <v>443</v>
      </c>
      <c r="E320" s="11">
        <v>0</v>
      </c>
      <c r="F320" s="53">
        <v>0</v>
      </c>
      <c r="G320" s="57">
        <v>0</v>
      </c>
      <c r="H320" s="53">
        <v>0</v>
      </c>
      <c r="I320" s="7">
        <v>0</v>
      </c>
      <c r="J320" s="7"/>
      <c r="K320" s="7">
        <v>2007</v>
      </c>
      <c r="L320" s="123"/>
    </row>
    <row r="321" spans="1:12" hidden="1" x14ac:dyDescent="0.35">
      <c r="A321" s="46">
        <v>109</v>
      </c>
      <c r="B321" s="26" t="s">
        <v>1150</v>
      </c>
      <c r="C321" s="46">
        <v>314120</v>
      </c>
      <c r="D321" s="26" t="s">
        <v>478</v>
      </c>
      <c r="E321" s="11">
        <v>4</v>
      </c>
      <c r="F321" s="53">
        <v>0</v>
      </c>
      <c r="G321" s="57">
        <v>1</v>
      </c>
      <c r="H321" s="53">
        <v>0</v>
      </c>
      <c r="I321" s="7">
        <v>6</v>
      </c>
      <c r="J321" s="7"/>
      <c r="K321" s="7">
        <v>2007</v>
      </c>
      <c r="L321" s="123"/>
    </row>
    <row r="322" spans="1:12" s="1" customFormat="1" hidden="1" x14ac:dyDescent="0.35">
      <c r="A322" s="46">
        <v>109</v>
      </c>
      <c r="B322" s="26" t="s">
        <v>1150</v>
      </c>
      <c r="C322" s="46">
        <v>314900</v>
      </c>
      <c r="D322" s="26" t="s">
        <v>474</v>
      </c>
      <c r="E322" s="11">
        <v>4</v>
      </c>
      <c r="F322" s="53">
        <v>0</v>
      </c>
      <c r="G322" s="57">
        <v>3</v>
      </c>
      <c r="H322" s="53">
        <v>0</v>
      </c>
      <c r="I322" s="7">
        <v>7</v>
      </c>
      <c r="J322" s="7"/>
      <c r="K322" s="7">
        <v>2007</v>
      </c>
      <c r="L322" s="123"/>
    </row>
    <row r="323" spans="1:12" hidden="1" x14ac:dyDescent="0.35">
      <c r="A323" s="46">
        <v>109</v>
      </c>
      <c r="B323" s="26" t="s">
        <v>1150</v>
      </c>
      <c r="C323" s="46">
        <v>315000</v>
      </c>
      <c r="D323" s="26" t="s">
        <v>592</v>
      </c>
      <c r="E323" s="11">
        <v>250</v>
      </c>
      <c r="F323" s="53">
        <v>13</v>
      </c>
      <c r="G323" s="57">
        <v>82</v>
      </c>
      <c r="H323" s="53">
        <v>0</v>
      </c>
      <c r="I323" s="7">
        <v>345</v>
      </c>
      <c r="J323" s="7"/>
      <c r="K323" s="7">
        <v>2007</v>
      </c>
      <c r="L323" s="123"/>
    </row>
    <row r="324" spans="1:12" hidden="1" x14ac:dyDescent="0.35">
      <c r="A324" s="46">
        <v>109</v>
      </c>
      <c r="B324" s="26" t="s">
        <v>1150</v>
      </c>
      <c r="C324" s="46">
        <v>316000</v>
      </c>
      <c r="D324" s="26" t="s">
        <v>471</v>
      </c>
      <c r="E324" s="11">
        <v>50</v>
      </c>
      <c r="F324" s="53">
        <v>3</v>
      </c>
      <c r="G324" s="57">
        <v>18</v>
      </c>
      <c r="H324" s="53">
        <v>0</v>
      </c>
      <c r="I324" s="7">
        <v>70</v>
      </c>
      <c r="J324" s="7"/>
      <c r="K324" s="7">
        <v>2007</v>
      </c>
      <c r="L324" s="123"/>
    </row>
    <row r="325" spans="1:12" hidden="1" x14ac:dyDescent="0.35">
      <c r="A325" s="46">
        <v>110</v>
      </c>
      <c r="B325" s="26" t="s">
        <v>1151</v>
      </c>
      <c r="C325" s="46">
        <v>316000</v>
      </c>
      <c r="D325" s="26" t="s">
        <v>471</v>
      </c>
      <c r="E325" s="11">
        <v>23859</v>
      </c>
      <c r="F325" s="53">
        <v>1218</v>
      </c>
      <c r="G325" s="57">
        <v>8868</v>
      </c>
      <c r="H325" s="53">
        <v>26642</v>
      </c>
      <c r="I325" s="7">
        <v>60588</v>
      </c>
      <c r="J325" s="7"/>
      <c r="K325" s="7">
        <v>2007</v>
      </c>
      <c r="L325" s="123"/>
    </row>
    <row r="326" spans="1:12" hidden="1" x14ac:dyDescent="0.35">
      <c r="A326" s="46">
        <v>110</v>
      </c>
      <c r="B326" s="26" t="s">
        <v>1151</v>
      </c>
      <c r="C326" s="46" t="s">
        <v>424</v>
      </c>
      <c r="D326" s="26" t="s">
        <v>425</v>
      </c>
      <c r="E326" s="11">
        <v>13</v>
      </c>
      <c r="F326" s="53">
        <v>57</v>
      </c>
      <c r="G326" s="57">
        <v>19</v>
      </c>
      <c r="H326" s="53">
        <v>101</v>
      </c>
      <c r="I326" s="7">
        <v>191</v>
      </c>
      <c r="J326" s="7"/>
      <c r="K326" s="7">
        <v>2007</v>
      </c>
      <c r="L326" s="123"/>
    </row>
    <row r="327" spans="1:12" hidden="1" x14ac:dyDescent="0.35">
      <c r="A327" s="46">
        <v>113</v>
      </c>
      <c r="B327" s="26" t="s">
        <v>1152</v>
      </c>
      <c r="C327" s="46">
        <v>324110</v>
      </c>
      <c r="D327" s="26" t="s">
        <v>596</v>
      </c>
      <c r="E327" s="11">
        <v>196593</v>
      </c>
      <c r="F327" s="53">
        <v>4855</v>
      </c>
      <c r="G327" s="57">
        <v>60214</v>
      </c>
      <c r="H327" s="53">
        <v>51022</v>
      </c>
      <c r="I327" s="7">
        <v>312685</v>
      </c>
      <c r="J327" s="7"/>
      <c r="K327" s="7">
        <v>2007</v>
      </c>
      <c r="L327" s="123"/>
    </row>
    <row r="328" spans="1:12" hidden="1" x14ac:dyDescent="0.35">
      <c r="A328" s="46">
        <v>114</v>
      </c>
      <c r="B328" s="26" t="s">
        <v>1153</v>
      </c>
      <c r="C328" s="46">
        <v>324190</v>
      </c>
      <c r="D328" s="26" t="s">
        <v>597</v>
      </c>
      <c r="E328" s="11">
        <v>4350</v>
      </c>
      <c r="F328" s="53">
        <v>387</v>
      </c>
      <c r="G328" s="57">
        <v>395</v>
      </c>
      <c r="H328" s="53">
        <v>2101</v>
      </c>
      <c r="I328" s="7">
        <v>7232</v>
      </c>
      <c r="J328" s="7"/>
      <c r="K328" s="7">
        <v>2007</v>
      </c>
      <c r="L328" s="123"/>
    </row>
    <row r="329" spans="1:12" hidden="1" x14ac:dyDescent="0.35">
      <c r="A329" s="46">
        <v>114</v>
      </c>
      <c r="B329" s="26" t="s">
        <v>1153</v>
      </c>
      <c r="C329" s="46">
        <v>325610</v>
      </c>
      <c r="D329" s="26" t="s">
        <v>444</v>
      </c>
      <c r="E329" s="11">
        <v>1</v>
      </c>
      <c r="F329" s="53">
        <v>0</v>
      </c>
      <c r="G329" s="57">
        <v>0</v>
      </c>
      <c r="H329" s="53">
        <v>1</v>
      </c>
      <c r="I329" s="7">
        <v>2</v>
      </c>
      <c r="J329" s="7"/>
      <c r="K329" s="7">
        <v>2007</v>
      </c>
      <c r="L329" s="123"/>
    </row>
    <row r="330" spans="1:12" hidden="1" x14ac:dyDescent="0.35">
      <c r="A330" s="46">
        <v>116</v>
      </c>
      <c r="B330" s="26" t="s">
        <v>1154</v>
      </c>
      <c r="C330" s="46">
        <v>324110</v>
      </c>
      <c r="D330" s="26" t="s">
        <v>596</v>
      </c>
      <c r="E330" s="11">
        <v>14449</v>
      </c>
      <c r="F330" s="53">
        <v>357</v>
      </c>
      <c r="G330" s="57">
        <v>3272</v>
      </c>
      <c r="H330" s="53">
        <v>4759</v>
      </c>
      <c r="I330" s="7">
        <v>22836</v>
      </c>
      <c r="J330" s="7"/>
      <c r="K330" s="7">
        <v>2007</v>
      </c>
      <c r="L330" s="123"/>
    </row>
    <row r="331" spans="1:12" hidden="1" x14ac:dyDescent="0.35">
      <c r="A331" s="46">
        <v>117</v>
      </c>
      <c r="B331" s="26" t="s">
        <v>1155</v>
      </c>
      <c r="C331" s="46">
        <v>212100</v>
      </c>
      <c r="D331" s="26" t="s">
        <v>598</v>
      </c>
      <c r="E331" s="11">
        <v>17</v>
      </c>
      <c r="F331" s="53">
        <v>5</v>
      </c>
      <c r="G331" s="57">
        <v>0</v>
      </c>
      <c r="H331" s="53">
        <v>10</v>
      </c>
      <c r="I331" s="7">
        <v>32</v>
      </c>
      <c r="J331" s="7"/>
      <c r="K331" s="7">
        <v>2007</v>
      </c>
      <c r="L331" s="123"/>
    </row>
    <row r="332" spans="1:12" hidden="1" x14ac:dyDescent="0.35">
      <c r="A332" s="46">
        <v>117</v>
      </c>
      <c r="B332" s="26" t="s">
        <v>1155</v>
      </c>
      <c r="C332" s="46" t="s">
        <v>459</v>
      </c>
      <c r="D332" s="26" t="s">
        <v>460</v>
      </c>
      <c r="E332" s="11">
        <v>104</v>
      </c>
      <c r="F332" s="53">
        <v>8</v>
      </c>
      <c r="G332" s="57">
        <v>20</v>
      </c>
      <c r="H332" s="53">
        <v>57</v>
      </c>
      <c r="I332" s="7">
        <v>189</v>
      </c>
      <c r="J332" s="7"/>
      <c r="K332" s="7">
        <v>2007</v>
      </c>
      <c r="L332" s="123"/>
    </row>
    <row r="333" spans="1:12" hidden="1" x14ac:dyDescent="0.35">
      <c r="A333" s="46">
        <v>117</v>
      </c>
      <c r="B333" s="26" t="s">
        <v>1155</v>
      </c>
      <c r="C333" s="46">
        <v>324190</v>
      </c>
      <c r="D333" s="26" t="s">
        <v>597</v>
      </c>
      <c r="E333" s="11">
        <v>595</v>
      </c>
      <c r="F333" s="53">
        <v>193</v>
      </c>
      <c r="G333" s="57">
        <v>54</v>
      </c>
      <c r="H333" s="53">
        <v>365</v>
      </c>
      <c r="I333" s="7">
        <v>1208</v>
      </c>
      <c r="J333" s="7"/>
      <c r="K333" s="7">
        <v>2007</v>
      </c>
      <c r="L333" s="123"/>
    </row>
    <row r="334" spans="1:12" hidden="1" x14ac:dyDescent="0.35">
      <c r="A334" s="46">
        <v>117</v>
      </c>
      <c r="B334" s="26" t="s">
        <v>1155</v>
      </c>
      <c r="C334" s="46">
        <v>325190</v>
      </c>
      <c r="D334" s="26" t="s">
        <v>581</v>
      </c>
      <c r="E334" s="11">
        <v>844</v>
      </c>
      <c r="F334" s="53">
        <v>61</v>
      </c>
      <c r="G334" s="57">
        <v>45</v>
      </c>
      <c r="H334" s="53">
        <v>412</v>
      </c>
      <c r="I334" s="7">
        <v>1362</v>
      </c>
      <c r="J334" s="7"/>
      <c r="K334" s="7">
        <v>2007</v>
      </c>
      <c r="L334" s="123"/>
    </row>
    <row r="335" spans="1:12" hidden="1" x14ac:dyDescent="0.35">
      <c r="A335" s="46">
        <v>120</v>
      </c>
      <c r="B335" s="26" t="s">
        <v>1156</v>
      </c>
      <c r="C335" s="46">
        <v>324110</v>
      </c>
      <c r="D335" s="26" t="s">
        <v>596</v>
      </c>
      <c r="E335" s="11">
        <v>280</v>
      </c>
      <c r="F335" s="53">
        <v>7</v>
      </c>
      <c r="G335" s="57">
        <v>25</v>
      </c>
      <c r="H335" s="53">
        <v>404</v>
      </c>
      <c r="I335" s="7">
        <v>717</v>
      </c>
      <c r="J335" s="7"/>
      <c r="K335" s="7">
        <v>2007</v>
      </c>
      <c r="L335" s="123"/>
    </row>
    <row r="336" spans="1:12" hidden="1" x14ac:dyDescent="0.35">
      <c r="A336" s="46">
        <v>120</v>
      </c>
      <c r="B336" s="26" t="s">
        <v>1156</v>
      </c>
      <c r="C336" s="46">
        <v>325120</v>
      </c>
      <c r="D336" s="26" t="s">
        <v>599</v>
      </c>
      <c r="E336" s="11">
        <v>68</v>
      </c>
      <c r="F336" s="53">
        <v>6</v>
      </c>
      <c r="G336" s="57">
        <v>4</v>
      </c>
      <c r="H336" s="53">
        <v>100</v>
      </c>
      <c r="I336" s="7">
        <v>177</v>
      </c>
      <c r="J336" s="7"/>
      <c r="K336" s="7">
        <v>2007</v>
      </c>
      <c r="L336" s="123"/>
    </row>
    <row r="337" spans="1:12" hidden="1" x14ac:dyDescent="0.35">
      <c r="A337" s="46">
        <v>120</v>
      </c>
      <c r="B337" s="26" t="s">
        <v>1156</v>
      </c>
      <c r="C337" s="46">
        <v>325412</v>
      </c>
      <c r="D337" s="26" t="s">
        <v>600</v>
      </c>
      <c r="E337" s="11">
        <v>160862</v>
      </c>
      <c r="F337" s="53">
        <v>3943</v>
      </c>
      <c r="G337" s="57">
        <v>42377</v>
      </c>
      <c r="H337" s="53">
        <v>81556</v>
      </c>
      <c r="I337" s="7">
        <v>288738</v>
      </c>
      <c r="J337" s="7"/>
      <c r="K337" s="7">
        <v>2007</v>
      </c>
      <c r="L337" s="123"/>
    </row>
    <row r="338" spans="1:12" hidden="1" x14ac:dyDescent="0.35">
      <c r="A338" s="46">
        <v>123</v>
      </c>
      <c r="B338" s="26" t="s">
        <v>1157</v>
      </c>
      <c r="C338" s="46">
        <v>339112</v>
      </c>
      <c r="D338" s="26" t="s">
        <v>540</v>
      </c>
      <c r="E338" s="11">
        <v>191</v>
      </c>
      <c r="F338" s="53">
        <v>3</v>
      </c>
      <c r="G338" s="57">
        <v>63</v>
      </c>
      <c r="H338" s="53">
        <v>333</v>
      </c>
      <c r="I338" s="7">
        <v>590</v>
      </c>
      <c r="J338" s="7"/>
      <c r="K338" s="7">
        <v>2007</v>
      </c>
      <c r="L338" s="123"/>
    </row>
    <row r="339" spans="1:12" hidden="1" x14ac:dyDescent="0.35">
      <c r="A339" s="46">
        <v>123</v>
      </c>
      <c r="B339" s="26" t="s">
        <v>1157</v>
      </c>
      <c r="C339" s="46">
        <v>339113</v>
      </c>
      <c r="D339" s="26" t="s">
        <v>456</v>
      </c>
      <c r="E339" s="11">
        <v>801</v>
      </c>
      <c r="F339" s="53">
        <v>14</v>
      </c>
      <c r="G339" s="57">
        <v>263</v>
      </c>
      <c r="H339" s="53">
        <v>1393</v>
      </c>
      <c r="I339" s="7">
        <v>2471</v>
      </c>
      <c r="J339" s="7"/>
      <c r="K339" s="7">
        <v>2007</v>
      </c>
      <c r="L339" s="123"/>
    </row>
    <row r="340" spans="1:12" hidden="1" x14ac:dyDescent="0.35">
      <c r="A340" s="46">
        <v>123</v>
      </c>
      <c r="B340" s="26" t="s">
        <v>1157</v>
      </c>
      <c r="C340" s="46">
        <v>326150</v>
      </c>
      <c r="D340" s="26" t="s">
        <v>476</v>
      </c>
      <c r="E340" s="11">
        <v>245</v>
      </c>
      <c r="F340" s="53">
        <v>6</v>
      </c>
      <c r="G340" s="57">
        <v>142</v>
      </c>
      <c r="H340" s="53">
        <v>313</v>
      </c>
      <c r="I340" s="7">
        <v>706</v>
      </c>
      <c r="J340" s="7"/>
      <c r="K340" s="7">
        <v>2007</v>
      </c>
      <c r="L340" s="123"/>
    </row>
    <row r="341" spans="1:12" hidden="1" x14ac:dyDescent="0.35">
      <c r="A341" s="46">
        <v>125</v>
      </c>
      <c r="B341" s="26" t="s">
        <v>1158</v>
      </c>
      <c r="C341" s="46">
        <v>339930</v>
      </c>
      <c r="D341" s="26" t="s">
        <v>543</v>
      </c>
      <c r="E341" s="11">
        <v>19359</v>
      </c>
      <c r="F341" s="53">
        <v>3610</v>
      </c>
      <c r="G341" s="57">
        <v>5052</v>
      </c>
      <c r="H341" s="53">
        <v>16657</v>
      </c>
      <c r="I341" s="7">
        <v>44679</v>
      </c>
      <c r="J341" s="7"/>
      <c r="K341" s="7">
        <v>2007</v>
      </c>
      <c r="L341" s="123"/>
    </row>
    <row r="342" spans="1:12" hidden="1" x14ac:dyDescent="0.35">
      <c r="A342" s="46">
        <v>125</v>
      </c>
      <c r="B342" s="26" t="s">
        <v>1158</v>
      </c>
      <c r="C342" s="46">
        <v>322299</v>
      </c>
      <c r="D342" s="26" t="s">
        <v>601</v>
      </c>
      <c r="E342" s="11">
        <v>239</v>
      </c>
      <c r="F342" s="53">
        <v>13</v>
      </c>
      <c r="G342" s="57">
        <v>21</v>
      </c>
      <c r="H342" s="53">
        <v>110</v>
      </c>
      <c r="I342" s="7">
        <v>384</v>
      </c>
      <c r="J342" s="7"/>
      <c r="K342" s="7">
        <v>2007</v>
      </c>
      <c r="L342" s="123"/>
    </row>
    <row r="343" spans="1:12" hidden="1" x14ac:dyDescent="0.35">
      <c r="A343" s="46">
        <v>125</v>
      </c>
      <c r="B343" s="26" t="s">
        <v>1158</v>
      </c>
      <c r="C343" s="46">
        <v>323110</v>
      </c>
      <c r="D343" s="26" t="s">
        <v>472</v>
      </c>
      <c r="E343" s="11">
        <v>146</v>
      </c>
      <c r="F343" s="53">
        <v>7</v>
      </c>
      <c r="G343" s="57">
        <v>13</v>
      </c>
      <c r="H343" s="53">
        <v>99</v>
      </c>
      <c r="I343" s="7">
        <v>265</v>
      </c>
      <c r="J343" s="7"/>
      <c r="K343" s="7">
        <v>2007</v>
      </c>
      <c r="L343" s="123"/>
    </row>
    <row r="344" spans="1:12" hidden="1" x14ac:dyDescent="0.35">
      <c r="A344" s="46">
        <v>125</v>
      </c>
      <c r="B344" s="26" t="s">
        <v>1158</v>
      </c>
      <c r="C344" s="46">
        <v>326290</v>
      </c>
      <c r="D344" s="26" t="s">
        <v>446</v>
      </c>
      <c r="E344" s="11">
        <v>77</v>
      </c>
      <c r="F344" s="53">
        <v>2</v>
      </c>
      <c r="G344" s="57">
        <v>9</v>
      </c>
      <c r="H344" s="53">
        <v>52</v>
      </c>
      <c r="I344" s="7">
        <v>139</v>
      </c>
      <c r="J344" s="7"/>
      <c r="K344" s="7">
        <v>2007</v>
      </c>
      <c r="L344" s="123"/>
    </row>
    <row r="345" spans="1:12" hidden="1" x14ac:dyDescent="0.35">
      <c r="A345" s="46">
        <v>125</v>
      </c>
      <c r="B345" s="26" t="s">
        <v>1158</v>
      </c>
      <c r="C345" s="46">
        <v>811200</v>
      </c>
      <c r="D345" s="26" t="s">
        <v>602</v>
      </c>
      <c r="E345" s="11">
        <v>15</v>
      </c>
      <c r="F345" s="53">
        <v>0</v>
      </c>
      <c r="G345" s="57">
        <v>0</v>
      </c>
      <c r="H345" s="53">
        <v>0</v>
      </c>
      <c r="I345" s="7">
        <v>15</v>
      </c>
      <c r="J345" s="7"/>
      <c r="K345" s="7">
        <v>2007</v>
      </c>
      <c r="L345" s="123"/>
    </row>
    <row r="346" spans="1:12" hidden="1" x14ac:dyDescent="0.35">
      <c r="A346" s="46">
        <v>125</v>
      </c>
      <c r="B346" s="26" t="s">
        <v>1158</v>
      </c>
      <c r="C346" s="46" t="s">
        <v>424</v>
      </c>
      <c r="D346" s="26" t="s">
        <v>425</v>
      </c>
      <c r="E346" s="11">
        <v>305</v>
      </c>
      <c r="F346" s="53">
        <v>1481</v>
      </c>
      <c r="G346" s="57">
        <v>589</v>
      </c>
      <c r="H346" s="53">
        <v>1405</v>
      </c>
      <c r="I346" s="7">
        <v>3779</v>
      </c>
      <c r="J346" s="7"/>
      <c r="K346" s="7">
        <v>2007</v>
      </c>
      <c r="L346" s="123"/>
    </row>
    <row r="347" spans="1:12" hidden="1" x14ac:dyDescent="0.35">
      <c r="A347" s="46">
        <v>126</v>
      </c>
      <c r="B347" s="26" t="s">
        <v>1159</v>
      </c>
      <c r="C347" s="46" t="s">
        <v>545</v>
      </c>
      <c r="D347" s="26" t="s">
        <v>546</v>
      </c>
      <c r="E347" s="11">
        <v>124</v>
      </c>
      <c r="F347" s="53">
        <v>33</v>
      </c>
      <c r="G347" s="57">
        <v>30</v>
      </c>
      <c r="H347" s="53">
        <v>122</v>
      </c>
      <c r="I347" s="7">
        <v>309</v>
      </c>
      <c r="J347" s="7"/>
      <c r="K347" s="7">
        <v>2007</v>
      </c>
      <c r="L347" s="123"/>
    </row>
    <row r="348" spans="1:12" hidden="1" x14ac:dyDescent="0.35">
      <c r="A348" s="46">
        <v>126</v>
      </c>
      <c r="B348" s="26" t="s">
        <v>1159</v>
      </c>
      <c r="C348" s="46">
        <v>111900</v>
      </c>
      <c r="D348" s="26" t="s">
        <v>576</v>
      </c>
      <c r="E348" s="11">
        <v>239</v>
      </c>
      <c r="F348" s="53">
        <v>30</v>
      </c>
      <c r="G348" s="57">
        <v>51</v>
      </c>
      <c r="H348" s="53">
        <v>208</v>
      </c>
      <c r="I348" s="7">
        <v>528</v>
      </c>
      <c r="J348" s="7"/>
      <c r="K348" s="7">
        <v>2007</v>
      </c>
      <c r="L348" s="123"/>
    </row>
    <row r="349" spans="1:12" hidden="1" x14ac:dyDescent="0.35">
      <c r="A349" s="46">
        <v>126</v>
      </c>
      <c r="B349" s="26" t="s">
        <v>1159</v>
      </c>
      <c r="C349" s="46" t="s">
        <v>560</v>
      </c>
      <c r="D349" s="26" t="s">
        <v>561</v>
      </c>
      <c r="E349" s="11">
        <v>3385</v>
      </c>
      <c r="F349" s="53">
        <v>367</v>
      </c>
      <c r="G349" s="57">
        <v>270</v>
      </c>
      <c r="H349" s="53">
        <v>2199</v>
      </c>
      <c r="I349" s="7">
        <v>6221</v>
      </c>
      <c r="J349" s="7"/>
      <c r="K349" s="7">
        <v>2007</v>
      </c>
      <c r="L349" s="123"/>
    </row>
    <row r="350" spans="1:12" hidden="1" x14ac:dyDescent="0.35">
      <c r="A350" s="46">
        <v>126</v>
      </c>
      <c r="B350" s="26" t="s">
        <v>1159</v>
      </c>
      <c r="C350" s="46" t="s">
        <v>579</v>
      </c>
      <c r="D350" s="26" t="s">
        <v>580</v>
      </c>
      <c r="E350" s="11">
        <v>48</v>
      </c>
      <c r="F350" s="53">
        <v>16</v>
      </c>
      <c r="G350" s="57">
        <v>6</v>
      </c>
      <c r="H350" s="53">
        <v>46</v>
      </c>
      <c r="I350" s="7">
        <v>116</v>
      </c>
      <c r="J350" s="7"/>
      <c r="K350" s="7">
        <v>2007</v>
      </c>
      <c r="L350" s="123"/>
    </row>
    <row r="351" spans="1:12" hidden="1" x14ac:dyDescent="0.35">
      <c r="A351" s="46">
        <v>126</v>
      </c>
      <c r="B351" s="26" t="s">
        <v>1159</v>
      </c>
      <c r="C351" s="46">
        <v>339990</v>
      </c>
      <c r="D351" s="26" t="s">
        <v>443</v>
      </c>
      <c r="E351" s="11">
        <v>255</v>
      </c>
      <c r="F351" s="53">
        <v>47</v>
      </c>
      <c r="G351" s="57">
        <v>148</v>
      </c>
      <c r="H351" s="53">
        <v>293</v>
      </c>
      <c r="I351" s="7">
        <v>743</v>
      </c>
      <c r="J351" s="7"/>
      <c r="K351" s="7">
        <v>2007</v>
      </c>
      <c r="L351" s="123"/>
    </row>
    <row r="352" spans="1:12" hidden="1" x14ac:dyDescent="0.35">
      <c r="A352" s="46">
        <v>126</v>
      </c>
      <c r="B352" s="26" t="s">
        <v>1159</v>
      </c>
      <c r="C352" s="46">
        <v>311111</v>
      </c>
      <c r="D352" s="26" t="s">
        <v>603</v>
      </c>
      <c r="E352" s="11">
        <v>12549</v>
      </c>
      <c r="F352" s="53">
        <v>314</v>
      </c>
      <c r="G352" s="57">
        <v>2144</v>
      </c>
      <c r="H352" s="53">
        <v>9783</v>
      </c>
      <c r="I352" s="7">
        <v>24791</v>
      </c>
      <c r="J352" s="7"/>
      <c r="K352" s="7">
        <v>2007</v>
      </c>
      <c r="L352" s="123"/>
    </row>
    <row r="353" spans="1:12" hidden="1" x14ac:dyDescent="0.35">
      <c r="A353" s="46">
        <v>126</v>
      </c>
      <c r="B353" s="26" t="s">
        <v>1159</v>
      </c>
      <c r="C353" s="46">
        <v>311119</v>
      </c>
      <c r="D353" s="26" t="s">
        <v>604</v>
      </c>
      <c r="E353" s="11">
        <v>1812</v>
      </c>
      <c r="F353" s="53">
        <v>58</v>
      </c>
      <c r="G353" s="57">
        <v>385</v>
      </c>
      <c r="H353" s="53">
        <v>1470</v>
      </c>
      <c r="I353" s="7">
        <v>3726</v>
      </c>
      <c r="J353" s="7"/>
      <c r="K353" s="7">
        <v>2007</v>
      </c>
      <c r="L353" s="123"/>
    </row>
    <row r="354" spans="1:12" hidden="1" x14ac:dyDescent="0.35">
      <c r="A354" s="46">
        <v>126</v>
      </c>
      <c r="B354" s="26" t="s">
        <v>1159</v>
      </c>
      <c r="C354" s="46">
        <v>311210</v>
      </c>
      <c r="D354" s="26" t="s">
        <v>547</v>
      </c>
      <c r="E354" s="11">
        <v>12</v>
      </c>
      <c r="F354" s="53">
        <v>1</v>
      </c>
      <c r="G354" s="57">
        <v>2</v>
      </c>
      <c r="H354" s="53">
        <v>9</v>
      </c>
      <c r="I354" s="7">
        <v>24</v>
      </c>
      <c r="J354" s="7"/>
      <c r="K354" s="7">
        <v>2007</v>
      </c>
      <c r="L354" s="123"/>
    </row>
    <row r="355" spans="1:12" hidden="1" x14ac:dyDescent="0.35">
      <c r="A355" s="46">
        <v>126</v>
      </c>
      <c r="B355" s="26" t="s">
        <v>1159</v>
      </c>
      <c r="C355" s="46" t="s">
        <v>556</v>
      </c>
      <c r="D355" s="26" t="s">
        <v>557</v>
      </c>
      <c r="E355" s="11">
        <v>219</v>
      </c>
      <c r="F355" s="53">
        <v>7</v>
      </c>
      <c r="G355" s="57">
        <v>16</v>
      </c>
      <c r="H355" s="53">
        <v>158</v>
      </c>
      <c r="I355" s="7">
        <v>399</v>
      </c>
      <c r="J355" s="7"/>
      <c r="K355" s="7">
        <v>2007</v>
      </c>
      <c r="L355" s="123"/>
    </row>
    <row r="356" spans="1:12" hidden="1" x14ac:dyDescent="0.35">
      <c r="A356" s="46">
        <v>126</v>
      </c>
      <c r="B356" s="26" t="s">
        <v>1159</v>
      </c>
      <c r="C356" s="46">
        <v>314120</v>
      </c>
      <c r="D356" s="26" t="s">
        <v>478</v>
      </c>
      <c r="E356" s="11">
        <v>41</v>
      </c>
      <c r="F356" s="53">
        <v>2</v>
      </c>
      <c r="G356" s="57">
        <v>13</v>
      </c>
      <c r="H356" s="53">
        <v>37</v>
      </c>
      <c r="I356" s="7">
        <v>94</v>
      </c>
      <c r="J356" s="7"/>
      <c r="K356" s="7">
        <v>2007</v>
      </c>
      <c r="L356" s="123"/>
    </row>
    <row r="357" spans="1:12" hidden="1" x14ac:dyDescent="0.35">
      <c r="A357" s="46">
        <v>126</v>
      </c>
      <c r="B357" s="26" t="s">
        <v>1159</v>
      </c>
      <c r="C357" s="46">
        <v>314900</v>
      </c>
      <c r="D357" s="26" t="s">
        <v>474</v>
      </c>
      <c r="E357" s="11">
        <v>17</v>
      </c>
      <c r="F357" s="53">
        <v>1</v>
      </c>
      <c r="G357" s="57">
        <v>10</v>
      </c>
      <c r="H357" s="53">
        <v>18</v>
      </c>
      <c r="I357" s="7">
        <v>45</v>
      </c>
      <c r="J357" s="7"/>
      <c r="K357" s="7">
        <v>2007</v>
      </c>
      <c r="L357" s="123"/>
    </row>
    <row r="358" spans="1:12" hidden="1" x14ac:dyDescent="0.35">
      <c r="A358" s="46">
        <v>126</v>
      </c>
      <c r="B358" s="26" t="s">
        <v>1159</v>
      </c>
      <c r="C358" s="46">
        <v>316000</v>
      </c>
      <c r="D358" s="26" t="s">
        <v>471</v>
      </c>
      <c r="E358" s="11">
        <v>460</v>
      </c>
      <c r="F358" s="53">
        <v>23</v>
      </c>
      <c r="G358" s="57">
        <v>185</v>
      </c>
      <c r="H358" s="53">
        <v>430</v>
      </c>
      <c r="I358" s="7">
        <v>1098</v>
      </c>
      <c r="J358" s="7"/>
      <c r="K358" s="7">
        <v>2007</v>
      </c>
      <c r="L358" s="123"/>
    </row>
    <row r="359" spans="1:12" hidden="1" x14ac:dyDescent="0.35">
      <c r="A359" s="46">
        <v>126</v>
      </c>
      <c r="B359" s="26" t="s">
        <v>1159</v>
      </c>
      <c r="C359" s="46">
        <v>325412</v>
      </c>
      <c r="D359" s="26" t="s">
        <v>600</v>
      </c>
      <c r="E359" s="11">
        <v>1207</v>
      </c>
      <c r="F359" s="53">
        <v>30</v>
      </c>
      <c r="G359" s="57">
        <v>318</v>
      </c>
      <c r="H359" s="53">
        <v>1013</v>
      </c>
      <c r="I359" s="7">
        <v>2568</v>
      </c>
      <c r="J359" s="7"/>
      <c r="K359" s="7">
        <v>2007</v>
      </c>
      <c r="L359" s="123"/>
    </row>
    <row r="360" spans="1:12" hidden="1" x14ac:dyDescent="0.35">
      <c r="A360" s="46">
        <v>126</v>
      </c>
      <c r="B360" s="26" t="s">
        <v>1159</v>
      </c>
      <c r="C360" s="46" t="s">
        <v>505</v>
      </c>
      <c r="D360" s="26" t="s">
        <v>506</v>
      </c>
      <c r="E360" s="11">
        <v>15</v>
      </c>
      <c r="F360" s="53">
        <v>1</v>
      </c>
      <c r="G360" s="57">
        <v>1</v>
      </c>
      <c r="H360" s="53">
        <v>11</v>
      </c>
      <c r="I360" s="7">
        <v>27</v>
      </c>
      <c r="J360" s="7"/>
      <c r="K360" s="7">
        <v>2007</v>
      </c>
      <c r="L360" s="123"/>
    </row>
    <row r="361" spans="1:12" hidden="1" x14ac:dyDescent="0.35">
      <c r="A361" s="46">
        <v>126</v>
      </c>
      <c r="B361" s="26" t="s">
        <v>1159</v>
      </c>
      <c r="C361" s="46">
        <v>326150</v>
      </c>
      <c r="D361" s="26" t="s">
        <v>476</v>
      </c>
      <c r="E361" s="11">
        <v>114</v>
      </c>
      <c r="F361" s="53">
        <v>3</v>
      </c>
      <c r="G361" s="57">
        <v>67</v>
      </c>
      <c r="H361" s="53">
        <v>120</v>
      </c>
      <c r="I361" s="7">
        <v>303</v>
      </c>
      <c r="J361" s="7"/>
      <c r="K361" s="7">
        <v>2007</v>
      </c>
      <c r="L361" s="123"/>
    </row>
    <row r="362" spans="1:12" hidden="1" x14ac:dyDescent="0.35">
      <c r="A362" s="46">
        <v>126</v>
      </c>
      <c r="B362" s="26" t="s">
        <v>1159</v>
      </c>
      <c r="C362" s="46">
        <v>326190</v>
      </c>
      <c r="D362" s="26" t="s">
        <v>477</v>
      </c>
      <c r="E362" s="11">
        <v>1146</v>
      </c>
      <c r="F362" s="53">
        <v>28</v>
      </c>
      <c r="G362" s="57">
        <v>99</v>
      </c>
      <c r="H362" s="53">
        <v>830</v>
      </c>
      <c r="I362" s="7">
        <v>2103</v>
      </c>
      <c r="J362" s="7"/>
      <c r="K362" s="7">
        <v>2007</v>
      </c>
      <c r="L362" s="123"/>
    </row>
    <row r="363" spans="1:12" hidden="1" x14ac:dyDescent="0.35">
      <c r="A363" s="46">
        <v>127</v>
      </c>
      <c r="B363" s="26" t="s">
        <v>1160</v>
      </c>
      <c r="C363" s="46">
        <v>111400</v>
      </c>
      <c r="D363" s="26" t="s">
        <v>575</v>
      </c>
      <c r="E363" s="11">
        <v>11666</v>
      </c>
      <c r="F363" s="53">
        <v>1462</v>
      </c>
      <c r="G363" s="57">
        <v>3055</v>
      </c>
      <c r="H363" s="53">
        <v>7262</v>
      </c>
      <c r="I363" s="7">
        <v>23445</v>
      </c>
      <c r="J363" s="7"/>
      <c r="K363" s="7">
        <v>2007</v>
      </c>
      <c r="L363" s="123"/>
    </row>
    <row r="364" spans="1:12" hidden="1" x14ac:dyDescent="0.35">
      <c r="A364" s="46">
        <v>127</v>
      </c>
      <c r="B364" s="26" t="s">
        <v>1160</v>
      </c>
      <c r="C364" s="46">
        <v>339990</v>
      </c>
      <c r="D364" s="26" t="s">
        <v>443</v>
      </c>
      <c r="E364" s="11">
        <v>2406</v>
      </c>
      <c r="F364" s="53">
        <v>447</v>
      </c>
      <c r="G364" s="57">
        <v>1398</v>
      </c>
      <c r="H364" s="53">
        <v>2524</v>
      </c>
      <c r="I364" s="7">
        <v>6774</v>
      </c>
      <c r="J364" s="7"/>
      <c r="K364" s="7">
        <v>2007</v>
      </c>
      <c r="L364" s="123"/>
    </row>
    <row r="365" spans="1:12" hidden="1" x14ac:dyDescent="0.35">
      <c r="A365" s="46">
        <v>127</v>
      </c>
      <c r="B365" s="26" t="s">
        <v>1160</v>
      </c>
      <c r="C365" s="46" t="s">
        <v>424</v>
      </c>
      <c r="D365" s="26" t="s">
        <v>425</v>
      </c>
      <c r="E365" s="11">
        <v>0</v>
      </c>
      <c r="F365" s="53">
        <v>19</v>
      </c>
      <c r="G365" s="57">
        <v>10</v>
      </c>
      <c r="H365" s="53">
        <v>45</v>
      </c>
      <c r="I365" s="7">
        <v>73</v>
      </c>
      <c r="J365" s="7"/>
      <c r="K365" s="7">
        <v>2007</v>
      </c>
      <c r="L365" s="123"/>
    </row>
    <row r="366" spans="1:12" hidden="1" x14ac:dyDescent="0.35">
      <c r="A366" s="46">
        <v>128</v>
      </c>
      <c r="B366" s="26" t="s">
        <v>1161</v>
      </c>
      <c r="C366" s="46">
        <v>335110</v>
      </c>
      <c r="D366" s="26" t="s">
        <v>434</v>
      </c>
      <c r="E366" s="11">
        <v>35</v>
      </c>
      <c r="F366" s="53">
        <v>1</v>
      </c>
      <c r="G366" s="57">
        <v>10</v>
      </c>
      <c r="H366" s="53">
        <v>16</v>
      </c>
      <c r="I366" s="7">
        <v>61</v>
      </c>
      <c r="J366" s="7"/>
      <c r="K366" s="7">
        <v>2007</v>
      </c>
      <c r="L366" s="123"/>
    </row>
    <row r="367" spans="1:12" hidden="1" x14ac:dyDescent="0.35">
      <c r="A367" s="46">
        <v>128</v>
      </c>
      <c r="B367" s="26" t="s">
        <v>1161</v>
      </c>
      <c r="C367" s="46">
        <v>335311</v>
      </c>
      <c r="D367" s="26" t="s">
        <v>605</v>
      </c>
      <c r="E367" s="11">
        <v>9</v>
      </c>
      <c r="F367" s="53">
        <v>0</v>
      </c>
      <c r="G367" s="57">
        <v>2</v>
      </c>
      <c r="H367" s="53">
        <v>4</v>
      </c>
      <c r="I367" s="7">
        <v>15</v>
      </c>
      <c r="J367" s="7"/>
      <c r="K367" s="7">
        <v>2007</v>
      </c>
      <c r="L367" s="123"/>
    </row>
    <row r="368" spans="1:12" hidden="1" x14ac:dyDescent="0.35">
      <c r="A368" s="46">
        <v>128</v>
      </c>
      <c r="B368" s="26" t="s">
        <v>1161</v>
      </c>
      <c r="C368" s="46" t="s">
        <v>505</v>
      </c>
      <c r="D368" s="26" t="s">
        <v>506</v>
      </c>
      <c r="E368" s="11">
        <v>843</v>
      </c>
      <c r="F368" s="53">
        <v>32</v>
      </c>
      <c r="G368" s="57">
        <v>439</v>
      </c>
      <c r="H368" s="53">
        <v>453</v>
      </c>
      <c r="I368" s="7">
        <v>1768</v>
      </c>
      <c r="J368" s="7"/>
      <c r="K368" s="7">
        <v>2007</v>
      </c>
      <c r="L368" s="123"/>
    </row>
    <row r="369" spans="1:12" hidden="1" x14ac:dyDescent="0.35">
      <c r="A369" s="46">
        <v>130</v>
      </c>
      <c r="B369" s="26" t="s">
        <v>1162</v>
      </c>
      <c r="C369" s="46" t="s">
        <v>579</v>
      </c>
      <c r="D369" s="26" t="s">
        <v>580</v>
      </c>
      <c r="E369" s="11">
        <v>38</v>
      </c>
      <c r="F369" s="53">
        <v>15</v>
      </c>
      <c r="G369" s="57">
        <v>1</v>
      </c>
      <c r="H369" s="53">
        <v>21</v>
      </c>
      <c r="I369" s="7">
        <v>76</v>
      </c>
      <c r="J369" s="7"/>
      <c r="K369" s="7">
        <v>2007</v>
      </c>
      <c r="L369" s="123"/>
    </row>
    <row r="370" spans="1:12" hidden="1" x14ac:dyDescent="0.35">
      <c r="A370" s="46">
        <v>130</v>
      </c>
      <c r="B370" s="26" t="s">
        <v>1162</v>
      </c>
      <c r="C370" s="46" t="s">
        <v>466</v>
      </c>
      <c r="D370" s="26" t="s">
        <v>467</v>
      </c>
      <c r="E370" s="11">
        <v>8</v>
      </c>
      <c r="F370" s="53">
        <v>0</v>
      </c>
      <c r="G370" s="57">
        <v>1</v>
      </c>
      <c r="H370" s="53">
        <v>4</v>
      </c>
      <c r="I370" s="7">
        <v>13</v>
      </c>
      <c r="J370" s="7"/>
      <c r="K370" s="7">
        <v>2007</v>
      </c>
      <c r="L370" s="123"/>
    </row>
    <row r="371" spans="1:12" hidden="1" x14ac:dyDescent="0.35">
      <c r="A371" s="46">
        <v>130</v>
      </c>
      <c r="B371" s="26" t="s">
        <v>1162</v>
      </c>
      <c r="C371" s="46">
        <v>339113</v>
      </c>
      <c r="D371" s="26" t="s">
        <v>456</v>
      </c>
      <c r="E371" s="11">
        <v>156</v>
      </c>
      <c r="F371" s="53">
        <v>3</v>
      </c>
      <c r="G371" s="57">
        <v>51</v>
      </c>
      <c r="H371" s="53">
        <v>83</v>
      </c>
      <c r="I371" s="7">
        <v>293</v>
      </c>
      <c r="J371" s="7"/>
      <c r="K371" s="7">
        <v>2007</v>
      </c>
      <c r="L371" s="123"/>
    </row>
    <row r="372" spans="1:12" hidden="1" x14ac:dyDescent="0.35">
      <c r="A372" s="46">
        <v>130</v>
      </c>
      <c r="B372" s="26" t="s">
        <v>1162</v>
      </c>
      <c r="C372" s="46">
        <v>339990</v>
      </c>
      <c r="D372" s="26" t="s">
        <v>443</v>
      </c>
      <c r="E372" s="11">
        <v>514</v>
      </c>
      <c r="F372" s="53">
        <v>95</v>
      </c>
      <c r="G372" s="57">
        <v>170</v>
      </c>
      <c r="H372" s="53">
        <v>619</v>
      </c>
      <c r="I372" s="7">
        <v>1399</v>
      </c>
      <c r="J372" s="7"/>
      <c r="K372" s="7">
        <v>2007</v>
      </c>
      <c r="L372" s="123"/>
    </row>
    <row r="373" spans="1:12" hidden="1" x14ac:dyDescent="0.35">
      <c r="A373" s="46">
        <v>130</v>
      </c>
      <c r="B373" s="26" t="s">
        <v>1162</v>
      </c>
      <c r="C373" s="46">
        <v>325180</v>
      </c>
      <c r="D373" s="26" t="s">
        <v>606</v>
      </c>
      <c r="E373" s="11">
        <v>21</v>
      </c>
      <c r="F373" s="53">
        <v>2</v>
      </c>
      <c r="G373" s="57">
        <v>1</v>
      </c>
      <c r="H373" s="53">
        <v>9</v>
      </c>
      <c r="I373" s="7">
        <v>33</v>
      </c>
      <c r="J373" s="7"/>
      <c r="K373" s="7">
        <v>2007</v>
      </c>
      <c r="L373" s="123"/>
    </row>
    <row r="374" spans="1:12" hidden="1" x14ac:dyDescent="0.35">
      <c r="A374" s="46">
        <v>130</v>
      </c>
      <c r="B374" s="26" t="s">
        <v>1162</v>
      </c>
      <c r="C374" s="46">
        <v>325190</v>
      </c>
      <c r="D374" s="26" t="s">
        <v>581</v>
      </c>
      <c r="E374" s="11">
        <v>1</v>
      </c>
      <c r="F374" s="53">
        <v>0</v>
      </c>
      <c r="G374" s="57">
        <v>0</v>
      </c>
      <c r="H374" s="53">
        <v>0</v>
      </c>
      <c r="I374" s="7">
        <v>1</v>
      </c>
      <c r="J374" s="7"/>
      <c r="K374" s="7">
        <v>2007</v>
      </c>
      <c r="L374" s="123"/>
    </row>
    <row r="375" spans="1:12" hidden="1" x14ac:dyDescent="0.35">
      <c r="A375" s="46">
        <v>130</v>
      </c>
      <c r="B375" s="26" t="s">
        <v>1162</v>
      </c>
      <c r="C375" s="46">
        <v>325310</v>
      </c>
      <c r="D375" s="26" t="s">
        <v>607</v>
      </c>
      <c r="E375" s="11">
        <v>237</v>
      </c>
      <c r="F375" s="53">
        <v>19</v>
      </c>
      <c r="G375" s="57">
        <v>50</v>
      </c>
      <c r="H375" s="53">
        <v>120</v>
      </c>
      <c r="I375" s="7">
        <v>426</v>
      </c>
      <c r="J375" s="7"/>
      <c r="K375" s="7">
        <v>2007</v>
      </c>
      <c r="L375" s="123"/>
    </row>
    <row r="376" spans="1:12" hidden="1" x14ac:dyDescent="0.35">
      <c r="A376" s="46">
        <v>130</v>
      </c>
      <c r="B376" s="26" t="s">
        <v>1162</v>
      </c>
      <c r="C376" s="46">
        <v>325320</v>
      </c>
      <c r="D376" s="26" t="s">
        <v>608</v>
      </c>
      <c r="E376" s="11">
        <v>3076</v>
      </c>
      <c r="F376" s="53">
        <v>106</v>
      </c>
      <c r="G376" s="57">
        <v>654</v>
      </c>
      <c r="H376" s="53">
        <v>1508</v>
      </c>
      <c r="I376" s="7">
        <v>5345</v>
      </c>
      <c r="J376" s="7"/>
      <c r="K376" s="7">
        <v>2007</v>
      </c>
      <c r="L376" s="123"/>
    </row>
    <row r="377" spans="1:12" hidden="1" x14ac:dyDescent="0.35">
      <c r="A377" s="46">
        <v>130</v>
      </c>
      <c r="B377" s="26" t="s">
        <v>1162</v>
      </c>
      <c r="C377" s="46">
        <v>325610</v>
      </c>
      <c r="D377" s="26" t="s">
        <v>444</v>
      </c>
      <c r="E377" s="11">
        <v>16669</v>
      </c>
      <c r="F377" s="53">
        <v>574</v>
      </c>
      <c r="G377" s="57">
        <v>889</v>
      </c>
      <c r="H377" s="53">
        <v>7129</v>
      </c>
      <c r="I377" s="7">
        <v>25262</v>
      </c>
      <c r="J377" s="7"/>
      <c r="K377" s="7">
        <v>2007</v>
      </c>
      <c r="L377" s="123"/>
    </row>
    <row r="378" spans="1:12" hidden="1" x14ac:dyDescent="0.35">
      <c r="A378" s="46">
        <v>130</v>
      </c>
      <c r="B378" s="26" t="s">
        <v>1162</v>
      </c>
      <c r="C378" s="46" t="s">
        <v>505</v>
      </c>
      <c r="D378" s="26" t="s">
        <v>506</v>
      </c>
      <c r="E378" s="11">
        <v>109</v>
      </c>
      <c r="F378" s="53">
        <v>4</v>
      </c>
      <c r="G378" s="57">
        <v>6</v>
      </c>
      <c r="H378" s="53">
        <v>47</v>
      </c>
      <c r="I378" s="7">
        <v>166</v>
      </c>
      <c r="J378" s="7"/>
      <c r="K378" s="7">
        <v>2007</v>
      </c>
      <c r="L378" s="123"/>
    </row>
    <row r="379" spans="1:12" hidden="1" x14ac:dyDescent="0.35">
      <c r="A379" s="46">
        <v>131</v>
      </c>
      <c r="B379" s="26" t="s">
        <v>1163</v>
      </c>
      <c r="C379" s="46" t="s">
        <v>459</v>
      </c>
      <c r="D379" s="26" t="s">
        <v>460</v>
      </c>
      <c r="E379" s="11">
        <v>617</v>
      </c>
      <c r="F379" s="53">
        <v>47</v>
      </c>
      <c r="G379" s="57">
        <v>86</v>
      </c>
      <c r="H379" s="53">
        <v>596</v>
      </c>
      <c r="I379" s="7">
        <v>1346</v>
      </c>
      <c r="J379" s="7"/>
      <c r="K379" s="7">
        <v>2007</v>
      </c>
      <c r="L379" s="123"/>
    </row>
    <row r="380" spans="1:12" hidden="1" x14ac:dyDescent="0.35">
      <c r="A380" s="46">
        <v>131</v>
      </c>
      <c r="B380" s="26" t="s">
        <v>1163</v>
      </c>
      <c r="C380" s="46" t="s">
        <v>466</v>
      </c>
      <c r="D380" s="26" t="s">
        <v>467</v>
      </c>
      <c r="E380" s="11">
        <v>597</v>
      </c>
      <c r="F380" s="53">
        <v>14</v>
      </c>
      <c r="G380" s="57">
        <v>67</v>
      </c>
      <c r="H380" s="53">
        <v>274</v>
      </c>
      <c r="I380" s="7">
        <v>952</v>
      </c>
      <c r="J380" s="7"/>
      <c r="K380" s="7">
        <v>2007</v>
      </c>
      <c r="L380" s="123"/>
    </row>
    <row r="381" spans="1:12" hidden="1" x14ac:dyDescent="0.35">
      <c r="A381" s="46">
        <v>131</v>
      </c>
      <c r="B381" s="26" t="s">
        <v>1163</v>
      </c>
      <c r="C381" s="46">
        <v>313200</v>
      </c>
      <c r="D381" s="26" t="s">
        <v>595</v>
      </c>
      <c r="E381" s="11">
        <v>6</v>
      </c>
      <c r="F381" s="53">
        <v>0</v>
      </c>
      <c r="G381" s="57">
        <v>1</v>
      </c>
      <c r="H381" s="53">
        <v>3</v>
      </c>
      <c r="I381" s="7">
        <v>10</v>
      </c>
      <c r="J381" s="7"/>
      <c r="K381" s="7">
        <v>2007</v>
      </c>
      <c r="L381" s="123"/>
    </row>
    <row r="382" spans="1:12" hidden="1" x14ac:dyDescent="0.35">
      <c r="A382" s="46">
        <v>131</v>
      </c>
      <c r="B382" s="26" t="s">
        <v>1163</v>
      </c>
      <c r="C382" s="46">
        <v>314900</v>
      </c>
      <c r="D382" s="26" t="s">
        <v>474</v>
      </c>
      <c r="E382" s="11">
        <v>80</v>
      </c>
      <c r="F382" s="53">
        <v>4</v>
      </c>
      <c r="G382" s="57">
        <v>47</v>
      </c>
      <c r="H382" s="53">
        <v>53</v>
      </c>
      <c r="I382" s="7">
        <v>184</v>
      </c>
      <c r="J382" s="7"/>
      <c r="K382" s="7">
        <v>2007</v>
      </c>
      <c r="L382" s="123"/>
    </row>
    <row r="383" spans="1:12" hidden="1" x14ac:dyDescent="0.35">
      <c r="A383" s="46">
        <v>131</v>
      </c>
      <c r="B383" s="26" t="s">
        <v>1163</v>
      </c>
      <c r="C383" s="46">
        <v>322120</v>
      </c>
      <c r="D383" s="26" t="s">
        <v>609</v>
      </c>
      <c r="E383" s="11">
        <v>12398</v>
      </c>
      <c r="F383" s="53">
        <v>741</v>
      </c>
      <c r="G383" s="57">
        <v>1076</v>
      </c>
      <c r="H383" s="53">
        <v>5752</v>
      </c>
      <c r="I383" s="7">
        <v>19967</v>
      </c>
      <c r="J383" s="7"/>
      <c r="K383" s="7">
        <v>2007</v>
      </c>
      <c r="L383" s="123"/>
    </row>
    <row r="384" spans="1:12" hidden="1" x14ac:dyDescent="0.35">
      <c r="A384" s="46">
        <v>131</v>
      </c>
      <c r="B384" s="26" t="s">
        <v>1163</v>
      </c>
      <c r="C384" s="46">
        <v>322210</v>
      </c>
      <c r="D384" s="26" t="s">
        <v>610</v>
      </c>
      <c r="E384" s="11">
        <v>519</v>
      </c>
      <c r="F384" s="53">
        <v>25</v>
      </c>
      <c r="G384" s="57">
        <v>45</v>
      </c>
      <c r="H384" s="53">
        <v>238</v>
      </c>
      <c r="I384" s="7">
        <v>827</v>
      </c>
      <c r="J384" s="7"/>
      <c r="K384" s="7">
        <v>2007</v>
      </c>
      <c r="L384" s="123"/>
    </row>
    <row r="385" spans="1:12" hidden="1" x14ac:dyDescent="0.35">
      <c r="A385" s="46">
        <v>131</v>
      </c>
      <c r="B385" s="26" t="s">
        <v>1163</v>
      </c>
      <c r="C385" s="46">
        <v>322220</v>
      </c>
      <c r="D385" s="26" t="s">
        <v>611</v>
      </c>
      <c r="E385" s="11">
        <v>1206</v>
      </c>
      <c r="F385" s="53">
        <v>61</v>
      </c>
      <c r="G385" s="57">
        <v>105</v>
      </c>
      <c r="H385" s="53">
        <v>555</v>
      </c>
      <c r="I385" s="7">
        <v>1926</v>
      </c>
      <c r="J385" s="7"/>
      <c r="K385" s="7">
        <v>2007</v>
      </c>
      <c r="L385" s="123"/>
    </row>
    <row r="386" spans="1:12" hidden="1" x14ac:dyDescent="0.35">
      <c r="A386" s="46">
        <v>131</v>
      </c>
      <c r="B386" s="26" t="s">
        <v>1163</v>
      </c>
      <c r="C386" s="46">
        <v>322299</v>
      </c>
      <c r="D386" s="26" t="s">
        <v>601</v>
      </c>
      <c r="E386" s="11">
        <v>546</v>
      </c>
      <c r="F386" s="53">
        <v>30</v>
      </c>
      <c r="G386" s="57">
        <v>47</v>
      </c>
      <c r="H386" s="53">
        <v>252</v>
      </c>
      <c r="I386" s="7">
        <v>876</v>
      </c>
      <c r="J386" s="7"/>
      <c r="K386" s="7">
        <v>2007</v>
      </c>
      <c r="L386" s="123"/>
    </row>
    <row r="387" spans="1:12" hidden="1" x14ac:dyDescent="0.35">
      <c r="A387" s="46">
        <v>131</v>
      </c>
      <c r="B387" s="26" t="s">
        <v>1163</v>
      </c>
      <c r="C387" s="46">
        <v>323110</v>
      </c>
      <c r="D387" s="26" t="s">
        <v>472</v>
      </c>
      <c r="E387" s="11">
        <v>115</v>
      </c>
      <c r="F387" s="53">
        <v>6</v>
      </c>
      <c r="G387" s="57">
        <v>10</v>
      </c>
      <c r="H387" s="53">
        <v>53</v>
      </c>
      <c r="I387" s="7">
        <v>183</v>
      </c>
      <c r="J387" s="7"/>
      <c r="K387" s="7">
        <v>2007</v>
      </c>
      <c r="L387" s="123"/>
    </row>
    <row r="388" spans="1:12" hidden="1" x14ac:dyDescent="0.35">
      <c r="A388" s="46">
        <v>131</v>
      </c>
      <c r="B388" s="26" t="s">
        <v>1163</v>
      </c>
      <c r="C388" s="46">
        <v>326110</v>
      </c>
      <c r="D388" s="26" t="s">
        <v>612</v>
      </c>
      <c r="E388" s="11">
        <v>2734</v>
      </c>
      <c r="F388" s="53">
        <v>65</v>
      </c>
      <c r="G388" s="57">
        <v>258</v>
      </c>
      <c r="H388" s="53">
        <v>1237</v>
      </c>
      <c r="I388" s="7">
        <v>4294</v>
      </c>
      <c r="J388" s="7"/>
      <c r="K388" s="7">
        <v>2007</v>
      </c>
      <c r="L388" s="123"/>
    </row>
    <row r="389" spans="1:12" hidden="1" x14ac:dyDescent="0.35">
      <c r="A389" s="46">
        <v>131</v>
      </c>
      <c r="B389" s="26" t="s">
        <v>1163</v>
      </c>
      <c r="C389" s="46">
        <v>326140</v>
      </c>
      <c r="D389" s="26" t="s">
        <v>475</v>
      </c>
      <c r="E389" s="11">
        <v>288</v>
      </c>
      <c r="F389" s="53">
        <v>7</v>
      </c>
      <c r="G389" s="57">
        <v>167</v>
      </c>
      <c r="H389" s="53">
        <v>367</v>
      </c>
      <c r="I389" s="7">
        <v>829</v>
      </c>
      <c r="J389" s="7"/>
      <c r="K389" s="7">
        <v>2007</v>
      </c>
      <c r="L389" s="123"/>
    </row>
    <row r="390" spans="1:12" hidden="1" x14ac:dyDescent="0.35">
      <c r="A390" s="46">
        <v>131</v>
      </c>
      <c r="B390" s="26" t="s">
        <v>1163</v>
      </c>
      <c r="C390" s="46">
        <v>326150</v>
      </c>
      <c r="D390" s="26" t="s">
        <v>476</v>
      </c>
      <c r="E390" s="11">
        <v>5</v>
      </c>
      <c r="F390" s="53">
        <v>0</v>
      </c>
      <c r="G390" s="57">
        <v>3</v>
      </c>
      <c r="H390" s="53">
        <v>6</v>
      </c>
      <c r="I390" s="7">
        <v>15</v>
      </c>
      <c r="J390" s="7"/>
      <c r="K390" s="7">
        <v>2007</v>
      </c>
      <c r="L390" s="123"/>
    </row>
    <row r="391" spans="1:12" hidden="1" x14ac:dyDescent="0.35">
      <c r="A391" s="46">
        <v>132</v>
      </c>
      <c r="B391" s="26" t="s">
        <v>1164</v>
      </c>
      <c r="C391" s="46">
        <v>339990</v>
      </c>
      <c r="D391" s="26" t="s">
        <v>443</v>
      </c>
      <c r="E391" s="11">
        <v>842</v>
      </c>
      <c r="F391" s="53">
        <v>157</v>
      </c>
      <c r="G391" s="57">
        <v>490</v>
      </c>
      <c r="H391" s="53">
        <v>1184</v>
      </c>
      <c r="I391" s="7">
        <v>2672</v>
      </c>
      <c r="J391" s="7"/>
      <c r="K391" s="7">
        <v>2007</v>
      </c>
      <c r="L391" s="123"/>
    </row>
    <row r="392" spans="1:12" hidden="1" x14ac:dyDescent="0.35">
      <c r="A392" s="46">
        <v>132</v>
      </c>
      <c r="B392" s="26" t="s">
        <v>1164</v>
      </c>
      <c r="C392" s="46">
        <v>313200</v>
      </c>
      <c r="D392" s="26" t="s">
        <v>595</v>
      </c>
      <c r="E392" s="11">
        <v>15</v>
      </c>
      <c r="F392" s="53">
        <v>1</v>
      </c>
      <c r="G392" s="57">
        <v>2</v>
      </c>
      <c r="H392" s="53">
        <v>14</v>
      </c>
      <c r="I392" s="7">
        <v>32</v>
      </c>
      <c r="J392" s="7"/>
      <c r="K392" s="7">
        <v>2007</v>
      </c>
      <c r="L392" s="123"/>
    </row>
    <row r="393" spans="1:12" hidden="1" x14ac:dyDescent="0.35">
      <c r="A393" s="46">
        <v>132</v>
      </c>
      <c r="B393" s="26" t="s">
        <v>1164</v>
      </c>
      <c r="C393" s="46">
        <v>314120</v>
      </c>
      <c r="D393" s="26" t="s">
        <v>478</v>
      </c>
      <c r="E393" s="11">
        <v>9367</v>
      </c>
      <c r="F393" s="53">
        <v>549</v>
      </c>
      <c r="G393" s="57">
        <v>2382</v>
      </c>
      <c r="H393" s="53">
        <v>9778</v>
      </c>
      <c r="I393" s="7">
        <v>22076</v>
      </c>
      <c r="J393" s="7"/>
      <c r="K393" s="7">
        <v>2007</v>
      </c>
      <c r="L393" s="123"/>
    </row>
    <row r="394" spans="1:12" hidden="1" x14ac:dyDescent="0.35">
      <c r="A394" s="46">
        <v>132</v>
      </c>
      <c r="B394" s="26" t="s">
        <v>1164</v>
      </c>
      <c r="C394" s="46">
        <v>314900</v>
      </c>
      <c r="D394" s="26" t="s">
        <v>474</v>
      </c>
      <c r="E394" s="11">
        <v>1289</v>
      </c>
      <c r="F394" s="53">
        <v>67</v>
      </c>
      <c r="G394" s="57">
        <v>748</v>
      </c>
      <c r="H394" s="53">
        <v>1673</v>
      </c>
      <c r="I394" s="7">
        <v>3777</v>
      </c>
      <c r="J394" s="7"/>
      <c r="K394" s="7">
        <v>2007</v>
      </c>
      <c r="L394" s="123"/>
    </row>
    <row r="395" spans="1:12" hidden="1" x14ac:dyDescent="0.35">
      <c r="A395" s="46">
        <v>132</v>
      </c>
      <c r="B395" s="26" t="s">
        <v>1164</v>
      </c>
      <c r="C395" s="46">
        <v>315000</v>
      </c>
      <c r="D395" s="26" t="s">
        <v>592</v>
      </c>
      <c r="E395" s="11">
        <v>230</v>
      </c>
      <c r="F395" s="53">
        <v>12</v>
      </c>
      <c r="G395" s="57">
        <v>61</v>
      </c>
      <c r="H395" s="53">
        <v>241</v>
      </c>
      <c r="I395" s="7">
        <v>544</v>
      </c>
      <c r="J395" s="7"/>
      <c r="K395" s="7">
        <v>2007</v>
      </c>
      <c r="L395" s="123"/>
    </row>
    <row r="396" spans="1:12" hidden="1" x14ac:dyDescent="0.35">
      <c r="A396" s="46">
        <v>132</v>
      </c>
      <c r="B396" s="26" t="s">
        <v>1164</v>
      </c>
      <c r="C396" s="46">
        <v>323110</v>
      </c>
      <c r="D396" s="26" t="s">
        <v>472</v>
      </c>
      <c r="E396" s="11">
        <v>1356</v>
      </c>
      <c r="F396" s="53">
        <v>69</v>
      </c>
      <c r="G396" s="57">
        <v>118</v>
      </c>
      <c r="H396" s="53">
        <v>1227</v>
      </c>
      <c r="I396" s="7">
        <v>2769</v>
      </c>
      <c r="J396" s="7"/>
      <c r="K396" s="7">
        <v>2007</v>
      </c>
      <c r="L396" s="123"/>
    </row>
    <row r="397" spans="1:12" hidden="1" x14ac:dyDescent="0.35">
      <c r="A397" s="46">
        <v>133</v>
      </c>
      <c r="B397" s="26" t="s">
        <v>1165</v>
      </c>
      <c r="C397" s="46">
        <v>313100</v>
      </c>
      <c r="D397" s="26" t="s">
        <v>594</v>
      </c>
      <c r="E397" s="11">
        <v>59</v>
      </c>
      <c r="F397" s="53">
        <v>3</v>
      </c>
      <c r="G397" s="57">
        <v>8</v>
      </c>
      <c r="H397" s="53">
        <v>67</v>
      </c>
      <c r="I397" s="7">
        <v>138</v>
      </c>
      <c r="J397" s="7"/>
      <c r="K397" s="7">
        <v>2007</v>
      </c>
      <c r="L397" s="123"/>
    </row>
    <row r="398" spans="1:12" hidden="1" x14ac:dyDescent="0.35">
      <c r="A398" s="46">
        <v>133</v>
      </c>
      <c r="B398" s="26" t="s">
        <v>1165</v>
      </c>
      <c r="C398" s="46">
        <v>313200</v>
      </c>
      <c r="D398" s="26" t="s">
        <v>595</v>
      </c>
      <c r="E398" s="11">
        <v>458</v>
      </c>
      <c r="F398" s="53">
        <v>23</v>
      </c>
      <c r="G398" s="57">
        <v>63</v>
      </c>
      <c r="H398" s="53">
        <v>518</v>
      </c>
      <c r="I398" s="7">
        <v>1062</v>
      </c>
      <c r="J398" s="7"/>
      <c r="K398" s="7">
        <v>2007</v>
      </c>
      <c r="L398" s="123"/>
    </row>
    <row r="399" spans="1:12" hidden="1" x14ac:dyDescent="0.35">
      <c r="A399" s="46">
        <v>133</v>
      </c>
      <c r="B399" s="26" t="s">
        <v>1165</v>
      </c>
      <c r="C399" s="46">
        <v>313300</v>
      </c>
      <c r="D399" s="26" t="s">
        <v>591</v>
      </c>
      <c r="E399" s="11">
        <v>48</v>
      </c>
      <c r="F399" s="53">
        <v>2</v>
      </c>
      <c r="G399" s="57">
        <v>7</v>
      </c>
      <c r="H399" s="53">
        <v>54</v>
      </c>
      <c r="I399" s="7">
        <v>111</v>
      </c>
      <c r="J399" s="7"/>
      <c r="K399" s="7">
        <v>2007</v>
      </c>
      <c r="L399" s="123"/>
    </row>
    <row r="400" spans="1:12" hidden="1" x14ac:dyDescent="0.35">
      <c r="A400" s="46">
        <v>133</v>
      </c>
      <c r="B400" s="26" t="s">
        <v>1165</v>
      </c>
      <c r="C400" s="46" t="s">
        <v>424</v>
      </c>
      <c r="D400" s="26" t="s">
        <v>425</v>
      </c>
      <c r="E400" s="11">
        <v>0</v>
      </c>
      <c r="F400" s="53">
        <v>4</v>
      </c>
      <c r="G400" s="57">
        <v>0</v>
      </c>
      <c r="H400" s="53">
        <v>7</v>
      </c>
      <c r="I400" s="7">
        <v>11</v>
      </c>
      <c r="J400" s="7"/>
      <c r="K400" s="7">
        <v>2007</v>
      </c>
      <c r="L400" s="123"/>
    </row>
    <row r="401" spans="1:12" hidden="1" x14ac:dyDescent="0.35">
      <c r="A401" s="46">
        <v>134</v>
      </c>
      <c r="B401" s="26" t="s">
        <v>1166</v>
      </c>
      <c r="C401" s="46">
        <v>331110</v>
      </c>
      <c r="D401" s="26" t="s">
        <v>613</v>
      </c>
      <c r="E401" s="11">
        <v>39</v>
      </c>
      <c r="F401" s="53">
        <v>2</v>
      </c>
      <c r="G401" s="57">
        <v>3</v>
      </c>
      <c r="H401" s="53">
        <v>35</v>
      </c>
      <c r="I401" s="7">
        <v>78</v>
      </c>
      <c r="J401" s="7"/>
      <c r="K401" s="7">
        <v>2007</v>
      </c>
      <c r="L401" s="123"/>
    </row>
    <row r="402" spans="1:12" hidden="1" x14ac:dyDescent="0.35">
      <c r="A402" s="46">
        <v>134</v>
      </c>
      <c r="B402" s="26" t="s">
        <v>1166</v>
      </c>
      <c r="C402" s="46">
        <v>335110</v>
      </c>
      <c r="D402" s="26" t="s">
        <v>434</v>
      </c>
      <c r="E402" s="11">
        <v>1055</v>
      </c>
      <c r="F402" s="53">
        <v>18</v>
      </c>
      <c r="G402" s="57">
        <v>296</v>
      </c>
      <c r="H402" s="53">
        <v>1003</v>
      </c>
      <c r="I402" s="7">
        <v>2372</v>
      </c>
      <c r="J402" s="7"/>
      <c r="K402" s="7">
        <v>2007</v>
      </c>
      <c r="L402" s="123"/>
    </row>
    <row r="403" spans="1:12" hidden="1" x14ac:dyDescent="0.35">
      <c r="A403" s="46">
        <v>134</v>
      </c>
      <c r="B403" s="26" t="s">
        <v>1166</v>
      </c>
      <c r="C403" s="46">
        <v>335311</v>
      </c>
      <c r="D403" s="26" t="s">
        <v>605</v>
      </c>
      <c r="E403" s="11">
        <v>1</v>
      </c>
      <c r="F403" s="53">
        <v>0</v>
      </c>
      <c r="G403" s="57">
        <v>0</v>
      </c>
      <c r="H403" s="53">
        <v>1</v>
      </c>
      <c r="I403" s="7">
        <v>1</v>
      </c>
      <c r="J403" s="7"/>
      <c r="K403" s="7">
        <v>2007</v>
      </c>
      <c r="L403" s="123"/>
    </row>
    <row r="404" spans="1:12" hidden="1" x14ac:dyDescent="0.35">
      <c r="A404" s="46">
        <v>134</v>
      </c>
      <c r="B404" s="26" t="s">
        <v>1166</v>
      </c>
      <c r="C404" s="46">
        <v>335313</v>
      </c>
      <c r="D404" s="26" t="s">
        <v>614</v>
      </c>
      <c r="E404" s="11">
        <v>117</v>
      </c>
      <c r="F404" s="53">
        <v>2</v>
      </c>
      <c r="G404" s="57">
        <v>33</v>
      </c>
      <c r="H404" s="53">
        <v>111</v>
      </c>
      <c r="I404" s="7">
        <v>263</v>
      </c>
      <c r="J404" s="7"/>
      <c r="K404" s="7">
        <v>2007</v>
      </c>
      <c r="L404" s="123"/>
    </row>
    <row r="405" spans="1:12" hidden="1" x14ac:dyDescent="0.35">
      <c r="A405" s="46">
        <v>134</v>
      </c>
      <c r="B405" s="26" t="s">
        <v>1166</v>
      </c>
      <c r="C405" s="46">
        <v>335912</v>
      </c>
      <c r="D405" s="26" t="s">
        <v>514</v>
      </c>
      <c r="E405" s="11">
        <v>1348</v>
      </c>
      <c r="F405" s="53">
        <v>22</v>
      </c>
      <c r="G405" s="57">
        <v>378</v>
      </c>
      <c r="H405" s="53">
        <v>1281</v>
      </c>
      <c r="I405" s="7">
        <v>3029</v>
      </c>
      <c r="J405" s="7"/>
      <c r="K405" s="7">
        <v>2007</v>
      </c>
      <c r="L405" s="123"/>
    </row>
    <row r="406" spans="1:12" hidden="1" x14ac:dyDescent="0.35">
      <c r="A406" s="46">
        <v>134</v>
      </c>
      <c r="B406" s="26" t="s">
        <v>1166</v>
      </c>
      <c r="C406" s="46">
        <v>339990</v>
      </c>
      <c r="D406" s="26" t="s">
        <v>443</v>
      </c>
      <c r="E406" s="11">
        <v>967</v>
      </c>
      <c r="F406" s="53">
        <v>180</v>
      </c>
      <c r="G406" s="57">
        <v>563</v>
      </c>
      <c r="H406" s="53">
        <v>1252</v>
      </c>
      <c r="I406" s="7">
        <v>2961</v>
      </c>
      <c r="J406" s="7"/>
      <c r="K406" s="7">
        <v>2007</v>
      </c>
      <c r="L406" s="123"/>
    </row>
    <row r="407" spans="1:12" hidden="1" x14ac:dyDescent="0.35">
      <c r="A407" s="46">
        <v>134</v>
      </c>
      <c r="B407" s="26" t="s">
        <v>1166</v>
      </c>
      <c r="C407" s="46">
        <v>323110</v>
      </c>
      <c r="D407" s="26" t="s">
        <v>472</v>
      </c>
      <c r="E407" s="11">
        <v>6</v>
      </c>
      <c r="F407" s="53">
        <v>0</v>
      </c>
      <c r="G407" s="57">
        <v>1</v>
      </c>
      <c r="H407" s="53">
        <v>5</v>
      </c>
      <c r="I407" s="7">
        <v>12</v>
      </c>
      <c r="J407" s="7"/>
      <c r="K407" s="7">
        <v>2007</v>
      </c>
      <c r="L407" s="123"/>
    </row>
    <row r="408" spans="1:12" hidden="1" x14ac:dyDescent="0.35">
      <c r="A408" s="46">
        <v>134</v>
      </c>
      <c r="B408" s="26" t="s">
        <v>1166</v>
      </c>
      <c r="C408" s="46" t="s">
        <v>505</v>
      </c>
      <c r="D408" s="26" t="s">
        <v>506</v>
      </c>
      <c r="E408" s="11">
        <v>77</v>
      </c>
      <c r="F408" s="53">
        <v>3</v>
      </c>
      <c r="G408" s="57">
        <v>22</v>
      </c>
      <c r="H408" s="53">
        <v>74</v>
      </c>
      <c r="I408" s="7">
        <v>176</v>
      </c>
      <c r="J408" s="7"/>
      <c r="K408" s="7">
        <v>2007</v>
      </c>
      <c r="L408" s="123"/>
    </row>
    <row r="409" spans="1:12" hidden="1" x14ac:dyDescent="0.35">
      <c r="A409" s="46">
        <v>136</v>
      </c>
      <c r="B409" s="26" t="s">
        <v>1167</v>
      </c>
      <c r="C409" s="46">
        <v>332200</v>
      </c>
      <c r="D409" s="26" t="s">
        <v>491</v>
      </c>
      <c r="E409" s="11">
        <v>769</v>
      </c>
      <c r="F409" s="53">
        <v>21</v>
      </c>
      <c r="G409" s="57">
        <v>443</v>
      </c>
      <c r="H409" s="53">
        <v>672</v>
      </c>
      <c r="I409" s="7">
        <v>1904</v>
      </c>
      <c r="J409" s="7"/>
      <c r="K409" s="7">
        <v>2007</v>
      </c>
      <c r="L409" s="123"/>
    </row>
    <row r="410" spans="1:12" hidden="1" x14ac:dyDescent="0.35">
      <c r="A410" s="46">
        <v>136</v>
      </c>
      <c r="B410" s="26" t="s">
        <v>1167</v>
      </c>
      <c r="C410" s="46" t="s">
        <v>431</v>
      </c>
      <c r="D410" s="26" t="s">
        <v>432</v>
      </c>
      <c r="E410" s="11">
        <v>4</v>
      </c>
      <c r="F410" s="53">
        <v>0</v>
      </c>
      <c r="G410" s="57">
        <v>2</v>
      </c>
      <c r="H410" s="53">
        <v>3</v>
      </c>
      <c r="I410" s="7">
        <v>9</v>
      </c>
      <c r="J410" s="7"/>
      <c r="K410" s="7">
        <v>2007</v>
      </c>
      <c r="L410" s="123"/>
    </row>
    <row r="411" spans="1:12" hidden="1" x14ac:dyDescent="0.35">
      <c r="A411" s="46">
        <v>136</v>
      </c>
      <c r="B411" s="26" t="s">
        <v>1167</v>
      </c>
      <c r="C411" s="46" t="s">
        <v>501</v>
      </c>
      <c r="D411" s="26" t="s">
        <v>502</v>
      </c>
      <c r="E411" s="11">
        <v>159</v>
      </c>
      <c r="F411" s="53">
        <v>4</v>
      </c>
      <c r="G411" s="57">
        <v>24</v>
      </c>
      <c r="H411" s="53">
        <v>176</v>
      </c>
      <c r="I411" s="7">
        <v>363</v>
      </c>
      <c r="J411" s="7"/>
      <c r="K411" s="7">
        <v>2007</v>
      </c>
      <c r="L411" s="123"/>
    </row>
    <row r="412" spans="1:12" hidden="1" x14ac:dyDescent="0.35">
      <c r="A412" s="46">
        <v>136</v>
      </c>
      <c r="B412" s="26" t="s">
        <v>1167</v>
      </c>
      <c r="C412" s="46">
        <v>335911</v>
      </c>
      <c r="D412" s="26" t="s">
        <v>435</v>
      </c>
      <c r="E412" s="11">
        <v>532</v>
      </c>
      <c r="F412" s="53">
        <v>9</v>
      </c>
      <c r="G412" s="57">
        <v>149</v>
      </c>
      <c r="H412" s="53">
        <v>259</v>
      </c>
      <c r="I412" s="7">
        <v>949</v>
      </c>
      <c r="J412" s="7"/>
      <c r="K412" s="7">
        <v>2007</v>
      </c>
      <c r="L412" s="123"/>
    </row>
    <row r="413" spans="1:12" hidden="1" x14ac:dyDescent="0.35">
      <c r="A413" s="46">
        <v>136</v>
      </c>
      <c r="B413" s="26" t="s">
        <v>1167</v>
      </c>
      <c r="C413" s="46">
        <v>339113</v>
      </c>
      <c r="D413" s="26" t="s">
        <v>456</v>
      </c>
      <c r="E413" s="11">
        <v>5</v>
      </c>
      <c r="F413" s="53">
        <v>0</v>
      </c>
      <c r="G413" s="57">
        <v>2</v>
      </c>
      <c r="H413" s="53">
        <v>3</v>
      </c>
      <c r="I413" s="7">
        <v>10</v>
      </c>
      <c r="J413" s="7"/>
      <c r="K413" s="7">
        <v>2007</v>
      </c>
      <c r="L413" s="123"/>
    </row>
    <row r="414" spans="1:12" hidden="1" x14ac:dyDescent="0.35">
      <c r="A414" s="46">
        <v>136</v>
      </c>
      <c r="B414" s="26" t="s">
        <v>1167</v>
      </c>
      <c r="C414" s="46">
        <v>339990</v>
      </c>
      <c r="D414" s="26" t="s">
        <v>443</v>
      </c>
      <c r="E414" s="11">
        <v>3470</v>
      </c>
      <c r="F414" s="53">
        <v>645</v>
      </c>
      <c r="G414" s="57">
        <v>1885</v>
      </c>
      <c r="H414" s="53">
        <v>2958</v>
      </c>
      <c r="I414" s="7">
        <v>8958</v>
      </c>
      <c r="J414" s="7"/>
      <c r="K414" s="7">
        <v>2007</v>
      </c>
      <c r="L414" s="123"/>
    </row>
    <row r="415" spans="1:12" hidden="1" x14ac:dyDescent="0.35">
      <c r="A415" s="46">
        <v>136</v>
      </c>
      <c r="B415" s="26" t="s">
        <v>1167</v>
      </c>
      <c r="C415" s="46">
        <v>314900</v>
      </c>
      <c r="D415" s="26" t="s">
        <v>474</v>
      </c>
      <c r="E415" s="11">
        <v>167</v>
      </c>
      <c r="F415" s="53">
        <v>9</v>
      </c>
      <c r="G415" s="57">
        <v>97</v>
      </c>
      <c r="H415" s="53">
        <v>135</v>
      </c>
      <c r="I415" s="7">
        <v>408</v>
      </c>
      <c r="J415" s="7"/>
      <c r="K415" s="7">
        <v>2007</v>
      </c>
      <c r="L415" s="123"/>
    </row>
    <row r="416" spans="1:12" hidden="1" x14ac:dyDescent="0.35">
      <c r="A416" s="46">
        <v>136</v>
      </c>
      <c r="B416" s="26" t="s">
        <v>1167</v>
      </c>
      <c r="C416" s="46">
        <v>315000</v>
      </c>
      <c r="D416" s="26" t="s">
        <v>592</v>
      </c>
      <c r="E416" s="11">
        <v>71</v>
      </c>
      <c r="F416" s="53">
        <v>4</v>
      </c>
      <c r="G416" s="57">
        <v>19</v>
      </c>
      <c r="H416" s="53">
        <v>46</v>
      </c>
      <c r="I416" s="7">
        <v>140</v>
      </c>
      <c r="J416" s="7"/>
      <c r="K416" s="7">
        <v>2007</v>
      </c>
      <c r="L416" s="123"/>
    </row>
    <row r="417" spans="1:12" hidden="1" x14ac:dyDescent="0.35">
      <c r="A417" s="46">
        <v>136</v>
      </c>
      <c r="B417" s="26" t="s">
        <v>1167</v>
      </c>
      <c r="C417" s="46">
        <v>322120</v>
      </c>
      <c r="D417" s="26" t="s">
        <v>609</v>
      </c>
      <c r="E417" s="11">
        <v>576</v>
      </c>
      <c r="F417" s="53">
        <v>34</v>
      </c>
      <c r="G417" s="57">
        <v>50</v>
      </c>
      <c r="H417" s="53">
        <v>267</v>
      </c>
      <c r="I417" s="7">
        <v>928</v>
      </c>
      <c r="J417" s="7"/>
      <c r="K417" s="7">
        <v>2007</v>
      </c>
      <c r="L417" s="123"/>
    </row>
    <row r="418" spans="1:12" hidden="1" x14ac:dyDescent="0.35">
      <c r="A418" s="46">
        <v>136</v>
      </c>
      <c r="B418" s="26" t="s">
        <v>1167</v>
      </c>
      <c r="C418" s="46">
        <v>322291</v>
      </c>
      <c r="D418" s="26" t="s">
        <v>593</v>
      </c>
      <c r="E418" s="11">
        <v>2394</v>
      </c>
      <c r="F418" s="53">
        <v>123</v>
      </c>
      <c r="G418" s="57">
        <v>208</v>
      </c>
      <c r="H418" s="53">
        <v>3526</v>
      </c>
      <c r="I418" s="7">
        <v>6250</v>
      </c>
      <c r="J418" s="7"/>
      <c r="K418" s="7">
        <v>2007</v>
      </c>
      <c r="L418" s="123"/>
    </row>
    <row r="419" spans="1:12" hidden="1" x14ac:dyDescent="0.35">
      <c r="A419" s="46">
        <v>136</v>
      </c>
      <c r="B419" s="26" t="s">
        <v>1167</v>
      </c>
      <c r="C419" s="46">
        <v>325610</v>
      </c>
      <c r="D419" s="26" t="s">
        <v>444</v>
      </c>
      <c r="E419" s="11">
        <v>1961</v>
      </c>
      <c r="F419" s="53">
        <v>68</v>
      </c>
      <c r="G419" s="57">
        <v>517</v>
      </c>
      <c r="H419" s="53">
        <v>1255</v>
      </c>
      <c r="I419" s="7">
        <v>3801</v>
      </c>
      <c r="J419" s="7"/>
      <c r="K419" s="7">
        <v>2007</v>
      </c>
      <c r="L419" s="123"/>
    </row>
    <row r="420" spans="1:12" hidden="1" x14ac:dyDescent="0.35">
      <c r="A420" s="46">
        <v>136</v>
      </c>
      <c r="B420" s="26" t="s">
        <v>1167</v>
      </c>
      <c r="C420" s="46">
        <v>325620</v>
      </c>
      <c r="D420" s="26" t="s">
        <v>615</v>
      </c>
      <c r="E420" s="11">
        <v>15876</v>
      </c>
      <c r="F420" s="53">
        <v>527</v>
      </c>
      <c r="G420" s="57">
        <v>3633</v>
      </c>
      <c r="H420" s="53">
        <v>9877</v>
      </c>
      <c r="I420" s="7">
        <v>29914</v>
      </c>
      <c r="J420" s="7"/>
      <c r="K420" s="7">
        <v>2007</v>
      </c>
      <c r="L420" s="123"/>
    </row>
    <row r="421" spans="1:12" hidden="1" x14ac:dyDescent="0.35">
      <c r="A421" s="46">
        <v>136</v>
      </c>
      <c r="B421" s="26" t="s">
        <v>1167</v>
      </c>
      <c r="C421" s="46">
        <v>326290</v>
      </c>
      <c r="D421" s="26" t="s">
        <v>446</v>
      </c>
      <c r="E421" s="11">
        <v>387</v>
      </c>
      <c r="F421" s="53">
        <v>9</v>
      </c>
      <c r="G421" s="57">
        <v>88</v>
      </c>
      <c r="H421" s="53">
        <v>460</v>
      </c>
      <c r="I421" s="7">
        <v>944</v>
      </c>
      <c r="J421" s="7"/>
      <c r="K421" s="7">
        <v>2007</v>
      </c>
      <c r="L421" s="123"/>
    </row>
    <row r="422" spans="1:12" hidden="1" x14ac:dyDescent="0.35">
      <c r="A422" s="46">
        <v>137</v>
      </c>
      <c r="B422" s="26" t="s">
        <v>1168</v>
      </c>
      <c r="C422" s="46">
        <v>332200</v>
      </c>
      <c r="D422" s="26" t="s">
        <v>491</v>
      </c>
      <c r="E422" s="11">
        <v>143</v>
      </c>
      <c r="F422" s="53">
        <v>4</v>
      </c>
      <c r="G422" s="57">
        <v>83</v>
      </c>
      <c r="H422" s="53">
        <v>113</v>
      </c>
      <c r="I422" s="7">
        <v>343</v>
      </c>
      <c r="J422" s="7"/>
      <c r="K422" s="7">
        <v>2007</v>
      </c>
      <c r="L422" s="123"/>
    </row>
    <row r="423" spans="1:12" hidden="1" x14ac:dyDescent="0.35">
      <c r="A423" s="46">
        <v>137</v>
      </c>
      <c r="B423" s="26" t="s">
        <v>1168</v>
      </c>
      <c r="C423" s="46">
        <v>325610</v>
      </c>
      <c r="D423" s="26" t="s">
        <v>444</v>
      </c>
      <c r="E423" s="11">
        <v>4194</v>
      </c>
      <c r="F423" s="53">
        <v>145</v>
      </c>
      <c r="G423" s="57">
        <v>224</v>
      </c>
      <c r="H423" s="53">
        <v>2249</v>
      </c>
      <c r="I423" s="7">
        <v>6810</v>
      </c>
      <c r="J423" s="7"/>
      <c r="K423" s="7">
        <v>2007</v>
      </c>
      <c r="L423" s="123"/>
    </row>
    <row r="424" spans="1:12" hidden="1" x14ac:dyDescent="0.35">
      <c r="A424" s="46">
        <v>137</v>
      </c>
      <c r="B424" s="26" t="s">
        <v>1168</v>
      </c>
      <c r="C424" s="46">
        <v>325620</v>
      </c>
      <c r="D424" s="26" t="s">
        <v>615</v>
      </c>
      <c r="E424" s="11">
        <v>16576</v>
      </c>
      <c r="F424" s="53">
        <v>550</v>
      </c>
      <c r="G424" s="57">
        <v>4374</v>
      </c>
      <c r="H424" s="53">
        <v>10598</v>
      </c>
      <c r="I424" s="7">
        <v>32098</v>
      </c>
      <c r="J424" s="7"/>
      <c r="K424" s="7">
        <v>2007</v>
      </c>
      <c r="L424" s="123"/>
    </row>
    <row r="425" spans="1:12" hidden="1" x14ac:dyDescent="0.35">
      <c r="A425" s="46">
        <v>138</v>
      </c>
      <c r="B425" s="26" t="s">
        <v>1169</v>
      </c>
      <c r="C425" s="46">
        <v>335210</v>
      </c>
      <c r="D425" s="26" t="s">
        <v>484</v>
      </c>
      <c r="E425" s="11">
        <v>2845</v>
      </c>
      <c r="F425" s="53">
        <v>482</v>
      </c>
      <c r="G425" s="57">
        <v>396</v>
      </c>
      <c r="H425" s="53">
        <v>1398</v>
      </c>
      <c r="I425" s="7">
        <v>5122</v>
      </c>
      <c r="J425" s="7"/>
      <c r="K425" s="7">
        <v>2007</v>
      </c>
      <c r="L425" s="123"/>
    </row>
    <row r="426" spans="1:12" hidden="1" x14ac:dyDescent="0.35">
      <c r="A426" s="46">
        <v>139</v>
      </c>
      <c r="B426" s="26" t="s">
        <v>1170</v>
      </c>
      <c r="C426" s="46">
        <v>312200</v>
      </c>
      <c r="D426" s="26" t="s">
        <v>616</v>
      </c>
      <c r="E426" s="11">
        <v>45373</v>
      </c>
      <c r="F426" s="53">
        <v>879</v>
      </c>
      <c r="G426" s="57">
        <v>21706</v>
      </c>
      <c r="H426" s="53">
        <v>16302</v>
      </c>
      <c r="I426" s="7">
        <v>84261</v>
      </c>
      <c r="J426" s="7"/>
      <c r="K426" s="7">
        <v>2007</v>
      </c>
      <c r="L426" s="123"/>
    </row>
    <row r="427" spans="1:12" hidden="1" x14ac:dyDescent="0.35">
      <c r="A427" s="46">
        <v>141</v>
      </c>
      <c r="B427" s="26" t="s">
        <v>1171</v>
      </c>
      <c r="C427" s="46">
        <v>511110</v>
      </c>
      <c r="D427" s="26" t="s">
        <v>617</v>
      </c>
      <c r="E427" s="11">
        <v>9824</v>
      </c>
      <c r="F427" s="53">
        <v>500</v>
      </c>
      <c r="G427" s="57">
        <v>1263</v>
      </c>
      <c r="H427" s="53">
        <v>1125</v>
      </c>
      <c r="I427" s="7">
        <v>12712</v>
      </c>
      <c r="J427" s="7"/>
      <c r="K427" s="7">
        <v>2007</v>
      </c>
      <c r="L427" s="123"/>
    </row>
    <row r="428" spans="1:12" hidden="1" x14ac:dyDescent="0.35">
      <c r="A428" s="46">
        <v>141</v>
      </c>
      <c r="B428" s="26" t="s">
        <v>1171</v>
      </c>
      <c r="C428" s="46">
        <v>511120</v>
      </c>
      <c r="D428" s="26" t="s">
        <v>618</v>
      </c>
      <c r="E428" s="11">
        <v>13145</v>
      </c>
      <c r="F428" s="53">
        <v>671</v>
      </c>
      <c r="G428" s="57">
        <v>1689</v>
      </c>
      <c r="H428" s="53">
        <v>1506</v>
      </c>
      <c r="I428" s="7">
        <v>17011</v>
      </c>
      <c r="J428" s="7"/>
      <c r="K428" s="7">
        <v>2007</v>
      </c>
      <c r="L428" s="123"/>
    </row>
    <row r="429" spans="1:12" hidden="1" x14ac:dyDescent="0.35">
      <c r="A429" s="46">
        <v>141</v>
      </c>
      <c r="B429" s="26" t="s">
        <v>1171</v>
      </c>
      <c r="C429" s="46" t="s">
        <v>537</v>
      </c>
      <c r="D429" s="26" t="s">
        <v>538</v>
      </c>
      <c r="E429" s="11">
        <v>1327</v>
      </c>
      <c r="F429" s="53">
        <v>51</v>
      </c>
      <c r="G429" s="57">
        <v>130</v>
      </c>
      <c r="H429" s="53">
        <v>146</v>
      </c>
      <c r="I429" s="7">
        <v>1654</v>
      </c>
      <c r="J429" s="7"/>
      <c r="K429" s="7">
        <v>2007</v>
      </c>
      <c r="L429" s="123"/>
    </row>
    <row r="430" spans="1:12" hidden="1" x14ac:dyDescent="0.35">
      <c r="A430" s="46">
        <v>141</v>
      </c>
      <c r="B430" s="26" t="s">
        <v>1171</v>
      </c>
      <c r="C430" s="46">
        <v>512200</v>
      </c>
      <c r="D430" s="26" t="s">
        <v>516</v>
      </c>
      <c r="E430" s="11">
        <v>86</v>
      </c>
      <c r="F430" s="53">
        <v>1</v>
      </c>
      <c r="G430" s="57">
        <v>11</v>
      </c>
      <c r="H430" s="53">
        <v>48</v>
      </c>
      <c r="I430" s="7">
        <v>146</v>
      </c>
      <c r="J430" s="7"/>
      <c r="K430" s="7">
        <v>2007</v>
      </c>
      <c r="L430" s="123"/>
    </row>
    <row r="431" spans="1:12" hidden="1" x14ac:dyDescent="0.35">
      <c r="A431" s="46">
        <v>141</v>
      </c>
      <c r="B431" s="26" t="s">
        <v>1171</v>
      </c>
      <c r="C431" s="46">
        <v>519130</v>
      </c>
      <c r="D431" s="26" t="s">
        <v>619</v>
      </c>
      <c r="E431" s="11">
        <v>2856</v>
      </c>
      <c r="F431" s="53">
        <v>0</v>
      </c>
      <c r="G431" s="57">
        <v>0</v>
      </c>
      <c r="H431" s="53">
        <v>0</v>
      </c>
      <c r="I431" s="7">
        <v>2856</v>
      </c>
      <c r="J431" s="7"/>
      <c r="K431" s="7">
        <v>2007</v>
      </c>
      <c r="L431" s="123"/>
    </row>
    <row r="432" spans="1:12" hidden="1" x14ac:dyDescent="0.35">
      <c r="A432" s="46">
        <v>141</v>
      </c>
      <c r="B432" s="26" t="s">
        <v>1171</v>
      </c>
      <c r="C432" s="46" t="s">
        <v>424</v>
      </c>
      <c r="D432" s="26" t="s">
        <v>425</v>
      </c>
      <c r="E432" s="11">
        <v>0</v>
      </c>
      <c r="F432" s="53">
        <v>6</v>
      </c>
      <c r="G432" s="57">
        <v>1</v>
      </c>
      <c r="H432" s="53">
        <v>1</v>
      </c>
      <c r="I432" s="7">
        <v>8</v>
      </c>
      <c r="J432" s="7"/>
      <c r="K432" s="7">
        <v>2007</v>
      </c>
      <c r="L432" s="123"/>
    </row>
    <row r="433" spans="1:12" hidden="1" x14ac:dyDescent="0.35">
      <c r="A433" s="46">
        <v>142</v>
      </c>
      <c r="B433" s="26" t="s">
        <v>1172</v>
      </c>
      <c r="C433" s="46">
        <v>339940</v>
      </c>
      <c r="D433" s="26" t="s">
        <v>525</v>
      </c>
      <c r="E433" s="11">
        <v>2560</v>
      </c>
      <c r="F433" s="53">
        <v>475</v>
      </c>
      <c r="G433" s="57">
        <v>222</v>
      </c>
      <c r="H433" s="53">
        <v>3653</v>
      </c>
      <c r="I433" s="7">
        <v>6909</v>
      </c>
      <c r="J433" s="7"/>
      <c r="K433" s="7">
        <v>2007</v>
      </c>
      <c r="L433" s="123"/>
    </row>
    <row r="434" spans="1:12" hidden="1" x14ac:dyDescent="0.35">
      <c r="A434" s="46">
        <v>142</v>
      </c>
      <c r="B434" s="26" t="s">
        <v>1172</v>
      </c>
      <c r="C434" s="46">
        <v>339990</v>
      </c>
      <c r="D434" s="26" t="s">
        <v>443</v>
      </c>
      <c r="E434" s="11">
        <v>66</v>
      </c>
      <c r="F434" s="53">
        <v>12</v>
      </c>
      <c r="G434" s="57">
        <v>22</v>
      </c>
      <c r="H434" s="53">
        <v>112</v>
      </c>
      <c r="I434" s="7">
        <v>212</v>
      </c>
      <c r="J434" s="7"/>
      <c r="K434" s="7">
        <v>2007</v>
      </c>
      <c r="L434" s="123"/>
    </row>
    <row r="435" spans="1:12" hidden="1" x14ac:dyDescent="0.35">
      <c r="A435" s="46">
        <v>142</v>
      </c>
      <c r="B435" s="26" t="s">
        <v>1172</v>
      </c>
      <c r="C435" s="46">
        <v>322230</v>
      </c>
      <c r="D435" s="26" t="s">
        <v>620</v>
      </c>
      <c r="E435" s="11">
        <v>759</v>
      </c>
      <c r="F435" s="53">
        <v>35</v>
      </c>
      <c r="G435" s="57">
        <v>66</v>
      </c>
      <c r="H435" s="53">
        <v>961</v>
      </c>
      <c r="I435" s="7">
        <v>1821</v>
      </c>
      <c r="J435" s="7"/>
      <c r="K435" s="7">
        <v>2007</v>
      </c>
      <c r="L435" s="123"/>
    </row>
    <row r="436" spans="1:12" hidden="1" x14ac:dyDescent="0.35">
      <c r="A436" s="46">
        <v>142</v>
      </c>
      <c r="B436" s="26" t="s">
        <v>1172</v>
      </c>
      <c r="C436" s="46">
        <v>323110</v>
      </c>
      <c r="D436" s="26" t="s">
        <v>472</v>
      </c>
      <c r="E436" s="11">
        <v>512</v>
      </c>
      <c r="F436" s="53">
        <v>26</v>
      </c>
      <c r="G436" s="57">
        <v>43</v>
      </c>
      <c r="H436" s="53">
        <v>649</v>
      </c>
      <c r="I436" s="7">
        <v>1230</v>
      </c>
      <c r="J436" s="7"/>
      <c r="K436" s="7">
        <v>2007</v>
      </c>
      <c r="L436" s="123"/>
    </row>
    <row r="437" spans="1:12" hidden="1" x14ac:dyDescent="0.35">
      <c r="A437" s="46">
        <v>142</v>
      </c>
      <c r="B437" s="26" t="s">
        <v>1172</v>
      </c>
      <c r="C437" s="46">
        <v>325520</v>
      </c>
      <c r="D437" s="26" t="s">
        <v>621</v>
      </c>
      <c r="E437" s="11">
        <v>963</v>
      </c>
      <c r="F437" s="53">
        <v>37</v>
      </c>
      <c r="G437" s="57">
        <v>51</v>
      </c>
      <c r="H437" s="53">
        <v>1175</v>
      </c>
      <c r="I437" s="7">
        <v>2227</v>
      </c>
      <c r="J437" s="7"/>
      <c r="K437" s="7">
        <v>2007</v>
      </c>
      <c r="L437" s="123"/>
    </row>
    <row r="438" spans="1:12" hidden="1" x14ac:dyDescent="0.35">
      <c r="A438" s="46">
        <v>142</v>
      </c>
      <c r="B438" s="26" t="s">
        <v>1172</v>
      </c>
      <c r="C438" s="46">
        <v>326290</v>
      </c>
      <c r="D438" s="26" t="s">
        <v>446</v>
      </c>
      <c r="E438" s="11">
        <v>207</v>
      </c>
      <c r="F438" s="53">
        <v>5</v>
      </c>
      <c r="G438" s="57">
        <v>23</v>
      </c>
      <c r="H438" s="53">
        <v>263</v>
      </c>
      <c r="I438" s="7">
        <v>497</v>
      </c>
      <c r="J438" s="7"/>
      <c r="K438" s="7">
        <v>2007</v>
      </c>
      <c r="L438" s="123"/>
    </row>
    <row r="439" spans="1:12" hidden="1" x14ac:dyDescent="0.35">
      <c r="A439" s="46">
        <v>142</v>
      </c>
      <c r="B439" s="26" t="s">
        <v>1172</v>
      </c>
      <c r="C439" s="46" t="s">
        <v>537</v>
      </c>
      <c r="D439" s="26" t="s">
        <v>538</v>
      </c>
      <c r="E439" s="11">
        <v>5426</v>
      </c>
      <c r="F439" s="53">
        <v>289</v>
      </c>
      <c r="G439" s="57">
        <v>471</v>
      </c>
      <c r="H439" s="53">
        <v>4245</v>
      </c>
      <c r="I439" s="7">
        <v>10431</v>
      </c>
      <c r="J439" s="7"/>
      <c r="K439" s="7">
        <v>2007</v>
      </c>
      <c r="L439" s="123"/>
    </row>
    <row r="440" spans="1:12" hidden="1" x14ac:dyDescent="0.35">
      <c r="A440" s="46">
        <v>142</v>
      </c>
      <c r="B440" s="26" t="s">
        <v>1172</v>
      </c>
      <c r="C440" s="46" t="s">
        <v>424</v>
      </c>
      <c r="D440" s="26" t="s">
        <v>425</v>
      </c>
      <c r="E440" s="11">
        <v>0</v>
      </c>
      <c r="F440" s="53">
        <v>4</v>
      </c>
      <c r="G440" s="57">
        <v>0</v>
      </c>
      <c r="H440" s="53">
        <v>5</v>
      </c>
      <c r="I440" s="7">
        <v>9</v>
      </c>
      <c r="J440" s="7"/>
      <c r="K440" s="7">
        <v>2007</v>
      </c>
      <c r="L440" s="123"/>
    </row>
    <row r="441" spans="1:12" hidden="1" x14ac:dyDescent="0.35">
      <c r="A441" s="46">
        <v>145</v>
      </c>
      <c r="B441" s="26" t="s">
        <v>1173</v>
      </c>
      <c r="C441" s="46" t="s">
        <v>622</v>
      </c>
      <c r="D441" s="26" t="s">
        <v>623</v>
      </c>
      <c r="E441" s="11">
        <v>7407</v>
      </c>
      <c r="F441" s="53">
        <v>0</v>
      </c>
      <c r="G441" s="57">
        <v>0</v>
      </c>
      <c r="H441" s="53">
        <v>0</v>
      </c>
      <c r="I441" s="7">
        <v>7407</v>
      </c>
      <c r="J441" s="7"/>
      <c r="K441" s="7">
        <v>2007</v>
      </c>
      <c r="L441" s="123"/>
    </row>
    <row r="442" spans="1:12" hidden="1" x14ac:dyDescent="0.35">
      <c r="A442" s="46">
        <v>146</v>
      </c>
      <c r="B442" s="26" t="s">
        <v>1174</v>
      </c>
      <c r="C442" s="46" t="s">
        <v>622</v>
      </c>
      <c r="D442" s="26" t="s">
        <v>623</v>
      </c>
      <c r="E442" s="11">
        <v>499</v>
      </c>
      <c r="F442" s="53">
        <v>0</v>
      </c>
      <c r="G442" s="57">
        <v>0</v>
      </c>
      <c r="H442" s="53">
        <v>0</v>
      </c>
      <c r="I442" s="7">
        <v>499</v>
      </c>
      <c r="J442" s="7"/>
      <c r="K442" s="7">
        <v>2007</v>
      </c>
      <c r="L442" s="123"/>
    </row>
    <row r="443" spans="1:12" hidden="1" x14ac:dyDescent="0.35">
      <c r="A443" s="46">
        <v>147</v>
      </c>
      <c r="B443" s="26" t="s">
        <v>1175</v>
      </c>
      <c r="C443" s="46" t="s">
        <v>624</v>
      </c>
      <c r="D443" s="26" t="s">
        <v>625</v>
      </c>
      <c r="E443" s="11">
        <v>-2874</v>
      </c>
      <c r="F443" s="53">
        <v>0</v>
      </c>
      <c r="G443" s="57">
        <v>0</v>
      </c>
      <c r="H443" s="53">
        <v>0</v>
      </c>
      <c r="I443" s="7">
        <v>-2874</v>
      </c>
      <c r="J443" s="7"/>
      <c r="K443" s="7">
        <v>2007</v>
      </c>
      <c r="L443" s="123"/>
    </row>
    <row r="444" spans="1:12" hidden="1" x14ac:dyDescent="0.35">
      <c r="A444" s="46">
        <v>153</v>
      </c>
      <c r="B444" s="26" t="s">
        <v>1176</v>
      </c>
      <c r="C444" s="46" t="s">
        <v>1081</v>
      </c>
      <c r="D444" s="26" t="s">
        <v>1082</v>
      </c>
      <c r="E444" s="11">
        <v>7610</v>
      </c>
      <c r="F444" s="53">
        <v>0</v>
      </c>
      <c r="G444" s="57">
        <v>0</v>
      </c>
      <c r="H444" s="53">
        <v>0</v>
      </c>
      <c r="I444" s="7">
        <v>7610</v>
      </c>
      <c r="J444" s="7"/>
      <c r="K444" s="7">
        <v>2007</v>
      </c>
      <c r="L444" s="123"/>
    </row>
    <row r="445" spans="1:12" hidden="1" x14ac:dyDescent="0.35">
      <c r="A445" s="46">
        <v>154</v>
      </c>
      <c r="B445" s="26" t="s">
        <v>1177</v>
      </c>
      <c r="C445" s="46" t="s">
        <v>1081</v>
      </c>
      <c r="D445" s="26" t="s">
        <v>1082</v>
      </c>
      <c r="E445" s="11">
        <v>300636</v>
      </c>
      <c r="F445" s="53">
        <v>0</v>
      </c>
      <c r="G445" s="57">
        <v>0</v>
      </c>
      <c r="H445" s="53">
        <v>0</v>
      </c>
      <c r="I445" s="7">
        <v>300636</v>
      </c>
      <c r="J445" s="7"/>
      <c r="K445" s="7">
        <v>2007</v>
      </c>
      <c r="L445" s="123"/>
    </row>
    <row r="446" spans="1:12" hidden="1" x14ac:dyDescent="0.35">
      <c r="A446" s="46">
        <v>155</v>
      </c>
      <c r="B446" s="26" t="s">
        <v>1178</v>
      </c>
      <c r="C446" s="46" t="s">
        <v>1081</v>
      </c>
      <c r="D446" s="26" t="s">
        <v>1082</v>
      </c>
      <c r="E446" s="11">
        <v>7712</v>
      </c>
      <c r="F446" s="53">
        <v>0</v>
      </c>
      <c r="G446" s="57">
        <v>0</v>
      </c>
      <c r="H446" s="53">
        <v>0</v>
      </c>
      <c r="I446" s="7">
        <v>7712</v>
      </c>
      <c r="J446" s="7"/>
      <c r="K446" s="7">
        <v>2007</v>
      </c>
      <c r="L446" s="123"/>
    </row>
    <row r="447" spans="1:12" hidden="1" x14ac:dyDescent="0.35">
      <c r="A447" s="46">
        <v>157</v>
      </c>
      <c r="B447" s="26" t="s">
        <v>1179</v>
      </c>
      <c r="C447" s="46" t="s">
        <v>1081</v>
      </c>
      <c r="D447" s="26" t="s">
        <v>1082</v>
      </c>
      <c r="E447" s="11">
        <v>28426</v>
      </c>
      <c r="F447" s="53">
        <v>0</v>
      </c>
      <c r="G447" s="57">
        <v>0</v>
      </c>
      <c r="H447" s="53">
        <v>0</v>
      </c>
      <c r="I447" s="7">
        <v>28426</v>
      </c>
      <c r="J447" s="7"/>
      <c r="K447" s="7">
        <v>2007</v>
      </c>
      <c r="L447" s="123"/>
    </row>
    <row r="448" spans="1:12" hidden="1" x14ac:dyDescent="0.35">
      <c r="A448" s="46">
        <v>158</v>
      </c>
      <c r="B448" s="26" t="s">
        <v>1180</v>
      </c>
      <c r="C448" s="46" t="s">
        <v>1081</v>
      </c>
      <c r="D448" s="26" t="s">
        <v>1082</v>
      </c>
      <c r="E448" s="11">
        <v>1113842</v>
      </c>
      <c r="F448" s="53">
        <v>0</v>
      </c>
      <c r="G448" s="57">
        <v>0</v>
      </c>
      <c r="H448" s="53">
        <v>0</v>
      </c>
      <c r="I448" s="7">
        <v>1113842</v>
      </c>
      <c r="J448" s="7"/>
      <c r="K448" s="7">
        <v>2007</v>
      </c>
      <c r="L448" s="123"/>
    </row>
    <row r="449" spans="1:12" hidden="1" x14ac:dyDescent="0.35">
      <c r="A449" s="46">
        <v>159</v>
      </c>
      <c r="B449" s="26" t="s">
        <v>1181</v>
      </c>
      <c r="C449" s="46" t="s">
        <v>1081</v>
      </c>
      <c r="D449" s="26" t="s">
        <v>1082</v>
      </c>
      <c r="E449" s="11">
        <v>20567</v>
      </c>
      <c r="F449" s="53">
        <v>0</v>
      </c>
      <c r="G449" s="57">
        <v>0</v>
      </c>
      <c r="H449" s="53">
        <v>0</v>
      </c>
      <c r="I449" s="7">
        <v>20567</v>
      </c>
      <c r="J449" s="7"/>
      <c r="K449" s="7">
        <v>2007</v>
      </c>
      <c r="L449" s="123"/>
    </row>
    <row r="450" spans="1:12" hidden="1" x14ac:dyDescent="0.35">
      <c r="A450" s="46">
        <v>160</v>
      </c>
      <c r="B450" s="26" t="s">
        <v>1182</v>
      </c>
      <c r="C450" s="46">
        <v>721000</v>
      </c>
      <c r="D450" s="26" t="s">
        <v>50</v>
      </c>
      <c r="E450" s="11">
        <v>1207</v>
      </c>
      <c r="F450" s="53">
        <v>0</v>
      </c>
      <c r="G450" s="57">
        <v>0</v>
      </c>
      <c r="H450" s="53">
        <v>0</v>
      </c>
      <c r="I450" s="7">
        <v>1207</v>
      </c>
      <c r="J450" s="7"/>
      <c r="K450" s="7">
        <v>2007</v>
      </c>
      <c r="L450" s="123"/>
    </row>
    <row r="451" spans="1:12" hidden="1" x14ac:dyDescent="0.35">
      <c r="A451" s="46">
        <v>163</v>
      </c>
      <c r="B451" s="26" t="s">
        <v>1183</v>
      </c>
      <c r="C451" s="46">
        <v>221300</v>
      </c>
      <c r="D451" s="26" t="s">
        <v>626</v>
      </c>
      <c r="E451" s="11">
        <v>30154</v>
      </c>
      <c r="F451" s="53">
        <v>0</v>
      </c>
      <c r="G451" s="57">
        <v>0</v>
      </c>
      <c r="H451" s="53">
        <v>0</v>
      </c>
      <c r="I451" s="7">
        <v>30154</v>
      </c>
      <c r="J451" s="7"/>
      <c r="K451" s="7">
        <v>2007</v>
      </c>
      <c r="L451" s="123"/>
    </row>
    <row r="452" spans="1:12" hidden="1" x14ac:dyDescent="0.35">
      <c r="A452" s="46">
        <v>163</v>
      </c>
      <c r="B452" s="26" t="s">
        <v>1183</v>
      </c>
      <c r="C452" s="46" t="s">
        <v>627</v>
      </c>
      <c r="D452" s="26" t="s">
        <v>628</v>
      </c>
      <c r="E452" s="11">
        <v>22376</v>
      </c>
      <c r="F452" s="53">
        <v>0</v>
      </c>
      <c r="G452" s="57">
        <v>0</v>
      </c>
      <c r="H452" s="53">
        <v>0</v>
      </c>
      <c r="I452" s="7">
        <v>22376</v>
      </c>
      <c r="J452" s="7"/>
      <c r="K452" s="7">
        <v>2007</v>
      </c>
      <c r="L452" s="123"/>
    </row>
    <row r="453" spans="1:12" hidden="1" x14ac:dyDescent="0.35">
      <c r="A453" s="46">
        <v>164</v>
      </c>
      <c r="B453" s="26" t="s">
        <v>1184</v>
      </c>
      <c r="C453" s="46">
        <v>562000</v>
      </c>
      <c r="D453" s="26" t="s">
        <v>45</v>
      </c>
      <c r="E453" s="11">
        <v>15473</v>
      </c>
      <c r="F453" s="53">
        <v>0</v>
      </c>
      <c r="G453" s="57">
        <v>0</v>
      </c>
      <c r="H453" s="53">
        <v>0</v>
      </c>
      <c r="I453" s="7">
        <v>15473</v>
      </c>
      <c r="J453" s="7"/>
      <c r="K453" s="7">
        <v>2007</v>
      </c>
      <c r="L453" s="123"/>
    </row>
    <row r="454" spans="1:12" hidden="1" x14ac:dyDescent="0.35">
      <c r="A454" s="46">
        <v>166</v>
      </c>
      <c r="B454" s="26" t="s">
        <v>723</v>
      </c>
      <c r="C454" s="46">
        <v>221100</v>
      </c>
      <c r="D454" s="26" t="s">
        <v>629</v>
      </c>
      <c r="E454" s="11">
        <v>148295</v>
      </c>
      <c r="F454" s="53">
        <v>0</v>
      </c>
      <c r="G454" s="57">
        <v>0</v>
      </c>
      <c r="H454" s="53">
        <v>0</v>
      </c>
      <c r="I454" s="7">
        <v>148295</v>
      </c>
      <c r="J454" s="7"/>
      <c r="K454" s="7">
        <v>2007</v>
      </c>
      <c r="L454" s="123"/>
    </row>
    <row r="455" spans="1:12" hidden="1" x14ac:dyDescent="0.35">
      <c r="A455" s="46">
        <v>167</v>
      </c>
      <c r="B455" s="26" t="s">
        <v>1185</v>
      </c>
      <c r="C455" s="46">
        <v>221200</v>
      </c>
      <c r="D455" s="26" t="s">
        <v>630</v>
      </c>
      <c r="E455" s="11">
        <v>61768</v>
      </c>
      <c r="F455" s="53">
        <v>0</v>
      </c>
      <c r="G455" s="57">
        <v>0</v>
      </c>
      <c r="H455" s="53">
        <v>0</v>
      </c>
      <c r="I455" s="7">
        <v>61768</v>
      </c>
      <c r="J455" s="7"/>
      <c r="K455" s="7">
        <v>2007</v>
      </c>
      <c r="L455" s="123"/>
    </row>
    <row r="456" spans="1:12" hidden="1" x14ac:dyDescent="0.35">
      <c r="A456" s="46">
        <v>167</v>
      </c>
      <c r="B456" s="26" t="s">
        <v>1185</v>
      </c>
      <c r="C456" s="46">
        <v>221300</v>
      </c>
      <c r="D456" s="26" t="s">
        <v>626</v>
      </c>
      <c r="E456" s="11">
        <v>116</v>
      </c>
      <c r="F456" s="53">
        <v>0</v>
      </c>
      <c r="G456" s="57">
        <v>0</v>
      </c>
      <c r="H456" s="53">
        <v>0</v>
      </c>
      <c r="I456" s="7">
        <v>116</v>
      </c>
      <c r="J456" s="7"/>
      <c r="K456" s="7">
        <v>2007</v>
      </c>
      <c r="L456" s="123"/>
    </row>
    <row r="457" spans="1:12" hidden="1" x14ac:dyDescent="0.35">
      <c r="A457" s="46">
        <v>170</v>
      </c>
      <c r="B457" s="26" t="s">
        <v>1186</v>
      </c>
      <c r="C457" s="46">
        <v>621100</v>
      </c>
      <c r="D457" s="26" t="s">
        <v>631</v>
      </c>
      <c r="E457" s="11">
        <v>346543</v>
      </c>
      <c r="F457" s="53">
        <v>0</v>
      </c>
      <c r="G457" s="57">
        <v>0</v>
      </c>
      <c r="H457" s="53">
        <v>0</v>
      </c>
      <c r="I457" s="7">
        <v>346543</v>
      </c>
      <c r="J457" s="7"/>
      <c r="K457" s="7">
        <v>2007</v>
      </c>
      <c r="L457" s="123"/>
    </row>
    <row r="458" spans="1:12" hidden="1" x14ac:dyDescent="0.35">
      <c r="A458" s="46">
        <v>170</v>
      </c>
      <c r="B458" s="26" t="s">
        <v>1186</v>
      </c>
      <c r="C458" s="46">
        <v>621400</v>
      </c>
      <c r="D458" s="26" t="s">
        <v>632</v>
      </c>
      <c r="E458" s="11">
        <v>19146</v>
      </c>
      <c r="F458" s="53">
        <v>0</v>
      </c>
      <c r="G458" s="57">
        <v>0</v>
      </c>
      <c r="H458" s="53">
        <v>0</v>
      </c>
      <c r="I458" s="7">
        <v>19146</v>
      </c>
      <c r="J458" s="7"/>
      <c r="K458" s="7">
        <v>2007</v>
      </c>
      <c r="L458" s="123"/>
    </row>
    <row r="459" spans="1:12" hidden="1" x14ac:dyDescent="0.35">
      <c r="A459" s="46">
        <v>171</v>
      </c>
      <c r="B459" s="26" t="s">
        <v>1187</v>
      </c>
      <c r="C459" s="46">
        <v>621200</v>
      </c>
      <c r="D459" s="26" t="s">
        <v>633</v>
      </c>
      <c r="E459" s="11">
        <v>96992</v>
      </c>
      <c r="F459" s="53">
        <v>0</v>
      </c>
      <c r="G459" s="57">
        <v>0</v>
      </c>
      <c r="H459" s="53">
        <v>0</v>
      </c>
      <c r="I459" s="7">
        <v>96992</v>
      </c>
      <c r="J459" s="7"/>
      <c r="K459" s="7">
        <v>2007</v>
      </c>
      <c r="L459" s="123"/>
    </row>
    <row r="460" spans="1:12" hidden="1" x14ac:dyDescent="0.35">
      <c r="A460" s="46">
        <v>173</v>
      </c>
      <c r="B460" s="26" t="s">
        <v>1188</v>
      </c>
      <c r="C460" s="46">
        <v>621600</v>
      </c>
      <c r="D460" s="26" t="s">
        <v>634</v>
      </c>
      <c r="E460" s="11">
        <v>64462</v>
      </c>
      <c r="F460" s="53">
        <v>0</v>
      </c>
      <c r="G460" s="57">
        <v>0</v>
      </c>
      <c r="H460" s="53">
        <v>0</v>
      </c>
      <c r="I460" s="7">
        <v>64462</v>
      </c>
      <c r="J460" s="7"/>
      <c r="K460" s="7">
        <v>2007</v>
      </c>
      <c r="L460" s="123"/>
    </row>
    <row r="461" spans="1:12" hidden="1" x14ac:dyDescent="0.35">
      <c r="A461" s="46">
        <v>174</v>
      </c>
      <c r="B461" s="26" t="s">
        <v>1189</v>
      </c>
      <c r="C461" s="46">
        <v>621500</v>
      </c>
      <c r="D461" s="26" t="s">
        <v>635</v>
      </c>
      <c r="E461" s="11">
        <v>28812</v>
      </c>
      <c r="F461" s="53">
        <v>0</v>
      </c>
      <c r="G461" s="57">
        <v>0</v>
      </c>
      <c r="H461" s="53">
        <v>0</v>
      </c>
      <c r="I461" s="7">
        <v>28812</v>
      </c>
      <c r="J461" s="7"/>
      <c r="K461" s="7">
        <v>2007</v>
      </c>
      <c r="L461" s="123"/>
    </row>
    <row r="462" spans="1:12" hidden="1" x14ac:dyDescent="0.35">
      <c r="A462" s="46">
        <v>176</v>
      </c>
      <c r="B462" s="26" t="s">
        <v>1190</v>
      </c>
      <c r="C462" s="46">
        <v>621300</v>
      </c>
      <c r="D462" s="26" t="s">
        <v>542</v>
      </c>
      <c r="E462" s="11">
        <v>53741</v>
      </c>
      <c r="F462" s="53">
        <v>0</v>
      </c>
      <c r="G462" s="57">
        <v>0</v>
      </c>
      <c r="H462" s="53">
        <v>0</v>
      </c>
      <c r="I462" s="7">
        <v>53741</v>
      </c>
      <c r="J462" s="7"/>
      <c r="K462" s="7">
        <v>2007</v>
      </c>
      <c r="L462" s="123"/>
    </row>
    <row r="463" spans="1:12" hidden="1" x14ac:dyDescent="0.35">
      <c r="A463" s="46">
        <v>176</v>
      </c>
      <c r="B463" s="26" t="s">
        <v>1190</v>
      </c>
      <c r="C463" s="46">
        <v>621400</v>
      </c>
      <c r="D463" s="26" t="s">
        <v>632</v>
      </c>
      <c r="E463" s="11">
        <v>24827</v>
      </c>
      <c r="F463" s="53">
        <v>0</v>
      </c>
      <c r="G463" s="57">
        <v>0</v>
      </c>
      <c r="H463" s="53">
        <v>0</v>
      </c>
      <c r="I463" s="7">
        <v>24827</v>
      </c>
      <c r="J463" s="7"/>
      <c r="K463" s="7">
        <v>2007</v>
      </c>
      <c r="L463" s="123"/>
    </row>
    <row r="464" spans="1:12" hidden="1" x14ac:dyDescent="0.35">
      <c r="A464" s="46">
        <v>176</v>
      </c>
      <c r="B464" s="26" t="s">
        <v>1190</v>
      </c>
      <c r="C464" s="46">
        <v>621900</v>
      </c>
      <c r="D464" s="26" t="s">
        <v>636</v>
      </c>
      <c r="E464" s="11">
        <v>9711</v>
      </c>
      <c r="F464" s="53">
        <v>0</v>
      </c>
      <c r="G464" s="57">
        <v>0</v>
      </c>
      <c r="H464" s="53">
        <v>0</v>
      </c>
      <c r="I464" s="7">
        <v>9711</v>
      </c>
      <c r="J464" s="7"/>
      <c r="K464" s="7">
        <v>2007</v>
      </c>
      <c r="L464" s="123"/>
    </row>
    <row r="465" spans="1:12" hidden="1" x14ac:dyDescent="0.35">
      <c r="A465" s="46">
        <v>177</v>
      </c>
      <c r="B465" s="26" t="s">
        <v>1191</v>
      </c>
      <c r="C465" s="46" t="s">
        <v>457</v>
      </c>
      <c r="D465" s="26" t="s">
        <v>458</v>
      </c>
      <c r="E465" s="11">
        <v>4155</v>
      </c>
      <c r="F465" s="53">
        <v>0</v>
      </c>
      <c r="G465" s="57">
        <v>0</v>
      </c>
      <c r="H465" s="53">
        <v>0</v>
      </c>
      <c r="I465" s="7">
        <v>4155</v>
      </c>
      <c r="J465" s="7"/>
      <c r="K465" s="7">
        <v>2007</v>
      </c>
      <c r="L465" s="123"/>
    </row>
    <row r="466" spans="1:12" hidden="1" x14ac:dyDescent="0.35">
      <c r="A466" s="46">
        <v>177</v>
      </c>
      <c r="B466" s="26" t="s">
        <v>1191</v>
      </c>
      <c r="C466" s="46">
        <v>621400</v>
      </c>
      <c r="D466" s="26" t="s">
        <v>632</v>
      </c>
      <c r="E466" s="11">
        <v>27065</v>
      </c>
      <c r="F466" s="53">
        <v>0</v>
      </c>
      <c r="G466" s="57">
        <v>0</v>
      </c>
      <c r="H466" s="53">
        <v>0</v>
      </c>
      <c r="I466" s="7">
        <v>27065</v>
      </c>
      <c r="J466" s="7"/>
      <c r="K466" s="7">
        <v>2007</v>
      </c>
      <c r="L466" s="123"/>
    </row>
    <row r="467" spans="1:12" hidden="1" x14ac:dyDescent="0.35">
      <c r="A467" s="46">
        <v>177</v>
      </c>
      <c r="B467" s="26" t="s">
        <v>1191</v>
      </c>
      <c r="C467" s="46">
        <v>621900</v>
      </c>
      <c r="D467" s="26" t="s">
        <v>636</v>
      </c>
      <c r="E467" s="11">
        <v>14438</v>
      </c>
      <c r="F467" s="53">
        <v>0</v>
      </c>
      <c r="G467" s="57">
        <v>0</v>
      </c>
      <c r="H467" s="53">
        <v>0</v>
      </c>
      <c r="I467" s="7">
        <v>14438</v>
      </c>
      <c r="J467" s="7"/>
      <c r="K467" s="7">
        <v>2007</v>
      </c>
      <c r="L467" s="123"/>
    </row>
    <row r="468" spans="1:12" hidden="1" x14ac:dyDescent="0.35">
      <c r="A468" s="46">
        <v>180</v>
      </c>
      <c r="B468" s="26" t="s">
        <v>1192</v>
      </c>
      <c r="C468" s="46">
        <v>622000</v>
      </c>
      <c r="D468" s="26" t="s">
        <v>637</v>
      </c>
      <c r="E468" s="11">
        <v>446790</v>
      </c>
      <c r="F468" s="53">
        <v>0</v>
      </c>
      <c r="G468" s="57">
        <v>0</v>
      </c>
      <c r="H468" s="53">
        <v>0</v>
      </c>
      <c r="I468" s="7">
        <v>446790</v>
      </c>
      <c r="J468" s="7"/>
      <c r="K468" s="7">
        <v>2007</v>
      </c>
      <c r="L468" s="123"/>
    </row>
    <row r="469" spans="1:12" hidden="1" x14ac:dyDescent="0.35">
      <c r="A469" s="46">
        <v>181</v>
      </c>
      <c r="B469" s="26" t="s">
        <v>1193</v>
      </c>
      <c r="C469" s="46">
        <v>622000</v>
      </c>
      <c r="D469" s="26" t="s">
        <v>637</v>
      </c>
      <c r="E469" s="11">
        <v>80521</v>
      </c>
      <c r="F469" s="53">
        <v>0</v>
      </c>
      <c r="G469" s="57">
        <v>0</v>
      </c>
      <c r="H469" s="53">
        <v>0</v>
      </c>
      <c r="I469" s="7">
        <v>80521</v>
      </c>
      <c r="J469" s="7"/>
      <c r="K469" s="7">
        <v>2007</v>
      </c>
      <c r="L469" s="123"/>
    </row>
    <row r="470" spans="1:12" hidden="1" x14ac:dyDescent="0.35">
      <c r="A470" s="46">
        <v>182</v>
      </c>
      <c r="B470" s="26" t="s">
        <v>1194</v>
      </c>
      <c r="C470" s="46">
        <v>622000</v>
      </c>
      <c r="D470" s="26" t="s">
        <v>637</v>
      </c>
      <c r="E470" s="11">
        <v>130771</v>
      </c>
      <c r="F470" s="53">
        <v>0</v>
      </c>
      <c r="G470" s="57">
        <v>0</v>
      </c>
      <c r="H470" s="53">
        <v>0</v>
      </c>
      <c r="I470" s="7">
        <v>130771</v>
      </c>
      <c r="J470" s="7"/>
      <c r="K470" s="7">
        <v>2007</v>
      </c>
      <c r="L470" s="123"/>
    </row>
    <row r="471" spans="1:12" hidden="1" x14ac:dyDescent="0.35">
      <c r="A471" s="46">
        <v>184</v>
      </c>
      <c r="B471" s="26" t="s">
        <v>1195</v>
      </c>
      <c r="C471" s="46" t="s">
        <v>638</v>
      </c>
      <c r="D471" s="26" t="s">
        <v>639</v>
      </c>
      <c r="E471" s="11">
        <v>37496</v>
      </c>
      <c r="F471" s="53">
        <v>0</v>
      </c>
      <c r="G471" s="57">
        <v>0</v>
      </c>
      <c r="H471" s="53">
        <v>0</v>
      </c>
      <c r="I471" s="7">
        <v>37496</v>
      </c>
      <c r="J471" s="7"/>
      <c r="K471" s="7">
        <v>2007</v>
      </c>
      <c r="L471" s="123"/>
    </row>
    <row r="472" spans="1:12" hidden="1" x14ac:dyDescent="0.35">
      <c r="A472" s="46">
        <v>184</v>
      </c>
      <c r="B472" s="26" t="s">
        <v>1195</v>
      </c>
      <c r="C472" s="46" t="s">
        <v>640</v>
      </c>
      <c r="D472" s="26" t="s">
        <v>641</v>
      </c>
      <c r="E472" s="11">
        <v>10028</v>
      </c>
      <c r="F472" s="53">
        <v>0</v>
      </c>
      <c r="G472" s="57">
        <v>0</v>
      </c>
      <c r="H472" s="53">
        <v>0</v>
      </c>
      <c r="I472" s="7">
        <v>10028</v>
      </c>
      <c r="J472" s="7"/>
      <c r="K472" s="7">
        <v>2007</v>
      </c>
      <c r="L472" s="123"/>
    </row>
    <row r="473" spans="1:12" hidden="1" x14ac:dyDescent="0.35">
      <c r="A473" s="46">
        <v>185</v>
      </c>
      <c r="B473" s="26" t="s">
        <v>1196</v>
      </c>
      <c r="C473" s="46" t="s">
        <v>638</v>
      </c>
      <c r="D473" s="26" t="s">
        <v>639</v>
      </c>
      <c r="E473" s="11">
        <v>80800</v>
      </c>
      <c r="F473" s="53">
        <v>0</v>
      </c>
      <c r="G473" s="57">
        <v>0</v>
      </c>
      <c r="H473" s="53">
        <v>0</v>
      </c>
      <c r="I473" s="7">
        <v>80800</v>
      </c>
      <c r="J473" s="7"/>
      <c r="K473" s="7">
        <v>2007</v>
      </c>
      <c r="L473" s="123"/>
    </row>
    <row r="474" spans="1:12" hidden="1" x14ac:dyDescent="0.35">
      <c r="A474" s="46">
        <v>185</v>
      </c>
      <c r="B474" s="26" t="s">
        <v>1196</v>
      </c>
      <c r="C474" s="46" t="s">
        <v>640</v>
      </c>
      <c r="D474" s="26" t="s">
        <v>641</v>
      </c>
      <c r="E474" s="11">
        <v>5487</v>
      </c>
      <c r="F474" s="53">
        <v>0</v>
      </c>
      <c r="G474" s="57">
        <v>0</v>
      </c>
      <c r="H474" s="53">
        <v>0</v>
      </c>
      <c r="I474" s="7">
        <v>5487</v>
      </c>
      <c r="J474" s="7"/>
      <c r="K474" s="7">
        <v>2007</v>
      </c>
      <c r="L474" s="123"/>
    </row>
    <row r="475" spans="1:12" hidden="1" x14ac:dyDescent="0.35">
      <c r="A475" s="46">
        <v>188</v>
      </c>
      <c r="B475" s="26" t="s">
        <v>724</v>
      </c>
      <c r="C475" s="46" t="s">
        <v>642</v>
      </c>
      <c r="D475" s="26" t="s">
        <v>643</v>
      </c>
      <c r="E475" s="11">
        <v>7155</v>
      </c>
      <c r="F475" s="53">
        <v>0</v>
      </c>
      <c r="G475" s="57">
        <v>0</v>
      </c>
      <c r="H475" s="53">
        <v>0</v>
      </c>
      <c r="I475" s="7">
        <v>7155</v>
      </c>
      <c r="J475" s="7"/>
      <c r="K475" s="7">
        <v>2007</v>
      </c>
      <c r="L475" s="123"/>
    </row>
    <row r="476" spans="1:12" hidden="1" x14ac:dyDescent="0.35">
      <c r="A476" s="46">
        <v>188</v>
      </c>
      <c r="B476" s="26" t="s">
        <v>724</v>
      </c>
      <c r="C476" s="46" t="s">
        <v>644</v>
      </c>
      <c r="D476" s="26" t="s">
        <v>645</v>
      </c>
      <c r="E476" s="11">
        <v>42</v>
      </c>
      <c r="F476" s="53">
        <v>0</v>
      </c>
      <c r="G476" s="57">
        <v>0</v>
      </c>
      <c r="H476" s="53">
        <v>0</v>
      </c>
      <c r="I476" s="7">
        <v>42</v>
      </c>
      <c r="J476" s="7"/>
      <c r="K476" s="7">
        <v>2007</v>
      </c>
      <c r="L476" s="123"/>
    </row>
    <row r="477" spans="1:12" hidden="1" x14ac:dyDescent="0.35">
      <c r="A477" s="46">
        <v>188</v>
      </c>
      <c r="B477" s="26" t="s">
        <v>724</v>
      </c>
      <c r="C477" s="46">
        <v>811100</v>
      </c>
      <c r="D477" s="26" t="s">
        <v>646</v>
      </c>
      <c r="E477" s="11">
        <v>155182</v>
      </c>
      <c r="F477" s="53">
        <v>0</v>
      </c>
      <c r="G477" s="57">
        <v>0</v>
      </c>
      <c r="H477" s="53">
        <v>0</v>
      </c>
      <c r="I477" s="7">
        <v>155182</v>
      </c>
      <c r="J477" s="7"/>
      <c r="K477" s="7">
        <v>2007</v>
      </c>
      <c r="L477" s="123"/>
    </row>
    <row r="478" spans="1:12" hidden="1" x14ac:dyDescent="0.35">
      <c r="A478" s="46">
        <v>191</v>
      </c>
      <c r="B478" s="26" t="s">
        <v>1197</v>
      </c>
      <c r="C478" s="46">
        <v>532100</v>
      </c>
      <c r="D478" s="26" t="s">
        <v>647</v>
      </c>
      <c r="E478" s="11">
        <v>21179</v>
      </c>
      <c r="F478" s="53">
        <v>0</v>
      </c>
      <c r="G478" s="57">
        <v>0</v>
      </c>
      <c r="H478" s="53">
        <v>0</v>
      </c>
      <c r="I478" s="7">
        <v>21179</v>
      </c>
      <c r="J478" s="7"/>
      <c r="K478" s="7">
        <v>2007</v>
      </c>
      <c r="L478" s="123"/>
    </row>
    <row r="479" spans="1:12" hidden="1" x14ac:dyDescent="0.35">
      <c r="A479" s="46">
        <v>192</v>
      </c>
      <c r="B479" s="26" t="s">
        <v>1198</v>
      </c>
      <c r="C479" s="46">
        <v>532100</v>
      </c>
      <c r="D479" s="26" t="s">
        <v>647</v>
      </c>
      <c r="E479" s="11">
        <v>15732</v>
      </c>
      <c r="F479" s="53">
        <v>0</v>
      </c>
      <c r="G479" s="57">
        <v>0</v>
      </c>
      <c r="H479" s="53">
        <v>0</v>
      </c>
      <c r="I479" s="7">
        <v>15732</v>
      </c>
      <c r="J479" s="7"/>
      <c r="K479" s="7">
        <v>2007</v>
      </c>
      <c r="L479" s="123"/>
    </row>
    <row r="480" spans="1:12" hidden="1" x14ac:dyDescent="0.35">
      <c r="A480" s="46">
        <v>193</v>
      </c>
      <c r="B480" s="26" t="s">
        <v>1199</v>
      </c>
      <c r="C480" s="46">
        <v>532100</v>
      </c>
      <c r="D480" s="26" t="s">
        <v>647</v>
      </c>
      <c r="E480" s="11">
        <v>12798</v>
      </c>
      <c r="F480" s="53">
        <v>0</v>
      </c>
      <c r="G480" s="57">
        <v>0</v>
      </c>
      <c r="H480" s="53">
        <v>0</v>
      </c>
      <c r="I480" s="7">
        <v>12798</v>
      </c>
      <c r="J480" s="7"/>
      <c r="K480" s="7">
        <v>2007</v>
      </c>
      <c r="L480" s="123"/>
    </row>
    <row r="481" spans="1:12" hidden="1" x14ac:dyDescent="0.35">
      <c r="A481" s="46">
        <v>194</v>
      </c>
      <c r="B481" s="26" t="s">
        <v>1200</v>
      </c>
      <c r="C481" s="46">
        <v>812900</v>
      </c>
      <c r="D481" s="26" t="s">
        <v>648</v>
      </c>
      <c r="E481" s="11">
        <v>9266</v>
      </c>
      <c r="F481" s="53">
        <v>0</v>
      </c>
      <c r="G481" s="57">
        <v>0</v>
      </c>
      <c r="H481" s="53">
        <v>0</v>
      </c>
      <c r="I481" s="7">
        <v>9266</v>
      </c>
      <c r="J481" s="7"/>
      <c r="K481" s="7">
        <v>2007</v>
      </c>
      <c r="L481" s="123"/>
    </row>
    <row r="482" spans="1:12" hidden="1" x14ac:dyDescent="0.35">
      <c r="A482" s="46">
        <v>194</v>
      </c>
      <c r="B482" s="26" t="s">
        <v>1200</v>
      </c>
      <c r="C482" s="46" t="s">
        <v>627</v>
      </c>
      <c r="D482" s="26" t="s">
        <v>628</v>
      </c>
      <c r="E482" s="11">
        <v>7154</v>
      </c>
      <c r="F482" s="53">
        <v>0</v>
      </c>
      <c r="G482" s="57">
        <v>0</v>
      </c>
      <c r="H482" s="53">
        <v>0</v>
      </c>
      <c r="I482" s="7">
        <v>7154</v>
      </c>
      <c r="J482" s="7"/>
      <c r="K482" s="7">
        <v>2007</v>
      </c>
      <c r="L482" s="123"/>
    </row>
    <row r="483" spans="1:12" hidden="1" x14ac:dyDescent="0.35">
      <c r="A483" s="46">
        <v>197</v>
      </c>
      <c r="B483" s="26" t="s">
        <v>1201</v>
      </c>
      <c r="C483" s="46">
        <v>482000</v>
      </c>
      <c r="D483" s="26" t="s">
        <v>31</v>
      </c>
      <c r="E483" s="11">
        <v>957</v>
      </c>
      <c r="F483" s="53">
        <v>0</v>
      </c>
      <c r="G483" s="57">
        <v>0</v>
      </c>
      <c r="H483" s="53">
        <v>0</v>
      </c>
      <c r="I483" s="7">
        <v>957</v>
      </c>
      <c r="J483" s="7"/>
      <c r="K483" s="7">
        <v>2007</v>
      </c>
      <c r="L483" s="123"/>
    </row>
    <row r="484" spans="1:12" hidden="1" x14ac:dyDescent="0.35">
      <c r="A484" s="46">
        <v>199</v>
      </c>
      <c r="B484" s="26" t="s">
        <v>1202</v>
      </c>
      <c r="C484" s="46">
        <v>485000</v>
      </c>
      <c r="D484" s="26" t="s">
        <v>34</v>
      </c>
      <c r="E484" s="11">
        <v>1383</v>
      </c>
      <c r="F484" s="53">
        <v>0</v>
      </c>
      <c r="G484" s="57">
        <v>0</v>
      </c>
      <c r="H484" s="53">
        <v>0</v>
      </c>
      <c r="I484" s="7">
        <v>1383</v>
      </c>
      <c r="J484" s="7"/>
      <c r="K484" s="7">
        <v>2007</v>
      </c>
      <c r="L484" s="123"/>
    </row>
    <row r="485" spans="1:12" hidden="1" x14ac:dyDescent="0.35">
      <c r="A485" s="46">
        <v>200</v>
      </c>
      <c r="B485" s="26" t="s">
        <v>1203</v>
      </c>
      <c r="C485" s="46">
        <v>485000</v>
      </c>
      <c r="D485" s="26" t="s">
        <v>34</v>
      </c>
      <c r="E485" s="11">
        <v>4574</v>
      </c>
      <c r="F485" s="53">
        <v>0</v>
      </c>
      <c r="G485" s="57">
        <v>0</v>
      </c>
      <c r="H485" s="53">
        <v>0</v>
      </c>
      <c r="I485" s="7">
        <v>4574</v>
      </c>
      <c r="J485" s="7"/>
      <c r="K485" s="7">
        <v>2007</v>
      </c>
      <c r="L485" s="123"/>
    </row>
    <row r="486" spans="1:12" hidden="1" x14ac:dyDescent="0.35">
      <c r="A486" s="46">
        <v>201</v>
      </c>
      <c r="B486" s="26" t="s">
        <v>1204</v>
      </c>
      <c r="C486" s="46">
        <v>485000</v>
      </c>
      <c r="D486" s="26" t="s">
        <v>34</v>
      </c>
      <c r="E486" s="11">
        <v>15392</v>
      </c>
      <c r="F486" s="53">
        <v>0</v>
      </c>
      <c r="G486" s="57">
        <v>0</v>
      </c>
      <c r="H486" s="53">
        <v>0</v>
      </c>
      <c r="I486" s="7">
        <v>15392</v>
      </c>
      <c r="J486" s="7"/>
      <c r="K486" s="7">
        <v>2007</v>
      </c>
      <c r="L486" s="123"/>
    </row>
    <row r="487" spans="1:12" hidden="1" x14ac:dyDescent="0.35">
      <c r="A487" s="46">
        <v>202</v>
      </c>
      <c r="B487" s="26" t="s">
        <v>1205</v>
      </c>
      <c r="C487" s="46">
        <v>485000</v>
      </c>
      <c r="D487" s="26" t="s">
        <v>34</v>
      </c>
      <c r="E487" s="11">
        <v>7063</v>
      </c>
      <c r="F487" s="53">
        <v>0</v>
      </c>
      <c r="G487" s="57">
        <v>0</v>
      </c>
      <c r="H487" s="53">
        <v>0</v>
      </c>
      <c r="I487" s="7">
        <v>7063</v>
      </c>
      <c r="J487" s="7"/>
      <c r="K487" s="7">
        <v>2007</v>
      </c>
      <c r="L487" s="123"/>
    </row>
    <row r="488" spans="1:12" hidden="1" x14ac:dyDescent="0.35">
      <c r="A488" s="46">
        <v>202</v>
      </c>
      <c r="B488" s="26" t="s">
        <v>1205</v>
      </c>
      <c r="C488" s="46" t="s">
        <v>642</v>
      </c>
      <c r="D488" s="26" t="s">
        <v>643</v>
      </c>
      <c r="E488" s="11">
        <v>1390</v>
      </c>
      <c r="F488" s="53">
        <v>0</v>
      </c>
      <c r="G488" s="57">
        <v>0</v>
      </c>
      <c r="H488" s="53">
        <v>0</v>
      </c>
      <c r="I488" s="7">
        <v>1390</v>
      </c>
      <c r="J488" s="7"/>
      <c r="K488" s="7">
        <v>2007</v>
      </c>
      <c r="L488" s="123"/>
    </row>
    <row r="489" spans="1:12" hidden="1" x14ac:dyDescent="0.35">
      <c r="A489" s="46">
        <v>202</v>
      </c>
      <c r="B489" s="26" t="s">
        <v>1205</v>
      </c>
      <c r="C489" s="46">
        <v>561500</v>
      </c>
      <c r="D489" s="26" t="s">
        <v>649</v>
      </c>
      <c r="E489" s="11">
        <v>2603</v>
      </c>
      <c r="F489" s="53">
        <v>0</v>
      </c>
      <c r="G489" s="57">
        <v>0</v>
      </c>
      <c r="H489" s="53">
        <v>0</v>
      </c>
      <c r="I489" s="7">
        <v>2603</v>
      </c>
      <c r="J489" s="7"/>
      <c r="K489" s="7">
        <v>2007</v>
      </c>
      <c r="L489" s="123"/>
    </row>
    <row r="490" spans="1:12" hidden="1" x14ac:dyDescent="0.35">
      <c r="A490" s="46">
        <v>203</v>
      </c>
      <c r="B490" s="26" t="s">
        <v>30</v>
      </c>
      <c r="C490" s="46">
        <v>481000</v>
      </c>
      <c r="D490" s="26" t="s">
        <v>30</v>
      </c>
      <c r="E490" s="11">
        <v>47572</v>
      </c>
      <c r="F490" s="53">
        <v>0</v>
      </c>
      <c r="G490" s="57">
        <v>0</v>
      </c>
      <c r="H490" s="53">
        <v>0</v>
      </c>
      <c r="I490" s="7">
        <v>47572</v>
      </c>
      <c r="J490" s="7"/>
      <c r="K490" s="7">
        <v>2007</v>
      </c>
      <c r="L490" s="123"/>
    </row>
    <row r="491" spans="1:12" hidden="1" x14ac:dyDescent="0.35">
      <c r="A491" s="46">
        <v>204</v>
      </c>
      <c r="B491" s="26" t="s">
        <v>32</v>
      </c>
      <c r="C491" s="46">
        <v>483000</v>
      </c>
      <c r="D491" s="26" t="s">
        <v>32</v>
      </c>
      <c r="E491" s="11">
        <v>1926</v>
      </c>
      <c r="F491" s="53">
        <v>0</v>
      </c>
      <c r="G491" s="57">
        <v>0</v>
      </c>
      <c r="H491" s="53">
        <v>0</v>
      </c>
      <c r="I491" s="7">
        <v>1926</v>
      </c>
      <c r="J491" s="7"/>
      <c r="K491" s="7">
        <v>2007</v>
      </c>
      <c r="L491" s="123"/>
    </row>
    <row r="492" spans="1:12" hidden="1" x14ac:dyDescent="0.35">
      <c r="A492" s="46">
        <v>204</v>
      </c>
      <c r="B492" s="26" t="s">
        <v>32</v>
      </c>
      <c r="C492" s="46" t="s">
        <v>642</v>
      </c>
      <c r="D492" s="26" t="s">
        <v>643</v>
      </c>
      <c r="E492" s="11">
        <v>849</v>
      </c>
      <c r="F492" s="53">
        <v>0</v>
      </c>
      <c r="G492" s="57">
        <v>0</v>
      </c>
      <c r="H492" s="53">
        <v>0</v>
      </c>
      <c r="I492" s="7">
        <v>849</v>
      </c>
      <c r="J492" s="7"/>
      <c r="K492" s="7">
        <v>2007</v>
      </c>
      <c r="L492" s="123"/>
    </row>
    <row r="493" spans="1:12" hidden="1" x14ac:dyDescent="0.35">
      <c r="A493" s="46">
        <v>207</v>
      </c>
      <c r="B493" s="26" t="s">
        <v>1206</v>
      </c>
      <c r="C493" s="46">
        <v>532400</v>
      </c>
      <c r="D493" s="26" t="s">
        <v>650</v>
      </c>
      <c r="E493" s="11">
        <v>38</v>
      </c>
      <c r="F493" s="53">
        <v>0</v>
      </c>
      <c r="G493" s="57">
        <v>0</v>
      </c>
      <c r="H493" s="53">
        <v>0</v>
      </c>
      <c r="I493" s="7">
        <v>38</v>
      </c>
      <c r="J493" s="7"/>
      <c r="K493" s="7">
        <v>2007</v>
      </c>
      <c r="L493" s="123"/>
    </row>
    <row r="494" spans="1:12" hidden="1" x14ac:dyDescent="0.35">
      <c r="A494" s="46">
        <v>207</v>
      </c>
      <c r="B494" s="26" t="s">
        <v>1206</v>
      </c>
      <c r="C494" s="46" t="s">
        <v>651</v>
      </c>
      <c r="D494" s="26" t="s">
        <v>652</v>
      </c>
      <c r="E494" s="11">
        <v>48</v>
      </c>
      <c r="F494" s="53">
        <v>0</v>
      </c>
      <c r="G494" s="57">
        <v>0</v>
      </c>
      <c r="H494" s="53">
        <v>0</v>
      </c>
      <c r="I494" s="7">
        <v>48</v>
      </c>
      <c r="J494" s="7"/>
      <c r="K494" s="7">
        <v>2007</v>
      </c>
      <c r="L494" s="123"/>
    </row>
    <row r="495" spans="1:12" hidden="1" x14ac:dyDescent="0.35">
      <c r="A495" s="46">
        <v>207</v>
      </c>
      <c r="B495" s="26" t="s">
        <v>1206</v>
      </c>
      <c r="C495" s="46">
        <v>713900</v>
      </c>
      <c r="D495" s="26" t="s">
        <v>653</v>
      </c>
      <c r="E495" s="11">
        <v>40637</v>
      </c>
      <c r="F495" s="53">
        <v>0</v>
      </c>
      <c r="G495" s="57">
        <v>0</v>
      </c>
      <c r="H495" s="53">
        <v>0</v>
      </c>
      <c r="I495" s="7">
        <v>40637</v>
      </c>
      <c r="J495" s="7"/>
      <c r="K495" s="7">
        <v>2007</v>
      </c>
      <c r="L495" s="123"/>
    </row>
    <row r="496" spans="1:12" hidden="1" x14ac:dyDescent="0.35">
      <c r="A496" s="46">
        <v>208</v>
      </c>
      <c r="B496" s="26" t="s">
        <v>1207</v>
      </c>
      <c r="C496" s="46">
        <v>114000</v>
      </c>
      <c r="D496" s="26" t="s">
        <v>558</v>
      </c>
      <c r="E496" s="11">
        <v>2178</v>
      </c>
      <c r="F496" s="53">
        <v>0</v>
      </c>
      <c r="G496" s="57">
        <v>0</v>
      </c>
      <c r="H496" s="53">
        <v>0</v>
      </c>
      <c r="I496" s="7">
        <v>2178</v>
      </c>
      <c r="J496" s="7"/>
      <c r="K496" s="7">
        <v>2007</v>
      </c>
      <c r="L496" s="123"/>
    </row>
    <row r="497" spans="1:12" hidden="1" x14ac:dyDescent="0.35">
      <c r="A497" s="46">
        <v>208</v>
      </c>
      <c r="B497" s="26" t="s">
        <v>1207</v>
      </c>
      <c r="C497" s="46" t="s">
        <v>457</v>
      </c>
      <c r="D497" s="26" t="s">
        <v>458</v>
      </c>
      <c r="E497" s="11">
        <v>1358</v>
      </c>
      <c r="F497" s="53">
        <v>0</v>
      </c>
      <c r="G497" s="57">
        <v>0</v>
      </c>
      <c r="H497" s="53">
        <v>0</v>
      </c>
      <c r="I497" s="7">
        <v>1358</v>
      </c>
      <c r="J497" s="7"/>
      <c r="K497" s="7">
        <v>2007</v>
      </c>
      <c r="L497" s="123"/>
    </row>
    <row r="498" spans="1:12" hidden="1" x14ac:dyDescent="0.35">
      <c r="A498" s="46">
        <v>208</v>
      </c>
      <c r="B498" s="26" t="s">
        <v>1207</v>
      </c>
      <c r="C498" s="46">
        <v>532400</v>
      </c>
      <c r="D498" s="26" t="s">
        <v>650</v>
      </c>
      <c r="E498" s="11">
        <v>340</v>
      </c>
      <c r="F498" s="53">
        <v>0</v>
      </c>
      <c r="G498" s="57">
        <v>0</v>
      </c>
      <c r="H498" s="53">
        <v>0</v>
      </c>
      <c r="I498" s="7">
        <v>340</v>
      </c>
      <c r="J498" s="7"/>
      <c r="K498" s="7">
        <v>2007</v>
      </c>
      <c r="L498" s="123"/>
    </row>
    <row r="499" spans="1:12" hidden="1" x14ac:dyDescent="0.35">
      <c r="A499" s="46">
        <v>208</v>
      </c>
      <c r="B499" s="26" t="s">
        <v>1207</v>
      </c>
      <c r="C499" s="46">
        <v>611100</v>
      </c>
      <c r="D499" s="26" t="s">
        <v>654</v>
      </c>
      <c r="E499" s="11">
        <v>120</v>
      </c>
      <c r="F499" s="53">
        <v>0</v>
      </c>
      <c r="G499" s="57">
        <v>0</v>
      </c>
      <c r="H499" s="53">
        <v>0</v>
      </c>
      <c r="I499" s="7">
        <v>120</v>
      </c>
      <c r="J499" s="7"/>
      <c r="K499" s="7">
        <v>2007</v>
      </c>
      <c r="L499" s="123"/>
    </row>
    <row r="500" spans="1:12" hidden="1" x14ac:dyDescent="0.35">
      <c r="A500" s="46">
        <v>208</v>
      </c>
      <c r="B500" s="26" t="s">
        <v>1207</v>
      </c>
      <c r="C500" s="46" t="s">
        <v>651</v>
      </c>
      <c r="D500" s="26" t="s">
        <v>652</v>
      </c>
      <c r="E500" s="11">
        <v>7447</v>
      </c>
      <c r="F500" s="53">
        <v>0</v>
      </c>
      <c r="G500" s="57">
        <v>0</v>
      </c>
      <c r="H500" s="53">
        <v>0</v>
      </c>
      <c r="I500" s="7">
        <v>7447</v>
      </c>
      <c r="J500" s="7"/>
      <c r="K500" s="7">
        <v>2007</v>
      </c>
      <c r="L500" s="123"/>
    </row>
    <row r="501" spans="1:12" hidden="1" x14ac:dyDescent="0.35">
      <c r="A501" s="46">
        <v>208</v>
      </c>
      <c r="B501" s="26" t="s">
        <v>1207</v>
      </c>
      <c r="C501" s="46" t="s">
        <v>655</v>
      </c>
      <c r="D501" s="26" t="s">
        <v>656</v>
      </c>
      <c r="E501" s="11">
        <v>440</v>
      </c>
      <c r="F501" s="53">
        <v>0</v>
      </c>
      <c r="G501" s="57">
        <v>0</v>
      </c>
      <c r="H501" s="53">
        <v>0</v>
      </c>
      <c r="I501" s="7">
        <v>440</v>
      </c>
      <c r="J501" s="7"/>
      <c r="K501" s="7">
        <v>2007</v>
      </c>
      <c r="L501" s="123"/>
    </row>
    <row r="502" spans="1:12" hidden="1" x14ac:dyDescent="0.35">
      <c r="A502" s="46">
        <v>208</v>
      </c>
      <c r="B502" s="26" t="s">
        <v>1207</v>
      </c>
      <c r="C502" s="46">
        <v>712000</v>
      </c>
      <c r="D502" s="26" t="s">
        <v>657</v>
      </c>
      <c r="E502" s="11">
        <v>1471</v>
      </c>
      <c r="F502" s="53">
        <v>0</v>
      </c>
      <c r="G502" s="57">
        <v>0</v>
      </c>
      <c r="H502" s="53">
        <v>0</v>
      </c>
      <c r="I502" s="7">
        <v>1471</v>
      </c>
      <c r="J502" s="7"/>
      <c r="K502" s="7">
        <v>2007</v>
      </c>
      <c r="L502" s="123"/>
    </row>
    <row r="503" spans="1:12" hidden="1" x14ac:dyDescent="0.35">
      <c r="A503" s="46">
        <v>208</v>
      </c>
      <c r="B503" s="26" t="s">
        <v>1207</v>
      </c>
      <c r="C503" s="46">
        <v>713100</v>
      </c>
      <c r="D503" s="26" t="s">
        <v>658</v>
      </c>
      <c r="E503" s="11">
        <v>11785</v>
      </c>
      <c r="F503" s="53">
        <v>0</v>
      </c>
      <c r="G503" s="57">
        <v>0</v>
      </c>
      <c r="H503" s="53">
        <v>0</v>
      </c>
      <c r="I503" s="7">
        <v>11785</v>
      </c>
      <c r="J503" s="7"/>
      <c r="K503" s="7">
        <v>2007</v>
      </c>
      <c r="L503" s="123"/>
    </row>
    <row r="504" spans="1:12" hidden="1" x14ac:dyDescent="0.35">
      <c r="A504" s="46">
        <v>208</v>
      </c>
      <c r="B504" s="26" t="s">
        <v>1207</v>
      </c>
      <c r="C504" s="46">
        <v>713900</v>
      </c>
      <c r="D504" s="26" t="s">
        <v>653</v>
      </c>
      <c r="E504" s="11">
        <v>6188</v>
      </c>
      <c r="F504" s="53">
        <v>0</v>
      </c>
      <c r="G504" s="57">
        <v>0</v>
      </c>
      <c r="H504" s="53">
        <v>0</v>
      </c>
      <c r="I504" s="7">
        <v>6188</v>
      </c>
      <c r="J504" s="7"/>
      <c r="K504" s="7">
        <v>2007</v>
      </c>
      <c r="L504" s="123"/>
    </row>
    <row r="505" spans="1:12" hidden="1" x14ac:dyDescent="0.35">
      <c r="A505" s="46">
        <v>208</v>
      </c>
      <c r="B505" s="26" t="s">
        <v>1207</v>
      </c>
      <c r="C505" s="46">
        <v>721000</v>
      </c>
      <c r="D505" s="26" t="s">
        <v>50</v>
      </c>
      <c r="E505" s="11">
        <v>5520</v>
      </c>
      <c r="F505" s="53">
        <v>0</v>
      </c>
      <c r="G505" s="57">
        <v>0</v>
      </c>
      <c r="H505" s="53">
        <v>0</v>
      </c>
      <c r="I505" s="7">
        <v>5520</v>
      </c>
      <c r="J505" s="7"/>
      <c r="K505" s="7">
        <v>2007</v>
      </c>
      <c r="L505" s="123"/>
    </row>
    <row r="506" spans="1:12" hidden="1" x14ac:dyDescent="0.35">
      <c r="A506" s="46">
        <v>210</v>
      </c>
      <c r="B506" s="26" t="s">
        <v>1208</v>
      </c>
      <c r="C506" s="46">
        <v>481000</v>
      </c>
      <c r="D506" s="26" t="s">
        <v>30</v>
      </c>
      <c r="E506" s="11">
        <v>31</v>
      </c>
      <c r="F506" s="53">
        <v>0</v>
      </c>
      <c r="G506" s="57">
        <v>0</v>
      </c>
      <c r="H506" s="53">
        <v>0</v>
      </c>
      <c r="I506" s="7">
        <v>31</v>
      </c>
      <c r="J506" s="7"/>
      <c r="K506" s="7">
        <v>2007</v>
      </c>
      <c r="L506" s="123"/>
    </row>
    <row r="507" spans="1:12" hidden="1" x14ac:dyDescent="0.35">
      <c r="A507" s="46">
        <v>210</v>
      </c>
      <c r="B507" s="26" t="s">
        <v>1208</v>
      </c>
      <c r="C507" s="46">
        <v>512100</v>
      </c>
      <c r="D507" s="26" t="s">
        <v>517</v>
      </c>
      <c r="E507" s="11">
        <v>10551</v>
      </c>
      <c r="F507" s="53">
        <v>0</v>
      </c>
      <c r="G507" s="57">
        <v>0</v>
      </c>
      <c r="H507" s="53">
        <v>0</v>
      </c>
      <c r="I507" s="7">
        <v>10551</v>
      </c>
      <c r="J507" s="7"/>
      <c r="K507" s="7">
        <v>2007</v>
      </c>
      <c r="L507" s="123"/>
    </row>
    <row r="508" spans="1:12" hidden="1" x14ac:dyDescent="0.35">
      <c r="A508" s="46">
        <v>210</v>
      </c>
      <c r="B508" s="26" t="s">
        <v>1208</v>
      </c>
      <c r="C508" s="46" t="s">
        <v>644</v>
      </c>
      <c r="D508" s="26" t="s">
        <v>645</v>
      </c>
      <c r="E508" s="11">
        <v>304</v>
      </c>
      <c r="F508" s="53">
        <v>0</v>
      </c>
      <c r="G508" s="57">
        <v>0</v>
      </c>
      <c r="H508" s="53">
        <v>0</v>
      </c>
      <c r="I508" s="7">
        <v>304</v>
      </c>
      <c r="J508" s="7"/>
      <c r="K508" s="7">
        <v>2007</v>
      </c>
      <c r="L508" s="123"/>
    </row>
    <row r="509" spans="1:12" hidden="1" x14ac:dyDescent="0.35">
      <c r="A509" s="46">
        <v>211</v>
      </c>
      <c r="B509" s="26" t="s">
        <v>1209</v>
      </c>
      <c r="C509" s="46">
        <v>561500</v>
      </c>
      <c r="D509" s="26" t="s">
        <v>649</v>
      </c>
      <c r="E509" s="11">
        <v>2044</v>
      </c>
      <c r="F509" s="53">
        <v>0</v>
      </c>
      <c r="G509" s="57">
        <v>0</v>
      </c>
      <c r="H509" s="53">
        <v>0</v>
      </c>
      <c r="I509" s="7">
        <v>2044</v>
      </c>
      <c r="J509" s="7"/>
      <c r="K509" s="7">
        <v>2007</v>
      </c>
      <c r="L509" s="123"/>
    </row>
    <row r="510" spans="1:12" hidden="1" x14ac:dyDescent="0.35">
      <c r="A510" s="46">
        <v>211</v>
      </c>
      <c r="B510" s="26" t="s">
        <v>1209</v>
      </c>
      <c r="C510" s="46">
        <v>611100</v>
      </c>
      <c r="D510" s="26" t="s">
        <v>654</v>
      </c>
      <c r="E510" s="11">
        <v>531</v>
      </c>
      <c r="F510" s="53">
        <v>0</v>
      </c>
      <c r="G510" s="57">
        <v>0</v>
      </c>
      <c r="H510" s="53">
        <v>0</v>
      </c>
      <c r="I510" s="7">
        <v>531</v>
      </c>
      <c r="J510" s="7"/>
      <c r="K510" s="7">
        <v>2007</v>
      </c>
      <c r="L510" s="123"/>
    </row>
    <row r="511" spans="1:12" hidden="1" x14ac:dyDescent="0.35">
      <c r="A511" s="46">
        <v>211</v>
      </c>
      <c r="B511" s="26" t="s">
        <v>1209</v>
      </c>
      <c r="C511" s="46">
        <v>711100</v>
      </c>
      <c r="D511" s="26" t="s">
        <v>659</v>
      </c>
      <c r="E511" s="11">
        <v>16658</v>
      </c>
      <c r="F511" s="53">
        <v>0</v>
      </c>
      <c r="G511" s="57">
        <v>0</v>
      </c>
      <c r="H511" s="53">
        <v>0</v>
      </c>
      <c r="I511" s="7">
        <v>16658</v>
      </c>
      <c r="J511" s="7"/>
      <c r="K511" s="7">
        <v>2007</v>
      </c>
      <c r="L511" s="123"/>
    </row>
    <row r="512" spans="1:12" hidden="1" x14ac:dyDescent="0.35">
      <c r="A512" s="46">
        <v>211</v>
      </c>
      <c r="B512" s="26" t="s">
        <v>1209</v>
      </c>
      <c r="C512" s="46" t="s">
        <v>655</v>
      </c>
      <c r="D512" s="26" t="s">
        <v>656</v>
      </c>
      <c r="E512" s="11">
        <v>4310</v>
      </c>
      <c r="F512" s="53">
        <v>0</v>
      </c>
      <c r="G512" s="57">
        <v>0</v>
      </c>
      <c r="H512" s="53">
        <v>0</v>
      </c>
      <c r="I512" s="7">
        <v>4310</v>
      </c>
      <c r="J512" s="7"/>
      <c r="K512" s="7">
        <v>2007</v>
      </c>
      <c r="L512" s="123"/>
    </row>
    <row r="513" spans="1:12" hidden="1" x14ac:dyDescent="0.35">
      <c r="A513" s="46">
        <v>211</v>
      </c>
      <c r="B513" s="26" t="s">
        <v>1209</v>
      </c>
      <c r="C513" s="46">
        <v>711500</v>
      </c>
      <c r="D513" s="26" t="s">
        <v>660</v>
      </c>
      <c r="E513" s="11">
        <v>104</v>
      </c>
      <c r="F513" s="53">
        <v>0</v>
      </c>
      <c r="G513" s="57">
        <v>0</v>
      </c>
      <c r="H513" s="53">
        <v>0</v>
      </c>
      <c r="I513" s="7">
        <v>104</v>
      </c>
      <c r="J513" s="7"/>
      <c r="K513" s="7">
        <v>2007</v>
      </c>
      <c r="L513" s="123"/>
    </row>
    <row r="514" spans="1:12" hidden="1" x14ac:dyDescent="0.35">
      <c r="A514" s="46">
        <v>212</v>
      </c>
      <c r="B514" s="26" t="s">
        <v>661</v>
      </c>
      <c r="C514" s="46">
        <v>561500</v>
      </c>
      <c r="D514" s="26" t="s">
        <v>649</v>
      </c>
      <c r="E514" s="11">
        <v>1241</v>
      </c>
      <c r="F514" s="53">
        <v>0</v>
      </c>
      <c r="G514" s="57">
        <v>0</v>
      </c>
      <c r="H514" s="53">
        <v>0</v>
      </c>
      <c r="I514" s="7">
        <v>1241</v>
      </c>
      <c r="J514" s="7"/>
      <c r="K514" s="7">
        <v>2007</v>
      </c>
      <c r="L514" s="123"/>
    </row>
    <row r="515" spans="1:12" hidden="1" x14ac:dyDescent="0.35">
      <c r="A515" s="46">
        <v>212</v>
      </c>
      <c r="B515" s="26" t="s">
        <v>661</v>
      </c>
      <c r="C515" s="46">
        <v>611100</v>
      </c>
      <c r="D515" s="26" t="s">
        <v>654</v>
      </c>
      <c r="E515" s="11">
        <v>3985</v>
      </c>
      <c r="F515" s="53">
        <v>0</v>
      </c>
      <c r="G515" s="57">
        <v>0</v>
      </c>
      <c r="H515" s="53">
        <v>0</v>
      </c>
      <c r="I515" s="7">
        <v>3985</v>
      </c>
      <c r="J515" s="7"/>
      <c r="K515" s="7">
        <v>2007</v>
      </c>
      <c r="L515" s="123"/>
    </row>
    <row r="516" spans="1:12" hidden="1" x14ac:dyDescent="0.35">
      <c r="A516" s="46">
        <v>212</v>
      </c>
      <c r="B516" s="26" t="s">
        <v>661</v>
      </c>
      <c r="C516" s="46" t="s">
        <v>644</v>
      </c>
      <c r="D516" s="26" t="s">
        <v>645</v>
      </c>
      <c r="E516" s="11">
        <v>118</v>
      </c>
      <c r="F516" s="53">
        <v>0</v>
      </c>
      <c r="G516" s="57">
        <v>0</v>
      </c>
      <c r="H516" s="53">
        <v>0</v>
      </c>
      <c r="I516" s="7">
        <v>118</v>
      </c>
      <c r="J516" s="7"/>
      <c r="K516" s="7">
        <v>2007</v>
      </c>
      <c r="L516" s="123"/>
    </row>
    <row r="517" spans="1:12" hidden="1" x14ac:dyDescent="0.35">
      <c r="A517" s="46">
        <v>212</v>
      </c>
      <c r="B517" s="26" t="s">
        <v>661</v>
      </c>
      <c r="C517" s="46">
        <v>711200</v>
      </c>
      <c r="D517" s="26" t="s">
        <v>661</v>
      </c>
      <c r="E517" s="11">
        <v>12401</v>
      </c>
      <c r="F517" s="53">
        <v>0</v>
      </c>
      <c r="G517" s="57">
        <v>0</v>
      </c>
      <c r="H517" s="53">
        <v>0</v>
      </c>
      <c r="I517" s="7">
        <v>12401</v>
      </c>
      <c r="J517" s="7"/>
      <c r="K517" s="7">
        <v>2007</v>
      </c>
      <c r="L517" s="123"/>
    </row>
    <row r="518" spans="1:12" hidden="1" x14ac:dyDescent="0.35">
      <c r="A518" s="46">
        <v>212</v>
      </c>
      <c r="B518" s="26" t="s">
        <v>661</v>
      </c>
      <c r="C518" s="46" t="s">
        <v>655</v>
      </c>
      <c r="D518" s="26" t="s">
        <v>656</v>
      </c>
      <c r="E518" s="11">
        <v>1295</v>
      </c>
      <c r="F518" s="53">
        <v>0</v>
      </c>
      <c r="G518" s="57">
        <v>0</v>
      </c>
      <c r="H518" s="53">
        <v>0</v>
      </c>
      <c r="I518" s="7">
        <v>1295</v>
      </c>
      <c r="J518" s="7"/>
      <c r="K518" s="7">
        <v>2007</v>
      </c>
      <c r="L518" s="123"/>
    </row>
    <row r="519" spans="1:12" hidden="1" x14ac:dyDescent="0.35">
      <c r="A519" s="46">
        <v>213</v>
      </c>
      <c r="B519" s="26" t="s">
        <v>1210</v>
      </c>
      <c r="C519" s="46" t="s">
        <v>662</v>
      </c>
      <c r="D519" s="26" t="s">
        <v>663</v>
      </c>
      <c r="E519" s="11">
        <v>3362</v>
      </c>
      <c r="F519" s="53">
        <v>0</v>
      </c>
      <c r="G519" s="57">
        <v>0</v>
      </c>
      <c r="H519" s="53">
        <v>0</v>
      </c>
      <c r="I519" s="7">
        <v>3362</v>
      </c>
      <c r="J519" s="7"/>
      <c r="K519" s="7">
        <v>2007</v>
      </c>
      <c r="L519" s="123"/>
    </row>
    <row r="520" spans="1:12" hidden="1" x14ac:dyDescent="0.35">
      <c r="A520" s="46">
        <v>213</v>
      </c>
      <c r="B520" s="26" t="s">
        <v>1210</v>
      </c>
      <c r="C520" s="46">
        <v>712000</v>
      </c>
      <c r="D520" s="26" t="s">
        <v>657</v>
      </c>
      <c r="E520" s="11">
        <v>2791</v>
      </c>
      <c r="F520" s="53">
        <v>0</v>
      </c>
      <c r="G520" s="57">
        <v>0</v>
      </c>
      <c r="H520" s="53">
        <v>0</v>
      </c>
      <c r="I520" s="7">
        <v>2791</v>
      </c>
      <c r="J520" s="7"/>
      <c r="K520" s="7">
        <v>2007</v>
      </c>
      <c r="L520" s="123"/>
    </row>
    <row r="521" spans="1:12" hidden="1" x14ac:dyDescent="0.35">
      <c r="A521" s="46">
        <v>215</v>
      </c>
      <c r="B521" s="26" t="s">
        <v>1211</v>
      </c>
      <c r="C521" s="46">
        <v>515100</v>
      </c>
      <c r="D521" s="26" t="s">
        <v>664</v>
      </c>
      <c r="E521" s="11">
        <v>1545</v>
      </c>
      <c r="F521" s="53">
        <v>0</v>
      </c>
      <c r="G521" s="57">
        <v>0</v>
      </c>
      <c r="H521" s="53">
        <v>0</v>
      </c>
      <c r="I521" s="7">
        <v>1545</v>
      </c>
      <c r="J521" s="7"/>
      <c r="K521" s="7">
        <v>2007</v>
      </c>
      <c r="L521" s="123"/>
    </row>
    <row r="522" spans="1:12" hidden="1" x14ac:dyDescent="0.35">
      <c r="A522" s="46">
        <v>215</v>
      </c>
      <c r="B522" s="26" t="s">
        <v>1211</v>
      </c>
      <c r="C522" s="46">
        <v>517110</v>
      </c>
      <c r="D522" s="26" t="s">
        <v>665</v>
      </c>
      <c r="E522" s="11">
        <v>61208</v>
      </c>
      <c r="F522" s="53">
        <v>0</v>
      </c>
      <c r="G522" s="57">
        <v>0</v>
      </c>
      <c r="H522" s="53">
        <v>0</v>
      </c>
      <c r="I522" s="7">
        <v>61208</v>
      </c>
      <c r="J522" s="7"/>
      <c r="K522" s="7">
        <v>2007</v>
      </c>
      <c r="L522" s="123"/>
    </row>
    <row r="523" spans="1:12" hidden="1" x14ac:dyDescent="0.35">
      <c r="A523" s="46">
        <v>216</v>
      </c>
      <c r="B523" s="26" t="s">
        <v>1212</v>
      </c>
      <c r="C523" s="46">
        <v>812900</v>
      </c>
      <c r="D523" s="26" t="s">
        <v>648</v>
      </c>
      <c r="E523" s="11">
        <v>2878</v>
      </c>
      <c r="F523" s="53">
        <v>0</v>
      </c>
      <c r="G523" s="57">
        <v>0</v>
      </c>
      <c r="H523" s="53">
        <v>0</v>
      </c>
      <c r="I523" s="7">
        <v>2878</v>
      </c>
      <c r="J523" s="7"/>
      <c r="K523" s="7">
        <v>2007</v>
      </c>
      <c r="L523" s="123"/>
    </row>
    <row r="524" spans="1:12" hidden="1" x14ac:dyDescent="0.35">
      <c r="A524" s="46">
        <v>217</v>
      </c>
      <c r="B524" s="26" t="s">
        <v>1213</v>
      </c>
      <c r="C524" s="46">
        <v>541920</v>
      </c>
      <c r="D524" s="26" t="s">
        <v>666</v>
      </c>
      <c r="E524" s="11">
        <v>7284</v>
      </c>
      <c r="F524" s="53">
        <v>0</v>
      </c>
      <c r="G524" s="57">
        <v>0</v>
      </c>
      <c r="H524" s="53">
        <v>0</v>
      </c>
      <c r="I524" s="7">
        <v>7284</v>
      </c>
      <c r="J524" s="7"/>
      <c r="K524" s="7">
        <v>2007</v>
      </c>
      <c r="L524" s="123"/>
    </row>
    <row r="525" spans="1:12" hidden="1" x14ac:dyDescent="0.35">
      <c r="A525" s="46">
        <v>218</v>
      </c>
      <c r="B525" s="26" t="s">
        <v>1214</v>
      </c>
      <c r="C525" s="46" t="s">
        <v>457</v>
      </c>
      <c r="D525" s="26" t="s">
        <v>458</v>
      </c>
      <c r="E525" s="11">
        <v>4235</v>
      </c>
      <c r="F525" s="53">
        <v>0</v>
      </c>
      <c r="G525" s="57">
        <v>0</v>
      </c>
      <c r="H525" s="53">
        <v>0</v>
      </c>
      <c r="I525" s="7">
        <v>4235</v>
      </c>
      <c r="J525" s="7"/>
      <c r="K525" s="7">
        <v>2007</v>
      </c>
      <c r="L525" s="123"/>
    </row>
    <row r="526" spans="1:12" hidden="1" x14ac:dyDescent="0.35">
      <c r="A526" s="46">
        <v>218</v>
      </c>
      <c r="B526" s="26" t="s">
        <v>1214</v>
      </c>
      <c r="C526" s="46">
        <v>811200</v>
      </c>
      <c r="D526" s="26" t="s">
        <v>602</v>
      </c>
      <c r="E526" s="11">
        <v>2934</v>
      </c>
      <c r="F526" s="53">
        <v>0</v>
      </c>
      <c r="G526" s="57">
        <v>0</v>
      </c>
      <c r="H526" s="53">
        <v>0</v>
      </c>
      <c r="I526" s="7">
        <v>2934</v>
      </c>
      <c r="J526" s="7"/>
      <c r="K526" s="7">
        <v>2007</v>
      </c>
      <c r="L526" s="123"/>
    </row>
    <row r="527" spans="1:12" hidden="1" x14ac:dyDescent="0.35">
      <c r="A527" s="46">
        <v>218</v>
      </c>
      <c r="B527" s="26" t="s">
        <v>1214</v>
      </c>
      <c r="C527" s="46">
        <v>811400</v>
      </c>
      <c r="D527" s="26" t="s">
        <v>667</v>
      </c>
      <c r="E527" s="11">
        <v>760</v>
      </c>
      <c r="F527" s="53">
        <v>0</v>
      </c>
      <c r="G527" s="57">
        <v>0</v>
      </c>
      <c r="H527" s="53">
        <v>0</v>
      </c>
      <c r="I527" s="7">
        <v>760</v>
      </c>
      <c r="J527" s="7"/>
      <c r="K527" s="7">
        <v>2007</v>
      </c>
      <c r="L527" s="123"/>
    </row>
    <row r="528" spans="1:12" hidden="1" x14ac:dyDescent="0.35">
      <c r="A528" s="46">
        <v>220</v>
      </c>
      <c r="B528" s="26" t="s">
        <v>1215</v>
      </c>
      <c r="C528" s="46" t="s">
        <v>457</v>
      </c>
      <c r="D528" s="26" t="s">
        <v>458</v>
      </c>
      <c r="E528" s="11">
        <v>8449</v>
      </c>
      <c r="F528" s="53">
        <v>0</v>
      </c>
      <c r="G528" s="57">
        <v>0</v>
      </c>
      <c r="H528" s="53">
        <v>0</v>
      </c>
      <c r="I528" s="7">
        <v>8449</v>
      </c>
      <c r="J528" s="7"/>
      <c r="K528" s="7">
        <v>2007</v>
      </c>
      <c r="L528" s="123"/>
    </row>
    <row r="529" spans="1:12" hidden="1" x14ac:dyDescent="0.35">
      <c r="A529" s="46">
        <v>223</v>
      </c>
      <c r="B529" s="26" t="s">
        <v>1216</v>
      </c>
      <c r="C529" s="46">
        <v>713200</v>
      </c>
      <c r="D529" s="26" t="s">
        <v>668</v>
      </c>
      <c r="E529" s="11">
        <v>84449</v>
      </c>
      <c r="F529" s="53">
        <v>0</v>
      </c>
      <c r="G529" s="57">
        <v>0</v>
      </c>
      <c r="H529" s="53">
        <v>0</v>
      </c>
      <c r="I529" s="7">
        <v>84449</v>
      </c>
      <c r="J529" s="7"/>
      <c r="K529" s="7">
        <v>2007</v>
      </c>
      <c r="L529" s="123"/>
    </row>
    <row r="530" spans="1:12" hidden="1" x14ac:dyDescent="0.35">
      <c r="A530" s="46">
        <v>224</v>
      </c>
      <c r="B530" s="26" t="s">
        <v>1217</v>
      </c>
      <c r="C530" s="46" t="s">
        <v>627</v>
      </c>
      <c r="D530" s="26" t="s">
        <v>628</v>
      </c>
      <c r="E530" s="11">
        <v>21085</v>
      </c>
      <c r="F530" s="53">
        <v>0</v>
      </c>
      <c r="G530" s="57">
        <v>0</v>
      </c>
      <c r="H530" s="53">
        <v>0</v>
      </c>
      <c r="I530" s="7">
        <v>21085</v>
      </c>
      <c r="J530" s="7"/>
      <c r="K530" s="7">
        <v>2007</v>
      </c>
      <c r="L530" s="123"/>
    </row>
    <row r="531" spans="1:12" hidden="1" x14ac:dyDescent="0.35">
      <c r="A531" s="46">
        <v>225</v>
      </c>
      <c r="B531" s="26" t="s">
        <v>1218</v>
      </c>
      <c r="C531" s="46">
        <v>711200</v>
      </c>
      <c r="D531" s="26" t="s">
        <v>661</v>
      </c>
      <c r="E531" s="11">
        <v>3097</v>
      </c>
      <c r="F531" s="53">
        <v>0</v>
      </c>
      <c r="G531" s="57">
        <v>0</v>
      </c>
      <c r="H531" s="53">
        <v>0</v>
      </c>
      <c r="I531" s="7">
        <v>3097</v>
      </c>
      <c r="J531" s="7"/>
      <c r="K531" s="7">
        <v>2007</v>
      </c>
      <c r="L531" s="123"/>
    </row>
    <row r="532" spans="1:12" hidden="1" x14ac:dyDescent="0.35">
      <c r="A532" s="46">
        <v>225</v>
      </c>
      <c r="B532" s="26" t="s">
        <v>1218</v>
      </c>
      <c r="C532" s="46">
        <v>713200</v>
      </c>
      <c r="D532" s="26" t="s">
        <v>668</v>
      </c>
      <c r="E532" s="11">
        <v>1335</v>
      </c>
      <c r="F532" s="53">
        <v>0</v>
      </c>
      <c r="G532" s="57">
        <v>0</v>
      </c>
      <c r="H532" s="53">
        <v>0</v>
      </c>
      <c r="I532" s="7">
        <v>1335</v>
      </c>
      <c r="J532" s="7"/>
      <c r="K532" s="7">
        <v>2007</v>
      </c>
      <c r="L532" s="123"/>
    </row>
    <row r="533" spans="1:12" hidden="1" x14ac:dyDescent="0.35">
      <c r="A533" s="46">
        <v>227</v>
      </c>
      <c r="B533" s="26" t="s">
        <v>1219</v>
      </c>
      <c r="C533" s="46">
        <v>115000</v>
      </c>
      <c r="D533" s="26" t="s">
        <v>669</v>
      </c>
      <c r="E533" s="11">
        <v>162</v>
      </c>
      <c r="F533" s="53">
        <v>0</v>
      </c>
      <c r="G533" s="57">
        <v>0</v>
      </c>
      <c r="H533" s="53">
        <v>0</v>
      </c>
      <c r="I533" s="7">
        <v>162</v>
      </c>
      <c r="J533" s="7"/>
      <c r="K533" s="7">
        <v>2007</v>
      </c>
      <c r="L533" s="123"/>
    </row>
    <row r="534" spans="1:12" hidden="1" x14ac:dyDescent="0.35">
      <c r="A534" s="46">
        <v>227</v>
      </c>
      <c r="B534" s="26" t="s">
        <v>1219</v>
      </c>
      <c r="C534" s="46">
        <v>541940</v>
      </c>
      <c r="D534" s="26" t="s">
        <v>670</v>
      </c>
      <c r="E534" s="11">
        <v>20216</v>
      </c>
      <c r="F534" s="53">
        <v>0</v>
      </c>
      <c r="G534" s="57">
        <v>0</v>
      </c>
      <c r="H534" s="53">
        <v>0</v>
      </c>
      <c r="I534" s="7">
        <v>20216</v>
      </c>
      <c r="J534" s="7"/>
      <c r="K534" s="7">
        <v>2007</v>
      </c>
      <c r="L534" s="123"/>
    </row>
    <row r="535" spans="1:12" hidden="1" x14ac:dyDescent="0.35">
      <c r="A535" s="46">
        <v>227</v>
      </c>
      <c r="B535" s="26" t="s">
        <v>1219</v>
      </c>
      <c r="C535" s="46">
        <v>812900</v>
      </c>
      <c r="D535" s="26" t="s">
        <v>648</v>
      </c>
      <c r="E535" s="11">
        <v>5392</v>
      </c>
      <c r="F535" s="53">
        <v>0</v>
      </c>
      <c r="G535" s="57">
        <v>0</v>
      </c>
      <c r="H535" s="53">
        <v>0</v>
      </c>
      <c r="I535" s="7">
        <v>5392</v>
      </c>
      <c r="J535" s="7"/>
      <c r="K535" s="7">
        <v>2007</v>
      </c>
      <c r="L535" s="123"/>
    </row>
    <row r="536" spans="1:12" hidden="1" x14ac:dyDescent="0.35">
      <c r="A536" s="46">
        <v>228</v>
      </c>
      <c r="B536" s="26" t="s">
        <v>1220</v>
      </c>
      <c r="C536" s="46">
        <v>561500</v>
      </c>
      <c r="D536" s="26" t="s">
        <v>649</v>
      </c>
      <c r="E536" s="11">
        <v>8452</v>
      </c>
      <c r="F536" s="53">
        <v>0</v>
      </c>
      <c r="G536" s="57">
        <v>0</v>
      </c>
      <c r="H536" s="53">
        <v>0</v>
      </c>
      <c r="I536" s="7">
        <v>8452</v>
      </c>
      <c r="J536" s="7"/>
      <c r="K536" s="7">
        <v>2007</v>
      </c>
      <c r="L536" s="123"/>
    </row>
    <row r="537" spans="1:12" hidden="1" x14ac:dyDescent="0.35">
      <c r="A537" s="46">
        <v>229</v>
      </c>
      <c r="B537" s="26" t="s">
        <v>1221</v>
      </c>
      <c r="C537" s="46">
        <v>334511</v>
      </c>
      <c r="D537" s="26" t="s">
        <v>671</v>
      </c>
      <c r="E537" s="11">
        <v>38</v>
      </c>
      <c r="F537" s="53">
        <v>1</v>
      </c>
      <c r="G537" s="57">
        <v>4</v>
      </c>
      <c r="H537" s="53">
        <v>17</v>
      </c>
      <c r="I537" s="7">
        <v>60</v>
      </c>
      <c r="J537" s="7"/>
      <c r="K537" s="7">
        <v>2007</v>
      </c>
      <c r="L537" s="123"/>
    </row>
    <row r="538" spans="1:12" hidden="1" x14ac:dyDescent="0.35">
      <c r="A538" s="46">
        <v>229</v>
      </c>
      <c r="B538" s="26" t="s">
        <v>1221</v>
      </c>
      <c r="C538" s="46">
        <v>811400</v>
      </c>
      <c r="D538" s="26" t="s">
        <v>667</v>
      </c>
      <c r="E538" s="11">
        <v>5008</v>
      </c>
      <c r="F538" s="53">
        <v>0</v>
      </c>
      <c r="G538" s="57">
        <v>0</v>
      </c>
      <c r="H538" s="53">
        <v>0</v>
      </c>
      <c r="I538" s="7">
        <v>5008</v>
      </c>
      <c r="J538" s="7"/>
      <c r="K538" s="7">
        <v>2007</v>
      </c>
      <c r="L538" s="123"/>
    </row>
    <row r="539" spans="1:12" hidden="1" x14ac:dyDescent="0.35">
      <c r="A539" s="46">
        <v>235</v>
      </c>
      <c r="B539" s="26" t="s">
        <v>1222</v>
      </c>
      <c r="C539" s="46" t="s">
        <v>672</v>
      </c>
      <c r="D539" s="26" t="s">
        <v>673</v>
      </c>
      <c r="E539" s="11">
        <v>7141</v>
      </c>
      <c r="F539" s="53">
        <v>0</v>
      </c>
      <c r="G539" s="57">
        <v>0</v>
      </c>
      <c r="H539" s="53">
        <v>0</v>
      </c>
      <c r="I539" s="7">
        <v>7141</v>
      </c>
      <c r="J539" s="7"/>
      <c r="K539" s="7">
        <v>2007</v>
      </c>
      <c r="L539" s="123"/>
    </row>
    <row r="540" spans="1:12" hidden="1" x14ac:dyDescent="0.35">
      <c r="A540" s="46">
        <v>236</v>
      </c>
      <c r="B540" s="26" t="s">
        <v>1223</v>
      </c>
      <c r="C540" s="46" t="s">
        <v>672</v>
      </c>
      <c r="D540" s="26" t="s">
        <v>673</v>
      </c>
      <c r="E540" s="11">
        <v>11772</v>
      </c>
      <c r="F540" s="53">
        <v>0</v>
      </c>
      <c r="G540" s="57">
        <v>0</v>
      </c>
      <c r="H540" s="53">
        <v>0</v>
      </c>
      <c r="I540" s="7">
        <v>11772</v>
      </c>
      <c r="J540" s="7"/>
      <c r="K540" s="7">
        <v>2007</v>
      </c>
      <c r="L540" s="123"/>
    </row>
    <row r="541" spans="1:12" hidden="1" x14ac:dyDescent="0.35">
      <c r="A541" s="46">
        <v>238</v>
      </c>
      <c r="B541" s="26" t="s">
        <v>1224</v>
      </c>
      <c r="C541" s="46">
        <v>722211</v>
      </c>
      <c r="D541" s="26" t="s">
        <v>674</v>
      </c>
      <c r="E541" s="11">
        <v>203302</v>
      </c>
      <c r="F541" s="53">
        <v>0</v>
      </c>
      <c r="G541" s="57">
        <v>0</v>
      </c>
      <c r="H541" s="53">
        <v>0</v>
      </c>
      <c r="I541" s="7">
        <v>203302</v>
      </c>
      <c r="J541" s="7"/>
      <c r="K541" s="7">
        <v>2007</v>
      </c>
      <c r="L541" s="123"/>
    </row>
    <row r="542" spans="1:12" hidden="1" x14ac:dyDescent="0.35">
      <c r="A542" s="46">
        <v>239</v>
      </c>
      <c r="B542" s="26" t="s">
        <v>1225</v>
      </c>
      <c r="C542" s="46">
        <v>482000</v>
      </c>
      <c r="D542" s="26" t="s">
        <v>31</v>
      </c>
      <c r="E542" s="11">
        <v>70</v>
      </c>
      <c r="F542" s="53">
        <v>0</v>
      </c>
      <c r="G542" s="57">
        <v>0</v>
      </c>
      <c r="H542" s="53">
        <v>0</v>
      </c>
      <c r="I542" s="7">
        <v>70</v>
      </c>
      <c r="J542" s="7"/>
      <c r="K542" s="7">
        <v>2007</v>
      </c>
      <c r="L542" s="123"/>
    </row>
    <row r="543" spans="1:12" hidden="1" x14ac:dyDescent="0.35">
      <c r="A543" s="46">
        <v>239</v>
      </c>
      <c r="B543" s="26" t="s">
        <v>1225</v>
      </c>
      <c r="C543" s="46">
        <v>512100</v>
      </c>
      <c r="D543" s="26" t="s">
        <v>517</v>
      </c>
      <c r="E543" s="11">
        <v>2768</v>
      </c>
      <c r="F543" s="53">
        <v>0</v>
      </c>
      <c r="G543" s="57">
        <v>0</v>
      </c>
      <c r="H543" s="53">
        <v>0</v>
      </c>
      <c r="I543" s="7">
        <v>2768</v>
      </c>
      <c r="J543" s="7"/>
      <c r="K543" s="7">
        <v>2007</v>
      </c>
      <c r="L543" s="123"/>
    </row>
    <row r="544" spans="1:12" hidden="1" x14ac:dyDescent="0.35">
      <c r="A544" s="46">
        <v>239</v>
      </c>
      <c r="B544" s="26" t="s">
        <v>1225</v>
      </c>
      <c r="C544" s="46">
        <v>711100</v>
      </c>
      <c r="D544" s="26" t="s">
        <v>659</v>
      </c>
      <c r="E544" s="11">
        <v>73</v>
      </c>
      <c r="F544" s="53">
        <v>0</v>
      </c>
      <c r="G544" s="57">
        <v>0</v>
      </c>
      <c r="H544" s="53">
        <v>0</v>
      </c>
      <c r="I544" s="7">
        <v>73</v>
      </c>
      <c r="J544" s="7"/>
      <c r="K544" s="7">
        <v>2007</v>
      </c>
      <c r="L544" s="123"/>
    </row>
    <row r="545" spans="1:12" hidden="1" x14ac:dyDescent="0.35">
      <c r="A545" s="46">
        <v>239</v>
      </c>
      <c r="B545" s="26" t="s">
        <v>1225</v>
      </c>
      <c r="C545" s="46">
        <v>711200</v>
      </c>
      <c r="D545" s="26" t="s">
        <v>661</v>
      </c>
      <c r="E545" s="11">
        <v>115</v>
      </c>
      <c r="F545" s="53">
        <v>0</v>
      </c>
      <c r="G545" s="57">
        <v>0</v>
      </c>
      <c r="H545" s="53">
        <v>0</v>
      </c>
      <c r="I545" s="7">
        <v>115</v>
      </c>
      <c r="J545" s="7"/>
      <c r="K545" s="7">
        <v>2007</v>
      </c>
      <c r="L545" s="123"/>
    </row>
    <row r="546" spans="1:12" hidden="1" x14ac:dyDescent="0.35">
      <c r="A546" s="46">
        <v>239</v>
      </c>
      <c r="B546" s="26" t="s">
        <v>1225</v>
      </c>
      <c r="C546" s="46" t="s">
        <v>655</v>
      </c>
      <c r="D546" s="26" t="s">
        <v>656</v>
      </c>
      <c r="E546" s="11">
        <v>51</v>
      </c>
      <c r="F546" s="53">
        <v>0</v>
      </c>
      <c r="G546" s="57">
        <v>0</v>
      </c>
      <c r="H546" s="53">
        <v>0</v>
      </c>
      <c r="I546" s="7">
        <v>51</v>
      </c>
      <c r="J546" s="7"/>
      <c r="K546" s="7">
        <v>2007</v>
      </c>
      <c r="L546" s="123"/>
    </row>
    <row r="547" spans="1:12" hidden="1" x14ac:dyDescent="0.35">
      <c r="A547" s="46">
        <v>239</v>
      </c>
      <c r="B547" s="26" t="s">
        <v>1225</v>
      </c>
      <c r="C547" s="46">
        <v>722110</v>
      </c>
      <c r="D547" s="26" t="s">
        <v>675</v>
      </c>
      <c r="E547" s="11">
        <v>146952</v>
      </c>
      <c r="F547" s="53">
        <v>0</v>
      </c>
      <c r="G547" s="57">
        <v>0</v>
      </c>
      <c r="H547" s="53">
        <v>0</v>
      </c>
      <c r="I547" s="7">
        <v>146952</v>
      </c>
      <c r="J547" s="7"/>
      <c r="K547" s="7">
        <v>2007</v>
      </c>
      <c r="L547" s="123"/>
    </row>
    <row r="548" spans="1:12" hidden="1" x14ac:dyDescent="0.35">
      <c r="A548" s="46">
        <v>239</v>
      </c>
      <c r="B548" s="26" t="s">
        <v>1225</v>
      </c>
      <c r="C548" s="46">
        <v>722211</v>
      </c>
      <c r="D548" s="26" t="s">
        <v>674</v>
      </c>
      <c r="E548" s="11">
        <v>28944</v>
      </c>
      <c r="F548" s="53">
        <v>0</v>
      </c>
      <c r="G548" s="57">
        <v>0</v>
      </c>
      <c r="H548" s="53">
        <v>0</v>
      </c>
      <c r="I548" s="7">
        <v>28944</v>
      </c>
      <c r="J548" s="7"/>
      <c r="K548" s="7">
        <v>2007</v>
      </c>
      <c r="L548" s="123"/>
    </row>
    <row r="549" spans="1:12" hidden="1" x14ac:dyDescent="0.35">
      <c r="A549" s="46">
        <v>239</v>
      </c>
      <c r="B549" s="26" t="s">
        <v>1225</v>
      </c>
      <c r="C549" s="46" t="s">
        <v>672</v>
      </c>
      <c r="D549" s="26" t="s">
        <v>673</v>
      </c>
      <c r="E549" s="11">
        <v>23726</v>
      </c>
      <c r="F549" s="53">
        <v>0</v>
      </c>
      <c r="G549" s="57">
        <v>0</v>
      </c>
      <c r="H549" s="53">
        <v>0</v>
      </c>
      <c r="I549" s="7">
        <v>23726</v>
      </c>
      <c r="J549" s="7"/>
      <c r="K549" s="7">
        <v>2007</v>
      </c>
      <c r="L549" s="123"/>
    </row>
    <row r="550" spans="1:12" hidden="1" x14ac:dyDescent="0.35">
      <c r="A550" s="46">
        <v>240</v>
      </c>
      <c r="B550" s="26" t="s">
        <v>1226</v>
      </c>
      <c r="C550" s="46" t="s">
        <v>672</v>
      </c>
      <c r="D550" s="26" t="s">
        <v>673</v>
      </c>
      <c r="E550" s="11">
        <v>3030</v>
      </c>
      <c r="F550" s="53">
        <v>0</v>
      </c>
      <c r="G550" s="57">
        <v>0</v>
      </c>
      <c r="H550" s="53">
        <v>0</v>
      </c>
      <c r="I550" s="7">
        <v>3030</v>
      </c>
      <c r="J550" s="7"/>
      <c r="K550" s="7">
        <v>2007</v>
      </c>
      <c r="L550" s="123"/>
    </row>
    <row r="551" spans="1:12" hidden="1" x14ac:dyDescent="0.35">
      <c r="A551" s="46">
        <v>241</v>
      </c>
      <c r="B551" s="26" t="s">
        <v>1227</v>
      </c>
      <c r="C551" s="46">
        <v>481000</v>
      </c>
      <c r="D551" s="26" t="s">
        <v>30</v>
      </c>
      <c r="E551" s="11">
        <v>286</v>
      </c>
      <c r="F551" s="53">
        <v>0</v>
      </c>
      <c r="G551" s="57">
        <v>0</v>
      </c>
      <c r="H551" s="53">
        <v>0</v>
      </c>
      <c r="I551" s="7">
        <v>286</v>
      </c>
      <c r="J551" s="7"/>
      <c r="K551" s="7">
        <v>2007</v>
      </c>
      <c r="L551" s="123"/>
    </row>
    <row r="552" spans="1:12" hidden="1" x14ac:dyDescent="0.35">
      <c r="A552" s="46">
        <v>241</v>
      </c>
      <c r="B552" s="26" t="s">
        <v>1227</v>
      </c>
      <c r="C552" s="46">
        <v>482000</v>
      </c>
      <c r="D552" s="26" t="s">
        <v>31</v>
      </c>
      <c r="E552" s="11">
        <v>9</v>
      </c>
      <c r="F552" s="53">
        <v>0</v>
      </c>
      <c r="G552" s="57">
        <v>0</v>
      </c>
      <c r="H552" s="53">
        <v>0</v>
      </c>
      <c r="I552" s="7">
        <v>9</v>
      </c>
      <c r="J552" s="7"/>
      <c r="K552" s="7">
        <v>2007</v>
      </c>
      <c r="L552" s="123"/>
    </row>
    <row r="553" spans="1:12" hidden="1" x14ac:dyDescent="0.35">
      <c r="A553" s="46">
        <v>241</v>
      </c>
      <c r="B553" s="26" t="s">
        <v>1227</v>
      </c>
      <c r="C553" s="46">
        <v>711100</v>
      </c>
      <c r="D553" s="26" t="s">
        <v>659</v>
      </c>
      <c r="E553" s="11">
        <v>18</v>
      </c>
      <c r="F553" s="53">
        <v>0</v>
      </c>
      <c r="G553" s="57">
        <v>0</v>
      </c>
      <c r="H553" s="53">
        <v>0</v>
      </c>
      <c r="I553" s="7">
        <v>18</v>
      </c>
      <c r="J553" s="7"/>
      <c r="K553" s="7">
        <v>2007</v>
      </c>
      <c r="L553" s="123"/>
    </row>
    <row r="554" spans="1:12" hidden="1" x14ac:dyDescent="0.35">
      <c r="A554" s="46">
        <v>241</v>
      </c>
      <c r="B554" s="26" t="s">
        <v>1227</v>
      </c>
      <c r="C554" s="46">
        <v>711200</v>
      </c>
      <c r="D554" s="26" t="s">
        <v>661</v>
      </c>
      <c r="E554" s="11">
        <v>29</v>
      </c>
      <c r="F554" s="53">
        <v>0</v>
      </c>
      <c r="G554" s="57">
        <v>0</v>
      </c>
      <c r="H554" s="53">
        <v>0</v>
      </c>
      <c r="I554" s="7">
        <v>29</v>
      </c>
      <c r="J554" s="7"/>
      <c r="K554" s="7">
        <v>2007</v>
      </c>
      <c r="L554" s="123"/>
    </row>
    <row r="555" spans="1:12" hidden="1" x14ac:dyDescent="0.35">
      <c r="A555" s="46">
        <v>241</v>
      </c>
      <c r="B555" s="26" t="s">
        <v>1227</v>
      </c>
      <c r="C555" s="46" t="s">
        <v>655</v>
      </c>
      <c r="D555" s="26" t="s">
        <v>656</v>
      </c>
      <c r="E555" s="11">
        <v>302</v>
      </c>
      <c r="F555" s="53">
        <v>0</v>
      </c>
      <c r="G555" s="57">
        <v>0</v>
      </c>
      <c r="H555" s="53">
        <v>0</v>
      </c>
      <c r="I555" s="7">
        <v>302</v>
      </c>
      <c r="J555" s="7"/>
      <c r="K555" s="7">
        <v>2007</v>
      </c>
      <c r="L555" s="123"/>
    </row>
    <row r="556" spans="1:12" hidden="1" x14ac:dyDescent="0.35">
      <c r="A556" s="46">
        <v>241</v>
      </c>
      <c r="B556" s="26" t="s">
        <v>1227</v>
      </c>
      <c r="C556" s="46">
        <v>722110</v>
      </c>
      <c r="D556" s="26" t="s">
        <v>675</v>
      </c>
      <c r="E556" s="11">
        <v>35306</v>
      </c>
      <c r="F556" s="53">
        <v>0</v>
      </c>
      <c r="G556" s="57">
        <v>0</v>
      </c>
      <c r="H556" s="53">
        <v>0</v>
      </c>
      <c r="I556" s="7">
        <v>35306</v>
      </c>
      <c r="J556" s="7"/>
      <c r="K556" s="7">
        <v>2007</v>
      </c>
      <c r="L556" s="123"/>
    </row>
    <row r="557" spans="1:12" hidden="1" x14ac:dyDescent="0.35">
      <c r="A557" s="46">
        <v>241</v>
      </c>
      <c r="B557" s="26" t="s">
        <v>1227</v>
      </c>
      <c r="C557" s="46">
        <v>722211</v>
      </c>
      <c r="D557" s="26" t="s">
        <v>674</v>
      </c>
      <c r="E557" s="11">
        <v>8046</v>
      </c>
      <c r="F557" s="53">
        <v>0</v>
      </c>
      <c r="G557" s="57">
        <v>0</v>
      </c>
      <c r="H557" s="53">
        <v>0</v>
      </c>
      <c r="I557" s="7">
        <v>8046</v>
      </c>
      <c r="J557" s="7"/>
      <c r="K557" s="7">
        <v>2007</v>
      </c>
      <c r="L557" s="123"/>
    </row>
    <row r="558" spans="1:12" hidden="1" x14ac:dyDescent="0.35">
      <c r="A558" s="46">
        <v>241</v>
      </c>
      <c r="B558" s="26" t="s">
        <v>1227</v>
      </c>
      <c r="C558" s="46" t="s">
        <v>672</v>
      </c>
      <c r="D558" s="26" t="s">
        <v>673</v>
      </c>
      <c r="E558" s="11">
        <v>22928</v>
      </c>
      <c r="F558" s="53">
        <v>0</v>
      </c>
      <c r="G558" s="57">
        <v>0</v>
      </c>
      <c r="H558" s="53">
        <v>0</v>
      </c>
      <c r="I558" s="7">
        <v>22928</v>
      </c>
      <c r="J558" s="7"/>
      <c r="K558" s="7">
        <v>2007</v>
      </c>
      <c r="L558" s="123"/>
    </row>
    <row r="559" spans="1:12" hidden="1" x14ac:dyDescent="0.35">
      <c r="A559" s="46">
        <v>242</v>
      </c>
      <c r="B559" s="26" t="s">
        <v>725</v>
      </c>
      <c r="C559" s="46" t="s">
        <v>545</v>
      </c>
      <c r="D559" s="26" t="s">
        <v>546</v>
      </c>
      <c r="E559" s="11">
        <v>19</v>
      </c>
      <c r="F559" s="53">
        <v>6</v>
      </c>
      <c r="G559" s="57">
        <v>5</v>
      </c>
      <c r="H559" s="53">
        <v>0</v>
      </c>
      <c r="I559" s="7">
        <v>29</v>
      </c>
      <c r="J559" s="7"/>
      <c r="K559" s="7">
        <v>2007</v>
      </c>
      <c r="L559" s="123"/>
    </row>
    <row r="560" spans="1:12" hidden="1" x14ac:dyDescent="0.35">
      <c r="A560" s="46">
        <v>242</v>
      </c>
      <c r="B560" s="26" t="s">
        <v>725</v>
      </c>
      <c r="C560" s="46">
        <v>111200</v>
      </c>
      <c r="D560" s="26" t="s">
        <v>574</v>
      </c>
      <c r="E560" s="11">
        <v>426</v>
      </c>
      <c r="F560" s="53">
        <v>57</v>
      </c>
      <c r="G560" s="57">
        <v>152</v>
      </c>
      <c r="H560" s="53">
        <v>0</v>
      </c>
      <c r="I560" s="7">
        <v>635</v>
      </c>
      <c r="J560" s="7"/>
      <c r="K560" s="7">
        <v>2007</v>
      </c>
      <c r="L560" s="123"/>
    </row>
    <row r="561" spans="1:12" hidden="1" x14ac:dyDescent="0.35">
      <c r="A561" s="46">
        <v>242</v>
      </c>
      <c r="B561" s="26" t="s">
        <v>725</v>
      </c>
      <c r="C561" s="46">
        <v>111300</v>
      </c>
      <c r="D561" s="26" t="s">
        <v>573</v>
      </c>
      <c r="E561" s="11">
        <v>65</v>
      </c>
      <c r="F561" s="53">
        <v>8</v>
      </c>
      <c r="G561" s="57">
        <v>23</v>
      </c>
      <c r="H561" s="53">
        <v>0</v>
      </c>
      <c r="I561" s="7">
        <v>96</v>
      </c>
      <c r="J561" s="7"/>
      <c r="K561" s="7">
        <v>2007</v>
      </c>
      <c r="L561" s="123"/>
    </row>
    <row r="562" spans="1:12" hidden="1" x14ac:dyDescent="0.35">
      <c r="A562" s="46">
        <v>242</v>
      </c>
      <c r="B562" s="26" t="s">
        <v>725</v>
      </c>
      <c r="C562" s="46">
        <v>112300</v>
      </c>
      <c r="D562" s="26" t="s">
        <v>568</v>
      </c>
      <c r="E562" s="11">
        <v>154</v>
      </c>
      <c r="F562" s="53">
        <v>17</v>
      </c>
      <c r="G562" s="57">
        <v>5</v>
      </c>
      <c r="H562" s="53">
        <v>0</v>
      </c>
      <c r="I562" s="53">
        <v>175</v>
      </c>
      <c r="J562" s="53"/>
      <c r="K562" s="53">
        <v>2007</v>
      </c>
      <c r="L562" s="123"/>
    </row>
    <row r="563" spans="1:12" hidden="1" x14ac:dyDescent="0.35">
      <c r="A563" s="63">
        <v>242</v>
      </c>
      <c r="B563" s="53" t="s">
        <v>725</v>
      </c>
      <c r="C563" s="63">
        <v>114000</v>
      </c>
      <c r="D563" s="59" t="s">
        <v>558</v>
      </c>
      <c r="E563" s="11">
        <v>103</v>
      </c>
      <c r="F563" s="53">
        <v>11</v>
      </c>
      <c r="G563" s="57">
        <v>8</v>
      </c>
      <c r="H563" s="53">
        <v>0</v>
      </c>
      <c r="I563" s="53">
        <v>122</v>
      </c>
      <c r="J563" s="53"/>
      <c r="K563" s="53">
        <v>2007</v>
      </c>
      <c r="L563" s="123"/>
    </row>
    <row r="564" spans="1:12" ht="12.75" hidden="1" x14ac:dyDescent="0.35">
      <c r="A564" s="68">
        <v>242</v>
      </c>
      <c r="B564" s="65" t="s">
        <v>725</v>
      </c>
      <c r="C564" s="63">
        <v>311210</v>
      </c>
      <c r="D564" s="60" t="s">
        <v>547</v>
      </c>
      <c r="E564" s="11">
        <v>238</v>
      </c>
      <c r="F564" s="53">
        <v>19</v>
      </c>
      <c r="G564" s="57">
        <v>41</v>
      </c>
      <c r="H564" s="53">
        <v>0</v>
      </c>
      <c r="I564" s="53">
        <v>299</v>
      </c>
      <c r="J564" s="53"/>
      <c r="K564" s="53">
        <v>2007</v>
      </c>
      <c r="L564" s="123"/>
    </row>
    <row r="565" spans="1:12" hidden="1" x14ac:dyDescent="0.35">
      <c r="A565" s="63">
        <v>242</v>
      </c>
      <c r="B565" s="53" t="s">
        <v>725</v>
      </c>
      <c r="C565" s="63">
        <v>311221</v>
      </c>
      <c r="D565" s="59" t="s">
        <v>569</v>
      </c>
      <c r="E565" s="11">
        <v>103</v>
      </c>
      <c r="F565" s="53">
        <v>10</v>
      </c>
      <c r="G565" s="57">
        <v>18</v>
      </c>
      <c r="H565" s="53">
        <v>0</v>
      </c>
      <c r="I565" s="53">
        <v>130</v>
      </c>
      <c r="J565" s="53"/>
      <c r="K565" s="53">
        <v>2007</v>
      </c>
      <c r="L565" s="123"/>
    </row>
    <row r="566" spans="1:12" hidden="1" x14ac:dyDescent="0.35">
      <c r="A566" s="63">
        <v>242</v>
      </c>
      <c r="B566" s="53" t="s">
        <v>725</v>
      </c>
      <c r="C566" s="63">
        <v>311225</v>
      </c>
      <c r="D566" s="59" t="s">
        <v>570</v>
      </c>
      <c r="E566" s="11">
        <v>86</v>
      </c>
      <c r="F566" s="53">
        <v>2</v>
      </c>
      <c r="G566" s="57">
        <v>15</v>
      </c>
      <c r="H566" s="53">
        <v>0</v>
      </c>
      <c r="I566" s="53">
        <v>103</v>
      </c>
      <c r="J566" s="53"/>
      <c r="K566" s="53">
        <v>2007</v>
      </c>
      <c r="L566" s="123"/>
    </row>
    <row r="567" spans="1:12" hidden="1" x14ac:dyDescent="0.35">
      <c r="A567" s="63">
        <v>242</v>
      </c>
      <c r="B567" s="53" t="s">
        <v>725</v>
      </c>
      <c r="C567" s="63">
        <v>311230</v>
      </c>
      <c r="D567" s="59" t="s">
        <v>550</v>
      </c>
      <c r="E567" s="11">
        <v>203</v>
      </c>
      <c r="F567" s="53">
        <v>5</v>
      </c>
      <c r="G567" s="57">
        <v>35</v>
      </c>
      <c r="H567" s="53">
        <v>0</v>
      </c>
      <c r="I567" s="53">
        <v>243</v>
      </c>
      <c r="J567" s="53"/>
      <c r="K567" s="53">
        <v>2007</v>
      </c>
      <c r="L567" s="123"/>
    </row>
    <row r="568" spans="1:12" hidden="1" x14ac:dyDescent="0.35">
      <c r="A568" s="63">
        <v>242</v>
      </c>
      <c r="B568" s="53" t="s">
        <v>725</v>
      </c>
      <c r="C568" s="63">
        <v>311300</v>
      </c>
      <c r="D568" s="59" t="s">
        <v>578</v>
      </c>
      <c r="E568" s="11">
        <v>429</v>
      </c>
      <c r="F568" s="53">
        <v>14</v>
      </c>
      <c r="G568" s="57">
        <v>66</v>
      </c>
      <c r="H568" s="53">
        <v>0</v>
      </c>
      <c r="I568" s="53">
        <v>508</v>
      </c>
      <c r="J568" s="53"/>
      <c r="K568" s="53">
        <v>2007</v>
      </c>
      <c r="L568" s="123"/>
    </row>
    <row r="569" spans="1:12" hidden="1" x14ac:dyDescent="0.35">
      <c r="A569" s="63">
        <v>242</v>
      </c>
      <c r="B569" s="53" t="s">
        <v>725</v>
      </c>
      <c r="C569" s="63">
        <v>311410</v>
      </c>
      <c r="D569" s="59" t="s">
        <v>577</v>
      </c>
      <c r="E569" s="11">
        <v>574</v>
      </c>
      <c r="F569" s="53">
        <v>20</v>
      </c>
      <c r="G569" s="57">
        <v>98</v>
      </c>
      <c r="H569" s="53">
        <v>0</v>
      </c>
      <c r="I569" s="53">
        <v>692</v>
      </c>
      <c r="J569" s="53"/>
      <c r="K569" s="53">
        <v>2007</v>
      </c>
      <c r="L569" s="123"/>
    </row>
    <row r="570" spans="1:12" hidden="1" x14ac:dyDescent="0.35">
      <c r="A570" s="63">
        <v>242</v>
      </c>
      <c r="B570" s="53" t="s">
        <v>725</v>
      </c>
      <c r="C570" s="63">
        <v>311420</v>
      </c>
      <c r="D570" s="59" t="s">
        <v>551</v>
      </c>
      <c r="E570" s="11">
        <v>651</v>
      </c>
      <c r="F570" s="53">
        <v>24</v>
      </c>
      <c r="G570" s="57">
        <v>111</v>
      </c>
      <c r="H570" s="53">
        <v>0</v>
      </c>
      <c r="I570" s="53">
        <v>786</v>
      </c>
      <c r="J570" s="53"/>
      <c r="K570" s="53">
        <v>2007</v>
      </c>
      <c r="L570" s="123"/>
    </row>
    <row r="571" spans="1:12" hidden="1" x14ac:dyDescent="0.35">
      <c r="A571" s="63">
        <v>242</v>
      </c>
      <c r="B571" s="53" t="s">
        <v>725</v>
      </c>
      <c r="C571" s="63" t="s">
        <v>563</v>
      </c>
      <c r="D571" s="59" t="s">
        <v>564</v>
      </c>
      <c r="E571" s="11">
        <v>409</v>
      </c>
      <c r="F571" s="53">
        <v>11</v>
      </c>
      <c r="G571" s="57">
        <v>56</v>
      </c>
      <c r="H571" s="53">
        <v>0</v>
      </c>
      <c r="I571" s="53">
        <v>476</v>
      </c>
      <c r="J571" s="53"/>
      <c r="K571" s="53">
        <v>2007</v>
      </c>
      <c r="L571" s="123"/>
    </row>
    <row r="572" spans="1:12" hidden="1" x14ac:dyDescent="0.35">
      <c r="A572" s="63">
        <v>242</v>
      </c>
      <c r="B572" s="53" t="s">
        <v>725</v>
      </c>
      <c r="C572" s="63">
        <v>311513</v>
      </c>
      <c r="D572" s="59" t="s">
        <v>565</v>
      </c>
      <c r="E572" s="11">
        <v>690</v>
      </c>
      <c r="F572" s="53">
        <v>20</v>
      </c>
      <c r="G572" s="57">
        <v>95</v>
      </c>
      <c r="H572" s="53">
        <v>0</v>
      </c>
      <c r="I572" s="53">
        <v>805</v>
      </c>
      <c r="J572" s="53"/>
      <c r="K572" s="53">
        <v>2007</v>
      </c>
      <c r="L572" s="123"/>
    </row>
    <row r="573" spans="1:12" hidden="1" x14ac:dyDescent="0.35">
      <c r="A573" s="63">
        <v>242</v>
      </c>
      <c r="B573" s="53" t="s">
        <v>725</v>
      </c>
      <c r="C573" s="63">
        <v>311514</v>
      </c>
      <c r="D573" s="59" t="s">
        <v>566</v>
      </c>
      <c r="E573" s="11">
        <v>174</v>
      </c>
      <c r="F573" s="53">
        <v>5</v>
      </c>
      <c r="G573" s="57">
        <v>30</v>
      </c>
      <c r="H573" s="53">
        <v>0</v>
      </c>
      <c r="I573" s="53">
        <v>209</v>
      </c>
      <c r="J573" s="53"/>
      <c r="K573" s="53">
        <v>2007</v>
      </c>
      <c r="L573" s="123"/>
    </row>
    <row r="574" spans="1:12" hidden="1" x14ac:dyDescent="0.35">
      <c r="A574" s="63">
        <v>242</v>
      </c>
      <c r="B574" s="53" t="s">
        <v>725</v>
      </c>
      <c r="C574" s="63">
        <v>311520</v>
      </c>
      <c r="D574" s="59" t="s">
        <v>567</v>
      </c>
      <c r="E574" s="11">
        <v>412</v>
      </c>
      <c r="F574" s="53">
        <v>11</v>
      </c>
      <c r="G574" s="57">
        <v>57</v>
      </c>
      <c r="H574" s="53">
        <v>0</v>
      </c>
      <c r="I574" s="53">
        <v>480</v>
      </c>
      <c r="J574" s="53"/>
      <c r="K574" s="53">
        <v>2007</v>
      </c>
      <c r="L574" s="123"/>
    </row>
    <row r="575" spans="1:12" hidden="1" x14ac:dyDescent="0.35">
      <c r="A575" s="63">
        <v>242</v>
      </c>
      <c r="B575" s="53" t="s">
        <v>725</v>
      </c>
      <c r="C575" s="63" t="s">
        <v>556</v>
      </c>
      <c r="D575" s="59" t="s">
        <v>557</v>
      </c>
      <c r="E575" s="11">
        <v>2174</v>
      </c>
      <c r="F575" s="53">
        <v>71</v>
      </c>
      <c r="G575" s="57">
        <v>163</v>
      </c>
      <c r="H575" s="53">
        <v>0</v>
      </c>
      <c r="I575" s="53">
        <v>2408</v>
      </c>
      <c r="J575" s="53"/>
      <c r="K575" s="53">
        <v>2007</v>
      </c>
      <c r="L575" s="123"/>
    </row>
    <row r="576" spans="1:12" hidden="1" x14ac:dyDescent="0.35">
      <c r="A576" s="63">
        <v>242</v>
      </c>
      <c r="B576" s="53" t="s">
        <v>725</v>
      </c>
      <c r="C576" s="63">
        <v>311615</v>
      </c>
      <c r="D576" s="59" t="s">
        <v>559</v>
      </c>
      <c r="E576" s="11">
        <v>1066</v>
      </c>
      <c r="F576" s="53">
        <v>34</v>
      </c>
      <c r="G576" s="57">
        <v>36</v>
      </c>
      <c r="H576" s="53">
        <v>0</v>
      </c>
      <c r="I576" s="53">
        <v>1136</v>
      </c>
      <c r="J576" s="53"/>
      <c r="K576" s="53">
        <v>2007</v>
      </c>
      <c r="L576" s="123"/>
    </row>
    <row r="577" spans="1:12" hidden="1" x14ac:dyDescent="0.35">
      <c r="A577" s="63">
        <v>242</v>
      </c>
      <c r="B577" s="53" t="s">
        <v>725</v>
      </c>
      <c r="C577" s="63">
        <v>311700</v>
      </c>
      <c r="D577" s="59" t="s">
        <v>562</v>
      </c>
      <c r="E577" s="11">
        <v>691</v>
      </c>
      <c r="F577" s="53">
        <v>22</v>
      </c>
      <c r="G577" s="57">
        <v>59</v>
      </c>
      <c r="H577" s="53">
        <v>0</v>
      </c>
      <c r="I577" s="53">
        <v>773</v>
      </c>
      <c r="J577" s="53"/>
      <c r="K577" s="53">
        <v>2007</v>
      </c>
      <c r="L577" s="123"/>
    </row>
    <row r="578" spans="1:12" hidden="1" x14ac:dyDescent="0.35">
      <c r="A578" s="63">
        <v>242</v>
      </c>
      <c r="B578" s="53" t="s">
        <v>725</v>
      </c>
      <c r="C578" s="63">
        <v>311810</v>
      </c>
      <c r="D578" s="59" t="s">
        <v>555</v>
      </c>
      <c r="E578" s="11">
        <v>1006</v>
      </c>
      <c r="F578" s="53">
        <v>24</v>
      </c>
      <c r="G578" s="57">
        <v>172</v>
      </c>
      <c r="H578" s="53">
        <v>0</v>
      </c>
      <c r="I578" s="53">
        <v>1202</v>
      </c>
      <c r="J578" s="53"/>
      <c r="K578" s="53">
        <v>2007</v>
      </c>
      <c r="L578" s="123"/>
    </row>
    <row r="579" spans="1:12" hidden="1" x14ac:dyDescent="0.35">
      <c r="A579" s="63">
        <v>242</v>
      </c>
      <c r="B579" s="53" t="s">
        <v>725</v>
      </c>
      <c r="C579" s="63" t="s">
        <v>552</v>
      </c>
      <c r="D579" s="59" t="s">
        <v>553</v>
      </c>
      <c r="E579" s="11">
        <v>481</v>
      </c>
      <c r="F579" s="53">
        <v>12</v>
      </c>
      <c r="G579" s="57">
        <v>82</v>
      </c>
      <c r="H579" s="53">
        <v>0</v>
      </c>
      <c r="I579" s="53">
        <v>575</v>
      </c>
      <c r="J579" s="53"/>
      <c r="K579" s="53">
        <v>2007</v>
      </c>
      <c r="L579" s="123"/>
    </row>
    <row r="580" spans="1:12" hidden="1" x14ac:dyDescent="0.35">
      <c r="A580" s="63">
        <v>242</v>
      </c>
      <c r="B580" s="53" t="s">
        <v>725</v>
      </c>
      <c r="C580" s="63">
        <v>311910</v>
      </c>
      <c r="D580" s="59" t="s">
        <v>571</v>
      </c>
      <c r="E580" s="11">
        <v>559</v>
      </c>
      <c r="F580" s="53">
        <v>15</v>
      </c>
      <c r="G580" s="57">
        <v>86</v>
      </c>
      <c r="H580" s="53">
        <v>0</v>
      </c>
      <c r="I580" s="53">
        <v>659</v>
      </c>
      <c r="J580" s="53"/>
      <c r="K580" s="53">
        <v>2007</v>
      </c>
      <c r="L580" s="123"/>
    </row>
    <row r="581" spans="1:12" hidden="1" x14ac:dyDescent="0.35">
      <c r="A581" s="63">
        <v>242</v>
      </c>
      <c r="B581" s="53" t="s">
        <v>725</v>
      </c>
      <c r="C581" s="63">
        <v>311920</v>
      </c>
      <c r="D581" s="59" t="s">
        <v>582</v>
      </c>
      <c r="E581" s="11">
        <v>170</v>
      </c>
      <c r="F581" s="53">
        <v>5</v>
      </c>
      <c r="G581" s="57">
        <v>29</v>
      </c>
      <c r="H581" s="53">
        <v>0</v>
      </c>
      <c r="I581" s="53">
        <v>204</v>
      </c>
      <c r="J581" s="53"/>
      <c r="K581" s="53">
        <v>2007</v>
      </c>
      <c r="L581" s="123"/>
    </row>
    <row r="582" spans="1:12" hidden="1" x14ac:dyDescent="0.35">
      <c r="A582" s="63">
        <v>242</v>
      </c>
      <c r="B582" s="53" t="s">
        <v>725</v>
      </c>
      <c r="C582" s="63">
        <v>311930</v>
      </c>
      <c r="D582" s="59" t="s">
        <v>583</v>
      </c>
      <c r="E582" s="11">
        <v>45</v>
      </c>
      <c r="F582" s="53">
        <v>1</v>
      </c>
      <c r="G582" s="57">
        <v>7</v>
      </c>
      <c r="H582" s="53">
        <v>0</v>
      </c>
      <c r="I582" s="53">
        <v>53</v>
      </c>
      <c r="J582" s="53"/>
      <c r="K582" s="53">
        <v>2007</v>
      </c>
      <c r="L582" s="123"/>
    </row>
    <row r="583" spans="1:12" hidden="1" x14ac:dyDescent="0.35">
      <c r="A583" s="63">
        <v>242</v>
      </c>
      <c r="B583" s="53" t="s">
        <v>725</v>
      </c>
      <c r="C583" s="63">
        <v>311940</v>
      </c>
      <c r="D583" s="59" t="s">
        <v>572</v>
      </c>
      <c r="E583" s="11">
        <v>288</v>
      </c>
      <c r="F583" s="53">
        <v>10</v>
      </c>
      <c r="G583" s="57">
        <v>49</v>
      </c>
      <c r="H583" s="53">
        <v>0</v>
      </c>
      <c r="I583" s="53">
        <v>347</v>
      </c>
      <c r="J583" s="53"/>
      <c r="K583" s="53">
        <v>2007</v>
      </c>
      <c r="L583" s="123"/>
    </row>
    <row r="584" spans="1:12" hidden="1" x14ac:dyDescent="0.35">
      <c r="A584" s="63">
        <v>242</v>
      </c>
      <c r="B584" s="53" t="s">
        <v>725</v>
      </c>
      <c r="C584" s="63">
        <v>311990</v>
      </c>
      <c r="D584" s="59" t="s">
        <v>554</v>
      </c>
      <c r="E584" s="11">
        <v>363</v>
      </c>
      <c r="F584" s="53">
        <v>14</v>
      </c>
      <c r="G584" s="57">
        <v>62</v>
      </c>
      <c r="H584" s="53">
        <v>0</v>
      </c>
      <c r="I584" s="53">
        <v>438</v>
      </c>
      <c r="J584" s="53"/>
      <c r="K584" s="53">
        <v>2007</v>
      </c>
      <c r="L584" s="123"/>
    </row>
    <row r="585" spans="1:12" hidden="1" x14ac:dyDescent="0.35">
      <c r="A585" s="63">
        <v>242</v>
      </c>
      <c r="B585" s="53" t="s">
        <v>725</v>
      </c>
      <c r="C585" s="63">
        <v>312110</v>
      </c>
      <c r="D585" s="59" t="s">
        <v>584</v>
      </c>
      <c r="E585" s="11">
        <v>954</v>
      </c>
      <c r="F585" s="53">
        <v>26</v>
      </c>
      <c r="G585" s="57">
        <v>163</v>
      </c>
      <c r="H585" s="53">
        <v>0</v>
      </c>
      <c r="I585" s="53">
        <v>1143</v>
      </c>
      <c r="J585" s="53"/>
      <c r="K585" s="53">
        <v>2007</v>
      </c>
      <c r="L585" s="123"/>
    </row>
    <row r="586" spans="1:12" hidden="1" x14ac:dyDescent="0.35">
      <c r="A586" s="63">
        <v>246</v>
      </c>
      <c r="B586" s="53" t="s">
        <v>1228</v>
      </c>
      <c r="C586" s="63">
        <v>721000</v>
      </c>
      <c r="D586" s="59" t="s">
        <v>50</v>
      </c>
      <c r="E586" s="11">
        <v>72367</v>
      </c>
      <c r="F586" s="53">
        <v>0</v>
      </c>
      <c r="G586" s="57">
        <v>0</v>
      </c>
      <c r="H586" s="53">
        <v>0</v>
      </c>
      <c r="I586" s="53">
        <v>72367</v>
      </c>
      <c r="J586" s="53"/>
      <c r="K586" s="53">
        <v>2007</v>
      </c>
      <c r="L586" s="123"/>
    </row>
    <row r="587" spans="1:12" hidden="1" x14ac:dyDescent="0.35">
      <c r="A587" s="63">
        <v>247</v>
      </c>
      <c r="B587" s="53" t="s">
        <v>1229</v>
      </c>
      <c r="C587" s="63">
        <v>721000</v>
      </c>
      <c r="D587" s="59" t="s">
        <v>50</v>
      </c>
      <c r="E587" s="11">
        <v>13671</v>
      </c>
      <c r="F587" s="53">
        <v>0</v>
      </c>
      <c r="G587" s="57">
        <v>0</v>
      </c>
      <c r="H587" s="53">
        <v>0</v>
      </c>
      <c r="I587" s="53">
        <v>13671</v>
      </c>
      <c r="J587" s="53"/>
      <c r="K587" s="53">
        <v>2007</v>
      </c>
      <c r="L587" s="123"/>
    </row>
    <row r="588" spans="1:12" hidden="1" x14ac:dyDescent="0.35">
      <c r="A588" s="63">
        <v>251</v>
      </c>
      <c r="B588" s="53" t="s">
        <v>1230</v>
      </c>
      <c r="C588" s="63" t="s">
        <v>676</v>
      </c>
      <c r="D588" s="59" t="s">
        <v>677</v>
      </c>
      <c r="E588" s="11">
        <v>60823</v>
      </c>
      <c r="F588" s="53">
        <v>0</v>
      </c>
      <c r="G588" s="57">
        <v>0</v>
      </c>
      <c r="H588" s="53">
        <v>0</v>
      </c>
      <c r="I588" s="53">
        <v>60823</v>
      </c>
      <c r="J588" s="53"/>
      <c r="K588" s="53">
        <v>2007</v>
      </c>
      <c r="L588" s="123"/>
    </row>
    <row r="589" spans="1:12" hidden="1" x14ac:dyDescent="0.35">
      <c r="A589" s="63">
        <v>252</v>
      </c>
      <c r="B589" s="53" t="s">
        <v>1231</v>
      </c>
      <c r="C589" s="63" t="s">
        <v>676</v>
      </c>
      <c r="D589" s="59" t="s">
        <v>677</v>
      </c>
      <c r="E589" s="11">
        <v>51715</v>
      </c>
      <c r="F589" s="53">
        <v>0</v>
      </c>
      <c r="G589" s="57">
        <v>0</v>
      </c>
      <c r="H589" s="53">
        <v>0</v>
      </c>
      <c r="I589" s="53">
        <v>51715</v>
      </c>
      <c r="J589" s="53"/>
      <c r="K589" s="53">
        <v>2007</v>
      </c>
      <c r="L589" s="123"/>
    </row>
    <row r="590" spans="1:12" hidden="1" x14ac:dyDescent="0.35">
      <c r="A590" s="63">
        <v>252</v>
      </c>
      <c r="B590" s="53" t="s">
        <v>1231</v>
      </c>
      <c r="C590" s="63">
        <v>525000</v>
      </c>
      <c r="D590" s="59" t="s">
        <v>41</v>
      </c>
      <c r="E590" s="11">
        <v>84089</v>
      </c>
      <c r="F590" s="53">
        <v>0</v>
      </c>
      <c r="G590" s="57">
        <v>0</v>
      </c>
      <c r="H590" s="53">
        <v>0</v>
      </c>
      <c r="I590" s="53">
        <v>84089</v>
      </c>
      <c r="J590" s="53"/>
      <c r="K590" s="53">
        <v>2007</v>
      </c>
      <c r="L590" s="123"/>
    </row>
    <row r="591" spans="1:12" hidden="1" x14ac:dyDescent="0.35">
      <c r="A591" s="63">
        <v>253</v>
      </c>
      <c r="B591" s="53" t="s">
        <v>1232</v>
      </c>
      <c r="C591" s="63">
        <v>525000</v>
      </c>
      <c r="D591" s="59" t="s">
        <v>41</v>
      </c>
      <c r="E591" s="11">
        <v>39944</v>
      </c>
      <c r="F591" s="53">
        <v>0</v>
      </c>
      <c r="G591" s="57">
        <v>0</v>
      </c>
      <c r="H591" s="53">
        <v>0</v>
      </c>
      <c r="I591" s="53">
        <v>39944</v>
      </c>
      <c r="J591" s="53"/>
      <c r="K591" s="53">
        <v>2007</v>
      </c>
      <c r="L591" s="123"/>
    </row>
    <row r="592" spans="1:12" hidden="1" x14ac:dyDescent="0.35">
      <c r="A592" s="63">
        <v>255</v>
      </c>
      <c r="B592" s="53" t="s">
        <v>1233</v>
      </c>
      <c r="C592" s="63" t="s">
        <v>676</v>
      </c>
      <c r="D592" s="59" t="s">
        <v>677</v>
      </c>
      <c r="E592" s="11">
        <v>59310</v>
      </c>
      <c r="F592" s="53">
        <v>0</v>
      </c>
      <c r="G592" s="57">
        <v>0</v>
      </c>
      <c r="H592" s="53">
        <v>0</v>
      </c>
      <c r="I592" s="53">
        <v>59310</v>
      </c>
      <c r="J592" s="53"/>
      <c r="K592" s="53">
        <v>2007</v>
      </c>
      <c r="L592" s="123"/>
    </row>
    <row r="593" spans="1:12" hidden="1" x14ac:dyDescent="0.35">
      <c r="A593" s="63">
        <v>255</v>
      </c>
      <c r="B593" s="53" t="s">
        <v>1233</v>
      </c>
      <c r="C593" s="63" t="s">
        <v>678</v>
      </c>
      <c r="D593" s="59" t="s">
        <v>679</v>
      </c>
      <c r="E593" s="11">
        <v>35104</v>
      </c>
      <c r="F593" s="53">
        <v>0</v>
      </c>
      <c r="G593" s="57">
        <v>0</v>
      </c>
      <c r="H593" s="53">
        <v>0</v>
      </c>
      <c r="I593" s="53">
        <v>35104</v>
      </c>
      <c r="J593" s="53"/>
      <c r="K593" s="53">
        <v>2007</v>
      </c>
      <c r="L593" s="123"/>
    </row>
    <row r="594" spans="1:12" hidden="1" x14ac:dyDescent="0.35">
      <c r="A594" s="63">
        <v>255</v>
      </c>
      <c r="B594" s="53" t="s">
        <v>1233</v>
      </c>
      <c r="C594" s="63">
        <v>491000</v>
      </c>
      <c r="D594" s="59" t="s">
        <v>680</v>
      </c>
      <c r="E594" s="11">
        <v>166</v>
      </c>
      <c r="F594" s="53">
        <v>0</v>
      </c>
      <c r="G594" s="57">
        <v>0</v>
      </c>
      <c r="H594" s="53">
        <v>0</v>
      </c>
      <c r="I594" s="53">
        <v>166</v>
      </c>
      <c r="J594" s="53"/>
      <c r="K594" s="53">
        <v>2007</v>
      </c>
      <c r="L594" s="123"/>
    </row>
    <row r="595" spans="1:12" x14ac:dyDescent="0.35">
      <c r="A595" s="63">
        <v>258</v>
      </c>
      <c r="B595" s="53" t="s">
        <v>1234</v>
      </c>
      <c r="C595" s="63" t="s">
        <v>681</v>
      </c>
      <c r="D595" s="59" t="s">
        <v>682</v>
      </c>
      <c r="E595" s="11">
        <v>5407</v>
      </c>
      <c r="F595" s="53">
        <v>0</v>
      </c>
      <c r="G595" s="57">
        <v>0</v>
      </c>
      <c r="H595" s="53">
        <v>0</v>
      </c>
      <c r="I595" s="53">
        <v>5407</v>
      </c>
      <c r="J595" s="53"/>
      <c r="K595" s="53">
        <v>2007</v>
      </c>
      <c r="L595" s="123"/>
    </row>
    <row r="596" spans="1:12" x14ac:dyDescent="0.35">
      <c r="A596" s="63">
        <v>259</v>
      </c>
      <c r="B596" s="53" t="s">
        <v>1235</v>
      </c>
      <c r="C596" s="63" t="s">
        <v>681</v>
      </c>
      <c r="D596" s="59" t="s">
        <v>682</v>
      </c>
      <c r="E596" s="11">
        <v>16291</v>
      </c>
      <c r="F596" s="53">
        <v>0</v>
      </c>
      <c r="G596" s="57">
        <v>0</v>
      </c>
      <c r="H596" s="53">
        <v>0</v>
      </c>
      <c r="I596" s="53">
        <v>16291</v>
      </c>
      <c r="J596" s="53"/>
      <c r="K596" s="53">
        <v>2007</v>
      </c>
      <c r="L596" s="123"/>
    </row>
    <row r="597" spans="1:12" x14ac:dyDescent="0.35">
      <c r="A597" s="63">
        <v>261</v>
      </c>
      <c r="B597" s="53" t="s">
        <v>1236</v>
      </c>
      <c r="C597" s="63" t="s">
        <v>681</v>
      </c>
      <c r="D597" s="59" t="s">
        <v>682</v>
      </c>
      <c r="E597" s="11">
        <v>641</v>
      </c>
      <c r="F597" s="53">
        <v>0</v>
      </c>
      <c r="G597" s="57">
        <v>0</v>
      </c>
      <c r="H597" s="53">
        <v>0</v>
      </c>
      <c r="I597" s="53">
        <v>641</v>
      </c>
      <c r="J597" s="53"/>
      <c r="K597" s="53">
        <v>2007</v>
      </c>
      <c r="L597" s="123"/>
    </row>
    <row r="598" spans="1:12" x14ac:dyDescent="0.35">
      <c r="A598" s="63">
        <v>262</v>
      </c>
      <c r="B598" s="53" t="s">
        <v>1237</v>
      </c>
      <c r="C598" s="63" t="s">
        <v>681</v>
      </c>
      <c r="D598" s="59" t="s">
        <v>682</v>
      </c>
      <c r="E598" s="11">
        <v>7097</v>
      </c>
      <c r="F598" s="53">
        <v>0</v>
      </c>
      <c r="G598" s="57">
        <v>0</v>
      </c>
      <c r="H598" s="53">
        <v>0</v>
      </c>
      <c r="I598" s="53">
        <v>7097</v>
      </c>
      <c r="J598" s="53"/>
      <c r="K598" s="53">
        <v>2007</v>
      </c>
      <c r="L598" s="123"/>
    </row>
    <row r="599" spans="1:12" x14ac:dyDescent="0.35">
      <c r="A599" s="63">
        <v>263</v>
      </c>
      <c r="B599" s="53" t="s">
        <v>1238</v>
      </c>
      <c r="C599" s="63" t="s">
        <v>681</v>
      </c>
      <c r="D599" s="59" t="s">
        <v>682</v>
      </c>
      <c r="E599" s="11">
        <v>11539</v>
      </c>
      <c r="F599" s="53">
        <v>0</v>
      </c>
      <c r="G599" s="57">
        <v>0</v>
      </c>
      <c r="H599" s="53">
        <v>0</v>
      </c>
      <c r="I599" s="53">
        <v>11539</v>
      </c>
      <c r="J599" s="53"/>
      <c r="K599" s="53">
        <v>2007</v>
      </c>
      <c r="L599" s="123"/>
    </row>
    <row r="600" spans="1:12" x14ac:dyDescent="0.35">
      <c r="A600" s="63">
        <v>264</v>
      </c>
      <c r="B600" s="53" t="s">
        <v>1239</v>
      </c>
      <c r="C600" s="63">
        <v>523900</v>
      </c>
      <c r="D600" s="59" t="s">
        <v>683</v>
      </c>
      <c r="E600" s="11">
        <v>98773</v>
      </c>
      <c r="F600" s="53">
        <v>0</v>
      </c>
      <c r="G600" s="57">
        <v>0</v>
      </c>
      <c r="H600" s="53">
        <v>0</v>
      </c>
      <c r="I600" s="53">
        <v>98773</v>
      </c>
      <c r="J600" s="53"/>
      <c r="K600" s="53">
        <v>2007</v>
      </c>
      <c r="L600" s="123"/>
    </row>
    <row r="601" spans="1:12" x14ac:dyDescent="0.35">
      <c r="A601" s="63">
        <v>265</v>
      </c>
      <c r="B601" s="53" t="s">
        <v>1240</v>
      </c>
      <c r="C601" s="63">
        <v>523900</v>
      </c>
      <c r="D601" s="59" t="s">
        <v>683</v>
      </c>
      <c r="E601" s="11">
        <v>9443</v>
      </c>
      <c r="F601" s="53">
        <v>0</v>
      </c>
      <c r="G601" s="57">
        <v>0</v>
      </c>
      <c r="H601" s="53">
        <v>0</v>
      </c>
      <c r="I601" s="53">
        <v>9443</v>
      </c>
      <c r="J601" s="53"/>
      <c r="K601" s="53">
        <v>2007</v>
      </c>
      <c r="L601" s="123"/>
    </row>
    <row r="602" spans="1:12" hidden="1" x14ac:dyDescent="0.35">
      <c r="A602" s="63">
        <v>267</v>
      </c>
      <c r="B602" s="53" t="s">
        <v>726</v>
      </c>
      <c r="C602" s="63">
        <v>524100</v>
      </c>
      <c r="D602" s="59" t="s">
        <v>684</v>
      </c>
      <c r="E602" s="11">
        <v>87475</v>
      </c>
      <c r="F602" s="53">
        <v>0</v>
      </c>
      <c r="G602" s="57">
        <v>0</v>
      </c>
      <c r="H602" s="53">
        <v>0</v>
      </c>
      <c r="I602" s="53">
        <v>87475</v>
      </c>
      <c r="J602" s="53"/>
      <c r="K602" s="53">
        <v>2007</v>
      </c>
      <c r="L602" s="123"/>
    </row>
    <row r="603" spans="1:12" hidden="1" x14ac:dyDescent="0.35">
      <c r="A603" s="63">
        <v>268</v>
      </c>
      <c r="B603" s="53" t="s">
        <v>727</v>
      </c>
      <c r="C603" s="63">
        <v>524100</v>
      </c>
      <c r="D603" s="59" t="s">
        <v>684</v>
      </c>
      <c r="E603" s="11">
        <v>7435</v>
      </c>
      <c r="F603" s="53">
        <v>0</v>
      </c>
      <c r="G603" s="57">
        <v>0</v>
      </c>
      <c r="H603" s="53">
        <v>0</v>
      </c>
      <c r="I603" s="53">
        <v>7435</v>
      </c>
      <c r="J603" s="53"/>
      <c r="K603" s="53">
        <v>2007</v>
      </c>
      <c r="L603" s="123"/>
    </row>
    <row r="604" spans="1:12" hidden="1" x14ac:dyDescent="0.35">
      <c r="A604" s="63">
        <v>272</v>
      </c>
      <c r="B604" s="53" t="s">
        <v>1241</v>
      </c>
      <c r="C604" s="63">
        <v>524100</v>
      </c>
      <c r="D604" s="59" t="s">
        <v>684</v>
      </c>
      <c r="E604" s="11">
        <v>105039</v>
      </c>
      <c r="F604" s="53">
        <v>0</v>
      </c>
      <c r="G604" s="57">
        <v>0</v>
      </c>
      <c r="H604" s="53">
        <v>0</v>
      </c>
      <c r="I604" s="53">
        <v>105039</v>
      </c>
      <c r="J604" s="53"/>
      <c r="K604" s="53">
        <v>2007</v>
      </c>
      <c r="L604" s="123"/>
    </row>
    <row r="605" spans="1:12" hidden="1" x14ac:dyDescent="0.35">
      <c r="A605" s="63">
        <v>273</v>
      </c>
      <c r="B605" s="53" t="s">
        <v>1242</v>
      </c>
      <c r="C605" s="63">
        <v>524100</v>
      </c>
      <c r="D605" s="59" t="s">
        <v>684</v>
      </c>
      <c r="E605" s="11">
        <v>2616</v>
      </c>
      <c r="F605" s="53">
        <v>0</v>
      </c>
      <c r="G605" s="57">
        <v>0</v>
      </c>
      <c r="H605" s="53">
        <v>0</v>
      </c>
      <c r="I605" s="53">
        <v>2616</v>
      </c>
      <c r="J605" s="53"/>
      <c r="K605" s="53">
        <v>2007</v>
      </c>
      <c r="L605" s="123"/>
    </row>
    <row r="606" spans="1:12" hidden="1" x14ac:dyDescent="0.35">
      <c r="A606" s="63">
        <v>274</v>
      </c>
      <c r="B606" s="53" t="s">
        <v>1243</v>
      </c>
      <c r="C606" s="63">
        <v>524100</v>
      </c>
      <c r="D606" s="59" t="s">
        <v>684</v>
      </c>
      <c r="E606" s="11">
        <v>23606</v>
      </c>
      <c r="F606" s="53">
        <v>0</v>
      </c>
      <c r="G606" s="57">
        <v>0</v>
      </c>
      <c r="H606" s="53">
        <v>0</v>
      </c>
      <c r="I606" s="53">
        <v>23606</v>
      </c>
      <c r="J606" s="53"/>
      <c r="K606" s="53">
        <v>2007</v>
      </c>
      <c r="L606" s="123"/>
    </row>
    <row r="607" spans="1:12" hidden="1" x14ac:dyDescent="0.35">
      <c r="A607" s="63">
        <v>275</v>
      </c>
      <c r="B607" s="53" t="s">
        <v>728</v>
      </c>
      <c r="C607" s="63">
        <v>524100</v>
      </c>
      <c r="D607" s="59" t="s">
        <v>684</v>
      </c>
      <c r="E607" s="11">
        <v>61979</v>
      </c>
      <c r="F607" s="53">
        <v>0</v>
      </c>
      <c r="G607" s="57">
        <v>0</v>
      </c>
      <c r="H607" s="53">
        <v>0</v>
      </c>
      <c r="I607" s="53">
        <v>61979</v>
      </c>
      <c r="J607" s="53"/>
      <c r="K607" s="53">
        <v>2007</v>
      </c>
      <c r="L607" s="123"/>
    </row>
    <row r="608" spans="1:12" hidden="1" x14ac:dyDescent="0.35">
      <c r="A608" s="63">
        <v>279</v>
      </c>
      <c r="B608" s="53" t="s">
        <v>1244</v>
      </c>
      <c r="C608" s="63">
        <v>517110</v>
      </c>
      <c r="D608" s="59" t="s">
        <v>665</v>
      </c>
      <c r="E608" s="11">
        <v>41893</v>
      </c>
      <c r="F608" s="53">
        <v>0</v>
      </c>
      <c r="G608" s="57">
        <v>0</v>
      </c>
      <c r="H608" s="53">
        <v>0</v>
      </c>
      <c r="I608" s="53">
        <v>41893</v>
      </c>
      <c r="J608" s="53"/>
      <c r="K608" s="53">
        <v>2007</v>
      </c>
      <c r="L608" s="123"/>
    </row>
    <row r="609" spans="1:12" hidden="1" x14ac:dyDescent="0.35">
      <c r="A609" s="63">
        <v>279</v>
      </c>
      <c r="B609" s="53" t="s">
        <v>1244</v>
      </c>
      <c r="C609" s="63" t="s">
        <v>685</v>
      </c>
      <c r="D609" s="59" t="s">
        <v>686</v>
      </c>
      <c r="E609" s="11">
        <v>1698</v>
      </c>
      <c r="F609" s="53">
        <v>0</v>
      </c>
      <c r="G609" s="57">
        <v>0</v>
      </c>
      <c r="H609" s="53">
        <v>0</v>
      </c>
      <c r="I609" s="53">
        <v>1698</v>
      </c>
      <c r="J609" s="53"/>
      <c r="K609" s="53">
        <v>2007</v>
      </c>
      <c r="L609" s="123"/>
    </row>
    <row r="610" spans="1:12" hidden="1" x14ac:dyDescent="0.35">
      <c r="A610" s="63">
        <v>279</v>
      </c>
      <c r="B610" s="53" t="s">
        <v>1244</v>
      </c>
      <c r="C610" s="63" t="s">
        <v>457</v>
      </c>
      <c r="D610" s="59" t="s">
        <v>458</v>
      </c>
      <c r="E610" s="11">
        <v>39</v>
      </c>
      <c r="F610" s="53">
        <v>0</v>
      </c>
      <c r="G610" s="57">
        <v>0</v>
      </c>
      <c r="H610" s="53">
        <v>0</v>
      </c>
      <c r="I610" s="53">
        <v>39</v>
      </c>
      <c r="J610" s="53"/>
      <c r="K610" s="53">
        <v>2007</v>
      </c>
      <c r="L610" s="123"/>
    </row>
    <row r="611" spans="1:12" hidden="1" x14ac:dyDescent="0.35">
      <c r="A611" s="63">
        <v>279</v>
      </c>
      <c r="B611" s="53" t="s">
        <v>1244</v>
      </c>
      <c r="C611" s="63">
        <v>561400</v>
      </c>
      <c r="D611" s="59" t="s">
        <v>687</v>
      </c>
      <c r="E611" s="11">
        <v>468</v>
      </c>
      <c r="F611" s="53">
        <v>0</v>
      </c>
      <c r="G611" s="57">
        <v>0</v>
      </c>
      <c r="H611" s="53">
        <v>0</v>
      </c>
      <c r="I611" s="53">
        <v>468</v>
      </c>
      <c r="J611" s="53"/>
      <c r="K611" s="53">
        <v>2007</v>
      </c>
      <c r="L611" s="123"/>
    </row>
    <row r="612" spans="1:12" hidden="1" x14ac:dyDescent="0.35">
      <c r="A612" s="63">
        <v>279</v>
      </c>
      <c r="B612" s="53" t="s">
        <v>1244</v>
      </c>
      <c r="C612" s="63">
        <v>721000</v>
      </c>
      <c r="D612" s="59" t="s">
        <v>50</v>
      </c>
      <c r="E612" s="11">
        <v>423</v>
      </c>
      <c r="F612" s="53">
        <v>0</v>
      </c>
      <c r="G612" s="57">
        <v>0</v>
      </c>
      <c r="H612" s="53">
        <v>0</v>
      </c>
      <c r="I612" s="53">
        <v>423</v>
      </c>
      <c r="J612" s="53"/>
      <c r="K612" s="53">
        <v>2007</v>
      </c>
      <c r="L612" s="123"/>
    </row>
    <row r="613" spans="1:12" hidden="1" x14ac:dyDescent="0.35">
      <c r="A613" s="63">
        <v>280</v>
      </c>
      <c r="B613" s="53" t="s">
        <v>1245</v>
      </c>
      <c r="C613" s="63">
        <v>517110</v>
      </c>
      <c r="D613" s="59" t="s">
        <v>665</v>
      </c>
      <c r="E613" s="11">
        <v>19636</v>
      </c>
      <c r="F613" s="53">
        <v>0</v>
      </c>
      <c r="G613" s="57">
        <v>0</v>
      </c>
      <c r="H613" s="53">
        <v>0</v>
      </c>
      <c r="I613" s="53">
        <v>19636</v>
      </c>
      <c r="J613" s="53"/>
      <c r="K613" s="53">
        <v>2007</v>
      </c>
      <c r="L613" s="123"/>
    </row>
    <row r="614" spans="1:12" hidden="1" x14ac:dyDescent="0.35">
      <c r="A614" s="63">
        <v>280</v>
      </c>
      <c r="B614" s="53" t="s">
        <v>1245</v>
      </c>
      <c r="C614" s="63" t="s">
        <v>685</v>
      </c>
      <c r="D614" s="59" t="s">
        <v>686</v>
      </c>
      <c r="E614" s="11">
        <v>790</v>
      </c>
      <c r="F614" s="53">
        <v>0</v>
      </c>
      <c r="G614" s="57">
        <v>0</v>
      </c>
      <c r="H614" s="53">
        <v>0</v>
      </c>
      <c r="I614" s="53">
        <v>790</v>
      </c>
      <c r="J614" s="53"/>
      <c r="K614" s="53">
        <v>2007</v>
      </c>
      <c r="L614" s="123"/>
    </row>
    <row r="615" spans="1:12" hidden="1" x14ac:dyDescent="0.35">
      <c r="A615" s="63">
        <v>281</v>
      </c>
      <c r="B615" s="53" t="s">
        <v>1246</v>
      </c>
      <c r="C615" s="63">
        <v>517210</v>
      </c>
      <c r="D615" s="59" t="s">
        <v>688</v>
      </c>
      <c r="E615" s="11">
        <v>81429</v>
      </c>
      <c r="F615" s="53">
        <v>0</v>
      </c>
      <c r="G615" s="57">
        <v>0</v>
      </c>
      <c r="H615" s="53">
        <v>0</v>
      </c>
      <c r="I615" s="53">
        <v>81429</v>
      </c>
      <c r="J615" s="53"/>
      <c r="K615" s="53">
        <v>2007</v>
      </c>
      <c r="L615" s="123"/>
    </row>
    <row r="616" spans="1:12" hidden="1" x14ac:dyDescent="0.35">
      <c r="A616" s="63">
        <v>281</v>
      </c>
      <c r="B616" s="53" t="s">
        <v>1246</v>
      </c>
      <c r="C616" s="63" t="s">
        <v>685</v>
      </c>
      <c r="D616" s="59" t="s">
        <v>686</v>
      </c>
      <c r="E616" s="11">
        <v>2664</v>
      </c>
      <c r="F616" s="53">
        <v>0</v>
      </c>
      <c r="G616" s="57">
        <v>0</v>
      </c>
      <c r="H616" s="53">
        <v>0</v>
      </c>
      <c r="I616" s="53">
        <v>2664</v>
      </c>
      <c r="J616" s="53"/>
      <c r="K616" s="53">
        <v>2007</v>
      </c>
      <c r="L616" s="123"/>
    </row>
    <row r="617" spans="1:12" hidden="1" x14ac:dyDescent="0.35">
      <c r="A617" s="63">
        <v>283</v>
      </c>
      <c r="B617" s="53" t="s">
        <v>1247</v>
      </c>
      <c r="C617" s="63">
        <v>491000</v>
      </c>
      <c r="D617" s="59" t="s">
        <v>680</v>
      </c>
      <c r="E617" s="11">
        <v>9749</v>
      </c>
      <c r="F617" s="53">
        <v>0</v>
      </c>
      <c r="G617" s="57">
        <v>0</v>
      </c>
      <c r="H617" s="53">
        <v>0</v>
      </c>
      <c r="I617" s="53">
        <v>9749</v>
      </c>
      <c r="J617" s="53"/>
      <c r="K617" s="53">
        <v>2007</v>
      </c>
      <c r="L617" s="123"/>
    </row>
    <row r="618" spans="1:12" hidden="1" x14ac:dyDescent="0.35">
      <c r="A618" s="63">
        <v>283</v>
      </c>
      <c r="B618" s="53" t="s">
        <v>1247</v>
      </c>
      <c r="C618" s="63" t="s">
        <v>424</v>
      </c>
      <c r="D618" s="59" t="s">
        <v>425</v>
      </c>
      <c r="E618" s="11">
        <v>9</v>
      </c>
      <c r="F618" s="53">
        <v>10</v>
      </c>
      <c r="G618" s="57">
        <v>5</v>
      </c>
      <c r="H618" s="53">
        <v>11</v>
      </c>
      <c r="I618" s="53">
        <v>35</v>
      </c>
      <c r="J618" s="53"/>
      <c r="K618" s="53">
        <v>2007</v>
      </c>
      <c r="L618" s="123"/>
    </row>
    <row r="619" spans="1:12" hidden="1" x14ac:dyDescent="0.35">
      <c r="A619" s="63">
        <v>284</v>
      </c>
      <c r="B619" s="53" t="s">
        <v>1248</v>
      </c>
      <c r="C619" s="63">
        <v>492000</v>
      </c>
      <c r="D619" s="59" t="s">
        <v>689</v>
      </c>
      <c r="E619" s="11">
        <v>1676</v>
      </c>
      <c r="F619" s="53">
        <v>0</v>
      </c>
      <c r="G619" s="57">
        <v>0</v>
      </c>
      <c r="H619" s="53">
        <v>0</v>
      </c>
      <c r="I619" s="53">
        <v>1676</v>
      </c>
      <c r="J619" s="53"/>
      <c r="K619" s="53">
        <v>2007</v>
      </c>
      <c r="L619" s="123"/>
    </row>
    <row r="620" spans="1:12" hidden="1" x14ac:dyDescent="0.35">
      <c r="A620" s="63">
        <v>284</v>
      </c>
      <c r="B620" s="53" t="s">
        <v>1248</v>
      </c>
      <c r="C620" s="63">
        <v>561400</v>
      </c>
      <c r="D620" s="59" t="s">
        <v>687</v>
      </c>
      <c r="E620" s="11">
        <v>459</v>
      </c>
      <c r="F620" s="53">
        <v>0</v>
      </c>
      <c r="G620" s="57">
        <v>0</v>
      </c>
      <c r="H620" s="53">
        <v>0</v>
      </c>
      <c r="I620" s="53">
        <v>459</v>
      </c>
      <c r="J620" s="53"/>
      <c r="K620" s="53">
        <v>2007</v>
      </c>
      <c r="L620" s="123"/>
    </row>
    <row r="621" spans="1:12" hidden="1" x14ac:dyDescent="0.35">
      <c r="A621" s="63">
        <v>285</v>
      </c>
      <c r="B621" s="53" t="s">
        <v>729</v>
      </c>
      <c r="C621" s="63">
        <v>517110</v>
      </c>
      <c r="D621" s="59" t="s">
        <v>665</v>
      </c>
      <c r="E621" s="11">
        <v>36528</v>
      </c>
      <c r="F621" s="53">
        <v>0</v>
      </c>
      <c r="G621" s="57">
        <v>0</v>
      </c>
      <c r="H621" s="53">
        <v>0</v>
      </c>
      <c r="I621" s="53">
        <v>36528</v>
      </c>
      <c r="J621" s="53"/>
      <c r="K621" s="53">
        <v>2007</v>
      </c>
      <c r="L621" s="123"/>
    </row>
    <row r="622" spans="1:12" hidden="1" x14ac:dyDescent="0.35">
      <c r="A622" s="63">
        <v>285</v>
      </c>
      <c r="B622" s="53" t="s">
        <v>729</v>
      </c>
      <c r="C622" s="63" t="s">
        <v>685</v>
      </c>
      <c r="D622" s="59" t="s">
        <v>686</v>
      </c>
      <c r="E622" s="11">
        <v>5814</v>
      </c>
      <c r="F622" s="53">
        <v>0</v>
      </c>
      <c r="G622" s="57">
        <v>0</v>
      </c>
      <c r="H622" s="53">
        <v>0</v>
      </c>
      <c r="I622" s="53">
        <v>5814</v>
      </c>
      <c r="J622" s="53"/>
      <c r="K622" s="53">
        <v>2007</v>
      </c>
      <c r="L622" s="123"/>
    </row>
    <row r="623" spans="1:12" hidden="1" x14ac:dyDescent="0.35">
      <c r="A623" s="63">
        <v>288</v>
      </c>
      <c r="B623" s="53" t="s">
        <v>1249</v>
      </c>
      <c r="C623" s="63" t="s">
        <v>644</v>
      </c>
      <c r="D623" s="59" t="s">
        <v>645</v>
      </c>
      <c r="E623" s="11">
        <v>78908</v>
      </c>
      <c r="F623" s="53">
        <v>0</v>
      </c>
      <c r="G623" s="57">
        <v>0</v>
      </c>
      <c r="H623" s="53">
        <v>0</v>
      </c>
      <c r="I623" s="53">
        <v>78908</v>
      </c>
      <c r="J623" s="53"/>
      <c r="K623" s="53">
        <v>2007</v>
      </c>
      <c r="L623" s="123"/>
    </row>
    <row r="624" spans="1:12" hidden="1" x14ac:dyDescent="0.35">
      <c r="A624" s="63">
        <v>289</v>
      </c>
      <c r="B624" s="53" t="s">
        <v>1250</v>
      </c>
      <c r="C624" s="63" t="s">
        <v>644</v>
      </c>
      <c r="D624" s="59" t="s">
        <v>645</v>
      </c>
      <c r="E624" s="11">
        <v>49377</v>
      </c>
      <c r="F624" s="53">
        <v>0</v>
      </c>
      <c r="G624" s="57">
        <v>0</v>
      </c>
      <c r="H624" s="53">
        <v>0</v>
      </c>
      <c r="I624" s="53">
        <v>49377</v>
      </c>
      <c r="J624" s="53"/>
      <c r="K624" s="53">
        <v>2007</v>
      </c>
      <c r="L624" s="123"/>
    </row>
    <row r="625" spans="1:12" hidden="1" x14ac:dyDescent="0.35">
      <c r="A625" s="63">
        <v>291</v>
      </c>
      <c r="B625" s="53" t="s">
        <v>654</v>
      </c>
      <c r="C625" s="63">
        <v>611100</v>
      </c>
      <c r="D625" s="59" t="s">
        <v>654</v>
      </c>
      <c r="E625" s="11">
        <v>23350</v>
      </c>
      <c r="F625" s="53">
        <v>0</v>
      </c>
      <c r="G625" s="57">
        <v>0</v>
      </c>
      <c r="H625" s="53">
        <v>0</v>
      </c>
      <c r="I625" s="53">
        <v>23350</v>
      </c>
      <c r="J625" s="53"/>
      <c r="K625" s="53">
        <v>2007</v>
      </c>
      <c r="L625" s="123"/>
    </row>
    <row r="626" spans="1:12" hidden="1" x14ac:dyDescent="0.35">
      <c r="A626" s="63">
        <v>292</v>
      </c>
      <c r="B626" s="53" t="s">
        <v>1251</v>
      </c>
      <c r="C626" s="63">
        <v>624400</v>
      </c>
      <c r="D626" s="59" t="s">
        <v>690</v>
      </c>
      <c r="E626" s="11">
        <v>9408</v>
      </c>
      <c r="F626" s="53">
        <v>0</v>
      </c>
      <c r="G626" s="57">
        <v>0</v>
      </c>
      <c r="H626" s="53">
        <v>0</v>
      </c>
      <c r="I626" s="53">
        <v>9408</v>
      </c>
      <c r="J626" s="53"/>
      <c r="K626" s="53">
        <v>2007</v>
      </c>
      <c r="L626" s="123"/>
    </row>
    <row r="627" spans="1:12" hidden="1" x14ac:dyDescent="0.35">
      <c r="A627" s="63">
        <v>293</v>
      </c>
      <c r="B627" s="53" t="s">
        <v>730</v>
      </c>
      <c r="C627" s="63" t="s">
        <v>644</v>
      </c>
      <c r="D627" s="59" t="s">
        <v>645</v>
      </c>
      <c r="E627" s="11">
        <v>531</v>
      </c>
      <c r="F627" s="53">
        <v>0</v>
      </c>
      <c r="G627" s="57">
        <v>0</v>
      </c>
      <c r="H627" s="53">
        <v>0</v>
      </c>
      <c r="I627" s="53">
        <v>531</v>
      </c>
      <c r="J627" s="53"/>
      <c r="K627" s="53">
        <v>2007</v>
      </c>
      <c r="L627" s="123"/>
    </row>
    <row r="628" spans="1:12" hidden="1" x14ac:dyDescent="0.35">
      <c r="A628" s="63">
        <v>293</v>
      </c>
      <c r="B628" s="53" t="s">
        <v>730</v>
      </c>
      <c r="C628" s="63" t="s">
        <v>651</v>
      </c>
      <c r="D628" s="59" t="s">
        <v>652</v>
      </c>
      <c r="E628" s="11">
        <v>35002</v>
      </c>
      <c r="F628" s="53">
        <v>0</v>
      </c>
      <c r="G628" s="57">
        <v>0</v>
      </c>
      <c r="H628" s="53">
        <v>0</v>
      </c>
      <c r="I628" s="53">
        <v>35002</v>
      </c>
      <c r="J628" s="53"/>
      <c r="K628" s="53">
        <v>2007</v>
      </c>
      <c r="L628" s="123"/>
    </row>
    <row r="629" spans="1:12" hidden="1" x14ac:dyDescent="0.35">
      <c r="A629" s="63">
        <v>295</v>
      </c>
      <c r="B629" s="53" t="s">
        <v>96</v>
      </c>
      <c r="C629" s="63">
        <v>541100</v>
      </c>
      <c r="D629" s="59" t="s">
        <v>96</v>
      </c>
      <c r="E629" s="11">
        <v>90498</v>
      </c>
      <c r="F629" s="53">
        <v>0</v>
      </c>
      <c r="G629" s="57">
        <v>0</v>
      </c>
      <c r="H629" s="53">
        <v>0</v>
      </c>
      <c r="I629" s="53">
        <v>90498</v>
      </c>
      <c r="J629" s="53"/>
      <c r="K629" s="53">
        <v>2007</v>
      </c>
      <c r="L629" s="123"/>
    </row>
    <row r="630" spans="1:12" hidden="1" x14ac:dyDescent="0.35">
      <c r="A630" s="63">
        <v>297</v>
      </c>
      <c r="B630" s="53" t="s">
        <v>1252</v>
      </c>
      <c r="C630" s="63">
        <v>541200</v>
      </c>
      <c r="D630" s="59" t="s">
        <v>691</v>
      </c>
      <c r="E630" s="11">
        <v>15387</v>
      </c>
      <c r="F630" s="53">
        <v>0</v>
      </c>
      <c r="G630" s="57">
        <v>0</v>
      </c>
      <c r="H630" s="53">
        <v>0</v>
      </c>
      <c r="I630" s="53">
        <v>15387</v>
      </c>
      <c r="J630" s="53"/>
      <c r="K630" s="53">
        <v>2007</v>
      </c>
      <c r="L630" s="123"/>
    </row>
    <row r="631" spans="1:12" hidden="1" x14ac:dyDescent="0.35">
      <c r="A631" s="63">
        <v>297</v>
      </c>
      <c r="B631" s="53" t="s">
        <v>1252</v>
      </c>
      <c r="C631" s="63">
        <v>541400</v>
      </c>
      <c r="D631" s="59" t="s">
        <v>692</v>
      </c>
      <c r="E631" s="11">
        <v>4429</v>
      </c>
      <c r="F631" s="53">
        <v>0</v>
      </c>
      <c r="G631" s="57">
        <v>0</v>
      </c>
      <c r="H631" s="53">
        <v>0</v>
      </c>
      <c r="I631" s="53">
        <v>4429</v>
      </c>
      <c r="J631" s="53"/>
      <c r="K631" s="53">
        <v>2007</v>
      </c>
      <c r="L631" s="123"/>
    </row>
    <row r="632" spans="1:12" hidden="1" x14ac:dyDescent="0.35">
      <c r="A632" s="63">
        <v>297</v>
      </c>
      <c r="B632" s="53" t="s">
        <v>1252</v>
      </c>
      <c r="C632" s="63">
        <v>561400</v>
      </c>
      <c r="D632" s="59" t="s">
        <v>687</v>
      </c>
      <c r="E632" s="11">
        <v>507</v>
      </c>
      <c r="F632" s="53">
        <v>0</v>
      </c>
      <c r="G632" s="57">
        <v>0</v>
      </c>
      <c r="H632" s="53">
        <v>0</v>
      </c>
      <c r="I632" s="53">
        <v>507</v>
      </c>
      <c r="J632" s="53"/>
      <c r="K632" s="53">
        <v>2007</v>
      </c>
      <c r="L632" s="123"/>
    </row>
    <row r="633" spans="1:12" hidden="1" x14ac:dyDescent="0.35">
      <c r="A633" s="63">
        <v>297</v>
      </c>
      <c r="B633" s="53" t="s">
        <v>1252</v>
      </c>
      <c r="C633" s="63">
        <v>561600</v>
      </c>
      <c r="D633" s="59" t="s">
        <v>693</v>
      </c>
      <c r="E633" s="11">
        <v>502</v>
      </c>
      <c r="F633" s="53">
        <v>0</v>
      </c>
      <c r="G633" s="57">
        <v>0</v>
      </c>
      <c r="H633" s="53">
        <v>0</v>
      </c>
      <c r="I633" s="53">
        <v>502</v>
      </c>
      <c r="J633" s="53"/>
      <c r="K633" s="53">
        <v>2007</v>
      </c>
      <c r="L633" s="123"/>
    </row>
    <row r="634" spans="1:12" hidden="1" x14ac:dyDescent="0.35">
      <c r="A634" s="63">
        <v>298</v>
      </c>
      <c r="B634" s="53" t="s">
        <v>1253</v>
      </c>
      <c r="C634" s="63">
        <v>561300</v>
      </c>
      <c r="D634" s="59" t="s">
        <v>694</v>
      </c>
      <c r="E634" s="11">
        <v>1517</v>
      </c>
      <c r="F634" s="53">
        <v>0</v>
      </c>
      <c r="G634" s="57">
        <v>0</v>
      </c>
      <c r="H634" s="53">
        <v>0</v>
      </c>
      <c r="I634" s="53">
        <v>1517</v>
      </c>
      <c r="J634" s="53"/>
      <c r="K634" s="53">
        <v>2007</v>
      </c>
      <c r="L634" s="123"/>
    </row>
    <row r="635" spans="1:12" hidden="1" x14ac:dyDescent="0.35">
      <c r="A635" s="63">
        <v>299</v>
      </c>
      <c r="B635" s="53" t="s">
        <v>1254</v>
      </c>
      <c r="C635" s="63">
        <v>323110</v>
      </c>
      <c r="D635" s="59" t="s">
        <v>472</v>
      </c>
      <c r="E635" s="11">
        <v>27</v>
      </c>
      <c r="F635" s="53">
        <v>1</v>
      </c>
      <c r="G635" s="57">
        <v>2</v>
      </c>
      <c r="H635" s="53">
        <v>0</v>
      </c>
      <c r="I635" s="53">
        <v>30</v>
      </c>
      <c r="J635" s="53"/>
      <c r="K635" s="53">
        <v>2007</v>
      </c>
      <c r="L635" s="123"/>
    </row>
    <row r="636" spans="1:12" hidden="1" x14ac:dyDescent="0.35">
      <c r="A636" s="63">
        <v>299</v>
      </c>
      <c r="B636" s="53" t="s">
        <v>1254</v>
      </c>
      <c r="C636" s="63" t="s">
        <v>695</v>
      </c>
      <c r="D636" s="59" t="s">
        <v>696</v>
      </c>
      <c r="E636" s="11">
        <v>1966</v>
      </c>
      <c r="F636" s="53">
        <v>0</v>
      </c>
      <c r="G636" s="57">
        <v>0</v>
      </c>
      <c r="H636" s="53">
        <v>0</v>
      </c>
      <c r="I636" s="53">
        <v>1966</v>
      </c>
      <c r="J636" s="53"/>
      <c r="K636" s="53">
        <v>2007</v>
      </c>
      <c r="L636" s="123"/>
    </row>
    <row r="637" spans="1:12" hidden="1" x14ac:dyDescent="0.35">
      <c r="A637" s="63">
        <v>299</v>
      </c>
      <c r="B637" s="53" t="s">
        <v>1254</v>
      </c>
      <c r="C637" s="63">
        <v>541800</v>
      </c>
      <c r="D637" s="59" t="s">
        <v>697</v>
      </c>
      <c r="E637" s="11">
        <v>2434</v>
      </c>
      <c r="F637" s="53">
        <v>0</v>
      </c>
      <c r="G637" s="57">
        <v>0</v>
      </c>
      <c r="H637" s="53">
        <v>0</v>
      </c>
      <c r="I637" s="53">
        <v>2434</v>
      </c>
      <c r="J637" s="53"/>
      <c r="K637" s="53">
        <v>2007</v>
      </c>
      <c r="L637" s="123"/>
    </row>
    <row r="638" spans="1:12" hidden="1" x14ac:dyDescent="0.35">
      <c r="A638" s="63">
        <v>299</v>
      </c>
      <c r="B638" s="53" t="s">
        <v>1254</v>
      </c>
      <c r="C638" s="63">
        <v>561400</v>
      </c>
      <c r="D638" s="59" t="s">
        <v>687</v>
      </c>
      <c r="E638" s="11">
        <v>2912</v>
      </c>
      <c r="F638" s="53">
        <v>0</v>
      </c>
      <c r="G638" s="57">
        <v>0</v>
      </c>
      <c r="H638" s="53">
        <v>0</v>
      </c>
      <c r="I638" s="53">
        <v>2912</v>
      </c>
      <c r="J638" s="53"/>
      <c r="K638" s="53">
        <v>2007</v>
      </c>
      <c r="L638" s="123"/>
    </row>
    <row r="639" spans="1:12" hidden="1" x14ac:dyDescent="0.35">
      <c r="A639" s="63">
        <v>300</v>
      </c>
      <c r="B639" s="53" t="s">
        <v>1255</v>
      </c>
      <c r="C639" s="63" t="s">
        <v>712</v>
      </c>
      <c r="D639" s="59" t="s">
        <v>713</v>
      </c>
      <c r="E639" s="11">
        <v>11664</v>
      </c>
      <c r="F639" s="53">
        <v>0</v>
      </c>
      <c r="G639" s="57">
        <v>0</v>
      </c>
      <c r="H639" s="53">
        <v>0</v>
      </c>
      <c r="I639" s="53">
        <v>11664</v>
      </c>
      <c r="J639" s="53"/>
      <c r="K639" s="53">
        <v>2007</v>
      </c>
      <c r="L639" s="123"/>
    </row>
    <row r="640" spans="1:12" hidden="1" x14ac:dyDescent="0.35">
      <c r="A640" s="63">
        <v>300</v>
      </c>
      <c r="B640" s="53" t="s">
        <v>1255</v>
      </c>
      <c r="C640" s="63" t="s">
        <v>622</v>
      </c>
      <c r="D640" s="59" t="s">
        <v>623</v>
      </c>
      <c r="E640" s="11">
        <v>224</v>
      </c>
      <c r="F640" s="53">
        <v>0</v>
      </c>
      <c r="G640" s="57">
        <v>0</v>
      </c>
      <c r="H640" s="53">
        <v>0</v>
      </c>
      <c r="I640" s="53">
        <v>224</v>
      </c>
      <c r="J640" s="53"/>
      <c r="K640" s="53">
        <v>2007</v>
      </c>
      <c r="L640" s="123"/>
    </row>
    <row r="641" spans="1:12" hidden="1" x14ac:dyDescent="0.35">
      <c r="A641" s="63">
        <v>301</v>
      </c>
      <c r="B641" s="53" t="s">
        <v>1256</v>
      </c>
      <c r="C641" s="63" t="s">
        <v>712</v>
      </c>
      <c r="D641" s="59" t="s">
        <v>713</v>
      </c>
      <c r="E641" s="11">
        <v>7548</v>
      </c>
      <c r="F641" s="53">
        <v>0</v>
      </c>
      <c r="G641" s="57">
        <v>0</v>
      </c>
      <c r="H641" s="53">
        <v>0</v>
      </c>
      <c r="I641" s="53">
        <v>7548</v>
      </c>
      <c r="J641" s="53"/>
      <c r="K641" s="53">
        <v>2007</v>
      </c>
      <c r="L641" s="123"/>
    </row>
    <row r="642" spans="1:12" hidden="1" x14ac:dyDescent="0.35">
      <c r="A642" s="63">
        <v>302</v>
      </c>
      <c r="B642" s="53" t="s">
        <v>1257</v>
      </c>
      <c r="C642" s="63">
        <v>327991</v>
      </c>
      <c r="D642" s="59" t="s">
        <v>698</v>
      </c>
      <c r="E642" s="11">
        <v>3591</v>
      </c>
      <c r="F642" s="53">
        <v>529</v>
      </c>
      <c r="G642" s="57">
        <v>499</v>
      </c>
      <c r="H642" s="53">
        <v>949</v>
      </c>
      <c r="I642" s="53">
        <v>5568</v>
      </c>
      <c r="J642" s="53"/>
      <c r="K642" s="53">
        <v>2007</v>
      </c>
      <c r="L642" s="123"/>
    </row>
    <row r="643" spans="1:12" hidden="1" x14ac:dyDescent="0.35">
      <c r="A643" s="63">
        <v>302</v>
      </c>
      <c r="B643" s="53" t="s">
        <v>1257</v>
      </c>
      <c r="C643" s="63" t="s">
        <v>466</v>
      </c>
      <c r="D643" s="59" t="s">
        <v>467</v>
      </c>
      <c r="E643" s="11">
        <v>60</v>
      </c>
      <c r="F643" s="53">
        <v>1</v>
      </c>
      <c r="G643" s="57">
        <v>7</v>
      </c>
      <c r="H643" s="53">
        <v>14</v>
      </c>
      <c r="I643" s="53">
        <v>82</v>
      </c>
      <c r="J643" s="53"/>
      <c r="K643" s="53">
        <v>2007</v>
      </c>
      <c r="L643" s="123"/>
    </row>
    <row r="644" spans="1:12" hidden="1" x14ac:dyDescent="0.35">
      <c r="A644" s="63">
        <v>302</v>
      </c>
      <c r="B644" s="53" t="s">
        <v>1257</v>
      </c>
      <c r="C644" s="63">
        <v>481000</v>
      </c>
      <c r="D644" s="59" t="s">
        <v>30</v>
      </c>
      <c r="E644" s="11">
        <v>228</v>
      </c>
      <c r="F644" s="53">
        <v>0</v>
      </c>
      <c r="G644" s="57">
        <v>0</v>
      </c>
      <c r="H644" s="53">
        <v>0</v>
      </c>
      <c r="I644" s="53">
        <v>228</v>
      </c>
      <c r="J644" s="53"/>
      <c r="K644" s="53">
        <v>2007</v>
      </c>
      <c r="L644" s="123"/>
    </row>
    <row r="645" spans="1:12" hidden="1" x14ac:dyDescent="0.35">
      <c r="A645" s="63">
        <v>302</v>
      </c>
      <c r="B645" s="53" t="s">
        <v>1257</v>
      </c>
      <c r="C645" s="63">
        <v>812200</v>
      </c>
      <c r="D645" s="59" t="s">
        <v>699</v>
      </c>
      <c r="E645" s="11">
        <v>18136</v>
      </c>
      <c r="F645" s="53">
        <v>0</v>
      </c>
      <c r="G645" s="57">
        <v>0</v>
      </c>
      <c r="H645" s="53">
        <v>0</v>
      </c>
      <c r="I645" s="53">
        <v>18136</v>
      </c>
      <c r="J645" s="53"/>
      <c r="K645" s="53">
        <v>2007</v>
      </c>
      <c r="L645" s="123"/>
    </row>
    <row r="646" spans="1:12" hidden="1" x14ac:dyDescent="0.35">
      <c r="A646" s="63">
        <v>305</v>
      </c>
      <c r="B646" s="53" t="s">
        <v>1258</v>
      </c>
      <c r="C646" s="63" t="s">
        <v>651</v>
      </c>
      <c r="D646" s="59" t="s">
        <v>652</v>
      </c>
      <c r="E646" s="11">
        <v>83</v>
      </c>
      <c r="F646" s="53">
        <v>0</v>
      </c>
      <c r="G646" s="57">
        <v>0</v>
      </c>
      <c r="H646" s="53">
        <v>0</v>
      </c>
      <c r="I646" s="53">
        <v>83</v>
      </c>
      <c r="J646" s="53"/>
      <c r="K646" s="53">
        <v>2007</v>
      </c>
      <c r="L646" s="123"/>
    </row>
    <row r="647" spans="1:12" hidden="1" x14ac:dyDescent="0.35">
      <c r="A647" s="63">
        <v>305</v>
      </c>
      <c r="B647" s="53" t="s">
        <v>1258</v>
      </c>
      <c r="C647" s="63">
        <v>721000</v>
      </c>
      <c r="D647" s="59" t="s">
        <v>50</v>
      </c>
      <c r="E647" s="11">
        <v>2144</v>
      </c>
      <c r="F647" s="53">
        <v>0</v>
      </c>
      <c r="G647" s="57">
        <v>0</v>
      </c>
      <c r="H647" s="53">
        <v>0</v>
      </c>
      <c r="I647" s="53">
        <v>2144</v>
      </c>
      <c r="J647" s="53"/>
      <c r="K647" s="53">
        <v>2007</v>
      </c>
      <c r="L647" s="123"/>
    </row>
    <row r="648" spans="1:12" hidden="1" x14ac:dyDescent="0.35">
      <c r="A648" s="63">
        <v>305</v>
      </c>
      <c r="B648" s="53" t="s">
        <v>1258</v>
      </c>
      <c r="C648" s="63">
        <v>812100</v>
      </c>
      <c r="D648" s="59" t="s">
        <v>700</v>
      </c>
      <c r="E648" s="11">
        <v>50363</v>
      </c>
      <c r="F648" s="53">
        <v>0</v>
      </c>
      <c r="G648" s="57">
        <v>0</v>
      </c>
      <c r="H648" s="53">
        <v>0</v>
      </c>
      <c r="I648" s="53">
        <v>50363</v>
      </c>
      <c r="J648" s="53"/>
      <c r="K648" s="53">
        <v>2007</v>
      </c>
      <c r="L648" s="123"/>
    </row>
    <row r="649" spans="1:12" hidden="1" x14ac:dyDescent="0.35">
      <c r="A649" s="68">
        <v>306</v>
      </c>
      <c r="B649" s="66" t="s">
        <v>1259</v>
      </c>
      <c r="C649" s="63">
        <v>811400</v>
      </c>
      <c r="D649" s="60" t="s">
        <v>667</v>
      </c>
      <c r="E649" s="11">
        <v>2614</v>
      </c>
      <c r="F649" s="53">
        <v>0</v>
      </c>
      <c r="G649" s="57">
        <v>0</v>
      </c>
      <c r="H649" s="53">
        <v>0</v>
      </c>
      <c r="I649" s="53">
        <v>2614</v>
      </c>
      <c r="J649" s="53"/>
      <c r="K649" s="53">
        <v>2007</v>
      </c>
      <c r="L649" s="123"/>
    </row>
    <row r="650" spans="1:12" hidden="1" x14ac:dyDescent="0.35">
      <c r="A650" s="68">
        <v>306</v>
      </c>
      <c r="B650" s="66" t="s">
        <v>1259</v>
      </c>
      <c r="C650" s="63">
        <v>812100</v>
      </c>
      <c r="D650" s="60" t="s">
        <v>700</v>
      </c>
      <c r="E650" s="11">
        <v>8429</v>
      </c>
      <c r="F650" s="53">
        <v>0</v>
      </c>
      <c r="G650" s="57">
        <v>0</v>
      </c>
      <c r="H650" s="53">
        <v>0</v>
      </c>
      <c r="I650" s="53">
        <v>8429</v>
      </c>
      <c r="J650" s="53"/>
      <c r="K650" s="53">
        <v>2007</v>
      </c>
      <c r="L650" s="123"/>
    </row>
    <row r="651" spans="1:12" hidden="1" x14ac:dyDescent="0.35">
      <c r="A651" s="68">
        <v>306</v>
      </c>
      <c r="B651" s="66" t="s">
        <v>1259</v>
      </c>
      <c r="C651" s="63">
        <v>812900</v>
      </c>
      <c r="D651" s="60" t="s">
        <v>648</v>
      </c>
      <c r="E651" s="11">
        <v>31881</v>
      </c>
      <c r="F651" s="53">
        <v>0</v>
      </c>
      <c r="G651" s="57">
        <v>0</v>
      </c>
      <c r="H651" s="53">
        <v>0</v>
      </c>
      <c r="I651" s="53">
        <v>31881</v>
      </c>
      <c r="J651" s="53"/>
      <c r="K651" s="53">
        <v>2007</v>
      </c>
      <c r="L651" s="123"/>
    </row>
    <row r="652" spans="1:12" hidden="1" x14ac:dyDescent="0.35">
      <c r="A652" s="68">
        <v>308</v>
      </c>
      <c r="B652" s="66" t="s">
        <v>1260</v>
      </c>
      <c r="C652" s="63">
        <v>721000</v>
      </c>
      <c r="D652" s="60" t="s">
        <v>50</v>
      </c>
      <c r="E652" s="11">
        <v>30</v>
      </c>
      <c r="F652" s="53">
        <v>0</v>
      </c>
      <c r="G652" s="57">
        <v>0</v>
      </c>
      <c r="H652" s="53">
        <v>0</v>
      </c>
      <c r="I652" s="53">
        <v>30</v>
      </c>
      <c r="J652" s="53"/>
      <c r="K652" s="53">
        <v>2007</v>
      </c>
      <c r="L652" s="123"/>
    </row>
    <row r="653" spans="1:12" hidden="1" x14ac:dyDescent="0.35">
      <c r="A653" s="68">
        <v>308</v>
      </c>
      <c r="B653" s="66" t="s">
        <v>1260</v>
      </c>
      <c r="C653" s="63">
        <v>812300</v>
      </c>
      <c r="D653" s="60" t="s">
        <v>701</v>
      </c>
      <c r="E653" s="11">
        <v>11452</v>
      </c>
      <c r="F653" s="53">
        <v>0</v>
      </c>
      <c r="G653" s="57">
        <v>0</v>
      </c>
      <c r="H653" s="53">
        <v>0</v>
      </c>
      <c r="I653" s="53">
        <v>11452</v>
      </c>
      <c r="J653" s="53"/>
      <c r="K653" s="53">
        <v>2007</v>
      </c>
      <c r="L653" s="123"/>
    </row>
    <row r="654" spans="1:12" hidden="1" x14ac:dyDescent="0.35">
      <c r="A654" s="68">
        <v>309</v>
      </c>
      <c r="B654" s="66" t="s">
        <v>1261</v>
      </c>
      <c r="C654" s="63" t="s">
        <v>457</v>
      </c>
      <c r="D654" s="60" t="s">
        <v>458</v>
      </c>
      <c r="E654" s="11">
        <v>661</v>
      </c>
      <c r="F654" s="53">
        <v>0</v>
      </c>
      <c r="G654" s="57">
        <v>0</v>
      </c>
      <c r="H654" s="53">
        <v>0</v>
      </c>
      <c r="I654" s="53">
        <v>661</v>
      </c>
      <c r="J654" s="53"/>
      <c r="K654" s="53">
        <v>2007</v>
      </c>
      <c r="L654" s="123"/>
    </row>
    <row r="655" spans="1:12" hidden="1" x14ac:dyDescent="0.35">
      <c r="A655" s="68">
        <v>309</v>
      </c>
      <c r="B655" s="66" t="s">
        <v>1261</v>
      </c>
      <c r="C655" s="63">
        <v>811400</v>
      </c>
      <c r="D655" s="60" t="s">
        <v>667</v>
      </c>
      <c r="E655" s="11">
        <v>1962</v>
      </c>
      <c r="F655" s="53">
        <v>0</v>
      </c>
      <c r="G655" s="57">
        <v>0</v>
      </c>
      <c r="H655" s="53">
        <v>0</v>
      </c>
      <c r="I655" s="53">
        <v>1962</v>
      </c>
      <c r="J655" s="53"/>
      <c r="K655" s="53">
        <v>2007</v>
      </c>
      <c r="L655" s="123"/>
    </row>
    <row r="656" spans="1:12" hidden="1" x14ac:dyDescent="0.35">
      <c r="A656" s="68">
        <v>309</v>
      </c>
      <c r="B656" s="66" t="s">
        <v>1261</v>
      </c>
      <c r="C656" s="63">
        <v>812300</v>
      </c>
      <c r="D656" s="60" t="s">
        <v>701</v>
      </c>
      <c r="E656" s="11">
        <v>1476</v>
      </c>
      <c r="F656" s="53">
        <v>0</v>
      </c>
      <c r="G656" s="57">
        <v>0</v>
      </c>
      <c r="H656" s="53">
        <v>0</v>
      </c>
      <c r="I656" s="53">
        <v>1476</v>
      </c>
      <c r="J656" s="53"/>
      <c r="K656" s="53">
        <v>2007</v>
      </c>
      <c r="L656" s="123"/>
    </row>
    <row r="657" spans="1:12" hidden="1" x14ac:dyDescent="0.35">
      <c r="A657" s="68">
        <v>310</v>
      </c>
      <c r="B657" s="66" t="s">
        <v>1262</v>
      </c>
      <c r="C657" s="63">
        <v>811400</v>
      </c>
      <c r="D657" s="60" t="s">
        <v>667</v>
      </c>
      <c r="E657" s="11">
        <v>453</v>
      </c>
      <c r="F657" s="53">
        <v>0</v>
      </c>
      <c r="G657" s="57">
        <v>0</v>
      </c>
      <c r="H657" s="53">
        <v>0</v>
      </c>
      <c r="I657" s="53">
        <v>453</v>
      </c>
      <c r="J657" s="53"/>
      <c r="K657" s="53">
        <v>2007</v>
      </c>
      <c r="L657" s="123"/>
    </row>
    <row r="658" spans="1:12" hidden="1" x14ac:dyDescent="0.35">
      <c r="A658" s="68">
        <v>312</v>
      </c>
      <c r="B658" s="66" t="s">
        <v>1263</v>
      </c>
      <c r="C658" s="63">
        <v>624400</v>
      </c>
      <c r="D658" s="60" t="s">
        <v>690</v>
      </c>
      <c r="E658" s="11">
        <v>28224</v>
      </c>
      <c r="F658" s="53">
        <v>0</v>
      </c>
      <c r="G658" s="57">
        <v>0</v>
      </c>
      <c r="H658" s="53">
        <v>0</v>
      </c>
      <c r="I658" s="53">
        <v>28224</v>
      </c>
      <c r="J658" s="53"/>
      <c r="K658" s="53">
        <v>2007</v>
      </c>
      <c r="L658" s="123"/>
    </row>
    <row r="659" spans="1:12" hidden="1" x14ac:dyDescent="0.35">
      <c r="A659" s="68">
        <v>314</v>
      </c>
      <c r="B659" s="66" t="s">
        <v>1264</v>
      </c>
      <c r="C659" s="63" t="s">
        <v>638</v>
      </c>
      <c r="D659" s="60" t="s">
        <v>639</v>
      </c>
      <c r="E659" s="11">
        <v>15162</v>
      </c>
      <c r="F659" s="53">
        <v>0</v>
      </c>
      <c r="G659" s="57">
        <v>0</v>
      </c>
      <c r="H659" s="53">
        <v>0</v>
      </c>
      <c r="I659" s="53">
        <v>15162</v>
      </c>
      <c r="J659" s="53"/>
      <c r="K659" s="53">
        <v>2007</v>
      </c>
      <c r="L659" s="123"/>
    </row>
    <row r="660" spans="1:12" hidden="1" x14ac:dyDescent="0.35">
      <c r="A660" s="68">
        <v>315</v>
      </c>
      <c r="B660" s="66" t="s">
        <v>1265</v>
      </c>
      <c r="C660" s="63" t="s">
        <v>640</v>
      </c>
      <c r="D660" s="60" t="s">
        <v>641</v>
      </c>
      <c r="E660" s="11">
        <v>6220</v>
      </c>
      <c r="F660" s="53">
        <v>0</v>
      </c>
      <c r="G660" s="57">
        <v>0</v>
      </c>
      <c r="H660" s="53">
        <v>0</v>
      </c>
      <c r="I660" s="53">
        <v>6220</v>
      </c>
      <c r="J660" s="53"/>
      <c r="K660" s="53">
        <v>2007</v>
      </c>
      <c r="L660" s="123"/>
    </row>
    <row r="661" spans="1:12" hidden="1" x14ac:dyDescent="0.35">
      <c r="A661" s="68">
        <v>316</v>
      </c>
      <c r="B661" s="66" t="s">
        <v>702</v>
      </c>
      <c r="C661" s="63">
        <v>624100</v>
      </c>
      <c r="D661" s="60" t="s">
        <v>702</v>
      </c>
      <c r="E661" s="11">
        <v>33985</v>
      </c>
      <c r="F661" s="53">
        <v>0</v>
      </c>
      <c r="G661" s="57">
        <v>0</v>
      </c>
      <c r="H661" s="53">
        <v>0</v>
      </c>
      <c r="I661" s="53">
        <v>33985</v>
      </c>
      <c r="J661" s="53"/>
      <c r="K661" s="53">
        <v>2007</v>
      </c>
      <c r="L661" s="123"/>
    </row>
    <row r="662" spans="1:12" hidden="1" x14ac:dyDescent="0.35">
      <c r="A662" s="68">
        <v>317</v>
      </c>
      <c r="B662" s="66" t="s">
        <v>1266</v>
      </c>
      <c r="C662" s="63" t="s">
        <v>703</v>
      </c>
      <c r="D662" s="60" t="s">
        <v>704</v>
      </c>
      <c r="E662" s="11">
        <v>8037</v>
      </c>
      <c r="F662" s="53">
        <v>0</v>
      </c>
      <c r="G662" s="57">
        <v>0</v>
      </c>
      <c r="H662" s="53">
        <v>0</v>
      </c>
      <c r="I662" s="53">
        <v>8037</v>
      </c>
      <c r="J662" s="53"/>
      <c r="K662" s="53">
        <v>2007</v>
      </c>
      <c r="L662" s="123"/>
    </row>
    <row r="663" spans="1:12" hidden="1" x14ac:dyDescent="0.35">
      <c r="A663" s="68">
        <v>318</v>
      </c>
      <c r="B663" s="66" t="s">
        <v>1267</v>
      </c>
      <c r="C663" s="63" t="s">
        <v>703</v>
      </c>
      <c r="D663" s="60" t="s">
        <v>704</v>
      </c>
      <c r="E663" s="11">
        <v>6985</v>
      </c>
      <c r="F663" s="53">
        <v>0</v>
      </c>
      <c r="G663" s="57">
        <v>0</v>
      </c>
      <c r="H663" s="53">
        <v>0</v>
      </c>
      <c r="I663" s="53">
        <v>6985</v>
      </c>
      <c r="J663" s="53"/>
      <c r="K663" s="53">
        <v>2007</v>
      </c>
      <c r="L663" s="123"/>
    </row>
    <row r="664" spans="1:12" hidden="1" x14ac:dyDescent="0.35">
      <c r="A664" s="68">
        <v>319</v>
      </c>
      <c r="B664" s="66" t="s">
        <v>1268</v>
      </c>
      <c r="C664" s="63" t="s">
        <v>640</v>
      </c>
      <c r="D664" s="60" t="s">
        <v>641</v>
      </c>
      <c r="E664" s="11">
        <v>5356</v>
      </c>
      <c r="F664" s="53">
        <v>0</v>
      </c>
      <c r="G664" s="57">
        <v>0</v>
      </c>
      <c r="H664" s="53">
        <v>0</v>
      </c>
      <c r="I664" s="53">
        <v>5356</v>
      </c>
      <c r="J664" s="53"/>
      <c r="K664" s="53">
        <v>2007</v>
      </c>
      <c r="L664" s="123"/>
    </row>
    <row r="665" spans="1:12" hidden="1" x14ac:dyDescent="0.35">
      <c r="A665" s="68">
        <v>320</v>
      </c>
      <c r="B665" s="66" t="s">
        <v>1269</v>
      </c>
      <c r="C665" s="63" t="s">
        <v>710</v>
      </c>
      <c r="D665" s="60" t="s">
        <v>711</v>
      </c>
      <c r="E665" s="11">
        <v>2555</v>
      </c>
      <c r="F665" s="53">
        <v>0</v>
      </c>
      <c r="G665" s="57">
        <v>0</v>
      </c>
      <c r="H665" s="53">
        <v>0</v>
      </c>
      <c r="I665" s="53">
        <v>2555</v>
      </c>
      <c r="J665" s="53"/>
      <c r="K665" s="53">
        <v>2007</v>
      </c>
      <c r="L665" s="123"/>
    </row>
    <row r="666" spans="1:12" hidden="1" x14ac:dyDescent="0.35">
      <c r="A666" s="68">
        <v>320</v>
      </c>
      <c r="B666" s="66" t="s">
        <v>1269</v>
      </c>
      <c r="C666" s="63" t="s">
        <v>712</v>
      </c>
      <c r="D666" s="60" t="s">
        <v>713</v>
      </c>
      <c r="E666" s="11">
        <v>10778</v>
      </c>
      <c r="F666" s="53">
        <v>0</v>
      </c>
      <c r="G666" s="57">
        <v>0</v>
      </c>
      <c r="H666" s="53">
        <v>0</v>
      </c>
      <c r="I666" s="53">
        <v>10778</v>
      </c>
      <c r="J666" s="53"/>
      <c r="K666" s="53">
        <v>2007</v>
      </c>
      <c r="L666" s="123"/>
    </row>
    <row r="667" spans="1:12" hidden="1" x14ac:dyDescent="0.35">
      <c r="A667" s="68">
        <v>321</v>
      </c>
      <c r="B667" s="66" t="s">
        <v>1270</v>
      </c>
      <c r="C667" s="63">
        <v>813100</v>
      </c>
      <c r="D667" s="60" t="s">
        <v>709</v>
      </c>
      <c r="E667" s="11">
        <v>6017</v>
      </c>
      <c r="F667" s="53">
        <v>0</v>
      </c>
      <c r="G667" s="57">
        <v>0</v>
      </c>
      <c r="H667" s="53">
        <v>0</v>
      </c>
      <c r="I667" s="53">
        <v>6017</v>
      </c>
      <c r="J667" s="53"/>
      <c r="K667" s="53">
        <v>2007</v>
      </c>
      <c r="L667" s="123"/>
    </row>
    <row r="668" spans="1:12" hidden="1" x14ac:dyDescent="0.35">
      <c r="A668" s="68">
        <v>322</v>
      </c>
      <c r="B668" s="66" t="s">
        <v>1271</v>
      </c>
      <c r="C668" s="63" t="s">
        <v>710</v>
      </c>
      <c r="D668" s="60" t="s">
        <v>711</v>
      </c>
      <c r="E668" s="11">
        <v>1281</v>
      </c>
      <c r="F668" s="53">
        <v>0</v>
      </c>
      <c r="G668" s="57">
        <v>0</v>
      </c>
      <c r="H668" s="53">
        <v>0</v>
      </c>
      <c r="I668" s="53">
        <v>1281</v>
      </c>
      <c r="J668" s="53"/>
      <c r="K668" s="53">
        <v>2007</v>
      </c>
      <c r="L668" s="123"/>
    </row>
    <row r="669" spans="1:12" hidden="1" x14ac:dyDescent="0.35">
      <c r="A669" s="68">
        <v>324</v>
      </c>
      <c r="B669" s="66" t="s">
        <v>1272</v>
      </c>
      <c r="C669" s="63">
        <v>561700</v>
      </c>
      <c r="D669" s="60" t="s">
        <v>705</v>
      </c>
      <c r="E669" s="11">
        <v>7343</v>
      </c>
      <c r="F669" s="53">
        <v>0</v>
      </c>
      <c r="G669" s="57">
        <v>0</v>
      </c>
      <c r="H669" s="53">
        <v>0</v>
      </c>
      <c r="I669" s="53">
        <v>7343</v>
      </c>
      <c r="J669" s="53"/>
      <c r="K669" s="53">
        <v>2007</v>
      </c>
      <c r="L669" s="123"/>
    </row>
    <row r="670" spans="1:12" hidden="1" x14ac:dyDescent="0.35">
      <c r="A670" s="68">
        <v>324</v>
      </c>
      <c r="B670" s="66" t="s">
        <v>1272</v>
      </c>
      <c r="C670" s="63">
        <v>814000</v>
      </c>
      <c r="D670" s="60" t="s">
        <v>706</v>
      </c>
      <c r="E670" s="11">
        <v>18131</v>
      </c>
      <c r="F670" s="53">
        <v>0</v>
      </c>
      <c r="G670" s="57">
        <v>0</v>
      </c>
      <c r="H670" s="53">
        <v>0</v>
      </c>
      <c r="I670" s="53">
        <v>18131</v>
      </c>
      <c r="J670" s="53"/>
      <c r="K670" s="53">
        <v>2007</v>
      </c>
      <c r="L670" s="123"/>
    </row>
    <row r="671" spans="1:12" hidden="1" x14ac:dyDescent="0.35">
      <c r="A671" s="68">
        <v>325</v>
      </c>
      <c r="B671" s="66" t="s">
        <v>1273</v>
      </c>
      <c r="C671" s="63">
        <v>481000</v>
      </c>
      <c r="D671" s="60" t="s">
        <v>30</v>
      </c>
      <c r="E671" s="11">
        <v>121</v>
      </c>
      <c r="F671" s="53">
        <v>0</v>
      </c>
      <c r="G671" s="57">
        <v>0</v>
      </c>
      <c r="H671" s="53">
        <v>0</v>
      </c>
      <c r="I671" s="53">
        <v>121</v>
      </c>
      <c r="J671" s="53"/>
      <c r="K671" s="53">
        <v>2007</v>
      </c>
      <c r="L671" s="123"/>
    </row>
    <row r="672" spans="1:12" hidden="1" x14ac:dyDescent="0.35">
      <c r="A672" s="68">
        <v>325</v>
      </c>
      <c r="B672" s="66" t="s">
        <v>1273</v>
      </c>
      <c r="C672" s="63">
        <v>483000</v>
      </c>
      <c r="D672" s="60" t="s">
        <v>32</v>
      </c>
      <c r="E672" s="11">
        <v>10</v>
      </c>
      <c r="F672" s="53">
        <v>0</v>
      </c>
      <c r="G672" s="57">
        <v>0</v>
      </c>
      <c r="H672" s="53">
        <v>0</v>
      </c>
      <c r="I672" s="53">
        <v>10</v>
      </c>
      <c r="J672" s="53"/>
      <c r="K672" s="53">
        <v>2007</v>
      </c>
      <c r="L672" s="123"/>
    </row>
    <row r="673" spans="1:12" hidden="1" x14ac:dyDescent="0.35">
      <c r="A673" s="68">
        <v>325</v>
      </c>
      <c r="B673" s="66" t="s">
        <v>1273</v>
      </c>
      <c r="C673" s="63">
        <v>484000</v>
      </c>
      <c r="D673" s="60" t="s">
        <v>33</v>
      </c>
      <c r="E673" s="11">
        <v>10832</v>
      </c>
      <c r="F673" s="53">
        <v>0</v>
      </c>
      <c r="G673" s="57">
        <v>0</v>
      </c>
      <c r="H673" s="53">
        <v>0</v>
      </c>
      <c r="I673" s="53">
        <v>10832</v>
      </c>
      <c r="J673" s="53"/>
      <c r="K673" s="53">
        <v>2007</v>
      </c>
      <c r="L673" s="123"/>
    </row>
    <row r="674" spans="1:12" hidden="1" x14ac:dyDescent="0.35">
      <c r="A674" s="68">
        <v>325</v>
      </c>
      <c r="B674" s="66" t="s">
        <v>1273</v>
      </c>
      <c r="C674" s="63">
        <v>493000</v>
      </c>
      <c r="D674" s="60" t="s">
        <v>36</v>
      </c>
      <c r="E674" s="11">
        <v>173</v>
      </c>
      <c r="F674" s="53">
        <v>0</v>
      </c>
      <c r="G674" s="57">
        <v>0</v>
      </c>
      <c r="H674" s="53">
        <v>0</v>
      </c>
      <c r="I674" s="53">
        <v>173</v>
      </c>
      <c r="J674" s="53"/>
      <c r="K674" s="53">
        <v>2007</v>
      </c>
      <c r="L674" s="123"/>
    </row>
    <row r="675" spans="1:12" hidden="1" x14ac:dyDescent="0.35">
      <c r="A675" s="68">
        <v>325</v>
      </c>
      <c r="B675" s="66" t="s">
        <v>1273</v>
      </c>
      <c r="C675" s="63" t="s">
        <v>1083</v>
      </c>
      <c r="D675" s="60" t="s">
        <v>1084</v>
      </c>
      <c r="E675" s="11">
        <v>4111</v>
      </c>
      <c r="F675" s="53">
        <v>0</v>
      </c>
      <c r="G675" s="57">
        <v>0</v>
      </c>
      <c r="H675" s="53">
        <v>0</v>
      </c>
      <c r="I675" s="53">
        <v>4111</v>
      </c>
      <c r="J675" s="53"/>
      <c r="K675" s="53">
        <v>2007</v>
      </c>
      <c r="L675" s="123"/>
    </row>
    <row r="676" spans="1:12" hidden="1" x14ac:dyDescent="0.35">
      <c r="A676" s="68">
        <v>326</v>
      </c>
      <c r="B676" s="66" t="s">
        <v>1274</v>
      </c>
      <c r="C676" s="63">
        <v>811400</v>
      </c>
      <c r="D676" s="60" t="s">
        <v>667</v>
      </c>
      <c r="E676" s="11">
        <v>1373</v>
      </c>
      <c r="F676" s="53">
        <v>0</v>
      </c>
      <c r="G676" s="57">
        <v>0</v>
      </c>
      <c r="H676" s="53">
        <v>0</v>
      </c>
      <c r="I676" s="53">
        <v>1373</v>
      </c>
      <c r="J676" s="53"/>
      <c r="K676" s="53">
        <v>2007</v>
      </c>
      <c r="L676" s="123"/>
    </row>
    <row r="677" spans="1:12" hidden="1" x14ac:dyDescent="0.35">
      <c r="A677" s="68">
        <v>327</v>
      </c>
      <c r="B677" s="66" t="s">
        <v>1275</v>
      </c>
      <c r="C677" s="63" t="s">
        <v>457</v>
      </c>
      <c r="D677" s="60" t="s">
        <v>458</v>
      </c>
      <c r="E677" s="11">
        <v>440</v>
      </c>
      <c r="F677" s="53">
        <v>0</v>
      </c>
      <c r="G677" s="57">
        <v>0</v>
      </c>
      <c r="H677" s="53">
        <v>0</v>
      </c>
      <c r="I677" s="53">
        <v>440</v>
      </c>
      <c r="J677" s="53"/>
      <c r="K677" s="53">
        <v>2007</v>
      </c>
      <c r="L677" s="123"/>
    </row>
    <row r="678" spans="1:12" hidden="1" x14ac:dyDescent="0.35">
      <c r="A678" s="68">
        <v>327</v>
      </c>
      <c r="B678" s="66" t="s">
        <v>1275</v>
      </c>
      <c r="C678" s="63">
        <v>811200</v>
      </c>
      <c r="D678" s="60" t="s">
        <v>602</v>
      </c>
      <c r="E678" s="11">
        <v>1086</v>
      </c>
      <c r="F678" s="53">
        <v>0</v>
      </c>
      <c r="G678" s="57">
        <v>0</v>
      </c>
      <c r="H678" s="53">
        <v>0</v>
      </c>
      <c r="I678" s="53">
        <v>1086</v>
      </c>
      <c r="J678" s="53"/>
      <c r="K678" s="53">
        <v>2007</v>
      </c>
      <c r="L678" s="123"/>
    </row>
    <row r="679" spans="1:12" hidden="1" x14ac:dyDescent="0.35">
      <c r="A679" s="68">
        <v>327</v>
      </c>
      <c r="B679" s="66" t="s">
        <v>1275</v>
      </c>
      <c r="C679" s="63">
        <v>811400</v>
      </c>
      <c r="D679" s="60" t="s">
        <v>667</v>
      </c>
      <c r="E679" s="11">
        <v>3240</v>
      </c>
      <c r="F679" s="53">
        <v>0</v>
      </c>
      <c r="G679" s="57">
        <v>0</v>
      </c>
      <c r="H679" s="53">
        <v>0</v>
      </c>
      <c r="I679" s="53">
        <v>3240</v>
      </c>
      <c r="J679" s="53"/>
      <c r="K679" s="53">
        <v>2007</v>
      </c>
      <c r="L679" s="123"/>
    </row>
    <row r="680" spans="1:12" hidden="1" x14ac:dyDescent="0.35">
      <c r="A680" s="68">
        <v>328</v>
      </c>
      <c r="B680" s="66" t="s">
        <v>1276</v>
      </c>
      <c r="C680" s="63">
        <v>561600</v>
      </c>
      <c r="D680" s="60" t="s">
        <v>693</v>
      </c>
      <c r="E680" s="11">
        <v>7179</v>
      </c>
      <c r="F680" s="53">
        <v>0</v>
      </c>
      <c r="G680" s="57">
        <v>0</v>
      </c>
      <c r="H680" s="53">
        <v>0</v>
      </c>
      <c r="I680" s="53">
        <v>7179</v>
      </c>
      <c r="J680" s="53"/>
      <c r="K680" s="53">
        <v>2007</v>
      </c>
      <c r="L680" s="123"/>
    </row>
    <row r="681" spans="1:12" hidden="1" x14ac:dyDescent="0.35">
      <c r="A681" s="68">
        <v>328</v>
      </c>
      <c r="B681" s="66" t="s">
        <v>1276</v>
      </c>
      <c r="C681" s="63">
        <v>561700</v>
      </c>
      <c r="D681" s="60" t="s">
        <v>705</v>
      </c>
      <c r="E681" s="11">
        <v>7887</v>
      </c>
      <c r="F681" s="53">
        <v>0</v>
      </c>
      <c r="G681" s="57">
        <v>0</v>
      </c>
      <c r="H681" s="53">
        <v>0</v>
      </c>
      <c r="I681" s="53">
        <v>7887</v>
      </c>
      <c r="J681" s="53"/>
      <c r="K681" s="53">
        <v>2007</v>
      </c>
      <c r="L681" s="123"/>
    </row>
    <row r="682" spans="1:12" hidden="1" x14ac:dyDescent="0.35">
      <c r="A682" s="68">
        <v>328</v>
      </c>
      <c r="B682" s="66" t="s">
        <v>1276</v>
      </c>
      <c r="C682" s="63">
        <v>561900</v>
      </c>
      <c r="D682" s="60" t="s">
        <v>707</v>
      </c>
      <c r="E682" s="11">
        <v>340</v>
      </c>
      <c r="F682" s="53">
        <v>0</v>
      </c>
      <c r="G682" s="57">
        <v>0</v>
      </c>
      <c r="H682" s="53">
        <v>0</v>
      </c>
      <c r="I682" s="53">
        <v>340</v>
      </c>
      <c r="J682" s="53"/>
      <c r="K682" s="53">
        <v>2007</v>
      </c>
      <c r="L682" s="123"/>
    </row>
    <row r="683" spans="1:12" hidden="1" x14ac:dyDescent="0.35">
      <c r="A683" s="68">
        <v>328</v>
      </c>
      <c r="B683" s="66" t="s">
        <v>1276</v>
      </c>
      <c r="C683" s="63">
        <v>811400</v>
      </c>
      <c r="D683" s="60" t="s">
        <v>667</v>
      </c>
      <c r="E683" s="11">
        <v>1514</v>
      </c>
      <c r="F683" s="53">
        <v>0</v>
      </c>
      <c r="G683" s="57">
        <v>0</v>
      </c>
      <c r="H683" s="53">
        <v>0</v>
      </c>
      <c r="I683" s="53">
        <v>1514</v>
      </c>
      <c r="J683" s="53"/>
      <c r="K683" s="53">
        <v>2007</v>
      </c>
      <c r="L683" s="123"/>
    </row>
    <row r="684" spans="1:12" hidden="1" x14ac:dyDescent="0.35">
      <c r="A684" s="68">
        <v>331</v>
      </c>
      <c r="B684" s="66" t="s">
        <v>1277</v>
      </c>
      <c r="C684" s="63">
        <v>481000</v>
      </c>
      <c r="D684" s="60" t="s">
        <v>30</v>
      </c>
      <c r="E684" s="11">
        <v>27498</v>
      </c>
      <c r="F684" s="53">
        <v>0</v>
      </c>
      <c r="G684" s="57">
        <v>0</v>
      </c>
      <c r="H684" s="53">
        <v>0</v>
      </c>
      <c r="I684" s="53">
        <v>27498</v>
      </c>
      <c r="J684" s="53"/>
      <c r="K684" s="53">
        <v>2007</v>
      </c>
      <c r="L684" s="123"/>
    </row>
    <row r="685" spans="1:12" hidden="1" x14ac:dyDescent="0.35">
      <c r="A685" s="68">
        <v>331</v>
      </c>
      <c r="B685" s="66" t="s">
        <v>1277</v>
      </c>
      <c r="C685" s="63">
        <v>483000</v>
      </c>
      <c r="D685" s="60" t="s">
        <v>32</v>
      </c>
      <c r="E685" s="11">
        <v>11181</v>
      </c>
      <c r="F685" s="53">
        <v>0</v>
      </c>
      <c r="G685" s="57">
        <v>0</v>
      </c>
      <c r="H685" s="53">
        <v>0</v>
      </c>
      <c r="I685" s="53">
        <v>11181</v>
      </c>
      <c r="J685" s="53"/>
      <c r="K685" s="53">
        <v>2007</v>
      </c>
      <c r="L685" s="123"/>
    </row>
    <row r="686" spans="1:12" hidden="1" x14ac:dyDescent="0.35">
      <c r="A686" s="68">
        <v>332</v>
      </c>
      <c r="B686" s="66" t="s">
        <v>1278</v>
      </c>
      <c r="C686" s="63" t="s">
        <v>622</v>
      </c>
      <c r="D686" s="60" t="s">
        <v>623</v>
      </c>
      <c r="E686" s="11">
        <v>62844</v>
      </c>
      <c r="F686" s="53">
        <v>0</v>
      </c>
      <c r="G686" s="57">
        <v>0</v>
      </c>
      <c r="H686" s="53">
        <v>0</v>
      </c>
      <c r="I686" s="53">
        <v>62844</v>
      </c>
      <c r="J686" s="53"/>
      <c r="K686" s="53">
        <v>2007</v>
      </c>
      <c r="L686" s="123"/>
    </row>
    <row r="687" spans="1:12" hidden="1" x14ac:dyDescent="0.35">
      <c r="A687" s="68">
        <v>333</v>
      </c>
      <c r="B687" s="66" t="s">
        <v>1279</v>
      </c>
      <c r="C687" s="63" t="s">
        <v>622</v>
      </c>
      <c r="D687" s="60" t="s">
        <v>623</v>
      </c>
      <c r="E687" s="11">
        <v>4725</v>
      </c>
      <c r="F687" s="53">
        <v>0</v>
      </c>
      <c r="G687" s="57">
        <v>0</v>
      </c>
      <c r="H687" s="53">
        <v>0</v>
      </c>
      <c r="I687" s="53">
        <v>4725</v>
      </c>
      <c r="J687" s="53"/>
      <c r="K687" s="53">
        <v>2007</v>
      </c>
      <c r="L687" s="123"/>
    </row>
    <row r="688" spans="1:12" hidden="1" x14ac:dyDescent="0.35">
      <c r="A688" s="68">
        <v>334</v>
      </c>
      <c r="B688" s="66" t="s">
        <v>822</v>
      </c>
      <c r="C688" s="63" t="s">
        <v>624</v>
      </c>
      <c r="D688" s="60" t="s">
        <v>625</v>
      </c>
      <c r="E688" s="11">
        <v>-121691</v>
      </c>
      <c r="F688" s="53">
        <v>0</v>
      </c>
      <c r="G688" s="57">
        <v>0</v>
      </c>
      <c r="H688" s="53">
        <v>0</v>
      </c>
      <c r="I688" s="53">
        <v>-121691</v>
      </c>
      <c r="J688" s="53"/>
      <c r="K688" s="53">
        <v>2007</v>
      </c>
      <c r="L688" s="123"/>
    </row>
    <row r="689" spans="1:12" hidden="1" x14ac:dyDescent="0.35">
      <c r="A689" s="68">
        <v>338</v>
      </c>
      <c r="B689" s="66" t="s">
        <v>731</v>
      </c>
      <c r="C689" s="63">
        <v>515100</v>
      </c>
      <c r="D689" s="60" t="s">
        <v>664</v>
      </c>
      <c r="E689" s="11">
        <v>2989</v>
      </c>
      <c r="F689" s="53">
        <v>0</v>
      </c>
      <c r="G689" s="57">
        <v>0</v>
      </c>
      <c r="H689" s="53">
        <v>0</v>
      </c>
      <c r="I689" s="53">
        <v>2989</v>
      </c>
      <c r="J689" s="53"/>
      <c r="K689" s="53">
        <v>2007</v>
      </c>
      <c r="L689" s="123"/>
    </row>
    <row r="690" spans="1:12" hidden="1" x14ac:dyDescent="0.35">
      <c r="A690" s="68">
        <v>338</v>
      </c>
      <c r="B690" s="66" t="s">
        <v>731</v>
      </c>
      <c r="C690" s="63">
        <v>541100</v>
      </c>
      <c r="D690" s="60" t="s">
        <v>96</v>
      </c>
      <c r="E690" s="11">
        <v>-164</v>
      </c>
      <c r="F690" s="53">
        <v>0</v>
      </c>
      <c r="G690" s="57">
        <v>0</v>
      </c>
      <c r="H690" s="53">
        <v>0</v>
      </c>
      <c r="I690" s="53">
        <v>-164</v>
      </c>
      <c r="J690" s="53"/>
      <c r="K690" s="53">
        <v>2007</v>
      </c>
      <c r="L690" s="123"/>
    </row>
    <row r="691" spans="1:12" hidden="1" x14ac:dyDescent="0.35">
      <c r="A691" s="68">
        <v>338</v>
      </c>
      <c r="B691" s="66" t="s">
        <v>731</v>
      </c>
      <c r="C691" s="63">
        <v>541700</v>
      </c>
      <c r="D691" s="60" t="s">
        <v>708</v>
      </c>
      <c r="E691" s="11">
        <v>4636</v>
      </c>
      <c r="F691" s="53">
        <v>0</v>
      </c>
      <c r="G691" s="57">
        <v>0</v>
      </c>
      <c r="H691" s="53">
        <v>0</v>
      </c>
      <c r="I691" s="53">
        <v>4636</v>
      </c>
      <c r="J691" s="53"/>
      <c r="K691" s="53">
        <v>2007</v>
      </c>
      <c r="L691" s="123"/>
    </row>
    <row r="692" spans="1:12" hidden="1" x14ac:dyDescent="0.35">
      <c r="A692" s="68">
        <v>338</v>
      </c>
      <c r="B692" s="66" t="s">
        <v>731</v>
      </c>
      <c r="C692" s="63">
        <v>611100</v>
      </c>
      <c r="D692" s="60" t="s">
        <v>654</v>
      </c>
      <c r="E692" s="11">
        <v>10714</v>
      </c>
      <c r="F692" s="53">
        <v>0</v>
      </c>
      <c r="G692" s="57">
        <v>0</v>
      </c>
      <c r="H692" s="53">
        <v>0</v>
      </c>
      <c r="I692" s="53">
        <v>10714</v>
      </c>
      <c r="J692" s="53"/>
      <c r="K692" s="53">
        <v>2007</v>
      </c>
      <c r="L692" s="123"/>
    </row>
    <row r="693" spans="1:12" hidden="1" x14ac:dyDescent="0.35">
      <c r="A693" s="68">
        <v>338</v>
      </c>
      <c r="B693" s="66" t="s">
        <v>731</v>
      </c>
      <c r="C693" s="63" t="s">
        <v>644</v>
      </c>
      <c r="D693" s="60" t="s">
        <v>645</v>
      </c>
      <c r="E693" s="11">
        <v>34678</v>
      </c>
      <c r="F693" s="53">
        <v>0</v>
      </c>
      <c r="G693" s="57">
        <v>0</v>
      </c>
      <c r="H693" s="53">
        <v>0</v>
      </c>
      <c r="I693" s="53">
        <v>34678</v>
      </c>
      <c r="J693" s="53"/>
      <c r="K693" s="53">
        <v>2007</v>
      </c>
      <c r="L693" s="123"/>
    </row>
    <row r="694" spans="1:12" hidden="1" x14ac:dyDescent="0.35">
      <c r="A694" s="68">
        <v>338</v>
      </c>
      <c r="B694" s="66" t="s">
        <v>731</v>
      </c>
      <c r="C694" s="63" t="s">
        <v>651</v>
      </c>
      <c r="D694" s="60" t="s">
        <v>652</v>
      </c>
      <c r="E694" s="11">
        <v>5941</v>
      </c>
      <c r="F694" s="53">
        <v>0</v>
      </c>
      <c r="G694" s="57">
        <v>0</v>
      </c>
      <c r="H694" s="53">
        <v>0</v>
      </c>
      <c r="I694" s="53">
        <v>5941</v>
      </c>
      <c r="J694" s="53"/>
      <c r="K694" s="53">
        <v>2007</v>
      </c>
      <c r="L694" s="123"/>
    </row>
    <row r="695" spans="1:12" hidden="1" x14ac:dyDescent="0.35">
      <c r="A695" s="68">
        <v>338</v>
      </c>
      <c r="B695" s="66" t="s">
        <v>731</v>
      </c>
      <c r="C695" s="63">
        <v>621400</v>
      </c>
      <c r="D695" s="60" t="s">
        <v>632</v>
      </c>
      <c r="E695" s="11">
        <v>8076</v>
      </c>
      <c r="F695" s="53">
        <v>0</v>
      </c>
      <c r="G695" s="57">
        <v>0</v>
      </c>
      <c r="H695" s="53">
        <v>0</v>
      </c>
      <c r="I695" s="53">
        <v>8076</v>
      </c>
      <c r="J695" s="53"/>
      <c r="K695" s="53">
        <v>2007</v>
      </c>
      <c r="L695" s="123"/>
    </row>
    <row r="696" spans="1:12" hidden="1" x14ac:dyDescent="0.35">
      <c r="A696" s="68">
        <v>338</v>
      </c>
      <c r="B696" s="66" t="s">
        <v>731</v>
      </c>
      <c r="C696" s="63">
        <v>621600</v>
      </c>
      <c r="D696" s="60" t="s">
        <v>634</v>
      </c>
      <c r="E696" s="11">
        <v>428</v>
      </c>
      <c r="F696" s="53">
        <v>0</v>
      </c>
      <c r="G696" s="57">
        <v>0</v>
      </c>
      <c r="H696" s="53">
        <v>0</v>
      </c>
      <c r="I696" s="53">
        <v>428</v>
      </c>
      <c r="J696" s="53"/>
      <c r="K696" s="53">
        <v>2007</v>
      </c>
      <c r="L696" s="123"/>
    </row>
    <row r="697" spans="1:12" hidden="1" x14ac:dyDescent="0.35">
      <c r="A697" s="68">
        <v>338</v>
      </c>
      <c r="B697" s="66" t="s">
        <v>731</v>
      </c>
      <c r="C697" s="63">
        <v>621900</v>
      </c>
      <c r="D697" s="60" t="s">
        <v>636</v>
      </c>
      <c r="E697" s="11">
        <v>1298</v>
      </c>
      <c r="F697" s="53">
        <v>0</v>
      </c>
      <c r="G697" s="57">
        <v>0</v>
      </c>
      <c r="H697" s="53">
        <v>0</v>
      </c>
      <c r="I697" s="53">
        <v>1298</v>
      </c>
      <c r="J697" s="53"/>
      <c r="K697" s="53">
        <v>2007</v>
      </c>
      <c r="L697" s="123"/>
    </row>
    <row r="698" spans="1:12" hidden="1" x14ac:dyDescent="0.35">
      <c r="A698" s="68">
        <v>338</v>
      </c>
      <c r="B698" s="66" t="s">
        <v>731</v>
      </c>
      <c r="C698" s="63">
        <v>622000</v>
      </c>
      <c r="D698" s="60" t="s">
        <v>637</v>
      </c>
      <c r="E698" s="11">
        <v>-8245</v>
      </c>
      <c r="F698" s="53">
        <v>0</v>
      </c>
      <c r="G698" s="57">
        <v>0</v>
      </c>
      <c r="H698" s="53">
        <v>0</v>
      </c>
      <c r="I698" s="53">
        <v>-8245</v>
      </c>
      <c r="J698" s="53"/>
      <c r="K698" s="53">
        <v>2007</v>
      </c>
      <c r="L698" s="123"/>
    </row>
    <row r="699" spans="1:12" hidden="1" x14ac:dyDescent="0.35">
      <c r="A699" s="68">
        <v>338</v>
      </c>
      <c r="B699" s="66" t="s">
        <v>731</v>
      </c>
      <c r="C699" s="63" t="s">
        <v>638</v>
      </c>
      <c r="D699" s="60" t="s">
        <v>639</v>
      </c>
      <c r="E699" s="11">
        <v>2550</v>
      </c>
      <c r="F699" s="53">
        <v>0</v>
      </c>
      <c r="G699" s="57">
        <v>0</v>
      </c>
      <c r="H699" s="53">
        <v>0</v>
      </c>
      <c r="I699" s="53">
        <v>2550</v>
      </c>
      <c r="J699" s="53"/>
      <c r="K699" s="53">
        <v>2007</v>
      </c>
      <c r="L699" s="123"/>
    </row>
    <row r="700" spans="1:12" hidden="1" x14ac:dyDescent="0.35">
      <c r="A700" s="68">
        <v>338</v>
      </c>
      <c r="B700" s="66" t="s">
        <v>731</v>
      </c>
      <c r="C700" s="63" t="s">
        <v>640</v>
      </c>
      <c r="D700" s="60" t="s">
        <v>641</v>
      </c>
      <c r="E700" s="11">
        <v>7180</v>
      </c>
      <c r="F700" s="53">
        <v>0</v>
      </c>
      <c r="G700" s="57">
        <v>0</v>
      </c>
      <c r="H700" s="53">
        <v>0</v>
      </c>
      <c r="I700" s="53">
        <v>7180</v>
      </c>
      <c r="J700" s="53"/>
      <c r="K700" s="53">
        <v>2007</v>
      </c>
      <c r="L700" s="123"/>
    </row>
    <row r="701" spans="1:12" hidden="1" x14ac:dyDescent="0.35">
      <c r="A701" s="68">
        <v>338</v>
      </c>
      <c r="B701" s="66" t="s">
        <v>731</v>
      </c>
      <c r="C701" s="63">
        <v>624100</v>
      </c>
      <c r="D701" s="60" t="s">
        <v>702</v>
      </c>
      <c r="E701" s="11">
        <v>24457</v>
      </c>
      <c r="F701" s="53">
        <v>0</v>
      </c>
      <c r="G701" s="57">
        <v>0</v>
      </c>
      <c r="H701" s="53">
        <v>0</v>
      </c>
      <c r="I701" s="53">
        <v>24457</v>
      </c>
      <c r="J701" s="53"/>
      <c r="K701" s="53">
        <v>2007</v>
      </c>
      <c r="L701" s="123"/>
    </row>
    <row r="702" spans="1:12" hidden="1" x14ac:dyDescent="0.35">
      <c r="A702" s="68">
        <v>338</v>
      </c>
      <c r="B702" s="66" t="s">
        <v>731</v>
      </c>
      <c r="C702" s="63" t="s">
        <v>703</v>
      </c>
      <c r="D702" s="60" t="s">
        <v>704</v>
      </c>
      <c r="E702" s="11">
        <v>19079</v>
      </c>
      <c r="F702" s="53">
        <v>0</v>
      </c>
      <c r="G702" s="57">
        <v>0</v>
      </c>
      <c r="H702" s="53">
        <v>0</v>
      </c>
      <c r="I702" s="53">
        <v>19079</v>
      </c>
      <c r="J702" s="53"/>
      <c r="K702" s="53">
        <v>2007</v>
      </c>
      <c r="L702" s="123"/>
    </row>
    <row r="703" spans="1:12" hidden="1" x14ac:dyDescent="0.35">
      <c r="A703" s="68">
        <v>338</v>
      </c>
      <c r="B703" s="66" t="s">
        <v>731</v>
      </c>
      <c r="C703" s="63">
        <v>624400</v>
      </c>
      <c r="D703" s="60" t="s">
        <v>690</v>
      </c>
      <c r="E703" s="11">
        <v>3978</v>
      </c>
      <c r="F703" s="53">
        <v>0</v>
      </c>
      <c r="G703" s="57">
        <v>0</v>
      </c>
      <c r="H703" s="53">
        <v>0</v>
      </c>
      <c r="I703" s="53">
        <v>3978</v>
      </c>
      <c r="J703" s="53"/>
      <c r="K703" s="53">
        <v>2007</v>
      </c>
      <c r="L703" s="123"/>
    </row>
    <row r="704" spans="1:12" hidden="1" x14ac:dyDescent="0.35">
      <c r="A704" s="68">
        <v>338</v>
      </c>
      <c r="B704" s="66" t="s">
        <v>731</v>
      </c>
      <c r="C704" s="63">
        <v>711100</v>
      </c>
      <c r="D704" s="60" t="s">
        <v>659</v>
      </c>
      <c r="E704" s="11">
        <v>3038</v>
      </c>
      <c r="F704" s="53">
        <v>0</v>
      </c>
      <c r="G704" s="57">
        <v>0</v>
      </c>
      <c r="H704" s="53">
        <v>0</v>
      </c>
      <c r="I704" s="53">
        <v>3038</v>
      </c>
      <c r="J704" s="53"/>
      <c r="K704" s="53">
        <v>2007</v>
      </c>
      <c r="L704" s="123"/>
    </row>
    <row r="705" spans="1:12" hidden="1" x14ac:dyDescent="0.35">
      <c r="A705" s="68">
        <v>338</v>
      </c>
      <c r="B705" s="66" t="s">
        <v>731</v>
      </c>
      <c r="C705" s="63" t="s">
        <v>655</v>
      </c>
      <c r="D705" s="60" t="s">
        <v>656</v>
      </c>
      <c r="E705" s="11">
        <v>2456</v>
      </c>
      <c r="F705" s="53">
        <v>0</v>
      </c>
      <c r="G705" s="57">
        <v>0</v>
      </c>
      <c r="H705" s="53">
        <v>0</v>
      </c>
      <c r="I705" s="53">
        <v>2456</v>
      </c>
      <c r="J705" s="53"/>
      <c r="K705" s="53">
        <v>2007</v>
      </c>
      <c r="L705" s="123"/>
    </row>
    <row r="706" spans="1:12" hidden="1" x14ac:dyDescent="0.35">
      <c r="A706" s="68">
        <v>338</v>
      </c>
      <c r="B706" s="66" t="s">
        <v>731</v>
      </c>
      <c r="C706" s="63">
        <v>712000</v>
      </c>
      <c r="D706" s="60" t="s">
        <v>657</v>
      </c>
      <c r="E706" s="11">
        <v>7984</v>
      </c>
      <c r="F706" s="53">
        <v>0</v>
      </c>
      <c r="G706" s="57">
        <v>0</v>
      </c>
      <c r="H706" s="53">
        <v>0</v>
      </c>
      <c r="I706" s="53">
        <v>7984</v>
      </c>
      <c r="J706" s="53"/>
      <c r="K706" s="53">
        <v>2007</v>
      </c>
      <c r="L706" s="123"/>
    </row>
    <row r="707" spans="1:12" hidden="1" x14ac:dyDescent="0.35">
      <c r="A707" s="68">
        <v>338</v>
      </c>
      <c r="B707" s="66" t="s">
        <v>731</v>
      </c>
      <c r="C707" s="63">
        <v>713900</v>
      </c>
      <c r="D707" s="60" t="s">
        <v>653</v>
      </c>
      <c r="E707" s="11">
        <v>2101</v>
      </c>
      <c r="F707" s="53">
        <v>0</v>
      </c>
      <c r="G707" s="57">
        <v>0</v>
      </c>
      <c r="H707" s="53">
        <v>0</v>
      </c>
      <c r="I707" s="53">
        <v>2101</v>
      </c>
      <c r="J707" s="53"/>
      <c r="K707" s="53">
        <v>2007</v>
      </c>
      <c r="L707" s="123"/>
    </row>
    <row r="708" spans="1:12" hidden="1" x14ac:dyDescent="0.35">
      <c r="A708" s="68">
        <v>338</v>
      </c>
      <c r="B708" s="66" t="s">
        <v>731</v>
      </c>
      <c r="C708" s="63">
        <v>813100</v>
      </c>
      <c r="D708" s="60" t="s">
        <v>709</v>
      </c>
      <c r="E708" s="11">
        <v>71256</v>
      </c>
      <c r="F708" s="53">
        <v>0</v>
      </c>
      <c r="G708" s="57">
        <v>0</v>
      </c>
      <c r="H708" s="53">
        <v>0</v>
      </c>
      <c r="I708" s="53">
        <v>71256</v>
      </c>
      <c r="J708" s="53"/>
      <c r="K708" s="53">
        <v>2007</v>
      </c>
      <c r="L708" s="123"/>
    </row>
    <row r="709" spans="1:12" hidden="1" x14ac:dyDescent="0.35">
      <c r="A709" s="68">
        <v>338</v>
      </c>
      <c r="B709" s="66" t="s">
        <v>731</v>
      </c>
      <c r="C709" s="63" t="s">
        <v>710</v>
      </c>
      <c r="D709" s="60" t="s">
        <v>711</v>
      </c>
      <c r="E709" s="11">
        <v>36138</v>
      </c>
      <c r="F709" s="53">
        <v>0</v>
      </c>
      <c r="G709" s="57">
        <v>0</v>
      </c>
      <c r="H709" s="53">
        <v>0</v>
      </c>
      <c r="I709" s="53">
        <v>36138</v>
      </c>
      <c r="J709" s="53"/>
      <c r="K709" s="53">
        <v>2007</v>
      </c>
      <c r="L709" s="123"/>
    </row>
    <row r="710" spans="1:12" hidden="1" x14ac:dyDescent="0.35">
      <c r="A710" s="69">
        <v>338</v>
      </c>
      <c r="B710" s="67" t="s">
        <v>731</v>
      </c>
      <c r="C710" s="64" t="s">
        <v>712</v>
      </c>
      <c r="D710" s="61" t="s">
        <v>713</v>
      </c>
      <c r="E710" s="52">
        <v>8214</v>
      </c>
      <c r="F710" s="54">
        <v>0</v>
      </c>
      <c r="G710" s="58">
        <v>0</v>
      </c>
      <c r="H710" s="54">
        <v>0</v>
      </c>
      <c r="I710" s="54">
        <v>8214</v>
      </c>
      <c r="J710" s="54"/>
      <c r="K710" s="54">
        <v>2007</v>
      </c>
      <c r="L710" s="123"/>
    </row>
    <row r="711" spans="1:12" x14ac:dyDescent="0.35">
      <c r="K711" s="5"/>
    </row>
    <row r="712" spans="1:12" ht="12.75" x14ac:dyDescent="0.35">
      <c r="A712" s="4" t="s">
        <v>715</v>
      </c>
      <c r="K712" s="5"/>
    </row>
    <row r="713" spans="1:12" x14ac:dyDescent="0.35">
      <c r="K713" s="5"/>
    </row>
    <row r="714" spans="1:12" x14ac:dyDescent="0.35">
      <c r="K714" s="5"/>
    </row>
    <row r="715" spans="1:12" x14ac:dyDescent="0.35">
      <c r="K715" s="5"/>
    </row>
    <row r="716" spans="1:12" x14ac:dyDescent="0.35">
      <c r="K716" s="5"/>
    </row>
    <row r="717" spans="1:12" x14ac:dyDescent="0.35">
      <c r="K717" s="5"/>
    </row>
    <row r="718" spans="1:12" x14ac:dyDescent="0.35">
      <c r="K718" s="5"/>
    </row>
    <row r="719" spans="1:12" x14ac:dyDescent="0.35">
      <c r="K719" s="5"/>
    </row>
    <row r="720" spans="1:12" x14ac:dyDescent="0.35">
      <c r="K720" s="5"/>
    </row>
    <row r="721" spans="11:11" x14ac:dyDescent="0.35">
      <c r="K721" s="5"/>
    </row>
    <row r="722" spans="11:11" x14ac:dyDescent="0.35">
      <c r="K722" s="5"/>
    </row>
    <row r="723" spans="11:11" x14ac:dyDescent="0.35">
      <c r="K723" s="5"/>
    </row>
    <row r="724" spans="11:11" x14ac:dyDescent="0.35">
      <c r="K724" s="5"/>
    </row>
    <row r="725" spans="11:11" x14ac:dyDescent="0.35">
      <c r="K725" s="5"/>
    </row>
    <row r="726" spans="11:11" x14ac:dyDescent="0.35">
      <c r="K726" s="5"/>
    </row>
    <row r="727" spans="11:11" x14ac:dyDescent="0.35">
      <c r="K727" s="5"/>
    </row>
    <row r="728" spans="11:11" x14ac:dyDescent="0.35">
      <c r="K728" s="5"/>
    </row>
    <row r="729" spans="11:11" x14ac:dyDescent="0.35">
      <c r="K729" s="5"/>
    </row>
    <row r="730" spans="11:11" x14ac:dyDescent="0.35">
      <c r="K730" s="5"/>
    </row>
    <row r="731" spans="11:11" x14ac:dyDescent="0.35">
      <c r="K731" s="5"/>
    </row>
    <row r="732" spans="11:11" x14ac:dyDescent="0.35">
      <c r="K732" s="5"/>
    </row>
    <row r="733" spans="11:11" x14ac:dyDescent="0.35">
      <c r="K733" s="5"/>
    </row>
    <row r="734" spans="11:11" x14ac:dyDescent="0.35">
      <c r="K734" s="5"/>
    </row>
    <row r="735" spans="11:11" x14ac:dyDescent="0.35">
      <c r="K735" s="5"/>
    </row>
    <row r="736" spans="11:11" x14ac:dyDescent="0.35">
      <c r="K736" s="5"/>
    </row>
    <row r="737" spans="11:11" x14ac:dyDescent="0.35">
      <c r="K737" s="5"/>
    </row>
    <row r="738" spans="11:11" x14ac:dyDescent="0.35">
      <c r="K738" s="5"/>
    </row>
    <row r="739" spans="11:11" x14ac:dyDescent="0.35">
      <c r="K739" s="5"/>
    </row>
    <row r="740" spans="11:11" x14ac:dyDescent="0.35">
      <c r="K740" s="5"/>
    </row>
    <row r="741" spans="11:11" x14ac:dyDescent="0.35">
      <c r="K741" s="5"/>
    </row>
    <row r="742" spans="11:11" x14ac:dyDescent="0.35">
      <c r="K742" s="5"/>
    </row>
    <row r="743" spans="11:11" x14ac:dyDescent="0.35">
      <c r="K743" s="5"/>
    </row>
    <row r="744" spans="11:11" x14ac:dyDescent="0.35">
      <c r="K744" s="5"/>
    </row>
    <row r="745" spans="11:11" x14ac:dyDescent="0.35">
      <c r="K745" s="5"/>
    </row>
    <row r="746" spans="11:11" x14ac:dyDescent="0.35">
      <c r="K746" s="5"/>
    </row>
    <row r="747" spans="11:11" x14ac:dyDescent="0.35">
      <c r="K747" s="5"/>
    </row>
    <row r="748" spans="11:11" x14ac:dyDescent="0.35">
      <c r="K748" s="5"/>
    </row>
    <row r="749" spans="11:11" x14ac:dyDescent="0.35">
      <c r="K749" s="5"/>
    </row>
    <row r="750" spans="11:11" x14ac:dyDescent="0.35">
      <c r="K750" s="5"/>
    </row>
    <row r="751" spans="11:11" x14ac:dyDescent="0.35">
      <c r="K751" s="5"/>
    </row>
    <row r="752" spans="11:11" x14ac:dyDescent="0.35">
      <c r="K752" s="5"/>
    </row>
    <row r="753" spans="11:11" x14ac:dyDescent="0.35">
      <c r="K753" s="5"/>
    </row>
    <row r="754" spans="11:11" x14ac:dyDescent="0.35">
      <c r="K754" s="5"/>
    </row>
    <row r="755" spans="11:11" x14ac:dyDescent="0.35">
      <c r="K755" s="5"/>
    </row>
    <row r="756" spans="11:11" x14ac:dyDescent="0.35">
      <c r="K756" s="5"/>
    </row>
    <row r="757" spans="11:11" x14ac:dyDescent="0.35">
      <c r="K757" s="5"/>
    </row>
    <row r="758" spans="11:11" x14ac:dyDescent="0.35">
      <c r="K758" s="5"/>
    </row>
    <row r="759" spans="11:11" x14ac:dyDescent="0.35">
      <c r="K759" s="5"/>
    </row>
    <row r="760" spans="11:11" x14ac:dyDescent="0.35">
      <c r="K760" s="5"/>
    </row>
    <row r="761" spans="11:11" x14ac:dyDescent="0.35">
      <c r="K761" s="5"/>
    </row>
    <row r="762" spans="11:11" x14ac:dyDescent="0.35">
      <c r="K762" s="5"/>
    </row>
    <row r="763" spans="11:11" x14ac:dyDescent="0.35">
      <c r="K763" s="5"/>
    </row>
    <row r="764" spans="11:11" x14ac:dyDescent="0.35">
      <c r="K764" s="5"/>
    </row>
    <row r="765" spans="11:11" x14ac:dyDescent="0.35">
      <c r="K765" s="5"/>
    </row>
    <row r="766" spans="11:11" x14ac:dyDescent="0.35">
      <c r="K766" s="5"/>
    </row>
    <row r="767" spans="11:11" x14ac:dyDescent="0.35">
      <c r="K767" s="5"/>
    </row>
    <row r="768" spans="11:11" x14ac:dyDescent="0.35">
      <c r="K768" s="5"/>
    </row>
    <row r="769" spans="11:11" x14ac:dyDescent="0.35">
      <c r="K769" s="5"/>
    </row>
    <row r="770" spans="11:11" x14ac:dyDescent="0.35">
      <c r="K770" s="5"/>
    </row>
    <row r="771" spans="11:11" x14ac:dyDescent="0.35">
      <c r="K771" s="5"/>
    </row>
    <row r="772" spans="11:11" x14ac:dyDescent="0.35">
      <c r="K772" s="5"/>
    </row>
    <row r="773" spans="11:11" x14ac:dyDescent="0.35">
      <c r="K773" s="5"/>
    </row>
    <row r="774" spans="11:11" x14ac:dyDescent="0.35">
      <c r="K774" s="5"/>
    </row>
    <row r="775" spans="11:11" x14ac:dyDescent="0.35">
      <c r="K775" s="5"/>
    </row>
    <row r="776" spans="11:11" x14ac:dyDescent="0.35">
      <c r="K776" s="5"/>
    </row>
    <row r="777" spans="11:11" x14ac:dyDescent="0.35">
      <c r="K777" s="5"/>
    </row>
    <row r="778" spans="11:11" x14ac:dyDescent="0.35">
      <c r="K778" s="5"/>
    </row>
    <row r="779" spans="11:11" x14ac:dyDescent="0.35">
      <c r="K779" s="5"/>
    </row>
    <row r="780" spans="11:11" x14ac:dyDescent="0.35">
      <c r="K780" s="5"/>
    </row>
    <row r="781" spans="11:11" x14ac:dyDescent="0.35">
      <c r="K781" s="5"/>
    </row>
    <row r="782" spans="11:11" x14ac:dyDescent="0.35">
      <c r="K782" s="5"/>
    </row>
    <row r="783" spans="11:11" x14ac:dyDescent="0.35">
      <c r="K783" s="5"/>
    </row>
    <row r="784" spans="11:11" x14ac:dyDescent="0.35">
      <c r="K784" s="5"/>
    </row>
    <row r="785" spans="11:11" x14ac:dyDescent="0.35">
      <c r="K785" s="5"/>
    </row>
    <row r="786" spans="11:11" x14ac:dyDescent="0.35">
      <c r="K786" s="5"/>
    </row>
    <row r="787" spans="11:11" x14ac:dyDescent="0.35">
      <c r="K787" s="5"/>
    </row>
    <row r="788" spans="11:11" x14ac:dyDescent="0.35">
      <c r="K788" s="5"/>
    </row>
    <row r="789" spans="11:11" x14ac:dyDescent="0.35">
      <c r="K789" s="5"/>
    </row>
    <row r="790" spans="11:11" x14ac:dyDescent="0.35">
      <c r="K790" s="5"/>
    </row>
    <row r="791" spans="11:11" x14ac:dyDescent="0.35">
      <c r="K791" s="5"/>
    </row>
    <row r="792" spans="11:11" x14ac:dyDescent="0.35">
      <c r="K792" s="5"/>
    </row>
    <row r="793" spans="11:11" x14ac:dyDescent="0.35">
      <c r="K793" s="5"/>
    </row>
    <row r="794" spans="11:11" x14ac:dyDescent="0.35">
      <c r="K794" s="5"/>
    </row>
    <row r="795" spans="11:11" x14ac:dyDescent="0.35">
      <c r="K795" s="5"/>
    </row>
    <row r="796" spans="11:11" x14ac:dyDescent="0.35">
      <c r="K796" s="5"/>
    </row>
    <row r="797" spans="11:11" x14ac:dyDescent="0.35">
      <c r="K797" s="5"/>
    </row>
    <row r="798" spans="11:11" x14ac:dyDescent="0.35">
      <c r="K798" s="5"/>
    </row>
    <row r="799" spans="11:11" x14ac:dyDescent="0.35">
      <c r="K799" s="5"/>
    </row>
    <row r="800" spans="11:11" x14ac:dyDescent="0.35">
      <c r="K800" s="5"/>
    </row>
    <row r="801" spans="11:11" x14ac:dyDescent="0.35">
      <c r="K801" s="5"/>
    </row>
    <row r="802" spans="11:11" x14ac:dyDescent="0.35">
      <c r="K802" s="5"/>
    </row>
    <row r="803" spans="11:11" x14ac:dyDescent="0.35">
      <c r="K803" s="5"/>
    </row>
    <row r="804" spans="11:11" x14ac:dyDescent="0.35">
      <c r="K804" s="5"/>
    </row>
    <row r="805" spans="11:11" x14ac:dyDescent="0.35">
      <c r="K805" s="5"/>
    </row>
    <row r="806" spans="11:11" x14ac:dyDescent="0.35">
      <c r="K806" s="5"/>
    </row>
    <row r="807" spans="11:11" x14ac:dyDescent="0.35">
      <c r="K807" s="5"/>
    </row>
    <row r="808" spans="11:11" x14ac:dyDescent="0.35">
      <c r="K808" s="5"/>
    </row>
  </sheetData>
  <autoFilter ref="A5:O710" xr:uid="{4DD79AA3-BEE7-4706-BA38-49074FDA4F6E}">
    <filterColumn colId="2">
      <filters>
        <filter val="523900"/>
        <filter val="523A00"/>
      </filters>
    </filterColumn>
    <filterColumn colId="6" showButton="0"/>
  </autoFilter>
  <mergeCells count="4">
    <mergeCell ref="G5:H5"/>
    <mergeCell ref="F5:F6"/>
    <mergeCell ref="I5:I6"/>
    <mergeCell ref="E5:E6"/>
  </mergeCells>
  <phoneticPr fontId="7" type="noConversion"/>
  <pageMargins left="0.75" right="0.75" top="1" bottom="1" header="0.5" footer="0.5"/>
  <pageSetup scale="42" fitToHeight="8" orientation="landscape" r:id="rId1"/>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3196-9F16-47BA-B7D5-9BB78BC44475}">
  <sheetPr codeName="Sheet6"/>
  <dimension ref="A1:R562"/>
  <sheetViews>
    <sheetView zoomScale="60" zoomScaleNormal="60" workbookViewId="0">
      <selection activeCell="G1" sqref="G1"/>
    </sheetView>
  </sheetViews>
  <sheetFormatPr defaultRowHeight="12.4" x14ac:dyDescent="0.35"/>
  <cols>
    <col min="1" max="1" width="33.7109375" bestFit="1" customWidth="1"/>
    <col min="2" max="2" width="11.85546875" bestFit="1" customWidth="1"/>
    <col min="3" max="3" width="85.0703125" bestFit="1" customWidth="1"/>
    <col min="4" max="4" width="26.640625" style="147" bestFit="1" customWidth="1"/>
    <col min="5" max="5" width="29.140625" bestFit="1" customWidth="1"/>
    <col min="6" max="6" width="14.35546875" bestFit="1" customWidth="1"/>
    <col min="7" max="7" width="18.78515625" bestFit="1" customWidth="1"/>
    <col min="8" max="8" width="30.5703125" bestFit="1" customWidth="1"/>
    <col min="9" max="9" width="34.5" bestFit="1" customWidth="1"/>
    <col min="10" max="10" width="24.140625" bestFit="1" customWidth="1"/>
    <col min="11" max="11" width="19.7109375" bestFit="1" customWidth="1"/>
    <col min="12" max="12" width="32.0703125" bestFit="1" customWidth="1"/>
    <col min="13" max="13" width="21.140625" bestFit="1" customWidth="1"/>
    <col min="14" max="14" width="24.42578125" customWidth="1"/>
    <col min="15" max="15" width="18.42578125" customWidth="1"/>
    <col min="16" max="193" width="18.28515625" bestFit="1" customWidth="1"/>
    <col min="194" max="194" width="13" bestFit="1" customWidth="1"/>
  </cols>
  <sheetData>
    <row r="1" spans="1:18" x14ac:dyDescent="0.35">
      <c r="A1" t="s">
        <v>2194</v>
      </c>
    </row>
    <row r="2" spans="1:18" ht="12.75" thickBot="1" x14ac:dyDescent="0.4">
      <c r="D2" s="147" t="s">
        <v>1402</v>
      </c>
      <c r="E2" t="s">
        <v>1402</v>
      </c>
      <c r="F2" t="s">
        <v>1402</v>
      </c>
      <c r="G2" t="s">
        <v>1402</v>
      </c>
      <c r="H2" t="s">
        <v>1394</v>
      </c>
      <c r="I2" t="s">
        <v>1394</v>
      </c>
      <c r="J2" t="s">
        <v>1394</v>
      </c>
      <c r="K2" t="s">
        <v>1394</v>
      </c>
      <c r="L2" t="s">
        <v>1395</v>
      </c>
      <c r="M2" t="s">
        <v>1395</v>
      </c>
      <c r="N2" t="s">
        <v>1395</v>
      </c>
      <c r="O2" t="s">
        <v>1395</v>
      </c>
      <c r="P2" t="s">
        <v>1394</v>
      </c>
      <c r="Q2" t="s">
        <v>1395</v>
      </c>
    </row>
    <row r="3" spans="1:18" s="145" customFormat="1" ht="24.75" x14ac:dyDescent="0.35">
      <c r="A3" s="144" t="s">
        <v>1327</v>
      </c>
      <c r="B3" s="144" t="s">
        <v>55</v>
      </c>
      <c r="C3" s="144" t="s">
        <v>56</v>
      </c>
      <c r="D3" s="146" t="s">
        <v>1398</v>
      </c>
      <c r="E3" t="s">
        <v>1399</v>
      </c>
      <c r="F3" t="s">
        <v>1401</v>
      </c>
      <c r="G3" t="s">
        <v>1400</v>
      </c>
      <c r="H3" s="145" t="s">
        <v>1319</v>
      </c>
      <c r="I3" s="145" t="s">
        <v>1320</v>
      </c>
      <c r="J3" s="145" t="s">
        <v>1321</v>
      </c>
      <c r="K3" s="145" t="s">
        <v>1322</v>
      </c>
      <c r="L3" s="145" t="s">
        <v>1323</v>
      </c>
      <c r="M3" s="145" t="s">
        <v>1326</v>
      </c>
      <c r="N3"/>
      <c r="O3"/>
      <c r="P3" s="149" t="s">
        <v>1403</v>
      </c>
      <c r="Q3" s="150" t="s">
        <v>1403</v>
      </c>
      <c r="R3" s="145" t="s">
        <v>1409</v>
      </c>
    </row>
    <row r="4" spans="1:18" x14ac:dyDescent="0.35">
      <c r="A4" t="s">
        <v>1328</v>
      </c>
      <c r="B4">
        <v>111200</v>
      </c>
      <c r="C4" t="s">
        <v>574</v>
      </c>
      <c r="D4" s="146">
        <v>16407</v>
      </c>
      <c r="E4" s="146">
        <v>2186</v>
      </c>
      <c r="F4" s="146">
        <v>9686</v>
      </c>
      <c r="G4" s="146">
        <v>5822</v>
      </c>
      <c r="H4" s="146">
        <v>0</v>
      </c>
      <c r="I4" s="146">
        <v>0</v>
      </c>
      <c r="J4" s="146">
        <v>0</v>
      </c>
      <c r="K4" s="146">
        <v>0</v>
      </c>
      <c r="L4" s="146">
        <v>15981</v>
      </c>
      <c r="M4" s="146">
        <v>9686</v>
      </c>
      <c r="P4" s="151">
        <f>H4/$D4</f>
        <v>0</v>
      </c>
      <c r="Q4" s="152">
        <f>L4/$D4</f>
        <v>0.97403547266410684</v>
      </c>
    </row>
    <row r="5" spans="1:18" x14ac:dyDescent="0.35">
      <c r="A5" t="s">
        <v>1328</v>
      </c>
      <c r="B5">
        <v>111300</v>
      </c>
      <c r="C5" t="s">
        <v>573</v>
      </c>
      <c r="D5" s="146">
        <v>14312</v>
      </c>
      <c r="E5" s="146">
        <v>1789</v>
      </c>
      <c r="F5" s="146">
        <v>8399</v>
      </c>
      <c r="G5" s="146">
        <v>4615</v>
      </c>
      <c r="H5" s="146">
        <v>0</v>
      </c>
      <c r="I5" s="146">
        <v>0</v>
      </c>
      <c r="J5" s="146">
        <v>0</v>
      </c>
      <c r="K5" s="146">
        <v>0</v>
      </c>
      <c r="L5" s="146">
        <v>14247</v>
      </c>
      <c r="M5" s="146">
        <v>8399</v>
      </c>
      <c r="P5" s="151">
        <f t="shared" ref="P5:P68" si="0">H5/$D5</f>
        <v>0</v>
      </c>
      <c r="Q5" s="152">
        <f t="shared" ref="Q5:Q68" si="1">L5/$D5</f>
        <v>0.99545835662381221</v>
      </c>
    </row>
    <row r="6" spans="1:18" x14ac:dyDescent="0.35">
      <c r="A6" t="s">
        <v>1328</v>
      </c>
      <c r="B6">
        <v>111400</v>
      </c>
      <c r="C6" t="s">
        <v>575</v>
      </c>
      <c r="D6" s="146">
        <v>12655</v>
      </c>
      <c r="E6" s="146">
        <v>1586</v>
      </c>
      <c r="F6" s="146">
        <v>7749</v>
      </c>
      <c r="G6" s="146">
        <v>3134</v>
      </c>
      <c r="H6" s="146">
        <v>0</v>
      </c>
      <c r="I6" s="146">
        <v>0</v>
      </c>
      <c r="J6" s="146">
        <v>0</v>
      </c>
      <c r="K6" s="146">
        <v>0</v>
      </c>
      <c r="L6" s="146">
        <v>12655</v>
      </c>
      <c r="M6" s="146">
        <v>7749</v>
      </c>
      <c r="P6" s="151">
        <f t="shared" si="0"/>
        <v>0</v>
      </c>
      <c r="Q6" s="152">
        <f t="shared" si="1"/>
        <v>1</v>
      </c>
    </row>
    <row r="7" spans="1:18" x14ac:dyDescent="0.35">
      <c r="A7" t="s">
        <v>1328</v>
      </c>
      <c r="B7">
        <v>111900</v>
      </c>
      <c r="C7" t="s">
        <v>576</v>
      </c>
      <c r="D7" s="146">
        <v>273</v>
      </c>
      <c r="E7" s="146">
        <v>34</v>
      </c>
      <c r="F7" s="146">
        <v>224</v>
      </c>
      <c r="G7" s="146">
        <v>53</v>
      </c>
      <c r="H7" s="146">
        <v>0</v>
      </c>
      <c r="I7" s="146">
        <v>0</v>
      </c>
      <c r="J7" s="146">
        <v>0</v>
      </c>
      <c r="K7" s="146">
        <v>0</v>
      </c>
      <c r="L7" s="146">
        <v>273</v>
      </c>
      <c r="M7" s="146">
        <v>224</v>
      </c>
      <c r="P7" s="151">
        <f t="shared" si="0"/>
        <v>0</v>
      </c>
      <c r="Q7" s="152">
        <f t="shared" si="1"/>
        <v>1</v>
      </c>
    </row>
    <row r="8" spans="1:18" x14ac:dyDescent="0.35">
      <c r="A8" t="s">
        <v>1328</v>
      </c>
      <c r="B8" t="s">
        <v>545</v>
      </c>
      <c r="C8" t="s">
        <v>546</v>
      </c>
      <c r="D8" s="146">
        <v>1097</v>
      </c>
      <c r="E8" s="146">
        <v>307</v>
      </c>
      <c r="F8" s="146">
        <v>464</v>
      </c>
      <c r="G8" s="146">
        <v>269</v>
      </c>
      <c r="H8" s="146">
        <v>0</v>
      </c>
      <c r="I8" s="146">
        <v>0</v>
      </c>
      <c r="J8" s="146">
        <v>0</v>
      </c>
      <c r="K8" s="146">
        <v>0</v>
      </c>
      <c r="L8" s="146">
        <v>1078</v>
      </c>
      <c r="M8" s="146">
        <v>464</v>
      </c>
      <c r="P8" s="151">
        <f t="shared" si="0"/>
        <v>0</v>
      </c>
      <c r="Q8" s="152">
        <f t="shared" si="1"/>
        <v>0.98268003646308111</v>
      </c>
    </row>
    <row r="9" spans="1:18" x14ac:dyDescent="0.35">
      <c r="A9" t="s">
        <v>1329</v>
      </c>
      <c r="B9">
        <v>112120</v>
      </c>
      <c r="C9" t="s">
        <v>590</v>
      </c>
      <c r="D9" s="146">
        <v>185</v>
      </c>
      <c r="E9" s="146">
        <v>0</v>
      </c>
      <c r="F9" s="146">
        <v>0</v>
      </c>
      <c r="G9" s="146">
        <v>0</v>
      </c>
      <c r="H9" s="146">
        <v>0</v>
      </c>
      <c r="I9" s="146">
        <v>0</v>
      </c>
      <c r="J9" s="146">
        <v>0</v>
      </c>
      <c r="K9" s="146">
        <v>0</v>
      </c>
      <c r="L9" s="146">
        <v>185</v>
      </c>
      <c r="M9" s="146">
        <v>0</v>
      </c>
      <c r="P9" s="151">
        <f t="shared" si="0"/>
        <v>0</v>
      </c>
      <c r="Q9" s="152">
        <f t="shared" si="1"/>
        <v>1</v>
      </c>
    </row>
    <row r="10" spans="1:18" x14ac:dyDescent="0.35">
      <c r="A10" t="s">
        <v>1329</v>
      </c>
      <c r="B10">
        <v>112300</v>
      </c>
      <c r="C10" t="s">
        <v>568</v>
      </c>
      <c r="D10" s="146">
        <v>4195</v>
      </c>
      <c r="E10" s="146">
        <v>455</v>
      </c>
      <c r="F10" s="146">
        <v>1883</v>
      </c>
      <c r="G10" s="146">
        <v>141</v>
      </c>
      <c r="H10" s="146">
        <v>0</v>
      </c>
      <c r="I10" s="146">
        <v>0</v>
      </c>
      <c r="J10" s="146">
        <v>0</v>
      </c>
      <c r="K10" s="146">
        <v>0</v>
      </c>
      <c r="L10" s="146">
        <v>4041</v>
      </c>
      <c r="M10" s="146">
        <v>1883</v>
      </c>
      <c r="P10" s="151">
        <f t="shared" si="0"/>
        <v>0</v>
      </c>
      <c r="Q10" s="152">
        <f t="shared" si="1"/>
        <v>0.96328963051251493</v>
      </c>
    </row>
    <row r="11" spans="1:18" x14ac:dyDescent="0.35">
      <c r="A11" t="s">
        <v>1329</v>
      </c>
      <c r="B11" t="s">
        <v>588</v>
      </c>
      <c r="C11" t="s">
        <v>589</v>
      </c>
      <c r="D11" s="146">
        <v>109</v>
      </c>
      <c r="E11" s="146">
        <v>0</v>
      </c>
      <c r="F11" s="146">
        <v>0</v>
      </c>
      <c r="G11" s="146">
        <v>0</v>
      </c>
      <c r="H11" s="146">
        <v>0</v>
      </c>
      <c r="I11" s="146">
        <v>0</v>
      </c>
      <c r="J11" s="146">
        <v>0</v>
      </c>
      <c r="K11" s="146">
        <v>0</v>
      </c>
      <c r="L11" s="146">
        <v>109</v>
      </c>
      <c r="M11" s="146">
        <v>0</v>
      </c>
      <c r="P11" s="151">
        <f t="shared" si="0"/>
        <v>0</v>
      </c>
      <c r="Q11" s="152">
        <f t="shared" si="1"/>
        <v>1</v>
      </c>
    </row>
    <row r="12" spans="1:18" x14ac:dyDescent="0.35">
      <c r="A12" t="s">
        <v>1329</v>
      </c>
      <c r="B12" t="s">
        <v>560</v>
      </c>
      <c r="C12" t="s">
        <v>561</v>
      </c>
      <c r="D12" s="146">
        <v>3524</v>
      </c>
      <c r="E12" s="146">
        <v>380</v>
      </c>
      <c r="F12" s="146">
        <v>2257</v>
      </c>
      <c r="G12" s="146">
        <v>280</v>
      </c>
      <c r="H12" s="146">
        <v>0</v>
      </c>
      <c r="I12" s="146">
        <v>0</v>
      </c>
      <c r="J12" s="146">
        <v>0</v>
      </c>
      <c r="K12" s="146">
        <v>0</v>
      </c>
      <c r="L12" s="146">
        <v>3524</v>
      </c>
      <c r="M12" s="146">
        <v>2257</v>
      </c>
      <c r="P12" s="151">
        <f t="shared" si="0"/>
        <v>0</v>
      </c>
      <c r="Q12" s="152">
        <f t="shared" si="1"/>
        <v>1</v>
      </c>
    </row>
    <row r="13" spans="1:18" x14ac:dyDescent="0.35">
      <c r="A13" t="s">
        <v>1330</v>
      </c>
      <c r="B13">
        <v>114000</v>
      </c>
      <c r="C13" t="s">
        <v>558</v>
      </c>
      <c r="D13" s="146">
        <v>5262</v>
      </c>
      <c r="E13" s="146">
        <v>329</v>
      </c>
      <c r="F13" s="146">
        <v>1261</v>
      </c>
      <c r="G13" s="146">
        <v>249</v>
      </c>
      <c r="H13" s="146">
        <v>0</v>
      </c>
      <c r="I13" s="146">
        <v>0</v>
      </c>
      <c r="J13" s="146">
        <v>0</v>
      </c>
      <c r="K13" s="146">
        <v>0</v>
      </c>
      <c r="L13" s="146">
        <v>2981</v>
      </c>
      <c r="M13" s="146">
        <v>1261</v>
      </c>
      <c r="P13" s="151">
        <f t="shared" si="0"/>
        <v>0</v>
      </c>
      <c r="Q13" s="152">
        <f t="shared" si="1"/>
        <v>0.56651463321930828</v>
      </c>
    </row>
    <row r="14" spans="1:18" x14ac:dyDescent="0.35">
      <c r="A14" t="s">
        <v>1331</v>
      </c>
      <c r="B14">
        <v>115000</v>
      </c>
      <c r="C14" t="s">
        <v>669</v>
      </c>
      <c r="D14" s="146">
        <v>162</v>
      </c>
      <c r="E14" s="146">
        <v>0</v>
      </c>
      <c r="F14" s="146">
        <v>0</v>
      </c>
      <c r="G14" s="146">
        <v>0</v>
      </c>
      <c r="H14" s="146">
        <v>0</v>
      </c>
      <c r="I14" s="146">
        <v>0</v>
      </c>
      <c r="J14" s="146">
        <v>0</v>
      </c>
      <c r="K14" s="146">
        <v>0</v>
      </c>
      <c r="L14" s="146">
        <v>0</v>
      </c>
      <c r="M14" s="146">
        <v>0</v>
      </c>
      <c r="P14" s="151">
        <f t="shared" si="0"/>
        <v>0</v>
      </c>
      <c r="Q14" s="152">
        <f t="shared" si="1"/>
        <v>0</v>
      </c>
    </row>
    <row r="15" spans="1:18" x14ac:dyDescent="0.35">
      <c r="A15" t="s">
        <v>1332</v>
      </c>
      <c r="B15">
        <v>212100</v>
      </c>
      <c r="C15" t="s">
        <v>598</v>
      </c>
      <c r="D15" s="146">
        <v>17</v>
      </c>
      <c r="E15" s="146">
        <v>5</v>
      </c>
      <c r="F15" s="146">
        <v>10</v>
      </c>
      <c r="G15" s="146">
        <v>0</v>
      </c>
      <c r="H15" s="146">
        <v>0</v>
      </c>
      <c r="I15" s="146">
        <v>0</v>
      </c>
      <c r="J15" s="146">
        <v>0</v>
      </c>
      <c r="K15" s="146">
        <v>0</v>
      </c>
      <c r="L15" s="146">
        <v>17</v>
      </c>
      <c r="M15" s="146">
        <v>10</v>
      </c>
      <c r="P15" s="151">
        <f t="shared" si="0"/>
        <v>0</v>
      </c>
      <c r="Q15" s="152">
        <f t="shared" si="1"/>
        <v>1</v>
      </c>
    </row>
    <row r="16" spans="1:18" x14ac:dyDescent="0.35">
      <c r="A16" t="s">
        <v>1332</v>
      </c>
      <c r="B16" t="s">
        <v>579</v>
      </c>
      <c r="C16" t="s">
        <v>580</v>
      </c>
      <c r="D16" s="146">
        <v>97</v>
      </c>
      <c r="E16" s="146">
        <v>35</v>
      </c>
      <c r="F16" s="146">
        <v>73</v>
      </c>
      <c r="G16" s="146">
        <v>7</v>
      </c>
      <c r="H16" s="146">
        <v>0</v>
      </c>
      <c r="I16" s="146">
        <v>0</v>
      </c>
      <c r="J16" s="146">
        <v>0</v>
      </c>
      <c r="K16" s="146">
        <v>0</v>
      </c>
      <c r="L16" s="146">
        <v>97</v>
      </c>
      <c r="M16" s="146">
        <v>73</v>
      </c>
      <c r="P16" s="151">
        <f t="shared" si="0"/>
        <v>0</v>
      </c>
      <c r="Q16" s="152">
        <f t="shared" si="1"/>
        <v>1</v>
      </c>
    </row>
    <row r="17" spans="1:17" x14ac:dyDescent="0.35">
      <c r="A17" t="s">
        <v>1333</v>
      </c>
      <c r="B17">
        <v>221100</v>
      </c>
      <c r="C17" t="s">
        <v>629</v>
      </c>
      <c r="D17" s="146">
        <v>148295</v>
      </c>
      <c r="E17" s="146">
        <v>0</v>
      </c>
      <c r="F17" s="146">
        <v>0</v>
      </c>
      <c r="G17" s="146">
        <v>0</v>
      </c>
      <c r="H17" s="146">
        <v>0</v>
      </c>
      <c r="I17" s="146">
        <v>0</v>
      </c>
      <c r="J17" s="146">
        <v>0</v>
      </c>
      <c r="K17" s="146">
        <v>0</v>
      </c>
      <c r="L17" s="146">
        <v>0</v>
      </c>
      <c r="M17" s="146">
        <v>0</v>
      </c>
      <c r="P17" s="151">
        <f t="shared" si="0"/>
        <v>0</v>
      </c>
      <c r="Q17" s="152">
        <f t="shared" si="1"/>
        <v>0</v>
      </c>
    </row>
    <row r="18" spans="1:17" x14ac:dyDescent="0.35">
      <c r="A18" t="s">
        <v>1333</v>
      </c>
      <c r="B18">
        <v>221200</v>
      </c>
      <c r="C18" t="s">
        <v>630</v>
      </c>
      <c r="D18" s="146">
        <v>61768</v>
      </c>
      <c r="E18" s="146">
        <v>0</v>
      </c>
      <c r="F18" s="146">
        <v>0</v>
      </c>
      <c r="G18" s="146">
        <v>0</v>
      </c>
      <c r="H18" s="146">
        <v>0</v>
      </c>
      <c r="I18" s="146">
        <v>0</v>
      </c>
      <c r="J18" s="146">
        <v>0</v>
      </c>
      <c r="K18" s="146">
        <v>0</v>
      </c>
      <c r="L18" s="146">
        <v>0</v>
      </c>
      <c r="M18" s="146">
        <v>0</v>
      </c>
      <c r="P18" s="151">
        <f t="shared" si="0"/>
        <v>0</v>
      </c>
      <c r="Q18" s="152">
        <f t="shared" si="1"/>
        <v>0</v>
      </c>
    </row>
    <row r="19" spans="1:17" x14ac:dyDescent="0.35">
      <c r="A19" t="s">
        <v>1333</v>
      </c>
      <c r="B19">
        <v>221300</v>
      </c>
      <c r="C19" t="s">
        <v>626</v>
      </c>
      <c r="D19" s="146">
        <v>30270</v>
      </c>
      <c r="E19" s="146">
        <v>0</v>
      </c>
      <c r="F19" s="146">
        <v>0</v>
      </c>
      <c r="G19" s="146">
        <v>0</v>
      </c>
      <c r="H19" s="146">
        <v>0</v>
      </c>
      <c r="I19" s="146">
        <v>0</v>
      </c>
      <c r="J19" s="146">
        <v>0</v>
      </c>
      <c r="K19" s="146">
        <v>0</v>
      </c>
      <c r="L19" s="146">
        <v>0</v>
      </c>
      <c r="M19" s="146">
        <v>0</v>
      </c>
      <c r="P19" s="151">
        <f t="shared" si="0"/>
        <v>0</v>
      </c>
      <c r="Q19" s="152">
        <f t="shared" si="1"/>
        <v>0</v>
      </c>
    </row>
    <row r="20" spans="1:17" x14ac:dyDescent="0.35">
      <c r="A20" t="s">
        <v>1334</v>
      </c>
      <c r="B20">
        <v>311111</v>
      </c>
      <c r="C20" t="s">
        <v>603</v>
      </c>
      <c r="D20" s="146">
        <v>12549</v>
      </c>
      <c r="E20" s="146">
        <v>314</v>
      </c>
      <c r="F20" s="146">
        <v>9783</v>
      </c>
      <c r="G20" s="146">
        <v>2144</v>
      </c>
      <c r="H20" s="146">
        <v>0</v>
      </c>
      <c r="I20" s="146">
        <v>0</v>
      </c>
      <c r="J20" s="146">
        <v>0</v>
      </c>
      <c r="K20" s="146">
        <v>0</v>
      </c>
      <c r="L20" s="146">
        <v>12549</v>
      </c>
      <c r="M20" s="146">
        <v>9783</v>
      </c>
      <c r="P20" s="151">
        <f t="shared" si="0"/>
        <v>0</v>
      </c>
      <c r="Q20" s="152">
        <f t="shared" si="1"/>
        <v>1</v>
      </c>
    </row>
    <row r="21" spans="1:17" x14ac:dyDescent="0.35">
      <c r="A21" t="s">
        <v>1334</v>
      </c>
      <c r="B21">
        <v>311119</v>
      </c>
      <c r="C21" t="s">
        <v>604</v>
      </c>
      <c r="D21" s="146">
        <v>1812</v>
      </c>
      <c r="E21" s="146">
        <v>58</v>
      </c>
      <c r="F21" s="146">
        <v>1470</v>
      </c>
      <c r="G21" s="146">
        <v>385</v>
      </c>
      <c r="H21" s="146">
        <v>0</v>
      </c>
      <c r="I21" s="146">
        <v>0</v>
      </c>
      <c r="J21" s="146">
        <v>0</v>
      </c>
      <c r="K21" s="146">
        <v>0</v>
      </c>
      <c r="L21" s="146">
        <v>1812</v>
      </c>
      <c r="M21" s="146">
        <v>1470</v>
      </c>
      <c r="P21" s="151">
        <f t="shared" si="0"/>
        <v>0</v>
      </c>
      <c r="Q21" s="152">
        <f t="shared" si="1"/>
        <v>1</v>
      </c>
    </row>
    <row r="22" spans="1:17" x14ac:dyDescent="0.35">
      <c r="A22" t="s">
        <v>1334</v>
      </c>
      <c r="B22">
        <v>311210</v>
      </c>
      <c r="C22" t="s">
        <v>547</v>
      </c>
      <c r="D22" s="146">
        <v>2933</v>
      </c>
      <c r="E22" s="146">
        <v>237</v>
      </c>
      <c r="F22" s="146">
        <v>1380</v>
      </c>
      <c r="G22" s="146">
        <v>502</v>
      </c>
      <c r="H22" s="146">
        <v>0</v>
      </c>
      <c r="I22" s="146">
        <v>0</v>
      </c>
      <c r="J22" s="146">
        <v>0</v>
      </c>
      <c r="K22" s="146">
        <v>0</v>
      </c>
      <c r="L22" s="146">
        <v>2695</v>
      </c>
      <c r="M22" s="146">
        <v>1380</v>
      </c>
      <c r="P22" s="151">
        <f t="shared" si="0"/>
        <v>0</v>
      </c>
      <c r="Q22" s="152">
        <f t="shared" si="1"/>
        <v>0.91885441527446299</v>
      </c>
    </row>
    <row r="23" spans="1:17" x14ac:dyDescent="0.35">
      <c r="A23" t="s">
        <v>1334</v>
      </c>
      <c r="B23">
        <v>311221</v>
      </c>
      <c r="C23" t="s">
        <v>569</v>
      </c>
      <c r="D23" s="146">
        <v>496</v>
      </c>
      <c r="E23" s="146">
        <v>47</v>
      </c>
      <c r="F23" s="146">
        <v>203</v>
      </c>
      <c r="G23" s="146">
        <v>86</v>
      </c>
      <c r="H23" s="146">
        <v>0</v>
      </c>
      <c r="I23" s="146">
        <v>0</v>
      </c>
      <c r="J23" s="146">
        <v>0</v>
      </c>
      <c r="K23" s="146">
        <v>0</v>
      </c>
      <c r="L23" s="146">
        <v>393</v>
      </c>
      <c r="M23" s="146">
        <v>203</v>
      </c>
      <c r="P23" s="151">
        <f t="shared" si="0"/>
        <v>0</v>
      </c>
      <c r="Q23" s="152">
        <f t="shared" si="1"/>
        <v>0.79233870967741937</v>
      </c>
    </row>
    <row r="24" spans="1:17" x14ac:dyDescent="0.35">
      <c r="A24" t="s">
        <v>1334</v>
      </c>
      <c r="B24">
        <v>311225</v>
      </c>
      <c r="C24" t="s">
        <v>570</v>
      </c>
      <c r="D24" s="146">
        <v>3909</v>
      </c>
      <c r="E24" s="146">
        <v>107</v>
      </c>
      <c r="F24" s="146">
        <v>1870</v>
      </c>
      <c r="G24" s="146">
        <v>668</v>
      </c>
      <c r="H24" s="146">
        <v>0</v>
      </c>
      <c r="I24" s="146">
        <v>0</v>
      </c>
      <c r="J24" s="146">
        <v>0</v>
      </c>
      <c r="K24" s="146">
        <v>0</v>
      </c>
      <c r="L24" s="146">
        <v>3823</v>
      </c>
      <c r="M24" s="146">
        <v>1870</v>
      </c>
      <c r="P24" s="151">
        <f t="shared" si="0"/>
        <v>0</v>
      </c>
      <c r="Q24" s="152">
        <f t="shared" si="1"/>
        <v>0.97799948836019446</v>
      </c>
    </row>
    <row r="25" spans="1:17" x14ac:dyDescent="0.35">
      <c r="A25" t="s">
        <v>1334</v>
      </c>
      <c r="B25">
        <v>311230</v>
      </c>
      <c r="C25" t="s">
        <v>550</v>
      </c>
      <c r="D25" s="146">
        <v>7937</v>
      </c>
      <c r="E25" s="146">
        <v>204</v>
      </c>
      <c r="F25" s="146">
        <v>3777</v>
      </c>
      <c r="G25" s="146">
        <v>1357</v>
      </c>
      <c r="H25" s="146">
        <v>0</v>
      </c>
      <c r="I25" s="146">
        <v>0</v>
      </c>
      <c r="J25" s="146">
        <v>0</v>
      </c>
      <c r="K25" s="146">
        <v>0</v>
      </c>
      <c r="L25" s="146">
        <v>7734</v>
      </c>
      <c r="M25" s="146">
        <v>3777</v>
      </c>
      <c r="P25" s="151">
        <f t="shared" si="0"/>
        <v>0</v>
      </c>
      <c r="Q25" s="152">
        <f t="shared" si="1"/>
        <v>0.97442358573768428</v>
      </c>
    </row>
    <row r="26" spans="1:17" x14ac:dyDescent="0.35">
      <c r="A26" t="s">
        <v>1334</v>
      </c>
      <c r="B26">
        <v>311300</v>
      </c>
      <c r="C26" t="s">
        <v>578</v>
      </c>
      <c r="D26" s="146">
        <v>19890</v>
      </c>
      <c r="E26" s="146">
        <v>631</v>
      </c>
      <c r="F26" s="146">
        <v>9419</v>
      </c>
      <c r="G26" s="146">
        <v>3067</v>
      </c>
      <c r="H26" s="146">
        <v>0</v>
      </c>
      <c r="I26" s="146">
        <v>0</v>
      </c>
      <c r="J26" s="146">
        <v>0</v>
      </c>
      <c r="K26" s="146">
        <v>0</v>
      </c>
      <c r="L26" s="146">
        <v>19461</v>
      </c>
      <c r="M26" s="146">
        <v>9419</v>
      </c>
      <c r="P26" s="151">
        <f t="shared" si="0"/>
        <v>0</v>
      </c>
      <c r="Q26" s="152">
        <f t="shared" si="1"/>
        <v>0.97843137254901957</v>
      </c>
    </row>
    <row r="27" spans="1:17" x14ac:dyDescent="0.35">
      <c r="A27" t="s">
        <v>1334</v>
      </c>
      <c r="B27">
        <v>311410</v>
      </c>
      <c r="C27" t="s">
        <v>577</v>
      </c>
      <c r="D27" s="146">
        <v>20494</v>
      </c>
      <c r="E27" s="146">
        <v>732</v>
      </c>
      <c r="F27" s="146">
        <v>9810</v>
      </c>
      <c r="G27" s="146">
        <v>3502</v>
      </c>
      <c r="H27" s="146">
        <v>0</v>
      </c>
      <c r="I27" s="146">
        <v>0</v>
      </c>
      <c r="J27" s="146">
        <v>0</v>
      </c>
      <c r="K27" s="146">
        <v>0</v>
      </c>
      <c r="L27" s="146">
        <v>19920</v>
      </c>
      <c r="M27" s="146">
        <v>9810</v>
      </c>
      <c r="P27" s="151">
        <f t="shared" si="0"/>
        <v>0</v>
      </c>
      <c r="Q27" s="152">
        <f t="shared" si="1"/>
        <v>0.97199180247877426</v>
      </c>
    </row>
    <row r="28" spans="1:17" x14ac:dyDescent="0.35">
      <c r="A28" t="s">
        <v>1334</v>
      </c>
      <c r="B28">
        <v>311420</v>
      </c>
      <c r="C28" t="s">
        <v>551</v>
      </c>
      <c r="D28" s="146">
        <v>24391</v>
      </c>
      <c r="E28" s="146">
        <v>891</v>
      </c>
      <c r="F28" s="146">
        <v>11698</v>
      </c>
      <c r="G28" s="146">
        <v>4168</v>
      </c>
      <c r="H28" s="146">
        <v>0</v>
      </c>
      <c r="I28" s="146">
        <v>0</v>
      </c>
      <c r="J28" s="146">
        <v>0</v>
      </c>
      <c r="K28" s="146">
        <v>0</v>
      </c>
      <c r="L28" s="146">
        <v>23740</v>
      </c>
      <c r="M28" s="146">
        <v>11698</v>
      </c>
      <c r="P28" s="151">
        <f t="shared" si="0"/>
        <v>0</v>
      </c>
      <c r="Q28" s="152">
        <f t="shared" si="1"/>
        <v>0.97330982739535077</v>
      </c>
    </row>
    <row r="29" spans="1:17" x14ac:dyDescent="0.35">
      <c r="A29" t="s">
        <v>1334</v>
      </c>
      <c r="B29">
        <v>311513</v>
      </c>
      <c r="C29" t="s">
        <v>565</v>
      </c>
      <c r="D29" s="146">
        <v>11670</v>
      </c>
      <c r="E29" s="146">
        <v>338</v>
      </c>
      <c r="F29" s="146">
        <v>5226</v>
      </c>
      <c r="G29" s="146">
        <v>1603</v>
      </c>
      <c r="H29" s="146">
        <v>0</v>
      </c>
      <c r="I29" s="146">
        <v>0</v>
      </c>
      <c r="J29" s="146">
        <v>0</v>
      </c>
      <c r="K29" s="146">
        <v>0</v>
      </c>
      <c r="L29" s="146">
        <v>10980</v>
      </c>
      <c r="M29" s="146">
        <v>5226</v>
      </c>
      <c r="P29" s="151">
        <f t="shared" si="0"/>
        <v>0</v>
      </c>
      <c r="Q29" s="152">
        <f t="shared" si="1"/>
        <v>0.94087403598971719</v>
      </c>
    </row>
    <row r="30" spans="1:17" x14ac:dyDescent="0.35">
      <c r="A30" t="s">
        <v>1334</v>
      </c>
      <c r="B30">
        <v>311514</v>
      </c>
      <c r="C30" t="s">
        <v>566</v>
      </c>
      <c r="D30" s="146">
        <v>6613</v>
      </c>
      <c r="E30" s="146">
        <v>185</v>
      </c>
      <c r="F30" s="146">
        <v>3150</v>
      </c>
      <c r="G30" s="146">
        <v>1130</v>
      </c>
      <c r="H30" s="146">
        <v>0</v>
      </c>
      <c r="I30" s="146">
        <v>0</v>
      </c>
      <c r="J30" s="146">
        <v>0</v>
      </c>
      <c r="K30" s="146">
        <v>0</v>
      </c>
      <c r="L30" s="146">
        <v>6439</v>
      </c>
      <c r="M30" s="146">
        <v>3150</v>
      </c>
      <c r="P30" s="151">
        <f t="shared" si="0"/>
        <v>0</v>
      </c>
      <c r="Q30" s="152">
        <f t="shared" si="1"/>
        <v>0.97368818992892792</v>
      </c>
    </row>
    <row r="31" spans="1:17" x14ac:dyDescent="0.35">
      <c r="A31" t="s">
        <v>1334</v>
      </c>
      <c r="B31">
        <v>311520</v>
      </c>
      <c r="C31" t="s">
        <v>567</v>
      </c>
      <c r="D31" s="146">
        <v>2766</v>
      </c>
      <c r="E31" s="146">
        <v>75</v>
      </c>
      <c r="F31" s="146">
        <v>1119</v>
      </c>
      <c r="G31" s="146">
        <v>380</v>
      </c>
      <c r="H31" s="146">
        <v>0</v>
      </c>
      <c r="I31" s="146">
        <v>0</v>
      </c>
      <c r="J31" s="146">
        <v>0</v>
      </c>
      <c r="K31" s="146">
        <v>0</v>
      </c>
      <c r="L31" s="146">
        <v>2354</v>
      </c>
      <c r="M31" s="146">
        <v>1119</v>
      </c>
      <c r="P31" s="151">
        <f t="shared" si="0"/>
        <v>0</v>
      </c>
      <c r="Q31" s="152">
        <f t="shared" si="1"/>
        <v>0.85104844540853219</v>
      </c>
    </row>
    <row r="32" spans="1:17" x14ac:dyDescent="0.35">
      <c r="A32" t="s">
        <v>1334</v>
      </c>
      <c r="B32">
        <v>311615</v>
      </c>
      <c r="C32" t="s">
        <v>559</v>
      </c>
      <c r="D32" s="146">
        <v>28419</v>
      </c>
      <c r="E32" s="146">
        <v>903</v>
      </c>
      <c r="F32" s="146">
        <v>11893</v>
      </c>
      <c r="G32" s="146">
        <v>955</v>
      </c>
      <c r="H32" s="146">
        <v>0</v>
      </c>
      <c r="I32" s="146">
        <v>0</v>
      </c>
      <c r="J32" s="146">
        <v>0</v>
      </c>
      <c r="K32" s="146">
        <v>0</v>
      </c>
      <c r="L32" s="146">
        <v>27353</v>
      </c>
      <c r="M32" s="146">
        <v>11893</v>
      </c>
      <c r="P32" s="151">
        <f t="shared" si="0"/>
        <v>0</v>
      </c>
      <c r="Q32" s="152">
        <f t="shared" si="1"/>
        <v>0.96248988352862519</v>
      </c>
    </row>
    <row r="33" spans="1:17" x14ac:dyDescent="0.35">
      <c r="A33" t="s">
        <v>1334</v>
      </c>
      <c r="B33">
        <v>311700</v>
      </c>
      <c r="C33" t="s">
        <v>562</v>
      </c>
      <c r="D33" s="146">
        <v>4483</v>
      </c>
      <c r="E33" s="146">
        <v>141</v>
      </c>
      <c r="F33" s="146">
        <v>1729</v>
      </c>
      <c r="G33" s="146">
        <v>385</v>
      </c>
      <c r="H33" s="146">
        <v>0</v>
      </c>
      <c r="I33" s="146">
        <v>0</v>
      </c>
      <c r="J33" s="146">
        <v>0</v>
      </c>
      <c r="K33" s="146">
        <v>0</v>
      </c>
      <c r="L33" s="146">
        <v>3792</v>
      </c>
      <c r="M33" s="146">
        <v>1729</v>
      </c>
      <c r="P33" s="151">
        <f t="shared" si="0"/>
        <v>0</v>
      </c>
      <c r="Q33" s="152">
        <f t="shared" si="1"/>
        <v>0.84586214588445241</v>
      </c>
    </row>
    <row r="34" spans="1:17" x14ac:dyDescent="0.35">
      <c r="A34" t="s">
        <v>1334</v>
      </c>
      <c r="B34">
        <v>311810</v>
      </c>
      <c r="C34" t="s">
        <v>555</v>
      </c>
      <c r="D34" s="146">
        <v>36564</v>
      </c>
      <c r="E34" s="146">
        <v>873</v>
      </c>
      <c r="F34" s="146">
        <v>17338</v>
      </c>
      <c r="G34" s="146">
        <v>6248</v>
      </c>
      <c r="H34" s="146">
        <v>0</v>
      </c>
      <c r="I34" s="146">
        <v>0</v>
      </c>
      <c r="J34" s="146">
        <v>0</v>
      </c>
      <c r="K34" s="146">
        <v>0</v>
      </c>
      <c r="L34" s="146">
        <v>35558</v>
      </c>
      <c r="M34" s="146">
        <v>17338</v>
      </c>
      <c r="P34" s="151">
        <f t="shared" si="0"/>
        <v>0</v>
      </c>
      <c r="Q34" s="152">
        <f t="shared" si="1"/>
        <v>0.97248659884038946</v>
      </c>
    </row>
    <row r="35" spans="1:17" x14ac:dyDescent="0.35">
      <c r="A35" t="s">
        <v>1334</v>
      </c>
      <c r="B35">
        <v>311910</v>
      </c>
      <c r="C35" t="s">
        <v>571</v>
      </c>
      <c r="D35" s="146">
        <v>20082</v>
      </c>
      <c r="E35" s="146">
        <v>540</v>
      </c>
      <c r="F35" s="146">
        <v>9405</v>
      </c>
      <c r="G35" s="146">
        <v>3082</v>
      </c>
      <c r="H35" s="146">
        <v>0</v>
      </c>
      <c r="I35" s="146">
        <v>0</v>
      </c>
      <c r="J35" s="146">
        <v>0</v>
      </c>
      <c r="K35" s="146">
        <v>0</v>
      </c>
      <c r="L35" s="146">
        <v>19523</v>
      </c>
      <c r="M35" s="146">
        <v>9405</v>
      </c>
      <c r="P35" s="151">
        <f t="shared" si="0"/>
        <v>0</v>
      </c>
      <c r="Q35" s="152">
        <f t="shared" si="1"/>
        <v>0.97216412707897615</v>
      </c>
    </row>
    <row r="36" spans="1:17" x14ac:dyDescent="0.35">
      <c r="A36" t="s">
        <v>1334</v>
      </c>
      <c r="B36">
        <v>311920</v>
      </c>
      <c r="C36" t="s">
        <v>582</v>
      </c>
      <c r="D36" s="146">
        <v>4519</v>
      </c>
      <c r="E36" s="146">
        <v>130</v>
      </c>
      <c r="F36" s="146">
        <v>2129</v>
      </c>
      <c r="G36" s="146">
        <v>772</v>
      </c>
      <c r="H36" s="146">
        <v>0</v>
      </c>
      <c r="I36" s="146">
        <v>0</v>
      </c>
      <c r="J36" s="146">
        <v>0</v>
      </c>
      <c r="K36" s="146">
        <v>0</v>
      </c>
      <c r="L36" s="146">
        <v>4349</v>
      </c>
      <c r="M36" s="146">
        <v>2129</v>
      </c>
      <c r="P36" s="151">
        <f t="shared" si="0"/>
        <v>0</v>
      </c>
      <c r="Q36" s="152">
        <f t="shared" si="1"/>
        <v>0.96238105775614069</v>
      </c>
    </row>
    <row r="37" spans="1:17" x14ac:dyDescent="0.35">
      <c r="A37" t="s">
        <v>1334</v>
      </c>
      <c r="B37">
        <v>311930</v>
      </c>
      <c r="C37" t="s">
        <v>583</v>
      </c>
      <c r="D37" s="146">
        <v>241</v>
      </c>
      <c r="E37" s="146">
        <v>7</v>
      </c>
      <c r="F37" s="146">
        <v>94</v>
      </c>
      <c r="G37" s="146">
        <v>37</v>
      </c>
      <c r="H37" s="146">
        <v>0</v>
      </c>
      <c r="I37" s="146">
        <v>0</v>
      </c>
      <c r="J37" s="146">
        <v>0</v>
      </c>
      <c r="K37" s="146">
        <v>0</v>
      </c>
      <c r="L37" s="146">
        <v>196</v>
      </c>
      <c r="M37" s="146">
        <v>94</v>
      </c>
      <c r="P37" s="151">
        <f t="shared" si="0"/>
        <v>0</v>
      </c>
      <c r="Q37" s="152">
        <f t="shared" si="1"/>
        <v>0.81327800829875518</v>
      </c>
    </row>
    <row r="38" spans="1:17" x14ac:dyDescent="0.35">
      <c r="A38" t="s">
        <v>1334</v>
      </c>
      <c r="B38">
        <v>311940</v>
      </c>
      <c r="C38" t="s">
        <v>572</v>
      </c>
      <c r="D38" s="146">
        <v>9104</v>
      </c>
      <c r="E38" s="146">
        <v>303</v>
      </c>
      <c r="F38" s="146">
        <v>4332</v>
      </c>
      <c r="G38" s="146">
        <v>1555</v>
      </c>
      <c r="H38" s="146">
        <v>0</v>
      </c>
      <c r="I38" s="146">
        <v>0</v>
      </c>
      <c r="J38" s="146">
        <v>0</v>
      </c>
      <c r="K38" s="146">
        <v>0</v>
      </c>
      <c r="L38" s="146">
        <v>8816</v>
      </c>
      <c r="M38" s="146">
        <v>4332</v>
      </c>
      <c r="P38" s="151">
        <f t="shared" si="0"/>
        <v>0</v>
      </c>
      <c r="Q38" s="152">
        <f t="shared" si="1"/>
        <v>0.96836555360281196</v>
      </c>
    </row>
    <row r="39" spans="1:17" x14ac:dyDescent="0.35">
      <c r="A39" t="s">
        <v>1334</v>
      </c>
      <c r="B39">
        <v>311990</v>
      </c>
      <c r="C39" t="s">
        <v>554</v>
      </c>
      <c r="D39" s="146">
        <v>14480</v>
      </c>
      <c r="E39" s="146">
        <v>551</v>
      </c>
      <c r="F39" s="146">
        <v>6892</v>
      </c>
      <c r="G39" s="146">
        <v>2474</v>
      </c>
      <c r="H39" s="146">
        <v>0</v>
      </c>
      <c r="I39" s="146">
        <v>0</v>
      </c>
      <c r="J39" s="146">
        <v>0</v>
      </c>
      <c r="K39" s="146">
        <v>0</v>
      </c>
      <c r="L39" s="146">
        <v>14117</v>
      </c>
      <c r="M39" s="146">
        <v>6892</v>
      </c>
      <c r="P39" s="151">
        <f t="shared" si="0"/>
        <v>0</v>
      </c>
      <c r="Q39" s="152">
        <f t="shared" si="1"/>
        <v>0.9749309392265193</v>
      </c>
    </row>
    <row r="40" spans="1:17" x14ac:dyDescent="0.35">
      <c r="A40" t="s">
        <v>1334</v>
      </c>
      <c r="B40" t="s">
        <v>548</v>
      </c>
      <c r="C40" t="s">
        <v>549</v>
      </c>
      <c r="D40" s="146">
        <v>742</v>
      </c>
      <c r="E40" s="146">
        <v>70</v>
      </c>
      <c r="F40" s="146">
        <v>383</v>
      </c>
      <c r="G40" s="146">
        <v>127</v>
      </c>
      <c r="H40" s="146">
        <v>0</v>
      </c>
      <c r="I40" s="146">
        <v>0</v>
      </c>
      <c r="J40" s="146">
        <v>0</v>
      </c>
      <c r="K40" s="146">
        <v>0</v>
      </c>
      <c r="L40" s="146">
        <v>742</v>
      </c>
      <c r="M40" s="146">
        <v>383</v>
      </c>
      <c r="P40" s="151">
        <f t="shared" si="0"/>
        <v>0</v>
      </c>
      <c r="Q40" s="152">
        <f t="shared" si="1"/>
        <v>1</v>
      </c>
    </row>
    <row r="41" spans="1:17" x14ac:dyDescent="0.35">
      <c r="A41" t="s">
        <v>1334</v>
      </c>
      <c r="B41" t="s">
        <v>563</v>
      </c>
      <c r="C41" t="s">
        <v>564</v>
      </c>
      <c r="D41" s="146">
        <v>19737</v>
      </c>
      <c r="E41" s="146">
        <v>536</v>
      </c>
      <c r="F41" s="146">
        <v>9186</v>
      </c>
      <c r="G41" s="146">
        <v>2711</v>
      </c>
      <c r="H41" s="146">
        <v>0</v>
      </c>
      <c r="I41" s="146">
        <v>0</v>
      </c>
      <c r="J41" s="146">
        <v>0</v>
      </c>
      <c r="K41" s="146">
        <v>0</v>
      </c>
      <c r="L41" s="146">
        <v>19328</v>
      </c>
      <c r="M41" s="146">
        <v>9186</v>
      </c>
      <c r="P41" s="151">
        <f t="shared" si="0"/>
        <v>0</v>
      </c>
      <c r="Q41" s="152">
        <f t="shared" si="1"/>
        <v>0.97927749911334039</v>
      </c>
    </row>
    <row r="42" spans="1:17" x14ac:dyDescent="0.35">
      <c r="A42" t="s">
        <v>1334</v>
      </c>
      <c r="B42" t="s">
        <v>556</v>
      </c>
      <c r="C42" t="s">
        <v>557</v>
      </c>
      <c r="D42" s="146">
        <v>55044</v>
      </c>
      <c r="E42" s="146">
        <v>1806</v>
      </c>
      <c r="F42" s="146">
        <v>23985</v>
      </c>
      <c r="G42" s="146">
        <v>4180</v>
      </c>
      <c r="H42" s="146">
        <v>0</v>
      </c>
      <c r="I42" s="146">
        <v>0</v>
      </c>
      <c r="J42" s="146">
        <v>0</v>
      </c>
      <c r="K42" s="146">
        <v>0</v>
      </c>
      <c r="L42" s="146">
        <v>52870</v>
      </c>
      <c r="M42" s="146">
        <v>23985</v>
      </c>
      <c r="P42" s="151">
        <f t="shared" si="0"/>
        <v>0</v>
      </c>
      <c r="Q42" s="152">
        <f t="shared" si="1"/>
        <v>0.96050432381367634</v>
      </c>
    </row>
    <row r="43" spans="1:17" x14ac:dyDescent="0.35">
      <c r="A43" t="s">
        <v>1334</v>
      </c>
      <c r="B43" t="s">
        <v>552</v>
      </c>
      <c r="C43" t="s">
        <v>553</v>
      </c>
      <c r="D43" s="146">
        <v>17929</v>
      </c>
      <c r="E43" s="146">
        <v>447</v>
      </c>
      <c r="F43" s="146">
        <v>8515</v>
      </c>
      <c r="G43" s="146">
        <v>3063</v>
      </c>
      <c r="H43" s="146">
        <v>0</v>
      </c>
      <c r="I43" s="146">
        <v>0</v>
      </c>
      <c r="J43" s="146">
        <v>0</v>
      </c>
      <c r="K43" s="146">
        <v>0</v>
      </c>
      <c r="L43" s="146">
        <v>17448</v>
      </c>
      <c r="M43" s="146">
        <v>8515</v>
      </c>
      <c r="P43" s="151">
        <f t="shared" si="0"/>
        <v>0</v>
      </c>
      <c r="Q43" s="152">
        <f t="shared" si="1"/>
        <v>0.97317195604885942</v>
      </c>
    </row>
    <row r="44" spans="1:17" x14ac:dyDescent="0.35">
      <c r="A44" t="s">
        <v>1335</v>
      </c>
      <c r="B44">
        <v>312110</v>
      </c>
      <c r="C44" t="s">
        <v>584</v>
      </c>
      <c r="D44" s="146">
        <v>39188</v>
      </c>
      <c r="E44" s="146">
        <v>1063</v>
      </c>
      <c r="F44" s="146">
        <v>18811</v>
      </c>
      <c r="G44" s="146">
        <v>6984</v>
      </c>
      <c r="H44" s="146">
        <v>0</v>
      </c>
      <c r="I44" s="146">
        <v>0</v>
      </c>
      <c r="J44" s="146">
        <v>0</v>
      </c>
      <c r="K44" s="146">
        <v>0</v>
      </c>
      <c r="L44" s="146">
        <v>38234</v>
      </c>
      <c r="M44" s="146">
        <v>18811</v>
      </c>
      <c r="P44" s="151">
        <f t="shared" si="0"/>
        <v>0</v>
      </c>
      <c r="Q44" s="152">
        <f t="shared" si="1"/>
        <v>0.97565581300398085</v>
      </c>
    </row>
    <row r="45" spans="1:17" x14ac:dyDescent="0.35">
      <c r="A45" t="s">
        <v>1335</v>
      </c>
      <c r="B45">
        <v>312120</v>
      </c>
      <c r="C45" t="s">
        <v>587</v>
      </c>
      <c r="D45" s="146">
        <v>24023</v>
      </c>
      <c r="E45" s="146">
        <v>866</v>
      </c>
      <c r="F45" s="146">
        <v>10707</v>
      </c>
      <c r="G45" s="146">
        <v>14276</v>
      </c>
      <c r="H45" s="146">
        <v>0</v>
      </c>
      <c r="I45" s="146">
        <v>0</v>
      </c>
      <c r="J45" s="146">
        <v>0</v>
      </c>
      <c r="K45" s="146">
        <v>0</v>
      </c>
      <c r="L45" s="146">
        <v>24023</v>
      </c>
      <c r="M45" s="146">
        <v>10707</v>
      </c>
      <c r="P45" s="151">
        <f t="shared" si="0"/>
        <v>0</v>
      </c>
      <c r="Q45" s="152">
        <f t="shared" si="1"/>
        <v>1</v>
      </c>
    </row>
    <row r="46" spans="1:17" x14ac:dyDescent="0.35">
      <c r="A46" t="s">
        <v>1335</v>
      </c>
      <c r="B46">
        <v>312130</v>
      </c>
      <c r="C46" t="s">
        <v>586</v>
      </c>
      <c r="D46" s="146">
        <v>14032</v>
      </c>
      <c r="E46" s="146">
        <v>497</v>
      </c>
      <c r="F46" s="146">
        <v>6237</v>
      </c>
      <c r="G46" s="146">
        <v>8429</v>
      </c>
      <c r="H46" s="146">
        <v>0</v>
      </c>
      <c r="I46" s="146">
        <v>0</v>
      </c>
      <c r="J46" s="146">
        <v>0</v>
      </c>
      <c r="K46" s="146">
        <v>0</v>
      </c>
      <c r="L46" s="146">
        <v>14032</v>
      </c>
      <c r="M46" s="146">
        <v>6237</v>
      </c>
      <c r="P46" s="151">
        <f t="shared" si="0"/>
        <v>0</v>
      </c>
      <c r="Q46" s="152">
        <f t="shared" si="1"/>
        <v>1</v>
      </c>
    </row>
    <row r="47" spans="1:17" x14ac:dyDescent="0.35">
      <c r="A47" t="s">
        <v>1335</v>
      </c>
      <c r="B47">
        <v>312140</v>
      </c>
      <c r="C47" t="s">
        <v>585</v>
      </c>
      <c r="D47" s="146">
        <v>9348</v>
      </c>
      <c r="E47" s="146">
        <v>333</v>
      </c>
      <c r="F47" s="146">
        <v>4803</v>
      </c>
      <c r="G47" s="146">
        <v>7989</v>
      </c>
      <c r="H47" s="146">
        <v>0</v>
      </c>
      <c r="I47" s="146">
        <v>0</v>
      </c>
      <c r="J47" s="146">
        <v>0</v>
      </c>
      <c r="K47" s="146">
        <v>0</v>
      </c>
      <c r="L47" s="146">
        <v>9348</v>
      </c>
      <c r="M47" s="146">
        <v>4803</v>
      </c>
      <c r="P47" s="151">
        <f t="shared" si="0"/>
        <v>0</v>
      </c>
      <c r="Q47" s="152">
        <f t="shared" si="1"/>
        <v>1</v>
      </c>
    </row>
    <row r="48" spans="1:17" x14ac:dyDescent="0.35">
      <c r="A48" t="s">
        <v>1335</v>
      </c>
      <c r="B48">
        <v>312200</v>
      </c>
      <c r="C48" t="s">
        <v>616</v>
      </c>
      <c r="D48" s="146">
        <v>45373</v>
      </c>
      <c r="E48" s="146">
        <v>879</v>
      </c>
      <c r="F48" s="146">
        <v>16302</v>
      </c>
      <c r="G48" s="146">
        <v>21706</v>
      </c>
      <c r="H48" s="146">
        <v>0</v>
      </c>
      <c r="I48" s="146">
        <v>0</v>
      </c>
      <c r="J48" s="146">
        <v>0</v>
      </c>
      <c r="K48" s="146">
        <v>0</v>
      </c>
      <c r="L48" s="146">
        <v>45373</v>
      </c>
      <c r="M48" s="146">
        <v>16302</v>
      </c>
      <c r="P48" s="151">
        <f t="shared" si="0"/>
        <v>0</v>
      </c>
      <c r="Q48" s="152">
        <f t="shared" si="1"/>
        <v>1</v>
      </c>
    </row>
    <row r="49" spans="1:17" x14ac:dyDescent="0.35">
      <c r="A49" t="s">
        <v>1336</v>
      </c>
      <c r="B49">
        <v>313100</v>
      </c>
      <c r="C49" t="s">
        <v>594</v>
      </c>
      <c r="D49" s="146">
        <v>108</v>
      </c>
      <c r="E49" s="146">
        <v>5</v>
      </c>
      <c r="F49" s="146">
        <v>122</v>
      </c>
      <c r="G49" s="146">
        <v>15</v>
      </c>
      <c r="H49" s="146">
        <v>0</v>
      </c>
      <c r="I49" s="146">
        <v>0</v>
      </c>
      <c r="J49" s="146">
        <v>0</v>
      </c>
      <c r="K49" s="146">
        <v>0</v>
      </c>
      <c r="L49" s="146">
        <v>108</v>
      </c>
      <c r="M49" s="146">
        <v>122</v>
      </c>
      <c r="P49" s="151">
        <f t="shared" si="0"/>
        <v>0</v>
      </c>
      <c r="Q49" s="152">
        <f t="shared" si="1"/>
        <v>1</v>
      </c>
    </row>
    <row r="50" spans="1:17" x14ac:dyDescent="0.35">
      <c r="A50" t="s">
        <v>1336</v>
      </c>
      <c r="B50">
        <v>313200</v>
      </c>
      <c r="C50" t="s">
        <v>595</v>
      </c>
      <c r="D50" s="146">
        <v>1456</v>
      </c>
      <c r="E50" s="146">
        <v>74</v>
      </c>
      <c r="F50" s="146">
        <v>1639</v>
      </c>
      <c r="G50" s="146">
        <v>200</v>
      </c>
      <c r="H50" s="146">
        <v>0</v>
      </c>
      <c r="I50" s="146">
        <v>0</v>
      </c>
      <c r="J50" s="146">
        <v>0</v>
      </c>
      <c r="K50" s="146">
        <v>0</v>
      </c>
      <c r="L50" s="146">
        <v>1456</v>
      </c>
      <c r="M50" s="146">
        <v>1639</v>
      </c>
      <c r="P50" s="151">
        <f t="shared" si="0"/>
        <v>0</v>
      </c>
      <c r="Q50" s="152">
        <f t="shared" si="1"/>
        <v>1</v>
      </c>
    </row>
    <row r="51" spans="1:17" x14ac:dyDescent="0.35">
      <c r="A51" t="s">
        <v>1336</v>
      </c>
      <c r="B51">
        <v>313300</v>
      </c>
      <c r="C51" t="s">
        <v>591</v>
      </c>
      <c r="D51" s="146">
        <v>390</v>
      </c>
      <c r="E51" s="146">
        <v>19</v>
      </c>
      <c r="F51" s="146">
        <v>438</v>
      </c>
      <c r="G51" s="146">
        <v>54</v>
      </c>
      <c r="H51" s="146">
        <v>0</v>
      </c>
      <c r="I51" s="146">
        <v>0</v>
      </c>
      <c r="J51" s="146">
        <v>0</v>
      </c>
      <c r="K51" s="146">
        <v>0</v>
      </c>
      <c r="L51" s="146">
        <v>390</v>
      </c>
      <c r="M51" s="146">
        <v>438</v>
      </c>
      <c r="P51" s="151">
        <f t="shared" si="0"/>
        <v>0</v>
      </c>
      <c r="Q51" s="152">
        <f t="shared" si="1"/>
        <v>1</v>
      </c>
    </row>
    <row r="52" spans="1:17" x14ac:dyDescent="0.35">
      <c r="A52" t="s">
        <v>1337</v>
      </c>
      <c r="B52">
        <v>314110</v>
      </c>
      <c r="C52" t="s">
        <v>473</v>
      </c>
      <c r="D52" s="146">
        <v>7765</v>
      </c>
      <c r="E52" s="146">
        <v>397</v>
      </c>
      <c r="F52" s="146">
        <v>10821</v>
      </c>
      <c r="G52" s="146">
        <v>2568</v>
      </c>
      <c r="H52" s="146">
        <v>7765</v>
      </c>
      <c r="I52" s="146">
        <v>397</v>
      </c>
      <c r="J52" s="146">
        <v>2568</v>
      </c>
      <c r="K52" s="146">
        <v>10821</v>
      </c>
      <c r="L52" s="146">
        <v>0</v>
      </c>
      <c r="M52" s="146">
        <v>0</v>
      </c>
      <c r="P52" s="151">
        <f t="shared" si="0"/>
        <v>1</v>
      </c>
      <c r="Q52" s="152">
        <f t="shared" si="1"/>
        <v>0</v>
      </c>
    </row>
    <row r="53" spans="1:17" x14ac:dyDescent="0.35">
      <c r="A53" t="s">
        <v>1337</v>
      </c>
      <c r="B53">
        <v>314120</v>
      </c>
      <c r="C53" t="s">
        <v>478</v>
      </c>
      <c r="D53" s="146">
        <v>11349</v>
      </c>
      <c r="E53" s="146">
        <v>665</v>
      </c>
      <c r="F53" s="146">
        <v>11954</v>
      </c>
      <c r="G53" s="146">
        <v>3037</v>
      </c>
      <c r="H53" s="146">
        <v>1937</v>
      </c>
      <c r="I53" s="146">
        <v>114</v>
      </c>
      <c r="J53" s="146">
        <v>641</v>
      </c>
      <c r="K53" s="146">
        <v>2139</v>
      </c>
      <c r="L53" s="146">
        <v>9412</v>
      </c>
      <c r="M53" s="146">
        <v>9815</v>
      </c>
      <c r="P53" s="151">
        <f t="shared" si="0"/>
        <v>0.17067583046964491</v>
      </c>
      <c r="Q53" s="152">
        <f t="shared" si="1"/>
        <v>0.82932416953035515</v>
      </c>
    </row>
    <row r="54" spans="1:17" x14ac:dyDescent="0.35">
      <c r="A54" t="s">
        <v>1337</v>
      </c>
      <c r="B54">
        <v>314900</v>
      </c>
      <c r="C54" t="s">
        <v>474</v>
      </c>
      <c r="D54" s="146">
        <v>3991</v>
      </c>
      <c r="E54" s="146">
        <v>213</v>
      </c>
      <c r="F54" s="146">
        <v>5010</v>
      </c>
      <c r="G54" s="146">
        <v>2263</v>
      </c>
      <c r="H54" s="146">
        <v>1985</v>
      </c>
      <c r="I54" s="146">
        <v>109</v>
      </c>
      <c r="J54" s="146">
        <v>1097</v>
      </c>
      <c r="K54" s="146">
        <v>2382</v>
      </c>
      <c r="L54" s="146">
        <v>2006</v>
      </c>
      <c r="M54" s="146">
        <v>2628</v>
      </c>
      <c r="P54" s="151">
        <f t="shared" si="0"/>
        <v>0.49736908043096967</v>
      </c>
      <c r="Q54" s="152">
        <f t="shared" si="1"/>
        <v>0.50263091956903028</v>
      </c>
    </row>
    <row r="55" spans="1:17" x14ac:dyDescent="0.35">
      <c r="A55" t="s">
        <v>1338</v>
      </c>
      <c r="B55">
        <v>315000</v>
      </c>
      <c r="C55" t="s">
        <v>592</v>
      </c>
      <c r="D55" s="146">
        <v>102117</v>
      </c>
      <c r="E55" s="146">
        <v>5203</v>
      </c>
      <c r="F55" s="146">
        <v>110071</v>
      </c>
      <c r="G55" s="146">
        <v>30293</v>
      </c>
      <c r="H55" s="146">
        <v>0</v>
      </c>
      <c r="I55" s="146">
        <v>0</v>
      </c>
      <c r="J55" s="146">
        <v>0</v>
      </c>
      <c r="K55" s="146">
        <v>0</v>
      </c>
      <c r="L55" s="146">
        <v>102117</v>
      </c>
      <c r="M55" s="146">
        <v>110071</v>
      </c>
      <c r="P55" s="151">
        <f t="shared" si="0"/>
        <v>0</v>
      </c>
      <c r="Q55" s="152">
        <f t="shared" si="1"/>
        <v>1</v>
      </c>
    </row>
    <row r="56" spans="1:17" x14ac:dyDescent="0.35">
      <c r="A56" t="s">
        <v>1339</v>
      </c>
      <c r="B56">
        <v>316000</v>
      </c>
      <c r="C56" t="s">
        <v>471</v>
      </c>
      <c r="D56" s="146">
        <v>33630</v>
      </c>
      <c r="E56" s="146">
        <v>1714</v>
      </c>
      <c r="F56" s="146">
        <v>35916</v>
      </c>
      <c r="G56" s="146">
        <v>11673</v>
      </c>
      <c r="H56" s="146">
        <v>9261</v>
      </c>
      <c r="I56" s="146">
        <v>470</v>
      </c>
      <c r="J56" s="146">
        <v>2602</v>
      </c>
      <c r="K56" s="146">
        <v>8844</v>
      </c>
      <c r="L56" s="146">
        <v>24369</v>
      </c>
      <c r="M56" s="146">
        <v>27072</v>
      </c>
      <c r="P56" s="151">
        <f t="shared" si="0"/>
        <v>0.27537912578055307</v>
      </c>
      <c r="Q56" s="152">
        <f t="shared" si="1"/>
        <v>0.72462087421944688</v>
      </c>
    </row>
    <row r="57" spans="1:17" x14ac:dyDescent="0.35">
      <c r="A57" t="s">
        <v>1340</v>
      </c>
      <c r="B57" t="s">
        <v>459</v>
      </c>
      <c r="C57" t="s">
        <v>460</v>
      </c>
      <c r="D57" s="146">
        <v>3611</v>
      </c>
      <c r="E57" s="146">
        <v>251</v>
      </c>
      <c r="F57" s="146">
        <v>4079</v>
      </c>
      <c r="G57" s="146">
        <v>638</v>
      </c>
      <c r="H57" s="146">
        <v>2890</v>
      </c>
      <c r="I57" s="146">
        <v>196</v>
      </c>
      <c r="J57" s="146">
        <v>532</v>
      </c>
      <c r="K57" s="146">
        <v>3426</v>
      </c>
      <c r="L57" s="146">
        <v>721</v>
      </c>
      <c r="M57" s="146">
        <v>653</v>
      </c>
      <c r="P57" s="151">
        <f t="shared" si="0"/>
        <v>0.80033231791747439</v>
      </c>
      <c r="Q57" s="152">
        <f t="shared" si="1"/>
        <v>0.19966768208252561</v>
      </c>
    </row>
    <row r="58" spans="1:17" x14ac:dyDescent="0.35">
      <c r="A58" t="s">
        <v>1341</v>
      </c>
      <c r="B58">
        <v>322120</v>
      </c>
      <c r="C58" t="s">
        <v>609</v>
      </c>
      <c r="D58" s="146">
        <v>12974</v>
      </c>
      <c r="E58" s="146">
        <v>775</v>
      </c>
      <c r="F58" s="146">
        <v>6019</v>
      </c>
      <c r="G58" s="146">
        <v>1126</v>
      </c>
      <c r="H58" s="146">
        <v>0</v>
      </c>
      <c r="I58" s="146">
        <v>0</v>
      </c>
      <c r="J58" s="146">
        <v>0</v>
      </c>
      <c r="K58" s="146">
        <v>0</v>
      </c>
      <c r="L58" s="146">
        <v>12974</v>
      </c>
      <c r="M58" s="146">
        <v>6019</v>
      </c>
      <c r="P58" s="151">
        <f t="shared" si="0"/>
        <v>0</v>
      </c>
      <c r="Q58" s="152">
        <f t="shared" si="1"/>
        <v>1</v>
      </c>
    </row>
    <row r="59" spans="1:17" x14ac:dyDescent="0.35">
      <c r="A59" t="s">
        <v>1341</v>
      </c>
      <c r="B59">
        <v>322210</v>
      </c>
      <c r="C59" t="s">
        <v>610</v>
      </c>
      <c r="D59" s="146">
        <v>519</v>
      </c>
      <c r="E59" s="146">
        <v>25</v>
      </c>
      <c r="F59" s="146">
        <v>238</v>
      </c>
      <c r="G59" s="146">
        <v>45</v>
      </c>
      <c r="H59" s="146">
        <v>0</v>
      </c>
      <c r="I59" s="146">
        <v>0</v>
      </c>
      <c r="J59" s="146">
        <v>0</v>
      </c>
      <c r="K59" s="146">
        <v>0</v>
      </c>
      <c r="L59" s="146">
        <v>519</v>
      </c>
      <c r="M59" s="146">
        <v>238</v>
      </c>
      <c r="P59" s="151">
        <f t="shared" si="0"/>
        <v>0</v>
      </c>
      <c r="Q59" s="152">
        <f t="shared" si="1"/>
        <v>1</v>
      </c>
    </row>
    <row r="60" spans="1:17" x14ac:dyDescent="0.35">
      <c r="A60" t="s">
        <v>1341</v>
      </c>
      <c r="B60">
        <v>322220</v>
      </c>
      <c r="C60" t="s">
        <v>611</v>
      </c>
      <c r="D60" s="146">
        <v>1206</v>
      </c>
      <c r="E60" s="146">
        <v>61</v>
      </c>
      <c r="F60" s="146">
        <v>555</v>
      </c>
      <c r="G60" s="146">
        <v>105</v>
      </c>
      <c r="H60" s="146">
        <v>0</v>
      </c>
      <c r="I60" s="146">
        <v>0</v>
      </c>
      <c r="J60" s="146">
        <v>0</v>
      </c>
      <c r="K60" s="146">
        <v>0</v>
      </c>
      <c r="L60" s="146">
        <v>1206</v>
      </c>
      <c r="M60" s="146">
        <v>555</v>
      </c>
      <c r="P60" s="151">
        <f t="shared" si="0"/>
        <v>0</v>
      </c>
      <c r="Q60" s="152">
        <f t="shared" si="1"/>
        <v>1</v>
      </c>
    </row>
    <row r="61" spans="1:17" x14ac:dyDescent="0.35">
      <c r="A61" t="s">
        <v>1341</v>
      </c>
      <c r="B61">
        <v>322230</v>
      </c>
      <c r="C61" t="s">
        <v>620</v>
      </c>
      <c r="D61" s="146">
        <v>759</v>
      </c>
      <c r="E61" s="146">
        <v>35</v>
      </c>
      <c r="F61" s="146">
        <v>961</v>
      </c>
      <c r="G61" s="146">
        <v>66</v>
      </c>
      <c r="H61" s="146">
        <v>0</v>
      </c>
      <c r="I61" s="146">
        <v>0</v>
      </c>
      <c r="J61" s="146">
        <v>0</v>
      </c>
      <c r="K61" s="146">
        <v>0</v>
      </c>
      <c r="L61" s="146">
        <v>759</v>
      </c>
      <c r="M61" s="146">
        <v>961</v>
      </c>
      <c r="P61" s="151">
        <f t="shared" si="0"/>
        <v>0</v>
      </c>
      <c r="Q61" s="152">
        <f t="shared" si="1"/>
        <v>1</v>
      </c>
    </row>
    <row r="62" spans="1:17" x14ac:dyDescent="0.35">
      <c r="A62" t="s">
        <v>1341</v>
      </c>
      <c r="B62">
        <v>322291</v>
      </c>
      <c r="C62" t="s">
        <v>593</v>
      </c>
      <c r="D62" s="146">
        <v>5515</v>
      </c>
      <c r="E62" s="146">
        <v>283</v>
      </c>
      <c r="F62" s="146">
        <v>8123</v>
      </c>
      <c r="G62" s="146">
        <v>479</v>
      </c>
      <c r="H62" s="146">
        <v>0</v>
      </c>
      <c r="I62" s="146">
        <v>0</v>
      </c>
      <c r="J62" s="146">
        <v>0</v>
      </c>
      <c r="K62" s="146">
        <v>0</v>
      </c>
      <c r="L62" s="146">
        <v>5515</v>
      </c>
      <c r="M62" s="146">
        <v>8123</v>
      </c>
      <c r="P62" s="151">
        <f t="shared" si="0"/>
        <v>0</v>
      </c>
      <c r="Q62" s="152">
        <f t="shared" si="1"/>
        <v>1</v>
      </c>
    </row>
    <row r="63" spans="1:17" x14ac:dyDescent="0.35">
      <c r="A63" t="s">
        <v>1341</v>
      </c>
      <c r="B63">
        <v>322299</v>
      </c>
      <c r="C63" t="s">
        <v>601</v>
      </c>
      <c r="D63" s="146">
        <v>785</v>
      </c>
      <c r="E63" s="146">
        <v>43</v>
      </c>
      <c r="F63" s="146">
        <v>362</v>
      </c>
      <c r="G63" s="146">
        <v>68</v>
      </c>
      <c r="H63" s="146">
        <v>0</v>
      </c>
      <c r="I63" s="146">
        <v>0</v>
      </c>
      <c r="J63" s="146">
        <v>0</v>
      </c>
      <c r="K63" s="146">
        <v>0</v>
      </c>
      <c r="L63" s="146">
        <v>785</v>
      </c>
      <c r="M63" s="146">
        <v>362</v>
      </c>
      <c r="P63" s="151">
        <f t="shared" si="0"/>
        <v>0</v>
      </c>
      <c r="Q63" s="152">
        <f t="shared" si="1"/>
        <v>1</v>
      </c>
    </row>
    <row r="64" spans="1:17" x14ac:dyDescent="0.35">
      <c r="A64" t="s">
        <v>1342</v>
      </c>
      <c r="B64">
        <v>323110</v>
      </c>
      <c r="C64" t="s">
        <v>472</v>
      </c>
      <c r="D64" s="146">
        <v>2470</v>
      </c>
      <c r="E64" s="146">
        <v>124</v>
      </c>
      <c r="F64" s="146">
        <v>2349</v>
      </c>
      <c r="G64" s="146">
        <v>213</v>
      </c>
      <c r="H64" s="146">
        <v>308</v>
      </c>
      <c r="I64" s="146">
        <v>15</v>
      </c>
      <c r="J64" s="146">
        <v>26</v>
      </c>
      <c r="K64" s="146">
        <v>316</v>
      </c>
      <c r="L64" s="146">
        <v>2135</v>
      </c>
      <c r="M64" s="146">
        <v>2033</v>
      </c>
      <c r="P64" s="151">
        <f t="shared" si="0"/>
        <v>0.12469635627530365</v>
      </c>
      <c r="Q64" s="152">
        <f t="shared" si="1"/>
        <v>0.86437246963562753</v>
      </c>
    </row>
    <row r="65" spans="1:17" x14ac:dyDescent="0.35">
      <c r="A65" t="s">
        <v>1343</v>
      </c>
      <c r="B65">
        <v>324110</v>
      </c>
      <c r="C65" t="s">
        <v>596</v>
      </c>
      <c r="D65" s="146">
        <v>211322</v>
      </c>
      <c r="E65" s="146">
        <v>5219</v>
      </c>
      <c r="F65" s="146">
        <v>56185</v>
      </c>
      <c r="G65" s="146">
        <v>63511</v>
      </c>
      <c r="H65" s="146">
        <v>0</v>
      </c>
      <c r="I65" s="146">
        <v>0</v>
      </c>
      <c r="J65" s="146">
        <v>0</v>
      </c>
      <c r="K65" s="146">
        <v>0</v>
      </c>
      <c r="L65" s="146">
        <v>211322</v>
      </c>
      <c r="M65" s="146">
        <v>56185</v>
      </c>
      <c r="P65" s="151">
        <f t="shared" si="0"/>
        <v>0</v>
      </c>
      <c r="Q65" s="152">
        <f t="shared" si="1"/>
        <v>1</v>
      </c>
    </row>
    <row r="66" spans="1:17" x14ac:dyDescent="0.35">
      <c r="A66" t="s">
        <v>1343</v>
      </c>
      <c r="B66">
        <v>324190</v>
      </c>
      <c r="C66" t="s">
        <v>597</v>
      </c>
      <c r="D66" s="146">
        <v>4945</v>
      </c>
      <c r="E66" s="146">
        <v>580</v>
      </c>
      <c r="F66" s="146">
        <v>2466</v>
      </c>
      <c r="G66" s="146">
        <v>449</v>
      </c>
      <c r="H66" s="146">
        <v>0</v>
      </c>
      <c r="I66" s="146">
        <v>0</v>
      </c>
      <c r="J66" s="146">
        <v>0</v>
      </c>
      <c r="K66" s="146">
        <v>0</v>
      </c>
      <c r="L66" s="146">
        <v>4945</v>
      </c>
      <c r="M66" s="146">
        <v>2466</v>
      </c>
      <c r="P66" s="151">
        <f t="shared" si="0"/>
        <v>0</v>
      </c>
      <c r="Q66" s="152">
        <f t="shared" si="1"/>
        <v>1</v>
      </c>
    </row>
    <row r="67" spans="1:17" x14ac:dyDescent="0.35">
      <c r="A67" t="s">
        <v>1344</v>
      </c>
      <c r="B67">
        <v>325120</v>
      </c>
      <c r="C67" t="s">
        <v>599</v>
      </c>
      <c r="D67" s="146">
        <v>68</v>
      </c>
      <c r="E67" s="146">
        <v>6</v>
      </c>
      <c r="F67" s="146">
        <v>100</v>
      </c>
      <c r="G67" s="146">
        <v>4</v>
      </c>
      <c r="H67" s="146">
        <v>0</v>
      </c>
      <c r="I67" s="146">
        <v>0</v>
      </c>
      <c r="J67" s="146">
        <v>0</v>
      </c>
      <c r="K67" s="146">
        <v>0</v>
      </c>
      <c r="L67" s="146">
        <v>68</v>
      </c>
      <c r="M67" s="146">
        <v>100</v>
      </c>
      <c r="P67" s="151">
        <f t="shared" si="0"/>
        <v>0</v>
      </c>
      <c r="Q67" s="152">
        <f t="shared" si="1"/>
        <v>1</v>
      </c>
    </row>
    <row r="68" spans="1:17" x14ac:dyDescent="0.35">
      <c r="A68" t="s">
        <v>1344</v>
      </c>
      <c r="B68">
        <v>325180</v>
      </c>
      <c r="C68" t="s">
        <v>606</v>
      </c>
      <c r="D68" s="146">
        <v>21</v>
      </c>
      <c r="E68" s="146">
        <v>2</v>
      </c>
      <c r="F68" s="146">
        <v>9</v>
      </c>
      <c r="G68" s="146">
        <v>1</v>
      </c>
      <c r="H68" s="146">
        <v>0</v>
      </c>
      <c r="I68" s="146">
        <v>0</v>
      </c>
      <c r="J68" s="146">
        <v>0</v>
      </c>
      <c r="K68" s="146">
        <v>0</v>
      </c>
      <c r="L68" s="146">
        <v>21</v>
      </c>
      <c r="M68" s="146">
        <v>9</v>
      </c>
      <c r="P68" s="151">
        <f t="shared" si="0"/>
        <v>0</v>
      </c>
      <c r="Q68" s="152">
        <f t="shared" si="1"/>
        <v>1</v>
      </c>
    </row>
    <row r="69" spans="1:17" x14ac:dyDescent="0.35">
      <c r="A69" t="s">
        <v>1344</v>
      </c>
      <c r="B69">
        <v>325190</v>
      </c>
      <c r="C69" t="s">
        <v>581</v>
      </c>
      <c r="D69" s="146">
        <v>1093</v>
      </c>
      <c r="E69" s="146">
        <v>79</v>
      </c>
      <c r="F69" s="146">
        <v>526</v>
      </c>
      <c r="G69" s="146">
        <v>58</v>
      </c>
      <c r="H69" s="146">
        <v>0</v>
      </c>
      <c r="I69" s="146">
        <v>0</v>
      </c>
      <c r="J69" s="146">
        <v>0</v>
      </c>
      <c r="K69" s="146">
        <v>0</v>
      </c>
      <c r="L69" s="146">
        <v>1093</v>
      </c>
      <c r="M69" s="146">
        <v>526</v>
      </c>
      <c r="P69" s="151">
        <f t="shared" ref="P69:P132" si="2">H69/$D69</f>
        <v>0</v>
      </c>
      <c r="Q69" s="152">
        <f t="shared" ref="Q69:Q132" si="3">L69/$D69</f>
        <v>1</v>
      </c>
    </row>
    <row r="70" spans="1:17" x14ac:dyDescent="0.35">
      <c r="A70" t="s">
        <v>1344</v>
      </c>
      <c r="B70">
        <v>325310</v>
      </c>
      <c r="C70" t="s">
        <v>607</v>
      </c>
      <c r="D70" s="146">
        <v>237</v>
      </c>
      <c r="E70" s="146">
        <v>19</v>
      </c>
      <c r="F70" s="146">
        <v>120</v>
      </c>
      <c r="G70" s="146">
        <v>50</v>
      </c>
      <c r="H70" s="146">
        <v>0</v>
      </c>
      <c r="I70" s="146">
        <v>0</v>
      </c>
      <c r="J70" s="146">
        <v>0</v>
      </c>
      <c r="K70" s="146">
        <v>0</v>
      </c>
      <c r="L70" s="146">
        <v>237</v>
      </c>
      <c r="M70" s="146">
        <v>120</v>
      </c>
      <c r="P70" s="151">
        <f t="shared" si="2"/>
        <v>0</v>
      </c>
      <c r="Q70" s="152">
        <f t="shared" si="3"/>
        <v>1</v>
      </c>
    </row>
    <row r="71" spans="1:17" x14ac:dyDescent="0.35">
      <c r="A71" t="s">
        <v>1344</v>
      </c>
      <c r="B71">
        <v>325320</v>
      </c>
      <c r="C71" t="s">
        <v>608</v>
      </c>
      <c r="D71" s="146">
        <v>3076</v>
      </c>
      <c r="E71" s="146">
        <v>106</v>
      </c>
      <c r="F71" s="146">
        <v>1508</v>
      </c>
      <c r="G71" s="146">
        <v>654</v>
      </c>
      <c r="H71" s="146">
        <v>0</v>
      </c>
      <c r="I71" s="146">
        <v>0</v>
      </c>
      <c r="J71" s="146">
        <v>0</v>
      </c>
      <c r="K71" s="146">
        <v>0</v>
      </c>
      <c r="L71" s="146">
        <v>3076</v>
      </c>
      <c r="M71" s="146">
        <v>1508</v>
      </c>
      <c r="P71" s="151">
        <f t="shared" si="2"/>
        <v>0</v>
      </c>
      <c r="Q71" s="152">
        <f t="shared" si="3"/>
        <v>1</v>
      </c>
    </row>
    <row r="72" spans="1:17" x14ac:dyDescent="0.35">
      <c r="A72" t="s">
        <v>1344</v>
      </c>
      <c r="B72">
        <v>325412</v>
      </c>
      <c r="C72" t="s">
        <v>600</v>
      </c>
      <c r="D72" s="146">
        <v>162069</v>
      </c>
      <c r="E72" s="146">
        <v>3973</v>
      </c>
      <c r="F72" s="146">
        <v>82569</v>
      </c>
      <c r="G72" s="146">
        <v>42695</v>
      </c>
      <c r="H72" s="146">
        <v>0</v>
      </c>
      <c r="I72" s="146">
        <v>0</v>
      </c>
      <c r="J72" s="146">
        <v>0</v>
      </c>
      <c r="K72" s="146">
        <v>0</v>
      </c>
      <c r="L72" s="146">
        <v>162069</v>
      </c>
      <c r="M72" s="146">
        <v>82569</v>
      </c>
      <c r="P72" s="151">
        <f t="shared" si="2"/>
        <v>0</v>
      </c>
      <c r="Q72" s="152">
        <f t="shared" si="3"/>
        <v>1</v>
      </c>
    </row>
    <row r="73" spans="1:17" x14ac:dyDescent="0.35">
      <c r="A73" t="s">
        <v>1344</v>
      </c>
      <c r="B73">
        <v>325510</v>
      </c>
      <c r="C73" t="s">
        <v>504</v>
      </c>
      <c r="D73" s="146">
        <v>331</v>
      </c>
      <c r="E73" s="146">
        <v>13</v>
      </c>
      <c r="F73" s="146">
        <v>152</v>
      </c>
      <c r="G73" s="146">
        <v>43</v>
      </c>
      <c r="H73" s="146">
        <v>331</v>
      </c>
      <c r="I73" s="146">
        <v>13</v>
      </c>
      <c r="J73" s="146">
        <v>43</v>
      </c>
      <c r="K73" s="146">
        <v>152</v>
      </c>
      <c r="L73" s="146">
        <v>0</v>
      </c>
      <c r="M73" s="146">
        <v>0</v>
      </c>
      <c r="P73" s="151">
        <f t="shared" si="2"/>
        <v>1</v>
      </c>
      <c r="Q73" s="152">
        <f t="shared" si="3"/>
        <v>0</v>
      </c>
    </row>
    <row r="74" spans="1:17" x14ac:dyDescent="0.35">
      <c r="A74" t="s">
        <v>1344</v>
      </c>
      <c r="B74">
        <v>325520</v>
      </c>
      <c r="C74" t="s">
        <v>621</v>
      </c>
      <c r="D74" s="146">
        <v>963</v>
      </c>
      <c r="E74" s="146">
        <v>37</v>
      </c>
      <c r="F74" s="146">
        <v>1175</v>
      </c>
      <c r="G74" s="146">
        <v>51</v>
      </c>
      <c r="H74" s="146">
        <v>0</v>
      </c>
      <c r="I74" s="146">
        <v>0</v>
      </c>
      <c r="J74" s="146">
        <v>0</v>
      </c>
      <c r="K74" s="146">
        <v>0</v>
      </c>
      <c r="L74" s="146">
        <v>963</v>
      </c>
      <c r="M74" s="146">
        <v>1175</v>
      </c>
      <c r="P74" s="151">
        <f t="shared" si="2"/>
        <v>0</v>
      </c>
      <c r="Q74" s="152">
        <f t="shared" si="3"/>
        <v>1</v>
      </c>
    </row>
    <row r="75" spans="1:17" x14ac:dyDescent="0.35">
      <c r="A75" t="s">
        <v>1344</v>
      </c>
      <c r="B75">
        <v>325610</v>
      </c>
      <c r="C75" t="s">
        <v>444</v>
      </c>
      <c r="D75" s="146">
        <v>23394</v>
      </c>
      <c r="E75" s="146">
        <v>806</v>
      </c>
      <c r="F75" s="146">
        <v>10877</v>
      </c>
      <c r="G75" s="146">
        <v>1660</v>
      </c>
      <c r="H75" s="146">
        <v>285.8</v>
      </c>
      <c r="I75" s="146">
        <v>9.4</v>
      </c>
      <c r="J75" s="146">
        <v>14.8</v>
      </c>
      <c r="K75" s="146">
        <v>122.2</v>
      </c>
      <c r="L75" s="146">
        <v>23108.2</v>
      </c>
      <c r="M75" s="146">
        <v>10754.8</v>
      </c>
      <c r="P75" s="151">
        <f t="shared" si="2"/>
        <v>1.2216807728477387E-2</v>
      </c>
      <c r="Q75" s="152">
        <f t="shared" si="3"/>
        <v>0.98778319227152267</v>
      </c>
    </row>
    <row r="76" spans="1:17" x14ac:dyDescent="0.35">
      <c r="A76" t="s">
        <v>1344</v>
      </c>
      <c r="B76">
        <v>325620</v>
      </c>
      <c r="C76" t="s">
        <v>615</v>
      </c>
      <c r="D76" s="146">
        <v>32452</v>
      </c>
      <c r="E76" s="146">
        <v>1077</v>
      </c>
      <c r="F76" s="146">
        <v>20475</v>
      </c>
      <c r="G76" s="146">
        <v>8007</v>
      </c>
      <c r="H76" s="146">
        <v>0</v>
      </c>
      <c r="I76" s="146">
        <v>0</v>
      </c>
      <c r="J76" s="146">
        <v>0</v>
      </c>
      <c r="K76" s="146">
        <v>0</v>
      </c>
      <c r="L76" s="146">
        <v>32452</v>
      </c>
      <c r="M76" s="146">
        <v>20475</v>
      </c>
      <c r="P76" s="151">
        <f t="shared" si="2"/>
        <v>0</v>
      </c>
      <c r="Q76" s="152">
        <f t="shared" si="3"/>
        <v>1</v>
      </c>
    </row>
    <row r="77" spans="1:17" x14ac:dyDescent="0.35">
      <c r="A77" t="s">
        <v>1344</v>
      </c>
      <c r="B77" t="s">
        <v>505</v>
      </c>
      <c r="C77" t="s">
        <v>506</v>
      </c>
      <c r="D77" s="146">
        <v>2155</v>
      </c>
      <c r="E77" s="146">
        <v>82</v>
      </c>
      <c r="F77" s="146">
        <v>1284</v>
      </c>
      <c r="G77" s="146">
        <v>550</v>
      </c>
      <c r="H77" s="146">
        <v>950</v>
      </c>
      <c r="I77" s="146">
        <v>36</v>
      </c>
      <c r="J77" s="146">
        <v>73</v>
      </c>
      <c r="K77" s="146">
        <v>627</v>
      </c>
      <c r="L77" s="146">
        <v>1205</v>
      </c>
      <c r="M77" s="146">
        <v>657</v>
      </c>
      <c r="P77" s="151">
        <f t="shared" si="2"/>
        <v>0.44083526682134572</v>
      </c>
      <c r="Q77" s="152">
        <f t="shared" si="3"/>
        <v>0.55916473317865434</v>
      </c>
    </row>
    <row r="78" spans="1:17" x14ac:dyDescent="0.35">
      <c r="A78" t="s">
        <v>1345</v>
      </c>
      <c r="B78">
        <v>326110</v>
      </c>
      <c r="C78" t="s">
        <v>612</v>
      </c>
      <c r="D78" s="146">
        <v>2734</v>
      </c>
      <c r="E78" s="146">
        <v>65</v>
      </c>
      <c r="F78" s="146">
        <v>1237</v>
      </c>
      <c r="G78" s="146">
        <v>258</v>
      </c>
      <c r="H78" s="146">
        <v>0</v>
      </c>
      <c r="I78" s="146">
        <v>0</v>
      </c>
      <c r="J78" s="146">
        <v>0</v>
      </c>
      <c r="K78" s="146">
        <v>0</v>
      </c>
      <c r="L78" s="146">
        <v>2734</v>
      </c>
      <c r="M78" s="146">
        <v>1237</v>
      </c>
      <c r="P78" s="151">
        <f t="shared" si="2"/>
        <v>0</v>
      </c>
      <c r="Q78" s="152">
        <f t="shared" si="3"/>
        <v>1</v>
      </c>
    </row>
    <row r="79" spans="1:17" x14ac:dyDescent="0.35">
      <c r="A79" t="s">
        <v>1345</v>
      </c>
      <c r="B79">
        <v>326140</v>
      </c>
      <c r="C79" t="s">
        <v>475</v>
      </c>
      <c r="D79" s="146">
        <v>622</v>
      </c>
      <c r="E79" s="146">
        <v>15</v>
      </c>
      <c r="F79" s="146">
        <v>890</v>
      </c>
      <c r="G79" s="146">
        <v>362</v>
      </c>
      <c r="H79" s="146">
        <v>334</v>
      </c>
      <c r="I79" s="146">
        <v>8</v>
      </c>
      <c r="J79" s="146">
        <v>195</v>
      </c>
      <c r="K79" s="146">
        <v>523</v>
      </c>
      <c r="L79" s="146">
        <v>288</v>
      </c>
      <c r="M79" s="146">
        <v>367</v>
      </c>
      <c r="P79" s="151">
        <f t="shared" si="2"/>
        <v>0.53697749196141475</v>
      </c>
      <c r="Q79" s="152">
        <f t="shared" si="3"/>
        <v>0.46302250803858519</v>
      </c>
    </row>
    <row r="80" spans="1:17" x14ac:dyDescent="0.35">
      <c r="A80" t="s">
        <v>1345</v>
      </c>
      <c r="B80">
        <v>326150</v>
      </c>
      <c r="C80" t="s">
        <v>476</v>
      </c>
      <c r="D80" s="146">
        <v>645</v>
      </c>
      <c r="E80" s="146">
        <v>15</v>
      </c>
      <c r="F80" s="146">
        <v>861</v>
      </c>
      <c r="G80" s="146">
        <v>375</v>
      </c>
      <c r="H80" s="146">
        <v>281</v>
      </c>
      <c r="I80" s="146">
        <v>6</v>
      </c>
      <c r="J80" s="146">
        <v>163</v>
      </c>
      <c r="K80" s="146">
        <v>422</v>
      </c>
      <c r="L80" s="146">
        <v>364</v>
      </c>
      <c r="M80" s="146">
        <v>439</v>
      </c>
      <c r="P80" s="151">
        <f t="shared" si="2"/>
        <v>0.43565891472868218</v>
      </c>
      <c r="Q80" s="152">
        <f t="shared" si="3"/>
        <v>0.56434108527131788</v>
      </c>
    </row>
    <row r="81" spans="1:17" x14ac:dyDescent="0.35">
      <c r="A81" t="s">
        <v>1345</v>
      </c>
      <c r="B81">
        <v>326190</v>
      </c>
      <c r="C81" t="s">
        <v>477</v>
      </c>
      <c r="D81" s="146">
        <v>10102</v>
      </c>
      <c r="E81" s="146">
        <v>247</v>
      </c>
      <c r="F81" s="146">
        <v>10540</v>
      </c>
      <c r="G81" s="146">
        <v>877</v>
      </c>
      <c r="H81" s="146">
        <v>8956</v>
      </c>
      <c r="I81" s="146">
        <v>219</v>
      </c>
      <c r="J81" s="146">
        <v>778</v>
      </c>
      <c r="K81" s="146">
        <v>9710</v>
      </c>
      <c r="L81" s="146">
        <v>1146</v>
      </c>
      <c r="M81" s="146">
        <v>830</v>
      </c>
      <c r="P81" s="151">
        <f t="shared" si="2"/>
        <v>0.88655711740249454</v>
      </c>
      <c r="Q81" s="152">
        <f t="shared" si="3"/>
        <v>0.11344288259750544</v>
      </c>
    </row>
    <row r="82" spans="1:17" x14ac:dyDescent="0.35">
      <c r="A82" t="s">
        <v>1345</v>
      </c>
      <c r="B82">
        <v>326210</v>
      </c>
      <c r="C82" t="s">
        <v>426</v>
      </c>
      <c r="D82" s="146">
        <v>9906</v>
      </c>
      <c r="E82" s="146">
        <v>252</v>
      </c>
      <c r="F82" s="146">
        <v>11695</v>
      </c>
      <c r="G82" s="146">
        <v>1760</v>
      </c>
      <c r="H82" s="146">
        <v>2486</v>
      </c>
      <c r="I82" s="146">
        <v>63.2</v>
      </c>
      <c r="J82" s="146">
        <v>442.40000000000003</v>
      </c>
      <c r="K82" s="146">
        <v>2927.8</v>
      </c>
      <c r="L82" s="146">
        <v>7420</v>
      </c>
      <c r="M82" s="146">
        <v>8767.2000000000007</v>
      </c>
      <c r="P82" s="151">
        <f t="shared" si="2"/>
        <v>0.25095901473854232</v>
      </c>
      <c r="Q82" s="152">
        <f t="shared" si="3"/>
        <v>0.74904098526145768</v>
      </c>
    </row>
    <row r="83" spans="1:17" x14ac:dyDescent="0.35">
      <c r="A83" t="s">
        <v>1345</v>
      </c>
      <c r="B83">
        <v>326220</v>
      </c>
      <c r="C83" t="s">
        <v>445</v>
      </c>
      <c r="D83" s="146">
        <v>428</v>
      </c>
      <c r="E83" s="146">
        <v>10</v>
      </c>
      <c r="F83" s="146">
        <v>450</v>
      </c>
      <c r="G83" s="146">
        <v>48</v>
      </c>
      <c r="H83" s="146">
        <v>188</v>
      </c>
      <c r="I83" s="146">
        <v>4.4000000000000004</v>
      </c>
      <c r="J83" s="146">
        <v>20.8</v>
      </c>
      <c r="K83" s="146">
        <v>182.8</v>
      </c>
      <c r="L83" s="146">
        <v>240</v>
      </c>
      <c r="M83" s="146">
        <v>267.2</v>
      </c>
      <c r="P83" s="151">
        <f t="shared" si="2"/>
        <v>0.43925233644859812</v>
      </c>
      <c r="Q83" s="152">
        <f t="shared" si="3"/>
        <v>0.56074766355140182</v>
      </c>
    </row>
    <row r="84" spans="1:17" x14ac:dyDescent="0.35">
      <c r="A84" t="s">
        <v>1345</v>
      </c>
      <c r="B84">
        <v>326290</v>
      </c>
      <c r="C84" t="s">
        <v>446</v>
      </c>
      <c r="D84" s="146">
        <v>1103</v>
      </c>
      <c r="E84" s="146">
        <v>26</v>
      </c>
      <c r="F84" s="146">
        <v>1220</v>
      </c>
      <c r="G84" s="146">
        <v>168</v>
      </c>
      <c r="H84" s="146">
        <v>282.39999999999998</v>
      </c>
      <c r="I84" s="146">
        <v>6.8</v>
      </c>
      <c r="J84" s="146">
        <v>31.2</v>
      </c>
      <c r="K84" s="146">
        <v>277.8</v>
      </c>
      <c r="L84" s="146">
        <v>820.6</v>
      </c>
      <c r="M84" s="146">
        <v>942.2</v>
      </c>
      <c r="P84" s="151">
        <f t="shared" si="2"/>
        <v>0.25602901178603804</v>
      </c>
      <c r="Q84" s="152">
        <f t="shared" si="3"/>
        <v>0.7439709882139619</v>
      </c>
    </row>
    <row r="85" spans="1:17" x14ac:dyDescent="0.35">
      <c r="A85" t="s">
        <v>1346</v>
      </c>
      <c r="B85">
        <v>327100</v>
      </c>
      <c r="C85" t="s">
        <v>461</v>
      </c>
      <c r="D85" s="146">
        <v>2263</v>
      </c>
      <c r="E85" s="146">
        <v>399</v>
      </c>
      <c r="F85" s="146">
        <v>3296</v>
      </c>
      <c r="G85" s="146">
        <v>748</v>
      </c>
      <c r="H85" s="146">
        <v>2263</v>
      </c>
      <c r="I85" s="146">
        <v>399</v>
      </c>
      <c r="J85" s="146">
        <v>748</v>
      </c>
      <c r="K85" s="146">
        <v>3296</v>
      </c>
      <c r="L85" s="146">
        <v>0</v>
      </c>
      <c r="M85" s="146">
        <v>0</v>
      </c>
      <c r="P85" s="151">
        <f t="shared" si="2"/>
        <v>1</v>
      </c>
      <c r="Q85" s="152">
        <f t="shared" si="3"/>
        <v>0</v>
      </c>
    </row>
    <row r="86" spans="1:17" x14ac:dyDescent="0.35">
      <c r="A86" t="s">
        <v>1346</v>
      </c>
      <c r="B86">
        <v>327200</v>
      </c>
      <c r="C86" t="s">
        <v>427</v>
      </c>
      <c r="D86" s="146">
        <v>3027</v>
      </c>
      <c r="E86" s="146">
        <v>493</v>
      </c>
      <c r="F86" s="146">
        <v>3685</v>
      </c>
      <c r="G86" s="146">
        <v>766</v>
      </c>
      <c r="H86" s="146">
        <v>2990.2</v>
      </c>
      <c r="I86" s="146">
        <v>486.6</v>
      </c>
      <c r="J86" s="146">
        <v>760.4</v>
      </c>
      <c r="K86" s="146">
        <v>3637.8</v>
      </c>
      <c r="L86" s="146">
        <v>36.800000000000004</v>
      </c>
      <c r="M86" s="146">
        <v>47.2</v>
      </c>
      <c r="P86" s="151">
        <f t="shared" si="2"/>
        <v>0.98784274859596954</v>
      </c>
      <c r="Q86" s="152">
        <f t="shared" si="3"/>
        <v>1.2157251404030395E-2</v>
      </c>
    </row>
    <row r="87" spans="1:17" x14ac:dyDescent="0.35">
      <c r="A87" t="s">
        <v>1346</v>
      </c>
      <c r="B87">
        <v>327390</v>
      </c>
      <c r="C87" t="s">
        <v>462</v>
      </c>
      <c r="D87" s="146">
        <v>29</v>
      </c>
      <c r="E87" s="146">
        <v>5</v>
      </c>
      <c r="F87" s="146">
        <v>36</v>
      </c>
      <c r="G87" s="146">
        <v>4</v>
      </c>
      <c r="H87" s="146">
        <v>29</v>
      </c>
      <c r="I87" s="146">
        <v>5</v>
      </c>
      <c r="J87" s="146">
        <v>4</v>
      </c>
      <c r="K87" s="146">
        <v>36</v>
      </c>
      <c r="L87" s="146">
        <v>0</v>
      </c>
      <c r="M87" s="146">
        <v>0</v>
      </c>
      <c r="P87" s="151">
        <f t="shared" si="2"/>
        <v>1</v>
      </c>
      <c r="Q87" s="152">
        <f t="shared" si="3"/>
        <v>0</v>
      </c>
    </row>
    <row r="88" spans="1:17" x14ac:dyDescent="0.35">
      <c r="A88" t="s">
        <v>1346</v>
      </c>
      <c r="B88">
        <v>327400</v>
      </c>
      <c r="C88" t="s">
        <v>463</v>
      </c>
      <c r="D88" s="146">
        <v>21</v>
      </c>
      <c r="E88" s="146">
        <v>4</v>
      </c>
      <c r="F88" s="146">
        <v>26</v>
      </c>
      <c r="G88" s="146">
        <v>3</v>
      </c>
      <c r="H88" s="146">
        <v>21</v>
      </c>
      <c r="I88" s="146">
        <v>4</v>
      </c>
      <c r="J88" s="146">
        <v>3</v>
      </c>
      <c r="K88" s="146">
        <v>26</v>
      </c>
      <c r="L88" s="146">
        <v>0</v>
      </c>
      <c r="M88" s="146">
        <v>0</v>
      </c>
      <c r="P88" s="151">
        <f t="shared" si="2"/>
        <v>1</v>
      </c>
      <c r="Q88" s="152">
        <f t="shared" si="3"/>
        <v>0</v>
      </c>
    </row>
    <row r="89" spans="1:17" x14ac:dyDescent="0.35">
      <c r="A89" t="s">
        <v>1346</v>
      </c>
      <c r="B89">
        <v>327910</v>
      </c>
      <c r="C89" t="s">
        <v>496</v>
      </c>
      <c r="D89" s="146">
        <v>155</v>
      </c>
      <c r="E89" s="146">
        <v>25</v>
      </c>
      <c r="F89" s="146">
        <v>77</v>
      </c>
      <c r="G89" s="146">
        <v>17</v>
      </c>
      <c r="H89" s="146">
        <v>155</v>
      </c>
      <c r="I89" s="146">
        <v>25</v>
      </c>
      <c r="J89" s="146">
        <v>17</v>
      </c>
      <c r="K89" s="146">
        <v>77</v>
      </c>
      <c r="L89" s="146">
        <v>0</v>
      </c>
      <c r="M89" s="146">
        <v>0</v>
      </c>
      <c r="P89" s="151">
        <f t="shared" si="2"/>
        <v>1</v>
      </c>
      <c r="Q89" s="152">
        <f t="shared" si="3"/>
        <v>0</v>
      </c>
    </row>
    <row r="90" spans="1:17" x14ac:dyDescent="0.35">
      <c r="A90" t="s">
        <v>1346</v>
      </c>
      <c r="B90">
        <v>327991</v>
      </c>
      <c r="C90" t="s">
        <v>698</v>
      </c>
      <c r="D90" s="146">
        <v>3591</v>
      </c>
      <c r="E90" s="146">
        <v>529</v>
      </c>
      <c r="F90" s="146">
        <v>949</v>
      </c>
      <c r="G90" s="146">
        <v>499</v>
      </c>
      <c r="H90" s="146">
        <v>0</v>
      </c>
      <c r="I90" s="146">
        <v>0</v>
      </c>
      <c r="J90" s="146">
        <v>0</v>
      </c>
      <c r="K90" s="146">
        <v>0</v>
      </c>
      <c r="L90" s="146">
        <v>0</v>
      </c>
      <c r="M90" s="146">
        <v>0</v>
      </c>
      <c r="P90" s="151">
        <f t="shared" si="2"/>
        <v>0</v>
      </c>
      <c r="Q90" s="152">
        <f t="shared" si="3"/>
        <v>0</v>
      </c>
    </row>
    <row r="91" spans="1:17" x14ac:dyDescent="0.35">
      <c r="A91" t="s">
        <v>1346</v>
      </c>
      <c r="B91">
        <v>327992</v>
      </c>
      <c r="C91" t="s">
        <v>497</v>
      </c>
      <c r="D91" s="146">
        <v>139</v>
      </c>
      <c r="E91" s="146">
        <v>50</v>
      </c>
      <c r="F91" s="146">
        <v>76</v>
      </c>
      <c r="G91" s="146">
        <v>4</v>
      </c>
      <c r="H91" s="146">
        <v>139</v>
      </c>
      <c r="I91" s="146">
        <v>50</v>
      </c>
      <c r="J91" s="146">
        <v>4</v>
      </c>
      <c r="K91" s="146">
        <v>76</v>
      </c>
      <c r="L91" s="146">
        <v>0</v>
      </c>
      <c r="M91" s="146">
        <v>0</v>
      </c>
      <c r="P91" s="151">
        <f t="shared" si="2"/>
        <v>1</v>
      </c>
      <c r="Q91" s="152">
        <f t="shared" si="3"/>
        <v>0</v>
      </c>
    </row>
    <row r="92" spans="1:17" x14ac:dyDescent="0.35">
      <c r="A92" t="s">
        <v>1347</v>
      </c>
      <c r="B92">
        <v>331110</v>
      </c>
      <c r="C92" t="s">
        <v>613</v>
      </c>
      <c r="D92" s="146">
        <v>39</v>
      </c>
      <c r="E92" s="146">
        <v>2</v>
      </c>
      <c r="F92" s="146">
        <v>35</v>
      </c>
      <c r="G92" s="146">
        <v>3</v>
      </c>
      <c r="H92" s="146">
        <v>0</v>
      </c>
      <c r="I92" s="146">
        <v>0</v>
      </c>
      <c r="J92" s="146">
        <v>0</v>
      </c>
      <c r="K92" s="146">
        <v>0</v>
      </c>
      <c r="L92" s="146">
        <v>39</v>
      </c>
      <c r="M92" s="146">
        <v>35</v>
      </c>
      <c r="P92" s="151">
        <f t="shared" si="2"/>
        <v>0</v>
      </c>
      <c r="Q92" s="152">
        <f t="shared" si="3"/>
        <v>1</v>
      </c>
    </row>
    <row r="93" spans="1:17" x14ac:dyDescent="0.35">
      <c r="A93" t="s">
        <v>1347</v>
      </c>
      <c r="B93">
        <v>331200</v>
      </c>
      <c r="C93" t="s">
        <v>428</v>
      </c>
      <c r="D93" s="146">
        <v>466</v>
      </c>
      <c r="E93" s="146">
        <v>10</v>
      </c>
      <c r="F93" s="146">
        <v>458</v>
      </c>
      <c r="G93" s="146">
        <v>37</v>
      </c>
      <c r="H93" s="146">
        <v>454</v>
      </c>
      <c r="I93" s="146">
        <v>10</v>
      </c>
      <c r="J93" s="146">
        <v>36.200000000000003</v>
      </c>
      <c r="K93" s="146">
        <v>445.2</v>
      </c>
      <c r="L93" s="146">
        <v>12</v>
      </c>
      <c r="M93" s="146">
        <v>12.8</v>
      </c>
      <c r="P93" s="151">
        <f t="shared" si="2"/>
        <v>0.97424892703862664</v>
      </c>
      <c r="Q93" s="152">
        <f t="shared" si="3"/>
        <v>2.575107296137339E-2</v>
      </c>
    </row>
    <row r="94" spans="1:17" x14ac:dyDescent="0.35">
      <c r="A94" t="s">
        <v>1347</v>
      </c>
      <c r="B94">
        <v>331490</v>
      </c>
      <c r="C94" t="s">
        <v>479</v>
      </c>
      <c r="D94" s="146">
        <v>31</v>
      </c>
      <c r="E94" s="146">
        <v>1</v>
      </c>
      <c r="F94" s="146">
        <v>14</v>
      </c>
      <c r="G94" s="146">
        <v>2</v>
      </c>
      <c r="H94" s="146">
        <v>31</v>
      </c>
      <c r="I94" s="146">
        <v>1</v>
      </c>
      <c r="J94" s="146">
        <v>2</v>
      </c>
      <c r="K94" s="146">
        <v>14</v>
      </c>
      <c r="L94" s="146">
        <v>0</v>
      </c>
      <c r="M94" s="146">
        <v>0</v>
      </c>
      <c r="P94" s="151">
        <f t="shared" si="2"/>
        <v>1</v>
      </c>
      <c r="Q94" s="152">
        <f t="shared" si="3"/>
        <v>0</v>
      </c>
    </row>
    <row r="95" spans="1:17" x14ac:dyDescent="0.35">
      <c r="A95" t="s">
        <v>1347</v>
      </c>
      <c r="B95">
        <v>331520</v>
      </c>
      <c r="C95" t="s">
        <v>493</v>
      </c>
      <c r="D95" s="146">
        <v>200</v>
      </c>
      <c r="E95" s="146">
        <v>5</v>
      </c>
      <c r="F95" s="146">
        <v>216</v>
      </c>
      <c r="G95" s="146">
        <v>16</v>
      </c>
      <c r="H95" s="146">
        <v>200</v>
      </c>
      <c r="I95" s="146">
        <v>5</v>
      </c>
      <c r="J95" s="146">
        <v>16</v>
      </c>
      <c r="K95" s="146">
        <v>216</v>
      </c>
      <c r="L95" s="146">
        <v>0</v>
      </c>
      <c r="M95" s="146">
        <v>0</v>
      </c>
      <c r="P95" s="151">
        <f t="shared" si="2"/>
        <v>1</v>
      </c>
      <c r="Q95" s="152">
        <f t="shared" si="3"/>
        <v>0</v>
      </c>
    </row>
    <row r="96" spans="1:17" x14ac:dyDescent="0.35">
      <c r="A96" t="s">
        <v>1348</v>
      </c>
      <c r="B96">
        <v>332200</v>
      </c>
      <c r="C96" t="s">
        <v>491</v>
      </c>
      <c r="D96" s="146">
        <v>5107</v>
      </c>
      <c r="E96" s="146">
        <v>141</v>
      </c>
      <c r="F96" s="146">
        <v>5905</v>
      </c>
      <c r="G96" s="146">
        <v>2486</v>
      </c>
      <c r="H96" s="146">
        <v>4195</v>
      </c>
      <c r="I96" s="146">
        <v>116</v>
      </c>
      <c r="J96" s="146">
        <v>1960</v>
      </c>
      <c r="K96" s="146">
        <v>5120</v>
      </c>
      <c r="L96" s="146">
        <v>912</v>
      </c>
      <c r="M96" s="146">
        <v>785</v>
      </c>
      <c r="P96" s="151">
        <f t="shared" si="2"/>
        <v>0.8214215782259644</v>
      </c>
      <c r="Q96" s="152">
        <f t="shared" si="3"/>
        <v>0.17857842177403563</v>
      </c>
    </row>
    <row r="97" spans="1:17" x14ac:dyDescent="0.35">
      <c r="A97" t="s">
        <v>1348</v>
      </c>
      <c r="B97">
        <v>332310</v>
      </c>
      <c r="C97" t="s">
        <v>464</v>
      </c>
      <c r="D97" s="146">
        <v>86</v>
      </c>
      <c r="E97" s="146">
        <v>2</v>
      </c>
      <c r="F97" s="146">
        <v>73</v>
      </c>
      <c r="G97" s="146">
        <v>12</v>
      </c>
      <c r="H97" s="146">
        <v>86</v>
      </c>
      <c r="I97" s="146">
        <v>2</v>
      </c>
      <c r="J97" s="146">
        <v>12</v>
      </c>
      <c r="K97" s="146">
        <v>73</v>
      </c>
      <c r="L97" s="146">
        <v>0</v>
      </c>
      <c r="M97" s="146">
        <v>0</v>
      </c>
      <c r="P97" s="151">
        <f t="shared" si="2"/>
        <v>1</v>
      </c>
      <c r="Q97" s="152">
        <f t="shared" si="3"/>
        <v>0</v>
      </c>
    </row>
    <row r="98" spans="1:17" x14ac:dyDescent="0.35">
      <c r="A98" t="s">
        <v>1348</v>
      </c>
      <c r="B98">
        <v>332430</v>
      </c>
      <c r="C98" t="s">
        <v>465</v>
      </c>
      <c r="D98" s="146">
        <v>127</v>
      </c>
      <c r="E98" s="146">
        <v>3</v>
      </c>
      <c r="F98" s="146">
        <v>137</v>
      </c>
      <c r="G98" s="146">
        <v>10</v>
      </c>
      <c r="H98" s="146">
        <v>127</v>
      </c>
      <c r="I98" s="146">
        <v>3</v>
      </c>
      <c r="J98" s="146">
        <v>10</v>
      </c>
      <c r="K98" s="146">
        <v>137</v>
      </c>
      <c r="L98" s="146">
        <v>0</v>
      </c>
      <c r="M98" s="146">
        <v>0</v>
      </c>
      <c r="P98" s="151">
        <f t="shared" si="2"/>
        <v>1</v>
      </c>
      <c r="Q98" s="152">
        <f t="shared" si="3"/>
        <v>0</v>
      </c>
    </row>
    <row r="99" spans="1:17" x14ac:dyDescent="0.35">
      <c r="A99" t="s">
        <v>1348</v>
      </c>
      <c r="B99">
        <v>332500</v>
      </c>
      <c r="C99" t="s">
        <v>429</v>
      </c>
      <c r="D99" s="146">
        <v>441</v>
      </c>
      <c r="E99" s="146">
        <v>12</v>
      </c>
      <c r="F99" s="146">
        <v>525</v>
      </c>
      <c r="G99" s="146">
        <v>254</v>
      </c>
      <c r="H99" s="146">
        <v>331.4</v>
      </c>
      <c r="I99" s="146">
        <v>8.8000000000000007</v>
      </c>
      <c r="J99" s="146">
        <v>190.8</v>
      </c>
      <c r="K99" s="146">
        <v>352.2</v>
      </c>
      <c r="L99" s="146">
        <v>109.60000000000001</v>
      </c>
      <c r="M99" s="146">
        <v>172.8</v>
      </c>
      <c r="P99" s="151">
        <f t="shared" si="2"/>
        <v>0.75147392290249426</v>
      </c>
      <c r="Q99" s="152">
        <f t="shared" si="3"/>
        <v>0.24852607709750568</v>
      </c>
    </row>
    <row r="100" spans="1:17" x14ac:dyDescent="0.35">
      <c r="A100" t="s">
        <v>1348</v>
      </c>
      <c r="B100">
        <v>332600</v>
      </c>
      <c r="C100" t="s">
        <v>430</v>
      </c>
      <c r="D100" s="146">
        <v>89</v>
      </c>
      <c r="E100" s="146">
        <v>2</v>
      </c>
      <c r="F100" s="146">
        <v>98</v>
      </c>
      <c r="G100" s="146">
        <v>11</v>
      </c>
      <c r="H100" s="146">
        <v>31.4</v>
      </c>
      <c r="I100" s="146">
        <v>0.4</v>
      </c>
      <c r="J100" s="146">
        <v>3</v>
      </c>
      <c r="K100" s="146">
        <v>31.6</v>
      </c>
      <c r="L100" s="146">
        <v>57.6</v>
      </c>
      <c r="M100" s="146">
        <v>66.400000000000006</v>
      </c>
      <c r="P100" s="151">
        <f t="shared" si="2"/>
        <v>0.35280898876404493</v>
      </c>
      <c r="Q100" s="152">
        <f t="shared" si="3"/>
        <v>0.64719101123595513</v>
      </c>
    </row>
    <row r="101" spans="1:17" x14ac:dyDescent="0.35">
      <c r="A101" t="s">
        <v>1348</v>
      </c>
      <c r="B101">
        <v>332720</v>
      </c>
      <c r="C101" t="s">
        <v>498</v>
      </c>
      <c r="D101" s="146">
        <v>227</v>
      </c>
      <c r="E101" s="146">
        <v>6</v>
      </c>
      <c r="F101" s="146">
        <v>290</v>
      </c>
      <c r="G101" s="146">
        <v>131</v>
      </c>
      <c r="H101" s="146">
        <v>227</v>
      </c>
      <c r="I101" s="146">
        <v>6</v>
      </c>
      <c r="J101" s="146">
        <v>131</v>
      </c>
      <c r="K101" s="146">
        <v>290</v>
      </c>
      <c r="L101" s="146">
        <v>0</v>
      </c>
      <c r="M101" s="146">
        <v>0</v>
      </c>
      <c r="P101" s="151">
        <f t="shared" si="2"/>
        <v>1</v>
      </c>
      <c r="Q101" s="152">
        <f t="shared" si="3"/>
        <v>0</v>
      </c>
    </row>
    <row r="102" spans="1:17" x14ac:dyDescent="0.35">
      <c r="A102" t="s">
        <v>1348</v>
      </c>
      <c r="B102" t="s">
        <v>494</v>
      </c>
      <c r="C102" t="s">
        <v>495</v>
      </c>
      <c r="D102" s="146">
        <v>499</v>
      </c>
      <c r="E102" s="146">
        <v>12</v>
      </c>
      <c r="F102" s="146">
        <v>553</v>
      </c>
      <c r="G102" s="146">
        <v>56</v>
      </c>
      <c r="H102" s="146">
        <v>499</v>
      </c>
      <c r="I102" s="146">
        <v>12</v>
      </c>
      <c r="J102" s="146">
        <v>56</v>
      </c>
      <c r="K102" s="146">
        <v>553</v>
      </c>
      <c r="L102" s="146">
        <v>0</v>
      </c>
      <c r="M102" s="146">
        <v>0</v>
      </c>
      <c r="P102" s="151">
        <f t="shared" si="2"/>
        <v>1</v>
      </c>
      <c r="Q102" s="152">
        <f t="shared" si="3"/>
        <v>0</v>
      </c>
    </row>
    <row r="103" spans="1:17" x14ac:dyDescent="0.35">
      <c r="A103" t="s">
        <v>1348</v>
      </c>
      <c r="B103" t="s">
        <v>526</v>
      </c>
      <c r="C103" t="s">
        <v>527</v>
      </c>
      <c r="D103" s="146">
        <v>3420</v>
      </c>
      <c r="E103" s="146">
        <v>84</v>
      </c>
      <c r="F103" s="146">
        <v>2747</v>
      </c>
      <c r="G103" s="146">
        <v>1116</v>
      </c>
      <c r="H103" s="146">
        <v>3420</v>
      </c>
      <c r="I103" s="146">
        <v>84</v>
      </c>
      <c r="J103" s="146">
        <v>1116</v>
      </c>
      <c r="K103" s="146">
        <v>2747</v>
      </c>
      <c r="L103" s="146">
        <v>0</v>
      </c>
      <c r="M103" s="146">
        <v>0</v>
      </c>
      <c r="P103" s="151">
        <f t="shared" si="2"/>
        <v>1</v>
      </c>
      <c r="Q103" s="152">
        <f t="shared" si="3"/>
        <v>0</v>
      </c>
    </row>
    <row r="104" spans="1:17" x14ac:dyDescent="0.35">
      <c r="A104" t="s">
        <v>1348</v>
      </c>
      <c r="B104" t="s">
        <v>466</v>
      </c>
      <c r="C104" t="s">
        <v>467</v>
      </c>
      <c r="D104" s="146">
        <v>2156</v>
      </c>
      <c r="E104" s="146">
        <v>50</v>
      </c>
      <c r="F104" s="146">
        <v>1895</v>
      </c>
      <c r="G104" s="146">
        <v>242</v>
      </c>
      <c r="H104" s="146">
        <v>1491</v>
      </c>
      <c r="I104" s="146">
        <v>35</v>
      </c>
      <c r="J104" s="146">
        <v>167</v>
      </c>
      <c r="K104" s="146">
        <v>1603</v>
      </c>
      <c r="L104" s="146">
        <v>605</v>
      </c>
      <c r="M104" s="146">
        <v>278</v>
      </c>
      <c r="P104" s="151">
        <f t="shared" si="2"/>
        <v>0.69155844155844159</v>
      </c>
      <c r="Q104" s="152">
        <f t="shared" si="3"/>
        <v>0.28061224489795916</v>
      </c>
    </row>
    <row r="105" spans="1:17" x14ac:dyDescent="0.35">
      <c r="A105" t="s">
        <v>1349</v>
      </c>
      <c r="B105">
        <v>333112</v>
      </c>
      <c r="C105" t="s">
        <v>507</v>
      </c>
      <c r="D105" s="146">
        <v>817</v>
      </c>
      <c r="E105" s="146">
        <v>23</v>
      </c>
      <c r="F105" s="146">
        <v>756</v>
      </c>
      <c r="G105" s="146">
        <v>193</v>
      </c>
      <c r="H105" s="146">
        <v>817</v>
      </c>
      <c r="I105" s="146">
        <v>23</v>
      </c>
      <c r="J105" s="146">
        <v>193</v>
      </c>
      <c r="K105" s="146">
        <v>756</v>
      </c>
      <c r="L105" s="146">
        <v>0</v>
      </c>
      <c r="M105" s="146">
        <v>0</v>
      </c>
      <c r="P105" s="151">
        <f t="shared" si="2"/>
        <v>1</v>
      </c>
      <c r="Q105" s="152">
        <f t="shared" si="3"/>
        <v>0</v>
      </c>
    </row>
    <row r="106" spans="1:17" x14ac:dyDescent="0.35">
      <c r="A106" t="s">
        <v>1349</v>
      </c>
      <c r="B106">
        <v>333313</v>
      </c>
      <c r="C106" t="s">
        <v>524</v>
      </c>
      <c r="D106" s="146">
        <v>312</v>
      </c>
      <c r="E106" s="146">
        <v>9</v>
      </c>
      <c r="F106" s="146">
        <v>1006</v>
      </c>
      <c r="G106" s="146">
        <v>57</v>
      </c>
      <c r="H106" s="146">
        <v>312</v>
      </c>
      <c r="I106" s="146">
        <v>9</v>
      </c>
      <c r="J106" s="146">
        <v>57</v>
      </c>
      <c r="K106" s="146">
        <v>1006</v>
      </c>
      <c r="L106" s="146">
        <v>0</v>
      </c>
      <c r="M106" s="146">
        <v>0</v>
      </c>
      <c r="P106" s="151">
        <f t="shared" si="2"/>
        <v>1</v>
      </c>
      <c r="Q106" s="152">
        <f t="shared" si="3"/>
        <v>0</v>
      </c>
    </row>
    <row r="107" spans="1:17" x14ac:dyDescent="0.35">
      <c r="A107" t="s">
        <v>1349</v>
      </c>
      <c r="B107">
        <v>333314</v>
      </c>
      <c r="C107" t="s">
        <v>518</v>
      </c>
      <c r="D107" s="146">
        <v>22</v>
      </c>
      <c r="E107" s="146">
        <v>1</v>
      </c>
      <c r="F107" s="146">
        <v>10</v>
      </c>
      <c r="G107" s="146">
        <v>6</v>
      </c>
      <c r="H107" s="146">
        <v>22</v>
      </c>
      <c r="I107" s="146">
        <v>1</v>
      </c>
      <c r="J107" s="146">
        <v>6</v>
      </c>
      <c r="K107" s="146">
        <v>10</v>
      </c>
      <c r="L107" s="146">
        <v>0</v>
      </c>
      <c r="M107" s="146">
        <v>0</v>
      </c>
      <c r="P107" s="151">
        <f t="shared" si="2"/>
        <v>1</v>
      </c>
      <c r="Q107" s="152">
        <f t="shared" si="3"/>
        <v>0</v>
      </c>
    </row>
    <row r="108" spans="1:17" x14ac:dyDescent="0.35">
      <c r="A108" t="s">
        <v>1349</v>
      </c>
      <c r="B108">
        <v>333315</v>
      </c>
      <c r="C108" t="s">
        <v>519</v>
      </c>
      <c r="D108" s="146">
        <v>783</v>
      </c>
      <c r="E108" s="146">
        <v>21</v>
      </c>
      <c r="F108" s="146">
        <v>418</v>
      </c>
      <c r="G108" s="146">
        <v>408</v>
      </c>
      <c r="H108" s="146">
        <v>783</v>
      </c>
      <c r="I108" s="146">
        <v>21</v>
      </c>
      <c r="J108" s="146">
        <v>408</v>
      </c>
      <c r="K108" s="146">
        <v>418</v>
      </c>
      <c r="L108" s="146">
        <v>0</v>
      </c>
      <c r="M108" s="146">
        <v>0</v>
      </c>
      <c r="P108" s="151">
        <f t="shared" si="2"/>
        <v>1</v>
      </c>
      <c r="Q108" s="152">
        <f t="shared" si="3"/>
        <v>0</v>
      </c>
    </row>
    <row r="109" spans="1:17" x14ac:dyDescent="0.35">
      <c r="A109" t="s">
        <v>1349</v>
      </c>
      <c r="B109">
        <v>333414</v>
      </c>
      <c r="C109" t="s">
        <v>482</v>
      </c>
      <c r="D109" s="146">
        <v>1716</v>
      </c>
      <c r="E109" s="146">
        <v>48</v>
      </c>
      <c r="F109" s="146">
        <v>1010</v>
      </c>
      <c r="G109" s="146">
        <v>761</v>
      </c>
      <c r="H109" s="146">
        <v>1716</v>
      </c>
      <c r="I109" s="146">
        <v>48</v>
      </c>
      <c r="J109" s="146">
        <v>761</v>
      </c>
      <c r="K109" s="146">
        <v>1010</v>
      </c>
      <c r="L109" s="146">
        <v>0</v>
      </c>
      <c r="M109" s="146">
        <v>0</v>
      </c>
      <c r="P109" s="151">
        <f t="shared" si="2"/>
        <v>1</v>
      </c>
      <c r="Q109" s="152">
        <f t="shared" si="3"/>
        <v>0</v>
      </c>
    </row>
    <row r="110" spans="1:17" x14ac:dyDescent="0.35">
      <c r="A110" t="s">
        <v>1349</v>
      </c>
      <c r="B110">
        <v>333415</v>
      </c>
      <c r="C110" t="s">
        <v>483</v>
      </c>
      <c r="D110" s="146">
        <v>1421</v>
      </c>
      <c r="E110" s="146">
        <v>39</v>
      </c>
      <c r="F110" s="146">
        <v>835</v>
      </c>
      <c r="G110" s="146">
        <v>630</v>
      </c>
      <c r="H110" s="146">
        <v>1421</v>
      </c>
      <c r="I110" s="146">
        <v>39</v>
      </c>
      <c r="J110" s="146">
        <v>630</v>
      </c>
      <c r="K110" s="146">
        <v>835</v>
      </c>
      <c r="L110" s="146">
        <v>0</v>
      </c>
      <c r="M110" s="146">
        <v>0</v>
      </c>
      <c r="P110" s="151">
        <f t="shared" si="2"/>
        <v>1</v>
      </c>
      <c r="Q110" s="152">
        <f t="shared" si="3"/>
        <v>0</v>
      </c>
    </row>
    <row r="111" spans="1:17" x14ac:dyDescent="0.35">
      <c r="A111" t="s">
        <v>1349</v>
      </c>
      <c r="B111">
        <v>333618</v>
      </c>
      <c r="C111" t="s">
        <v>531</v>
      </c>
      <c r="D111" s="146">
        <v>481</v>
      </c>
      <c r="E111" s="146">
        <v>14</v>
      </c>
      <c r="F111" s="146">
        <v>231</v>
      </c>
      <c r="G111" s="146">
        <v>73</v>
      </c>
      <c r="H111" s="146">
        <v>481</v>
      </c>
      <c r="I111" s="146">
        <v>14</v>
      </c>
      <c r="J111" s="146">
        <v>73</v>
      </c>
      <c r="K111" s="146">
        <v>231</v>
      </c>
      <c r="L111" s="146">
        <v>0</v>
      </c>
      <c r="M111" s="146">
        <v>0</v>
      </c>
      <c r="P111" s="151">
        <f t="shared" si="2"/>
        <v>1</v>
      </c>
      <c r="Q111" s="152">
        <f t="shared" si="3"/>
        <v>0</v>
      </c>
    </row>
    <row r="112" spans="1:17" x14ac:dyDescent="0.35">
      <c r="A112" t="s">
        <v>1349</v>
      </c>
      <c r="B112">
        <v>333991</v>
      </c>
      <c r="C112" t="s">
        <v>490</v>
      </c>
      <c r="D112" s="146">
        <v>2027</v>
      </c>
      <c r="E112" s="146">
        <v>55</v>
      </c>
      <c r="F112" s="146">
        <v>1750</v>
      </c>
      <c r="G112" s="146">
        <v>308</v>
      </c>
      <c r="H112" s="146">
        <v>2027</v>
      </c>
      <c r="I112" s="146">
        <v>55</v>
      </c>
      <c r="J112" s="146">
        <v>308</v>
      </c>
      <c r="K112" s="146">
        <v>1750</v>
      </c>
      <c r="L112" s="146">
        <v>0</v>
      </c>
      <c r="M112" s="146">
        <v>0</v>
      </c>
      <c r="P112" s="151">
        <f t="shared" si="2"/>
        <v>1</v>
      </c>
      <c r="Q112" s="152">
        <f t="shared" si="3"/>
        <v>0</v>
      </c>
    </row>
    <row r="113" spans="1:17" x14ac:dyDescent="0.35">
      <c r="A113" t="s">
        <v>1349</v>
      </c>
      <c r="B113" t="s">
        <v>480</v>
      </c>
      <c r="C113" t="s">
        <v>481</v>
      </c>
      <c r="D113" s="146">
        <v>436</v>
      </c>
      <c r="E113" s="146">
        <v>12</v>
      </c>
      <c r="F113" s="146">
        <v>266</v>
      </c>
      <c r="G113" s="146">
        <v>66</v>
      </c>
      <c r="H113" s="146">
        <v>436</v>
      </c>
      <c r="I113" s="146">
        <v>12</v>
      </c>
      <c r="J113" s="146">
        <v>66</v>
      </c>
      <c r="K113" s="146">
        <v>266</v>
      </c>
      <c r="L113" s="146">
        <v>0</v>
      </c>
      <c r="M113" s="146">
        <v>0</v>
      </c>
      <c r="P113" s="151">
        <f t="shared" si="2"/>
        <v>1</v>
      </c>
      <c r="Q113" s="152">
        <f t="shared" si="3"/>
        <v>0</v>
      </c>
    </row>
    <row r="114" spans="1:17" x14ac:dyDescent="0.35">
      <c r="A114" t="s">
        <v>1349</v>
      </c>
      <c r="B114" t="s">
        <v>431</v>
      </c>
      <c r="C114" t="s">
        <v>432</v>
      </c>
      <c r="D114" s="146">
        <v>20</v>
      </c>
      <c r="E114" s="146">
        <v>0</v>
      </c>
      <c r="F114" s="146">
        <v>75</v>
      </c>
      <c r="G114" s="146">
        <v>13</v>
      </c>
      <c r="H114" s="146">
        <v>16</v>
      </c>
      <c r="I114" s="146">
        <v>0</v>
      </c>
      <c r="J114" s="146">
        <v>11</v>
      </c>
      <c r="K114" s="146">
        <v>72</v>
      </c>
      <c r="L114" s="146">
        <v>4</v>
      </c>
      <c r="M114" s="146">
        <v>3</v>
      </c>
      <c r="P114" s="151">
        <f t="shared" si="2"/>
        <v>0.8</v>
      </c>
      <c r="Q114" s="152">
        <f t="shared" si="3"/>
        <v>0.2</v>
      </c>
    </row>
    <row r="115" spans="1:17" x14ac:dyDescent="0.35">
      <c r="A115" t="s">
        <v>1349</v>
      </c>
      <c r="B115" t="s">
        <v>499</v>
      </c>
      <c r="C115" t="s">
        <v>500</v>
      </c>
      <c r="D115" s="146">
        <v>77</v>
      </c>
      <c r="E115" s="146">
        <v>2</v>
      </c>
      <c r="F115" s="146">
        <v>66</v>
      </c>
      <c r="G115" s="146">
        <v>12</v>
      </c>
      <c r="H115" s="146">
        <v>77</v>
      </c>
      <c r="I115" s="146">
        <v>2</v>
      </c>
      <c r="J115" s="146">
        <v>12</v>
      </c>
      <c r="K115" s="146">
        <v>66</v>
      </c>
      <c r="L115" s="146">
        <v>0</v>
      </c>
      <c r="M115" s="146">
        <v>0</v>
      </c>
      <c r="P115" s="151">
        <f t="shared" si="2"/>
        <v>1</v>
      </c>
      <c r="Q115" s="152">
        <f t="shared" si="3"/>
        <v>0</v>
      </c>
    </row>
    <row r="116" spans="1:17" x14ac:dyDescent="0.35">
      <c r="A116" t="s">
        <v>1349</v>
      </c>
      <c r="B116" t="s">
        <v>501</v>
      </c>
      <c r="C116" t="s">
        <v>502</v>
      </c>
      <c r="D116" s="146">
        <v>282</v>
      </c>
      <c r="E116" s="146">
        <v>7</v>
      </c>
      <c r="F116" s="146">
        <v>282</v>
      </c>
      <c r="G116" s="146">
        <v>43</v>
      </c>
      <c r="H116" s="146">
        <v>123</v>
      </c>
      <c r="I116" s="146">
        <v>3</v>
      </c>
      <c r="J116" s="146">
        <v>19</v>
      </c>
      <c r="K116" s="146">
        <v>106</v>
      </c>
      <c r="L116" s="146">
        <v>159</v>
      </c>
      <c r="M116" s="146">
        <v>176</v>
      </c>
      <c r="P116" s="151">
        <f t="shared" si="2"/>
        <v>0.43617021276595747</v>
      </c>
      <c r="Q116" s="152">
        <f t="shared" si="3"/>
        <v>0.56382978723404253</v>
      </c>
    </row>
    <row r="117" spans="1:17" x14ac:dyDescent="0.35">
      <c r="A117" t="s">
        <v>1350</v>
      </c>
      <c r="B117">
        <v>334111</v>
      </c>
      <c r="C117" t="s">
        <v>520</v>
      </c>
      <c r="D117" s="146">
        <v>16732</v>
      </c>
      <c r="E117" s="146">
        <v>310</v>
      </c>
      <c r="F117" s="146">
        <v>6965</v>
      </c>
      <c r="G117" s="146">
        <v>3421</v>
      </c>
      <c r="H117" s="146">
        <v>16732</v>
      </c>
      <c r="I117" s="146">
        <v>310</v>
      </c>
      <c r="J117" s="146">
        <v>3421</v>
      </c>
      <c r="K117" s="146">
        <v>6965</v>
      </c>
      <c r="L117" s="146">
        <v>0</v>
      </c>
      <c r="M117" s="146">
        <v>0</v>
      </c>
      <c r="P117" s="151">
        <f t="shared" si="2"/>
        <v>1</v>
      </c>
      <c r="Q117" s="152">
        <f t="shared" si="3"/>
        <v>0</v>
      </c>
    </row>
    <row r="118" spans="1:17" x14ac:dyDescent="0.35">
      <c r="A118" t="s">
        <v>1350</v>
      </c>
      <c r="B118">
        <v>334112</v>
      </c>
      <c r="C118" t="s">
        <v>521</v>
      </c>
      <c r="D118" s="146">
        <v>2339</v>
      </c>
      <c r="E118" s="146">
        <v>39</v>
      </c>
      <c r="F118" s="146">
        <v>870</v>
      </c>
      <c r="G118" s="146">
        <v>427</v>
      </c>
      <c r="H118" s="146">
        <v>2339</v>
      </c>
      <c r="I118" s="146">
        <v>39</v>
      </c>
      <c r="J118" s="146">
        <v>427</v>
      </c>
      <c r="K118" s="146">
        <v>870</v>
      </c>
      <c r="L118" s="146">
        <v>0</v>
      </c>
      <c r="M118" s="146">
        <v>0</v>
      </c>
      <c r="P118" s="151">
        <f t="shared" si="2"/>
        <v>1</v>
      </c>
      <c r="Q118" s="152">
        <f t="shared" si="3"/>
        <v>0</v>
      </c>
    </row>
    <row r="119" spans="1:17" x14ac:dyDescent="0.35">
      <c r="A119" t="s">
        <v>1350</v>
      </c>
      <c r="B119">
        <v>334210</v>
      </c>
      <c r="C119" t="s">
        <v>544</v>
      </c>
      <c r="D119" s="146">
        <v>631</v>
      </c>
      <c r="E119" s="146">
        <v>10</v>
      </c>
      <c r="F119" s="146">
        <v>692</v>
      </c>
      <c r="G119" s="146">
        <v>9</v>
      </c>
      <c r="H119" s="146">
        <v>631</v>
      </c>
      <c r="I119" s="146">
        <v>10</v>
      </c>
      <c r="J119" s="146">
        <v>9</v>
      </c>
      <c r="K119" s="146">
        <v>692</v>
      </c>
      <c r="L119" s="146">
        <v>0</v>
      </c>
      <c r="M119" s="146">
        <v>0</v>
      </c>
      <c r="P119" s="151">
        <f t="shared" si="2"/>
        <v>1</v>
      </c>
      <c r="Q119" s="152">
        <f t="shared" si="3"/>
        <v>0</v>
      </c>
    </row>
    <row r="120" spans="1:17" x14ac:dyDescent="0.35">
      <c r="A120" t="s">
        <v>1350</v>
      </c>
      <c r="B120">
        <v>334220</v>
      </c>
      <c r="C120" t="s">
        <v>433</v>
      </c>
      <c r="D120" s="146">
        <v>5289</v>
      </c>
      <c r="E120" s="146">
        <v>87</v>
      </c>
      <c r="F120" s="146">
        <v>6097</v>
      </c>
      <c r="G120" s="146">
        <v>1294</v>
      </c>
      <c r="H120" s="146">
        <v>5277.8</v>
      </c>
      <c r="I120" s="146">
        <v>87</v>
      </c>
      <c r="J120" s="146">
        <v>1291.5999999999999</v>
      </c>
      <c r="K120" s="146">
        <v>6082.6</v>
      </c>
      <c r="L120" s="146">
        <v>11.200000000000001</v>
      </c>
      <c r="M120" s="146">
        <v>14.4</v>
      </c>
      <c r="P120" s="151">
        <f t="shared" si="2"/>
        <v>0.9978823974286255</v>
      </c>
      <c r="Q120" s="152">
        <f t="shared" si="3"/>
        <v>2.1176025713745511E-3</v>
      </c>
    </row>
    <row r="121" spans="1:17" x14ac:dyDescent="0.35">
      <c r="A121" t="s">
        <v>1350</v>
      </c>
      <c r="B121">
        <v>334290</v>
      </c>
      <c r="C121" t="s">
        <v>511</v>
      </c>
      <c r="D121" s="146">
        <v>44</v>
      </c>
      <c r="E121" s="146">
        <v>1</v>
      </c>
      <c r="F121" s="146">
        <v>36</v>
      </c>
      <c r="G121" s="146">
        <v>11</v>
      </c>
      <c r="H121" s="146">
        <v>44</v>
      </c>
      <c r="I121" s="146">
        <v>1</v>
      </c>
      <c r="J121" s="146">
        <v>11</v>
      </c>
      <c r="K121" s="146">
        <v>36</v>
      </c>
      <c r="L121" s="146">
        <v>0</v>
      </c>
      <c r="M121" s="146">
        <v>0</v>
      </c>
      <c r="P121" s="151">
        <f t="shared" si="2"/>
        <v>1</v>
      </c>
      <c r="Q121" s="152">
        <f t="shared" si="3"/>
        <v>0</v>
      </c>
    </row>
    <row r="122" spans="1:17" x14ac:dyDescent="0.35">
      <c r="A122" t="s">
        <v>1350</v>
      </c>
      <c r="B122">
        <v>334300</v>
      </c>
      <c r="C122" t="s">
        <v>508</v>
      </c>
      <c r="D122" s="146">
        <v>32987</v>
      </c>
      <c r="E122" s="146">
        <v>517</v>
      </c>
      <c r="F122" s="146">
        <v>22646</v>
      </c>
      <c r="G122" s="146">
        <v>10312</v>
      </c>
      <c r="H122" s="146">
        <v>32987</v>
      </c>
      <c r="I122" s="146">
        <v>517</v>
      </c>
      <c r="J122" s="146">
        <v>10312</v>
      </c>
      <c r="K122" s="146">
        <v>22646</v>
      </c>
      <c r="L122" s="146">
        <v>0</v>
      </c>
      <c r="M122" s="146">
        <v>0</v>
      </c>
      <c r="P122" s="151">
        <f t="shared" si="2"/>
        <v>1</v>
      </c>
      <c r="Q122" s="152">
        <f t="shared" si="3"/>
        <v>0</v>
      </c>
    </row>
    <row r="123" spans="1:17" x14ac:dyDescent="0.35">
      <c r="A123" t="s">
        <v>1350</v>
      </c>
      <c r="B123">
        <v>334418</v>
      </c>
      <c r="C123" t="s">
        <v>522</v>
      </c>
      <c r="D123" s="146">
        <v>166</v>
      </c>
      <c r="E123" s="146">
        <v>5</v>
      </c>
      <c r="F123" s="146">
        <v>58</v>
      </c>
      <c r="G123" s="146">
        <v>17</v>
      </c>
      <c r="H123" s="146">
        <v>166</v>
      </c>
      <c r="I123" s="146">
        <v>5</v>
      </c>
      <c r="J123" s="146">
        <v>17</v>
      </c>
      <c r="K123" s="146">
        <v>58</v>
      </c>
      <c r="L123" s="146">
        <v>0</v>
      </c>
      <c r="M123" s="146">
        <v>0</v>
      </c>
      <c r="P123" s="151">
        <f t="shared" si="2"/>
        <v>1</v>
      </c>
      <c r="Q123" s="152">
        <f t="shared" si="3"/>
        <v>0</v>
      </c>
    </row>
    <row r="124" spans="1:17" x14ac:dyDescent="0.35">
      <c r="A124" t="s">
        <v>1350</v>
      </c>
      <c r="B124">
        <v>334510</v>
      </c>
      <c r="C124" t="s">
        <v>539</v>
      </c>
      <c r="D124" s="146">
        <v>2089</v>
      </c>
      <c r="E124" s="146">
        <v>37</v>
      </c>
      <c r="F124" s="146">
        <v>3035</v>
      </c>
      <c r="G124" s="146">
        <v>687</v>
      </c>
      <c r="H124" s="146">
        <v>2089</v>
      </c>
      <c r="I124" s="146">
        <v>37</v>
      </c>
      <c r="J124" s="146">
        <v>687</v>
      </c>
      <c r="K124" s="146">
        <v>3035</v>
      </c>
      <c r="L124" s="146">
        <v>0</v>
      </c>
      <c r="M124" s="146">
        <v>0</v>
      </c>
      <c r="P124" s="151">
        <f t="shared" si="2"/>
        <v>1</v>
      </c>
      <c r="Q124" s="152">
        <f t="shared" si="3"/>
        <v>0</v>
      </c>
    </row>
    <row r="125" spans="1:17" x14ac:dyDescent="0.35">
      <c r="A125" t="s">
        <v>1350</v>
      </c>
      <c r="B125">
        <v>334511</v>
      </c>
      <c r="C125" t="s">
        <v>671</v>
      </c>
      <c r="D125" s="146">
        <v>38</v>
      </c>
      <c r="E125" s="146">
        <v>1</v>
      </c>
      <c r="F125" s="146">
        <v>17</v>
      </c>
      <c r="G125" s="146">
        <v>4</v>
      </c>
      <c r="H125" s="146">
        <v>0</v>
      </c>
      <c r="I125" s="146">
        <v>0</v>
      </c>
      <c r="J125" s="146">
        <v>0</v>
      </c>
      <c r="K125" s="146">
        <v>0</v>
      </c>
      <c r="L125" s="146">
        <v>0</v>
      </c>
      <c r="M125" s="146">
        <v>0</v>
      </c>
      <c r="P125" s="151">
        <f t="shared" si="2"/>
        <v>0</v>
      </c>
      <c r="Q125" s="152">
        <f t="shared" si="3"/>
        <v>0</v>
      </c>
    </row>
    <row r="126" spans="1:17" x14ac:dyDescent="0.35">
      <c r="A126" t="s">
        <v>1350</v>
      </c>
      <c r="B126">
        <v>334610</v>
      </c>
      <c r="C126" t="s">
        <v>515</v>
      </c>
      <c r="D126" s="146">
        <v>765</v>
      </c>
      <c r="E126" s="146">
        <v>13</v>
      </c>
      <c r="F126" s="146">
        <v>212</v>
      </c>
      <c r="G126" s="146">
        <v>151</v>
      </c>
      <c r="H126" s="146">
        <v>765</v>
      </c>
      <c r="I126" s="146">
        <v>13</v>
      </c>
      <c r="J126" s="146">
        <v>151</v>
      </c>
      <c r="K126" s="146">
        <v>212</v>
      </c>
      <c r="L126" s="146">
        <v>0</v>
      </c>
      <c r="M126" s="146">
        <v>0</v>
      </c>
      <c r="P126" s="151">
        <f t="shared" si="2"/>
        <v>1</v>
      </c>
      <c r="Q126" s="152">
        <f t="shared" si="3"/>
        <v>0</v>
      </c>
    </row>
    <row r="127" spans="1:17" x14ac:dyDescent="0.35">
      <c r="A127" t="s">
        <v>1350</v>
      </c>
      <c r="B127" t="s">
        <v>509</v>
      </c>
      <c r="C127" t="s">
        <v>510</v>
      </c>
      <c r="D127" s="146">
        <v>12493</v>
      </c>
      <c r="E127" s="146">
        <v>112</v>
      </c>
      <c r="F127" s="146">
        <v>4849</v>
      </c>
      <c r="G127" s="146">
        <v>2281</v>
      </c>
      <c r="H127" s="146">
        <v>12493</v>
      </c>
      <c r="I127" s="146">
        <v>112</v>
      </c>
      <c r="J127" s="146">
        <v>2281</v>
      </c>
      <c r="K127" s="146">
        <v>4849</v>
      </c>
      <c r="L127" s="146">
        <v>0</v>
      </c>
      <c r="M127" s="146">
        <v>0</v>
      </c>
      <c r="P127" s="151">
        <f t="shared" si="2"/>
        <v>1</v>
      </c>
      <c r="Q127" s="152">
        <f t="shared" si="3"/>
        <v>0</v>
      </c>
    </row>
    <row r="128" spans="1:17" x14ac:dyDescent="0.35">
      <c r="A128" t="s">
        <v>1350</v>
      </c>
      <c r="B128" t="s">
        <v>512</v>
      </c>
      <c r="C128" t="s">
        <v>513</v>
      </c>
      <c r="D128" s="146">
        <v>382</v>
      </c>
      <c r="E128" s="146">
        <v>11</v>
      </c>
      <c r="F128" s="146">
        <v>273</v>
      </c>
      <c r="G128" s="146">
        <v>38</v>
      </c>
      <c r="H128" s="146">
        <v>382</v>
      </c>
      <c r="I128" s="146">
        <v>11</v>
      </c>
      <c r="J128" s="146">
        <v>38</v>
      </c>
      <c r="K128" s="146">
        <v>273</v>
      </c>
      <c r="L128" s="146">
        <v>0</v>
      </c>
      <c r="M128" s="146">
        <v>0</v>
      </c>
      <c r="P128" s="151">
        <f t="shared" si="2"/>
        <v>1</v>
      </c>
      <c r="Q128" s="152">
        <f t="shared" si="3"/>
        <v>0</v>
      </c>
    </row>
    <row r="129" spans="1:17" x14ac:dyDescent="0.35">
      <c r="A129" t="s">
        <v>1350</v>
      </c>
      <c r="B129" t="s">
        <v>468</v>
      </c>
      <c r="C129" t="s">
        <v>469</v>
      </c>
      <c r="D129" s="146">
        <v>4690</v>
      </c>
      <c r="E129" s="146">
        <v>159</v>
      </c>
      <c r="F129" s="146">
        <v>4388</v>
      </c>
      <c r="G129" s="146">
        <v>1133</v>
      </c>
      <c r="H129" s="146">
        <v>4690</v>
      </c>
      <c r="I129" s="146">
        <v>159</v>
      </c>
      <c r="J129" s="146">
        <v>1133</v>
      </c>
      <c r="K129" s="146">
        <v>4388</v>
      </c>
      <c r="L129" s="146">
        <v>0</v>
      </c>
      <c r="M129" s="146">
        <v>0</v>
      </c>
      <c r="P129" s="151">
        <f t="shared" si="2"/>
        <v>1</v>
      </c>
      <c r="Q129" s="152">
        <f t="shared" si="3"/>
        <v>0</v>
      </c>
    </row>
    <row r="130" spans="1:17" x14ac:dyDescent="0.35">
      <c r="A130" t="s">
        <v>1351</v>
      </c>
      <c r="B130">
        <v>335110</v>
      </c>
      <c r="C130" t="s">
        <v>434</v>
      </c>
      <c r="D130" s="146">
        <v>1259</v>
      </c>
      <c r="E130" s="146">
        <v>22</v>
      </c>
      <c r="F130" s="146">
        <v>1234</v>
      </c>
      <c r="G130" s="146">
        <v>353</v>
      </c>
      <c r="H130" s="146">
        <v>33.800000000000004</v>
      </c>
      <c r="I130" s="146">
        <v>0.60000000000000009</v>
      </c>
      <c r="J130" s="146">
        <v>9.4</v>
      </c>
      <c r="K130" s="146">
        <v>43</v>
      </c>
      <c r="L130" s="146">
        <v>1225.2</v>
      </c>
      <c r="M130" s="146">
        <v>1191</v>
      </c>
      <c r="P130" s="151">
        <f t="shared" si="2"/>
        <v>2.6846703733121528E-2</v>
      </c>
      <c r="Q130" s="152">
        <f t="shared" si="3"/>
        <v>0.97315329626687852</v>
      </c>
    </row>
    <row r="131" spans="1:17" x14ac:dyDescent="0.35">
      <c r="A131" t="s">
        <v>1351</v>
      </c>
      <c r="B131">
        <v>335120</v>
      </c>
      <c r="C131" t="s">
        <v>470</v>
      </c>
      <c r="D131" s="146">
        <v>2082</v>
      </c>
      <c r="E131" s="146">
        <v>349</v>
      </c>
      <c r="F131" s="146">
        <v>2730</v>
      </c>
      <c r="G131" s="146">
        <v>585</v>
      </c>
      <c r="H131" s="146">
        <v>2082</v>
      </c>
      <c r="I131" s="146">
        <v>349</v>
      </c>
      <c r="J131" s="146">
        <v>585</v>
      </c>
      <c r="K131" s="146">
        <v>2730</v>
      </c>
      <c r="L131" s="146">
        <v>0</v>
      </c>
      <c r="M131" s="146">
        <v>0</v>
      </c>
      <c r="P131" s="151">
        <f t="shared" si="2"/>
        <v>1</v>
      </c>
      <c r="Q131" s="152">
        <f t="shared" si="3"/>
        <v>0</v>
      </c>
    </row>
    <row r="132" spans="1:17" x14ac:dyDescent="0.35">
      <c r="A132" t="s">
        <v>1351</v>
      </c>
      <c r="B132">
        <v>335210</v>
      </c>
      <c r="C132" t="s">
        <v>484</v>
      </c>
      <c r="D132" s="146">
        <v>9335</v>
      </c>
      <c r="E132" s="146">
        <v>1581</v>
      </c>
      <c r="F132" s="146">
        <v>4714</v>
      </c>
      <c r="G132" s="146">
        <v>1301</v>
      </c>
      <c r="H132" s="146">
        <v>6490</v>
      </c>
      <c r="I132" s="146">
        <v>1099</v>
      </c>
      <c r="J132" s="146">
        <v>905</v>
      </c>
      <c r="K132" s="146">
        <v>3316</v>
      </c>
      <c r="L132" s="146">
        <v>2845</v>
      </c>
      <c r="M132" s="146">
        <v>1398</v>
      </c>
      <c r="P132" s="151">
        <f t="shared" si="2"/>
        <v>0.69523299410819495</v>
      </c>
      <c r="Q132" s="152">
        <f t="shared" si="3"/>
        <v>0.30476700589180505</v>
      </c>
    </row>
    <row r="133" spans="1:17" x14ac:dyDescent="0.35">
      <c r="A133" t="s">
        <v>1351</v>
      </c>
      <c r="B133">
        <v>335221</v>
      </c>
      <c r="C133" t="s">
        <v>485</v>
      </c>
      <c r="D133" s="146">
        <v>5296</v>
      </c>
      <c r="E133" s="146">
        <v>119</v>
      </c>
      <c r="F133" s="146">
        <v>2460</v>
      </c>
      <c r="G133" s="146">
        <v>738</v>
      </c>
      <c r="H133" s="146">
        <v>5296</v>
      </c>
      <c r="I133" s="146">
        <v>119</v>
      </c>
      <c r="J133" s="146">
        <v>738</v>
      </c>
      <c r="K133" s="146">
        <v>2460</v>
      </c>
      <c r="L133" s="146">
        <v>0</v>
      </c>
      <c r="M133" s="146">
        <v>0</v>
      </c>
      <c r="P133" s="151">
        <f t="shared" ref="P133:P196" si="4">H133/$D133</f>
        <v>1</v>
      </c>
      <c r="Q133" s="152">
        <f t="shared" ref="Q133:Q196" si="5">L133/$D133</f>
        <v>0</v>
      </c>
    </row>
    <row r="134" spans="1:17" x14ac:dyDescent="0.35">
      <c r="A134" t="s">
        <v>1351</v>
      </c>
      <c r="B134">
        <v>335222</v>
      </c>
      <c r="C134" t="s">
        <v>486</v>
      </c>
      <c r="D134" s="146">
        <v>4951</v>
      </c>
      <c r="E134" s="146">
        <v>130</v>
      </c>
      <c r="F134" s="146">
        <v>2307</v>
      </c>
      <c r="G134" s="146">
        <v>690</v>
      </c>
      <c r="H134" s="146">
        <v>4951</v>
      </c>
      <c r="I134" s="146">
        <v>130</v>
      </c>
      <c r="J134" s="146">
        <v>690</v>
      </c>
      <c r="K134" s="146">
        <v>2307</v>
      </c>
      <c r="L134" s="146">
        <v>0</v>
      </c>
      <c r="M134" s="146">
        <v>0</v>
      </c>
      <c r="P134" s="151">
        <f t="shared" si="4"/>
        <v>1</v>
      </c>
      <c r="Q134" s="152">
        <f t="shared" si="5"/>
        <v>0</v>
      </c>
    </row>
    <row r="135" spans="1:17" x14ac:dyDescent="0.35">
      <c r="A135" t="s">
        <v>1351</v>
      </c>
      <c r="B135">
        <v>335224</v>
      </c>
      <c r="C135" t="s">
        <v>487</v>
      </c>
      <c r="D135" s="146">
        <v>4975</v>
      </c>
      <c r="E135" s="146">
        <v>95</v>
      </c>
      <c r="F135" s="146">
        <v>2304</v>
      </c>
      <c r="G135" s="146">
        <v>693</v>
      </c>
      <c r="H135" s="146">
        <v>4975</v>
      </c>
      <c r="I135" s="146">
        <v>95</v>
      </c>
      <c r="J135" s="146">
        <v>693</v>
      </c>
      <c r="K135" s="146">
        <v>2304</v>
      </c>
      <c r="L135" s="146">
        <v>0</v>
      </c>
      <c r="M135" s="146">
        <v>0</v>
      </c>
      <c r="P135" s="151">
        <f t="shared" si="4"/>
        <v>1</v>
      </c>
      <c r="Q135" s="152">
        <f t="shared" si="5"/>
        <v>0</v>
      </c>
    </row>
    <row r="136" spans="1:17" x14ac:dyDescent="0.35">
      <c r="A136" t="s">
        <v>1351</v>
      </c>
      <c r="B136">
        <v>335228</v>
      </c>
      <c r="C136" t="s">
        <v>488</v>
      </c>
      <c r="D136" s="146">
        <v>1384</v>
      </c>
      <c r="E136" s="146">
        <v>26</v>
      </c>
      <c r="F136" s="146">
        <v>641</v>
      </c>
      <c r="G136" s="146">
        <v>193</v>
      </c>
      <c r="H136" s="146">
        <v>1384</v>
      </c>
      <c r="I136" s="146">
        <v>26</v>
      </c>
      <c r="J136" s="146">
        <v>193</v>
      </c>
      <c r="K136" s="146">
        <v>641</v>
      </c>
      <c r="L136" s="146">
        <v>0</v>
      </c>
      <c r="M136" s="146">
        <v>0</v>
      </c>
      <c r="P136" s="151">
        <f t="shared" si="4"/>
        <v>1</v>
      </c>
      <c r="Q136" s="152">
        <f t="shared" si="5"/>
        <v>0</v>
      </c>
    </row>
    <row r="137" spans="1:17" x14ac:dyDescent="0.35">
      <c r="A137" t="s">
        <v>1351</v>
      </c>
      <c r="B137">
        <v>335311</v>
      </c>
      <c r="C137" t="s">
        <v>605</v>
      </c>
      <c r="D137" s="146">
        <v>10</v>
      </c>
      <c r="E137" s="146">
        <v>0</v>
      </c>
      <c r="F137" s="146">
        <v>5</v>
      </c>
      <c r="G137" s="146">
        <v>2</v>
      </c>
      <c r="H137" s="146">
        <v>0</v>
      </c>
      <c r="I137" s="146">
        <v>0</v>
      </c>
      <c r="J137" s="146">
        <v>0</v>
      </c>
      <c r="K137" s="146">
        <v>0</v>
      </c>
      <c r="L137" s="146">
        <v>10</v>
      </c>
      <c r="M137" s="146">
        <v>5</v>
      </c>
      <c r="P137" s="151">
        <f t="shared" si="4"/>
        <v>0</v>
      </c>
      <c r="Q137" s="152">
        <f t="shared" si="5"/>
        <v>1</v>
      </c>
    </row>
    <row r="138" spans="1:17" x14ac:dyDescent="0.35">
      <c r="A138" t="s">
        <v>1351</v>
      </c>
      <c r="B138">
        <v>335312</v>
      </c>
      <c r="C138" t="s">
        <v>503</v>
      </c>
      <c r="D138" s="146">
        <v>126</v>
      </c>
      <c r="E138" s="146">
        <v>2</v>
      </c>
      <c r="F138" s="146">
        <v>120</v>
      </c>
      <c r="G138" s="146">
        <v>35</v>
      </c>
      <c r="H138" s="146">
        <v>126</v>
      </c>
      <c r="I138" s="146">
        <v>2</v>
      </c>
      <c r="J138" s="146">
        <v>35</v>
      </c>
      <c r="K138" s="146">
        <v>120</v>
      </c>
      <c r="L138" s="146">
        <v>0</v>
      </c>
      <c r="M138" s="146">
        <v>0</v>
      </c>
      <c r="P138" s="151">
        <f t="shared" si="4"/>
        <v>1</v>
      </c>
      <c r="Q138" s="152">
        <f t="shared" si="5"/>
        <v>0</v>
      </c>
    </row>
    <row r="139" spans="1:17" x14ac:dyDescent="0.35">
      <c r="A139" t="s">
        <v>1351</v>
      </c>
      <c r="B139">
        <v>335313</v>
      </c>
      <c r="C139" t="s">
        <v>614</v>
      </c>
      <c r="D139" s="146">
        <v>117</v>
      </c>
      <c r="E139" s="146">
        <v>2</v>
      </c>
      <c r="F139" s="146">
        <v>111</v>
      </c>
      <c r="G139" s="146">
        <v>33</v>
      </c>
      <c r="H139" s="146">
        <v>0</v>
      </c>
      <c r="I139" s="146">
        <v>0</v>
      </c>
      <c r="J139" s="146">
        <v>0</v>
      </c>
      <c r="K139" s="146">
        <v>0</v>
      </c>
      <c r="L139" s="146">
        <v>117</v>
      </c>
      <c r="M139" s="146">
        <v>111</v>
      </c>
      <c r="P139" s="151">
        <f t="shared" si="4"/>
        <v>0</v>
      </c>
      <c r="Q139" s="152">
        <f t="shared" si="5"/>
        <v>1</v>
      </c>
    </row>
    <row r="140" spans="1:17" x14ac:dyDescent="0.35">
      <c r="A140" t="s">
        <v>1351</v>
      </c>
      <c r="B140">
        <v>335911</v>
      </c>
      <c r="C140" t="s">
        <v>435</v>
      </c>
      <c r="D140" s="146">
        <v>1942</v>
      </c>
      <c r="E140" s="146">
        <v>33</v>
      </c>
      <c r="F140" s="146">
        <v>1854</v>
      </c>
      <c r="G140" s="146">
        <v>349</v>
      </c>
      <c r="H140" s="146">
        <v>317.2</v>
      </c>
      <c r="I140" s="146">
        <v>5.6000000000000005</v>
      </c>
      <c r="J140" s="146">
        <v>44.800000000000004</v>
      </c>
      <c r="K140" s="146">
        <v>351</v>
      </c>
      <c r="L140" s="146">
        <v>1624.8</v>
      </c>
      <c r="M140" s="146">
        <v>1503</v>
      </c>
      <c r="P140" s="151">
        <f t="shared" si="4"/>
        <v>0.16333676622039134</v>
      </c>
      <c r="Q140" s="152">
        <f t="shared" si="5"/>
        <v>0.83666323377960861</v>
      </c>
    </row>
    <row r="141" spans="1:17" x14ac:dyDescent="0.35">
      <c r="A141" t="s">
        <v>1351</v>
      </c>
      <c r="B141">
        <v>335912</v>
      </c>
      <c r="C141" t="s">
        <v>514</v>
      </c>
      <c r="D141" s="146">
        <v>2479</v>
      </c>
      <c r="E141" s="146">
        <v>41</v>
      </c>
      <c r="F141" s="146">
        <v>2379</v>
      </c>
      <c r="G141" s="146">
        <v>696</v>
      </c>
      <c r="H141" s="146">
        <v>1131</v>
      </c>
      <c r="I141" s="146">
        <v>19</v>
      </c>
      <c r="J141" s="146">
        <v>318</v>
      </c>
      <c r="K141" s="146">
        <v>1098</v>
      </c>
      <c r="L141" s="146">
        <v>1348</v>
      </c>
      <c r="M141" s="146">
        <v>1281</v>
      </c>
      <c r="P141" s="151">
        <f t="shared" si="4"/>
        <v>0.45623235175473981</v>
      </c>
      <c r="Q141" s="152">
        <f t="shared" si="5"/>
        <v>0.54376764824526014</v>
      </c>
    </row>
    <row r="142" spans="1:17" x14ac:dyDescent="0.35">
      <c r="A142" t="s">
        <v>1351</v>
      </c>
      <c r="B142">
        <v>335999</v>
      </c>
      <c r="C142" t="s">
        <v>489</v>
      </c>
      <c r="D142" s="146">
        <v>287</v>
      </c>
      <c r="E142" s="146">
        <v>5</v>
      </c>
      <c r="F142" s="146">
        <v>228</v>
      </c>
      <c r="G142" s="146">
        <v>81</v>
      </c>
      <c r="H142" s="146">
        <v>287</v>
      </c>
      <c r="I142" s="146">
        <v>5</v>
      </c>
      <c r="J142" s="146">
        <v>81</v>
      </c>
      <c r="K142" s="146">
        <v>228</v>
      </c>
      <c r="L142" s="146">
        <v>0</v>
      </c>
      <c r="M142" s="146">
        <v>0</v>
      </c>
      <c r="P142" s="151">
        <f t="shared" si="4"/>
        <v>1</v>
      </c>
      <c r="Q142" s="152">
        <f t="shared" si="5"/>
        <v>0</v>
      </c>
    </row>
    <row r="143" spans="1:17" x14ac:dyDescent="0.35">
      <c r="A143" t="s">
        <v>1352</v>
      </c>
      <c r="B143">
        <v>336111</v>
      </c>
      <c r="C143" t="s">
        <v>419</v>
      </c>
      <c r="D143" s="146">
        <v>66546</v>
      </c>
      <c r="E143" s="146">
        <v>1901</v>
      </c>
      <c r="F143" s="146">
        <v>18871</v>
      </c>
      <c r="G143" s="146">
        <v>7756</v>
      </c>
      <c r="H143" s="146">
        <v>66546</v>
      </c>
      <c r="I143" s="146">
        <v>1901</v>
      </c>
      <c r="J143" s="146">
        <v>7756</v>
      </c>
      <c r="K143" s="146">
        <v>18871</v>
      </c>
      <c r="L143" s="146">
        <v>0</v>
      </c>
      <c r="M143" s="146">
        <v>0</v>
      </c>
      <c r="P143" s="151">
        <f t="shared" si="4"/>
        <v>1</v>
      </c>
      <c r="Q143" s="152">
        <f t="shared" si="5"/>
        <v>0</v>
      </c>
    </row>
    <row r="144" spans="1:17" x14ac:dyDescent="0.35">
      <c r="A144" t="s">
        <v>1352</v>
      </c>
      <c r="B144">
        <v>336112</v>
      </c>
      <c r="C144" t="s">
        <v>421</v>
      </c>
      <c r="D144" s="146">
        <v>116189</v>
      </c>
      <c r="E144" s="146">
        <v>2398</v>
      </c>
      <c r="F144" s="146">
        <v>17675</v>
      </c>
      <c r="G144" s="146">
        <v>1717</v>
      </c>
      <c r="H144" s="146">
        <v>116189</v>
      </c>
      <c r="I144" s="146">
        <v>2398</v>
      </c>
      <c r="J144" s="146">
        <v>1717</v>
      </c>
      <c r="K144" s="146">
        <v>17675</v>
      </c>
      <c r="L144" s="146">
        <v>0</v>
      </c>
      <c r="M144" s="146">
        <v>0</v>
      </c>
      <c r="P144" s="151">
        <f t="shared" si="4"/>
        <v>1</v>
      </c>
      <c r="Q144" s="152">
        <f t="shared" si="5"/>
        <v>0</v>
      </c>
    </row>
    <row r="145" spans="1:17" x14ac:dyDescent="0.35">
      <c r="A145" t="s">
        <v>1352</v>
      </c>
      <c r="B145">
        <v>336211</v>
      </c>
      <c r="C145" t="s">
        <v>420</v>
      </c>
      <c r="D145" s="146">
        <v>50</v>
      </c>
      <c r="E145" s="146">
        <v>1</v>
      </c>
      <c r="F145" s="146">
        <v>42</v>
      </c>
      <c r="G145" s="146">
        <v>6</v>
      </c>
      <c r="H145" s="146">
        <v>50</v>
      </c>
      <c r="I145" s="146">
        <v>1</v>
      </c>
      <c r="J145" s="146">
        <v>6</v>
      </c>
      <c r="K145" s="146">
        <v>42</v>
      </c>
      <c r="L145" s="146">
        <v>0</v>
      </c>
      <c r="M145" s="146">
        <v>0</v>
      </c>
      <c r="P145" s="151">
        <f t="shared" si="4"/>
        <v>1</v>
      </c>
      <c r="Q145" s="152">
        <f t="shared" si="5"/>
        <v>0</v>
      </c>
    </row>
    <row r="146" spans="1:17" x14ac:dyDescent="0.35">
      <c r="A146" t="s">
        <v>1352</v>
      </c>
      <c r="B146">
        <v>336213</v>
      </c>
      <c r="C146" t="s">
        <v>535</v>
      </c>
      <c r="D146" s="146">
        <v>5079</v>
      </c>
      <c r="E146" s="146">
        <v>82</v>
      </c>
      <c r="F146" s="146">
        <v>1197</v>
      </c>
      <c r="G146" s="146">
        <v>76</v>
      </c>
      <c r="H146" s="146">
        <v>5079</v>
      </c>
      <c r="I146" s="146">
        <v>82</v>
      </c>
      <c r="J146" s="146">
        <v>76</v>
      </c>
      <c r="K146" s="146">
        <v>1197</v>
      </c>
      <c r="L146" s="146">
        <v>0</v>
      </c>
      <c r="M146" s="146">
        <v>0</v>
      </c>
      <c r="P146" s="151">
        <f t="shared" si="4"/>
        <v>1</v>
      </c>
      <c r="Q146" s="152">
        <f t="shared" si="5"/>
        <v>0</v>
      </c>
    </row>
    <row r="147" spans="1:17" x14ac:dyDescent="0.35">
      <c r="A147" t="s">
        <v>1352</v>
      </c>
      <c r="B147">
        <v>336214</v>
      </c>
      <c r="C147" t="s">
        <v>532</v>
      </c>
      <c r="D147" s="146">
        <v>6705</v>
      </c>
      <c r="E147" s="146">
        <v>96</v>
      </c>
      <c r="F147" s="146">
        <v>1705</v>
      </c>
      <c r="G147" s="146">
        <v>100</v>
      </c>
      <c r="H147" s="146">
        <v>6705</v>
      </c>
      <c r="I147" s="146">
        <v>96</v>
      </c>
      <c r="J147" s="146">
        <v>100</v>
      </c>
      <c r="K147" s="146">
        <v>1705</v>
      </c>
      <c r="L147" s="146">
        <v>0</v>
      </c>
      <c r="M147" s="146">
        <v>0</v>
      </c>
      <c r="P147" s="151">
        <f t="shared" si="4"/>
        <v>1</v>
      </c>
      <c r="Q147" s="152">
        <f t="shared" si="5"/>
        <v>0</v>
      </c>
    </row>
    <row r="148" spans="1:17" x14ac:dyDescent="0.35">
      <c r="A148" t="s">
        <v>1352</v>
      </c>
      <c r="B148">
        <v>336310</v>
      </c>
      <c r="C148" t="s">
        <v>436</v>
      </c>
      <c r="D148" s="146">
        <v>1503</v>
      </c>
      <c r="E148" s="146">
        <v>26</v>
      </c>
      <c r="F148" s="146">
        <v>1711</v>
      </c>
      <c r="G148" s="146">
        <v>213</v>
      </c>
      <c r="H148" s="146">
        <v>300.60000000000002</v>
      </c>
      <c r="I148" s="146">
        <v>5.2</v>
      </c>
      <c r="J148" s="146">
        <v>42.6</v>
      </c>
      <c r="K148" s="146">
        <v>342.20000000000005</v>
      </c>
      <c r="L148" s="146">
        <v>1202.4000000000001</v>
      </c>
      <c r="M148" s="146">
        <v>1368.8000000000002</v>
      </c>
      <c r="P148" s="151">
        <f t="shared" si="4"/>
        <v>0.2</v>
      </c>
      <c r="Q148" s="152">
        <f t="shared" si="5"/>
        <v>0.8</v>
      </c>
    </row>
    <row r="149" spans="1:17" x14ac:dyDescent="0.35">
      <c r="A149" t="s">
        <v>1352</v>
      </c>
      <c r="B149">
        <v>336320</v>
      </c>
      <c r="C149" t="s">
        <v>437</v>
      </c>
      <c r="D149" s="146">
        <v>2890</v>
      </c>
      <c r="E149" s="146">
        <v>50</v>
      </c>
      <c r="F149" s="146">
        <v>3291</v>
      </c>
      <c r="G149" s="146">
        <v>410</v>
      </c>
      <c r="H149" s="146">
        <v>578</v>
      </c>
      <c r="I149" s="146">
        <v>10</v>
      </c>
      <c r="J149" s="146">
        <v>82</v>
      </c>
      <c r="K149" s="146">
        <v>658.2</v>
      </c>
      <c r="L149" s="146">
        <v>2312</v>
      </c>
      <c r="M149" s="146">
        <v>2632.8</v>
      </c>
      <c r="P149" s="151">
        <f t="shared" si="4"/>
        <v>0.2</v>
      </c>
      <c r="Q149" s="152">
        <f t="shared" si="5"/>
        <v>0.8</v>
      </c>
    </row>
    <row r="150" spans="1:17" x14ac:dyDescent="0.35">
      <c r="A150" t="s">
        <v>1352</v>
      </c>
      <c r="B150">
        <v>336350</v>
      </c>
      <c r="C150" t="s">
        <v>440</v>
      </c>
      <c r="D150" s="146">
        <v>1726</v>
      </c>
      <c r="E150" s="146">
        <v>30</v>
      </c>
      <c r="F150" s="146">
        <v>1965</v>
      </c>
      <c r="G150" s="146">
        <v>245</v>
      </c>
      <c r="H150" s="146">
        <v>345.20000000000005</v>
      </c>
      <c r="I150" s="146">
        <v>6</v>
      </c>
      <c r="J150" s="146">
        <v>49</v>
      </c>
      <c r="K150" s="146">
        <v>393</v>
      </c>
      <c r="L150" s="146">
        <v>1380.8000000000002</v>
      </c>
      <c r="M150" s="146">
        <v>1572</v>
      </c>
      <c r="P150" s="151">
        <f t="shared" si="4"/>
        <v>0.20000000000000004</v>
      </c>
      <c r="Q150" s="152">
        <f t="shared" si="5"/>
        <v>0.80000000000000016</v>
      </c>
    </row>
    <row r="151" spans="1:17" x14ac:dyDescent="0.35">
      <c r="A151" t="s">
        <v>1352</v>
      </c>
      <c r="B151">
        <v>336360</v>
      </c>
      <c r="C151" t="s">
        <v>441</v>
      </c>
      <c r="D151" s="146">
        <v>13</v>
      </c>
      <c r="E151" s="146">
        <v>0</v>
      </c>
      <c r="F151" s="146">
        <v>15</v>
      </c>
      <c r="G151" s="146">
        <v>2</v>
      </c>
      <c r="H151" s="146">
        <v>2.6</v>
      </c>
      <c r="I151" s="146">
        <v>0</v>
      </c>
      <c r="J151" s="146">
        <v>0.4</v>
      </c>
      <c r="K151" s="146">
        <v>3</v>
      </c>
      <c r="L151" s="146">
        <v>10.4</v>
      </c>
      <c r="M151" s="146">
        <v>12</v>
      </c>
      <c r="P151" s="151">
        <f t="shared" si="4"/>
        <v>0.2</v>
      </c>
      <c r="Q151" s="152">
        <f t="shared" si="5"/>
        <v>0.8</v>
      </c>
    </row>
    <row r="152" spans="1:17" x14ac:dyDescent="0.35">
      <c r="A152" t="s">
        <v>1352</v>
      </c>
      <c r="B152">
        <v>336390</v>
      </c>
      <c r="C152" t="s">
        <v>442</v>
      </c>
      <c r="D152" s="146">
        <v>4343</v>
      </c>
      <c r="E152" s="146">
        <v>75</v>
      </c>
      <c r="F152" s="146">
        <v>4946</v>
      </c>
      <c r="G152" s="146">
        <v>616</v>
      </c>
      <c r="H152" s="146">
        <v>868.6</v>
      </c>
      <c r="I152" s="146">
        <v>15</v>
      </c>
      <c r="J152" s="146">
        <v>123.2</v>
      </c>
      <c r="K152" s="146">
        <v>989.2</v>
      </c>
      <c r="L152" s="146">
        <v>3474.4</v>
      </c>
      <c r="M152" s="146">
        <v>3956.8</v>
      </c>
      <c r="P152" s="151">
        <f t="shared" si="4"/>
        <v>0.2</v>
      </c>
      <c r="Q152" s="152">
        <f t="shared" si="5"/>
        <v>0.8</v>
      </c>
    </row>
    <row r="153" spans="1:17" x14ac:dyDescent="0.35">
      <c r="A153" t="s">
        <v>1352</v>
      </c>
      <c r="B153">
        <v>336411</v>
      </c>
      <c r="C153" t="s">
        <v>534</v>
      </c>
      <c r="D153" s="146">
        <v>760</v>
      </c>
      <c r="E153" s="146">
        <v>12</v>
      </c>
      <c r="F153" s="146">
        <v>628</v>
      </c>
      <c r="G153" s="146">
        <v>23</v>
      </c>
      <c r="H153" s="146">
        <v>760</v>
      </c>
      <c r="I153" s="146">
        <v>12</v>
      </c>
      <c r="J153" s="146">
        <v>23</v>
      </c>
      <c r="K153" s="146">
        <v>628</v>
      </c>
      <c r="L153" s="146">
        <v>0</v>
      </c>
      <c r="M153" s="146">
        <v>0</v>
      </c>
      <c r="P153" s="151">
        <f t="shared" si="4"/>
        <v>1</v>
      </c>
      <c r="Q153" s="152">
        <f t="shared" si="5"/>
        <v>0</v>
      </c>
    </row>
    <row r="154" spans="1:17" x14ac:dyDescent="0.35">
      <c r="A154" t="s">
        <v>1352</v>
      </c>
      <c r="B154">
        <v>336612</v>
      </c>
      <c r="C154" t="s">
        <v>533</v>
      </c>
      <c r="D154" s="146">
        <v>7578</v>
      </c>
      <c r="E154" s="146">
        <v>121</v>
      </c>
      <c r="F154" s="146">
        <v>3209</v>
      </c>
      <c r="G154" s="146">
        <v>190</v>
      </c>
      <c r="H154" s="146">
        <v>7578</v>
      </c>
      <c r="I154" s="146">
        <v>121</v>
      </c>
      <c r="J154" s="146">
        <v>190</v>
      </c>
      <c r="K154" s="146">
        <v>3209</v>
      </c>
      <c r="L154" s="146">
        <v>0</v>
      </c>
      <c r="M154" s="146">
        <v>0</v>
      </c>
      <c r="P154" s="151">
        <f t="shared" si="4"/>
        <v>1</v>
      </c>
      <c r="Q154" s="152">
        <f t="shared" si="5"/>
        <v>0</v>
      </c>
    </row>
    <row r="155" spans="1:17" x14ac:dyDescent="0.35">
      <c r="A155" t="s">
        <v>1352</v>
      </c>
      <c r="B155">
        <v>336991</v>
      </c>
      <c r="C155" t="s">
        <v>530</v>
      </c>
      <c r="D155" s="146">
        <v>8096</v>
      </c>
      <c r="E155" s="146">
        <v>119</v>
      </c>
      <c r="F155" s="146">
        <v>4102</v>
      </c>
      <c r="G155" s="146">
        <v>1197</v>
      </c>
      <c r="H155" s="146">
        <v>8096</v>
      </c>
      <c r="I155" s="146">
        <v>119</v>
      </c>
      <c r="J155" s="146">
        <v>1197</v>
      </c>
      <c r="K155" s="146">
        <v>4102</v>
      </c>
      <c r="L155" s="146">
        <v>0</v>
      </c>
      <c r="M155" s="146">
        <v>0</v>
      </c>
      <c r="P155" s="151">
        <f t="shared" si="4"/>
        <v>1</v>
      </c>
      <c r="Q155" s="152">
        <f t="shared" si="5"/>
        <v>0</v>
      </c>
    </row>
    <row r="156" spans="1:17" x14ac:dyDescent="0.35">
      <c r="A156" t="s">
        <v>1352</v>
      </c>
      <c r="B156">
        <v>336999</v>
      </c>
      <c r="C156" t="s">
        <v>528</v>
      </c>
      <c r="D156" s="146">
        <v>4532</v>
      </c>
      <c r="E156" s="146">
        <v>55</v>
      </c>
      <c r="F156" s="146">
        <v>2561</v>
      </c>
      <c r="G156" s="146">
        <v>105</v>
      </c>
      <c r="H156" s="146">
        <v>4532</v>
      </c>
      <c r="I156" s="146">
        <v>55</v>
      </c>
      <c r="J156" s="146">
        <v>105</v>
      </c>
      <c r="K156" s="146">
        <v>2561</v>
      </c>
      <c r="L156" s="146">
        <v>0</v>
      </c>
      <c r="M156" s="146">
        <v>0</v>
      </c>
      <c r="P156" s="151">
        <f t="shared" si="4"/>
        <v>1</v>
      </c>
      <c r="Q156" s="152">
        <f t="shared" si="5"/>
        <v>0</v>
      </c>
    </row>
    <row r="157" spans="1:17" x14ac:dyDescent="0.35">
      <c r="A157" t="s">
        <v>1352</v>
      </c>
      <c r="B157" t="s">
        <v>438</v>
      </c>
      <c r="C157" t="s">
        <v>439</v>
      </c>
      <c r="D157" s="146">
        <v>1107</v>
      </c>
      <c r="E157" s="146">
        <v>19</v>
      </c>
      <c r="F157" s="146">
        <v>1260</v>
      </c>
      <c r="G157" s="146">
        <v>157</v>
      </c>
      <c r="H157" s="146">
        <v>221.4</v>
      </c>
      <c r="I157" s="146">
        <v>3.8000000000000003</v>
      </c>
      <c r="J157" s="146">
        <v>31.400000000000002</v>
      </c>
      <c r="K157" s="146">
        <v>252</v>
      </c>
      <c r="L157" s="146">
        <v>885.6</v>
      </c>
      <c r="M157" s="146">
        <v>1008</v>
      </c>
      <c r="P157" s="151">
        <f t="shared" si="4"/>
        <v>0.2</v>
      </c>
      <c r="Q157" s="152">
        <f t="shared" si="5"/>
        <v>0.8</v>
      </c>
    </row>
    <row r="158" spans="1:17" x14ac:dyDescent="0.35">
      <c r="A158" t="s">
        <v>1353</v>
      </c>
      <c r="B158">
        <v>337121</v>
      </c>
      <c r="C158" t="s">
        <v>447</v>
      </c>
      <c r="D158" s="146">
        <v>12081</v>
      </c>
      <c r="E158" s="146">
        <v>1983</v>
      </c>
      <c r="F158" s="146">
        <v>11226</v>
      </c>
      <c r="G158" s="146">
        <v>1603</v>
      </c>
      <c r="H158" s="146">
        <v>12081</v>
      </c>
      <c r="I158" s="146">
        <v>1983</v>
      </c>
      <c r="J158" s="146">
        <v>1603</v>
      </c>
      <c r="K158" s="146">
        <v>11226</v>
      </c>
      <c r="L158" s="146">
        <v>0</v>
      </c>
      <c r="M158" s="146">
        <v>0</v>
      </c>
      <c r="P158" s="151">
        <f t="shared" si="4"/>
        <v>1</v>
      </c>
      <c r="Q158" s="152">
        <f t="shared" si="5"/>
        <v>0</v>
      </c>
    </row>
    <row r="159" spans="1:17" x14ac:dyDescent="0.35">
      <c r="A159" t="s">
        <v>1353</v>
      </c>
      <c r="B159">
        <v>337122</v>
      </c>
      <c r="C159" t="s">
        <v>448</v>
      </c>
      <c r="D159" s="146">
        <v>16178</v>
      </c>
      <c r="E159" s="146">
        <v>2655</v>
      </c>
      <c r="F159" s="146">
        <v>14984</v>
      </c>
      <c r="G159" s="146">
        <v>2078</v>
      </c>
      <c r="H159" s="146">
        <v>16178</v>
      </c>
      <c r="I159" s="146">
        <v>2655</v>
      </c>
      <c r="J159" s="146">
        <v>2078</v>
      </c>
      <c r="K159" s="146">
        <v>14984</v>
      </c>
      <c r="L159" s="146">
        <v>0</v>
      </c>
      <c r="M159" s="146">
        <v>0</v>
      </c>
      <c r="P159" s="151">
        <f t="shared" si="4"/>
        <v>1</v>
      </c>
      <c r="Q159" s="152">
        <f t="shared" si="5"/>
        <v>0</v>
      </c>
    </row>
    <row r="160" spans="1:17" x14ac:dyDescent="0.35">
      <c r="A160" t="s">
        <v>1353</v>
      </c>
      <c r="B160">
        <v>337127</v>
      </c>
      <c r="C160" t="s">
        <v>451</v>
      </c>
      <c r="D160" s="146">
        <v>45</v>
      </c>
      <c r="E160" s="146">
        <v>7</v>
      </c>
      <c r="F160" s="146">
        <v>42</v>
      </c>
      <c r="G160" s="146">
        <v>6</v>
      </c>
      <c r="H160" s="146">
        <v>45</v>
      </c>
      <c r="I160" s="146">
        <v>7</v>
      </c>
      <c r="J160" s="146">
        <v>6</v>
      </c>
      <c r="K160" s="146">
        <v>42</v>
      </c>
      <c r="L160" s="146">
        <v>0</v>
      </c>
      <c r="M160" s="146">
        <v>0</v>
      </c>
      <c r="P160" s="151">
        <f t="shared" si="4"/>
        <v>1</v>
      </c>
      <c r="Q160" s="152">
        <f t="shared" si="5"/>
        <v>0</v>
      </c>
    </row>
    <row r="161" spans="1:17" x14ac:dyDescent="0.35">
      <c r="A161" t="s">
        <v>1353</v>
      </c>
      <c r="B161">
        <v>337215</v>
      </c>
      <c r="C161" t="s">
        <v>454</v>
      </c>
      <c r="D161" s="146">
        <v>589</v>
      </c>
      <c r="E161" s="146">
        <v>99</v>
      </c>
      <c r="F161" s="146">
        <v>549</v>
      </c>
      <c r="G161" s="146">
        <v>78</v>
      </c>
      <c r="H161" s="146">
        <v>589</v>
      </c>
      <c r="I161" s="146">
        <v>99</v>
      </c>
      <c r="J161" s="146">
        <v>78</v>
      </c>
      <c r="K161" s="146">
        <v>549</v>
      </c>
      <c r="L161" s="146">
        <v>0</v>
      </c>
      <c r="M161" s="146">
        <v>0</v>
      </c>
      <c r="P161" s="151">
        <f t="shared" si="4"/>
        <v>1</v>
      </c>
      <c r="Q161" s="152">
        <f t="shared" si="5"/>
        <v>0</v>
      </c>
    </row>
    <row r="162" spans="1:17" x14ac:dyDescent="0.35">
      <c r="A162" t="s">
        <v>1353</v>
      </c>
      <c r="B162">
        <v>337900</v>
      </c>
      <c r="C162" t="s">
        <v>455</v>
      </c>
      <c r="D162" s="146">
        <v>9375</v>
      </c>
      <c r="E162" s="146">
        <v>1554</v>
      </c>
      <c r="F162" s="146">
        <v>9454</v>
      </c>
      <c r="G162" s="146">
        <v>1803</v>
      </c>
      <c r="H162" s="146">
        <v>9375</v>
      </c>
      <c r="I162" s="146">
        <v>1554</v>
      </c>
      <c r="J162" s="146">
        <v>1803</v>
      </c>
      <c r="K162" s="146">
        <v>9454</v>
      </c>
      <c r="L162" s="146">
        <v>0</v>
      </c>
      <c r="M162" s="146">
        <v>0</v>
      </c>
      <c r="P162" s="151">
        <f t="shared" si="4"/>
        <v>1</v>
      </c>
      <c r="Q162" s="152">
        <f t="shared" si="5"/>
        <v>0</v>
      </c>
    </row>
    <row r="163" spans="1:17" x14ac:dyDescent="0.35">
      <c r="A163" t="s">
        <v>1353</v>
      </c>
      <c r="B163" t="s">
        <v>449</v>
      </c>
      <c r="C163" t="s">
        <v>450</v>
      </c>
      <c r="D163" s="146">
        <v>5572</v>
      </c>
      <c r="E163" s="146">
        <v>914</v>
      </c>
      <c r="F163" s="146">
        <v>5178</v>
      </c>
      <c r="G163" s="146">
        <v>740</v>
      </c>
      <c r="H163" s="146">
        <v>5572</v>
      </c>
      <c r="I163" s="146">
        <v>914</v>
      </c>
      <c r="J163" s="146">
        <v>740</v>
      </c>
      <c r="K163" s="146">
        <v>5178</v>
      </c>
      <c r="L163" s="146">
        <v>0</v>
      </c>
      <c r="M163" s="146">
        <v>0</v>
      </c>
      <c r="P163" s="151">
        <f t="shared" si="4"/>
        <v>1</v>
      </c>
      <c r="Q163" s="152">
        <f t="shared" si="5"/>
        <v>0</v>
      </c>
    </row>
    <row r="164" spans="1:17" x14ac:dyDescent="0.35">
      <c r="A164" t="s">
        <v>1353</v>
      </c>
      <c r="B164" t="s">
        <v>452</v>
      </c>
      <c r="C164" t="s">
        <v>453</v>
      </c>
      <c r="D164" s="146">
        <v>175</v>
      </c>
      <c r="E164" s="146">
        <v>29</v>
      </c>
      <c r="F164" s="146">
        <v>163</v>
      </c>
      <c r="G164" s="146">
        <v>23</v>
      </c>
      <c r="H164" s="146">
        <v>175</v>
      </c>
      <c r="I164" s="146">
        <v>29</v>
      </c>
      <c r="J164" s="146">
        <v>23</v>
      </c>
      <c r="K164" s="146">
        <v>163</v>
      </c>
      <c r="L164" s="146">
        <v>0</v>
      </c>
      <c r="M164" s="146">
        <v>0</v>
      </c>
      <c r="P164" s="151">
        <f t="shared" si="4"/>
        <v>1</v>
      </c>
      <c r="Q164" s="152">
        <f t="shared" si="5"/>
        <v>0</v>
      </c>
    </row>
    <row r="165" spans="1:17" x14ac:dyDescent="0.35">
      <c r="A165" t="s">
        <v>1354</v>
      </c>
      <c r="B165">
        <v>339112</v>
      </c>
      <c r="C165" t="s">
        <v>540</v>
      </c>
      <c r="D165" s="146">
        <v>192</v>
      </c>
      <c r="E165" s="146">
        <v>3</v>
      </c>
      <c r="F165" s="146">
        <v>335</v>
      </c>
      <c r="G165" s="146">
        <v>63</v>
      </c>
      <c r="H165" s="146">
        <v>1</v>
      </c>
      <c r="I165" s="146">
        <v>0</v>
      </c>
      <c r="J165" s="146">
        <v>0</v>
      </c>
      <c r="K165" s="146">
        <v>2</v>
      </c>
      <c r="L165" s="146">
        <v>191</v>
      </c>
      <c r="M165" s="146">
        <v>333</v>
      </c>
      <c r="P165" s="151">
        <f t="shared" si="4"/>
        <v>5.208333333333333E-3</v>
      </c>
      <c r="Q165" s="152">
        <f t="shared" si="5"/>
        <v>0.99479166666666663</v>
      </c>
    </row>
    <row r="166" spans="1:17" x14ac:dyDescent="0.35">
      <c r="A166" t="s">
        <v>1354</v>
      </c>
      <c r="B166">
        <v>339113</v>
      </c>
      <c r="C166" t="s">
        <v>456</v>
      </c>
      <c r="D166" s="146">
        <v>7905</v>
      </c>
      <c r="E166" s="146">
        <v>139</v>
      </c>
      <c r="F166" s="146">
        <v>11849</v>
      </c>
      <c r="G166" s="146">
        <v>2585</v>
      </c>
      <c r="H166" s="146">
        <v>6916</v>
      </c>
      <c r="I166" s="146">
        <v>122</v>
      </c>
      <c r="J166" s="146">
        <v>2260</v>
      </c>
      <c r="K166" s="146">
        <v>10344</v>
      </c>
      <c r="L166" s="146">
        <v>989</v>
      </c>
      <c r="M166" s="146">
        <v>1505</v>
      </c>
      <c r="P166" s="151">
        <f t="shared" si="4"/>
        <v>0.87488931056293484</v>
      </c>
      <c r="Q166" s="152">
        <f t="shared" si="5"/>
        <v>0.12511068943706516</v>
      </c>
    </row>
    <row r="167" spans="1:17" x14ac:dyDescent="0.35">
      <c r="A167" t="s">
        <v>1354</v>
      </c>
      <c r="B167">
        <v>339115</v>
      </c>
      <c r="C167" t="s">
        <v>541</v>
      </c>
      <c r="D167" s="146">
        <v>7368</v>
      </c>
      <c r="E167" s="146">
        <v>131</v>
      </c>
      <c r="F167" s="146">
        <v>10167</v>
      </c>
      <c r="G167" s="146">
        <v>1924</v>
      </c>
      <c r="H167" s="146">
        <v>7368</v>
      </c>
      <c r="I167" s="146">
        <v>131</v>
      </c>
      <c r="J167" s="146">
        <v>1924</v>
      </c>
      <c r="K167" s="146">
        <v>10167</v>
      </c>
      <c r="L167" s="146">
        <v>0</v>
      </c>
      <c r="M167" s="146">
        <v>0</v>
      </c>
      <c r="P167" s="151">
        <f t="shared" si="4"/>
        <v>1</v>
      </c>
      <c r="Q167" s="152">
        <f t="shared" si="5"/>
        <v>0</v>
      </c>
    </row>
    <row r="168" spans="1:17" x14ac:dyDescent="0.35">
      <c r="A168" t="s">
        <v>1354</v>
      </c>
      <c r="B168">
        <v>339910</v>
      </c>
      <c r="C168" t="s">
        <v>492</v>
      </c>
      <c r="D168" s="146">
        <v>25900</v>
      </c>
      <c r="E168" s="146">
        <v>897</v>
      </c>
      <c r="F168" s="146">
        <v>22969</v>
      </c>
      <c r="G168" s="146">
        <v>6770</v>
      </c>
      <c r="H168" s="146">
        <v>25900</v>
      </c>
      <c r="I168" s="146">
        <v>897</v>
      </c>
      <c r="J168" s="146">
        <v>6770</v>
      </c>
      <c r="K168" s="146">
        <v>22969</v>
      </c>
      <c r="L168" s="146">
        <v>0</v>
      </c>
      <c r="M168" s="146">
        <v>0</v>
      </c>
      <c r="P168" s="151">
        <f t="shared" si="4"/>
        <v>1</v>
      </c>
      <c r="Q168" s="152">
        <f t="shared" si="5"/>
        <v>0</v>
      </c>
    </row>
    <row r="169" spans="1:17" x14ac:dyDescent="0.35">
      <c r="A169" t="s">
        <v>1354</v>
      </c>
      <c r="B169">
        <v>339920</v>
      </c>
      <c r="C169" t="s">
        <v>529</v>
      </c>
      <c r="D169" s="146">
        <v>13654</v>
      </c>
      <c r="E169" s="146">
        <v>2520</v>
      </c>
      <c r="F169" s="146">
        <v>12452</v>
      </c>
      <c r="G169" s="146">
        <v>4757</v>
      </c>
      <c r="H169" s="146">
        <v>13625</v>
      </c>
      <c r="I169" s="146">
        <v>2515</v>
      </c>
      <c r="J169" s="146">
        <v>4747</v>
      </c>
      <c r="K169" s="146">
        <v>12416</v>
      </c>
      <c r="L169" s="146">
        <v>29</v>
      </c>
      <c r="M169" s="146">
        <v>36</v>
      </c>
      <c r="P169" s="151">
        <f t="shared" si="4"/>
        <v>0.99787608026951813</v>
      </c>
      <c r="Q169" s="152">
        <f t="shared" si="5"/>
        <v>2.1239197304819099E-3</v>
      </c>
    </row>
    <row r="170" spans="1:17" x14ac:dyDescent="0.35">
      <c r="A170" t="s">
        <v>1354</v>
      </c>
      <c r="B170">
        <v>339930</v>
      </c>
      <c r="C170" t="s">
        <v>543</v>
      </c>
      <c r="D170" s="146">
        <v>19590</v>
      </c>
      <c r="E170" s="146">
        <v>3653</v>
      </c>
      <c r="F170" s="146">
        <v>16856</v>
      </c>
      <c r="G170" s="146">
        <v>5112</v>
      </c>
      <c r="H170" s="146">
        <v>231</v>
      </c>
      <c r="I170" s="146">
        <v>43</v>
      </c>
      <c r="J170" s="146">
        <v>60</v>
      </c>
      <c r="K170" s="146">
        <v>199</v>
      </c>
      <c r="L170" s="146">
        <v>19359</v>
      </c>
      <c r="M170" s="146">
        <v>16657</v>
      </c>
      <c r="P170" s="151">
        <f t="shared" si="4"/>
        <v>1.1791730474732006E-2</v>
      </c>
      <c r="Q170" s="152">
        <f t="shared" si="5"/>
        <v>0.98820826952526797</v>
      </c>
    </row>
    <row r="171" spans="1:17" x14ac:dyDescent="0.35">
      <c r="A171" t="s">
        <v>1354</v>
      </c>
      <c r="B171">
        <v>339940</v>
      </c>
      <c r="C171" t="s">
        <v>525</v>
      </c>
      <c r="D171" s="146">
        <v>2566</v>
      </c>
      <c r="E171" s="146">
        <v>476</v>
      </c>
      <c r="F171" s="146">
        <v>3674</v>
      </c>
      <c r="G171" s="146">
        <v>223</v>
      </c>
      <c r="H171" s="146">
        <v>6</v>
      </c>
      <c r="I171" s="146">
        <v>1</v>
      </c>
      <c r="J171" s="146">
        <v>1</v>
      </c>
      <c r="K171" s="146">
        <v>21</v>
      </c>
      <c r="L171" s="146">
        <v>2560</v>
      </c>
      <c r="M171" s="146">
        <v>3653</v>
      </c>
      <c r="P171" s="151">
        <f t="shared" si="4"/>
        <v>2.3382696804364772E-3</v>
      </c>
      <c r="Q171" s="152">
        <f t="shared" si="5"/>
        <v>0.99766173031956351</v>
      </c>
    </row>
    <row r="172" spans="1:17" x14ac:dyDescent="0.35">
      <c r="A172" t="s">
        <v>1354</v>
      </c>
      <c r="B172">
        <v>339990</v>
      </c>
      <c r="C172" t="s">
        <v>443</v>
      </c>
      <c r="D172" s="146">
        <v>15107</v>
      </c>
      <c r="E172" s="146">
        <v>2804</v>
      </c>
      <c r="F172" s="146">
        <v>17219</v>
      </c>
      <c r="G172" s="146">
        <v>6928</v>
      </c>
      <c r="H172" s="146">
        <v>6344.8</v>
      </c>
      <c r="I172" s="146">
        <v>1178.4000000000001</v>
      </c>
      <c r="J172" s="146">
        <v>2198.4</v>
      </c>
      <c r="K172" s="146">
        <v>7949.8</v>
      </c>
      <c r="L172" s="146">
        <v>8762.2000000000007</v>
      </c>
      <c r="M172" s="146">
        <v>9269.2000000000007</v>
      </c>
      <c r="P172" s="151">
        <f t="shared" si="4"/>
        <v>0.41999073277288673</v>
      </c>
      <c r="Q172" s="152">
        <f t="shared" si="5"/>
        <v>0.58000926722711332</v>
      </c>
    </row>
    <row r="173" spans="1:17" x14ac:dyDescent="0.35">
      <c r="A173" t="s">
        <v>1355</v>
      </c>
      <c r="B173">
        <v>481000</v>
      </c>
      <c r="C173" t="s">
        <v>30</v>
      </c>
      <c r="D173" s="146">
        <v>75736</v>
      </c>
      <c r="E173" s="146">
        <v>0</v>
      </c>
      <c r="F173" s="146">
        <v>0</v>
      </c>
      <c r="G173" s="146">
        <v>0</v>
      </c>
      <c r="H173" s="146">
        <v>0</v>
      </c>
      <c r="I173" s="146">
        <v>0</v>
      </c>
      <c r="J173" s="146">
        <v>0</v>
      </c>
      <c r="K173" s="146">
        <v>0</v>
      </c>
      <c r="L173" s="146">
        <v>0</v>
      </c>
      <c r="M173" s="146">
        <v>0</v>
      </c>
      <c r="P173" s="151">
        <f t="shared" si="4"/>
        <v>0</v>
      </c>
      <c r="Q173" s="152">
        <f t="shared" si="5"/>
        <v>0</v>
      </c>
    </row>
    <row r="174" spans="1:17" x14ac:dyDescent="0.35">
      <c r="A174" t="s">
        <v>1356</v>
      </c>
      <c r="B174">
        <v>482000</v>
      </c>
      <c r="C174" t="s">
        <v>31</v>
      </c>
      <c r="D174" s="146">
        <v>1036</v>
      </c>
      <c r="E174" s="146">
        <v>0</v>
      </c>
      <c r="F174" s="146">
        <v>0</v>
      </c>
      <c r="G174" s="146">
        <v>0</v>
      </c>
      <c r="H174" s="146">
        <v>0</v>
      </c>
      <c r="I174" s="146">
        <v>0</v>
      </c>
      <c r="J174" s="146">
        <v>0</v>
      </c>
      <c r="K174" s="146">
        <v>0</v>
      </c>
      <c r="L174" s="146">
        <v>0</v>
      </c>
      <c r="M174" s="146">
        <v>0</v>
      </c>
      <c r="P174" s="151">
        <f t="shared" si="4"/>
        <v>0</v>
      </c>
      <c r="Q174" s="152">
        <f t="shared" si="5"/>
        <v>0</v>
      </c>
    </row>
    <row r="175" spans="1:17" x14ac:dyDescent="0.35">
      <c r="A175" t="s">
        <v>1357</v>
      </c>
      <c r="B175">
        <v>483000</v>
      </c>
      <c r="C175" t="s">
        <v>32</v>
      </c>
      <c r="D175" s="146">
        <v>13117</v>
      </c>
      <c r="E175" s="146">
        <v>0</v>
      </c>
      <c r="F175" s="146">
        <v>0</v>
      </c>
      <c r="G175" s="146">
        <v>0</v>
      </c>
      <c r="H175" s="146">
        <v>0</v>
      </c>
      <c r="I175" s="146">
        <v>0</v>
      </c>
      <c r="J175" s="146">
        <v>0</v>
      </c>
      <c r="K175" s="146">
        <v>0</v>
      </c>
      <c r="L175" s="146">
        <v>0</v>
      </c>
      <c r="M175" s="146">
        <v>0</v>
      </c>
      <c r="P175" s="151">
        <f t="shared" si="4"/>
        <v>0</v>
      </c>
      <c r="Q175" s="152">
        <f t="shared" si="5"/>
        <v>0</v>
      </c>
    </row>
    <row r="176" spans="1:17" x14ac:dyDescent="0.35">
      <c r="A176" t="s">
        <v>1358</v>
      </c>
      <c r="B176">
        <v>484000</v>
      </c>
      <c r="C176" t="s">
        <v>33</v>
      </c>
      <c r="D176" s="146">
        <v>10832</v>
      </c>
      <c r="E176" s="146">
        <v>0</v>
      </c>
      <c r="F176" s="146">
        <v>0</v>
      </c>
      <c r="G176" s="146">
        <v>0</v>
      </c>
      <c r="H176" s="146">
        <v>0</v>
      </c>
      <c r="I176" s="146">
        <v>0</v>
      </c>
      <c r="J176" s="146">
        <v>0</v>
      </c>
      <c r="K176" s="146">
        <v>0</v>
      </c>
      <c r="L176" s="146">
        <v>0</v>
      </c>
      <c r="M176" s="146">
        <v>0</v>
      </c>
      <c r="P176" s="151">
        <f t="shared" si="4"/>
        <v>0</v>
      </c>
      <c r="Q176" s="152">
        <f t="shared" si="5"/>
        <v>0</v>
      </c>
    </row>
    <row r="177" spans="1:17" x14ac:dyDescent="0.35">
      <c r="A177" t="s">
        <v>1359</v>
      </c>
      <c r="B177">
        <v>485000</v>
      </c>
      <c r="C177" t="s">
        <v>34</v>
      </c>
      <c r="D177" s="146">
        <v>28412</v>
      </c>
      <c r="E177" s="146">
        <v>0</v>
      </c>
      <c r="F177" s="146">
        <v>0</v>
      </c>
      <c r="G177" s="146">
        <v>0</v>
      </c>
      <c r="H177" s="146">
        <v>0</v>
      </c>
      <c r="I177" s="146">
        <v>0</v>
      </c>
      <c r="J177" s="146">
        <v>0</v>
      </c>
      <c r="K177" s="146">
        <v>0</v>
      </c>
      <c r="L177" s="146">
        <v>0</v>
      </c>
      <c r="M177" s="146">
        <v>0</v>
      </c>
      <c r="P177" s="151">
        <f t="shared" si="4"/>
        <v>0</v>
      </c>
      <c r="Q177" s="152">
        <f t="shared" si="5"/>
        <v>0</v>
      </c>
    </row>
    <row r="178" spans="1:17" x14ac:dyDescent="0.35">
      <c r="A178" t="s">
        <v>1360</v>
      </c>
      <c r="B178" t="s">
        <v>642</v>
      </c>
      <c r="C178" t="s">
        <v>643</v>
      </c>
      <c r="D178" s="146">
        <v>9394</v>
      </c>
      <c r="E178" s="146">
        <v>0</v>
      </c>
      <c r="F178" s="146">
        <v>0</v>
      </c>
      <c r="G178" s="146">
        <v>0</v>
      </c>
      <c r="H178" s="146">
        <v>0</v>
      </c>
      <c r="I178" s="146">
        <v>0</v>
      </c>
      <c r="J178" s="146">
        <v>0</v>
      </c>
      <c r="K178" s="146">
        <v>0</v>
      </c>
      <c r="L178" s="146">
        <v>0</v>
      </c>
      <c r="M178" s="146">
        <v>0</v>
      </c>
      <c r="P178" s="151">
        <f t="shared" si="4"/>
        <v>0</v>
      </c>
      <c r="Q178" s="152">
        <f t="shared" si="5"/>
        <v>0</v>
      </c>
    </row>
    <row r="179" spans="1:17" x14ac:dyDescent="0.35">
      <c r="A179" t="s">
        <v>1361</v>
      </c>
      <c r="B179">
        <v>491000</v>
      </c>
      <c r="C179" t="s">
        <v>680</v>
      </c>
      <c r="D179" s="146">
        <v>9915</v>
      </c>
      <c r="E179" s="146">
        <v>0</v>
      </c>
      <c r="F179" s="146">
        <v>0</v>
      </c>
      <c r="G179" s="146">
        <v>0</v>
      </c>
      <c r="H179" s="146">
        <v>0</v>
      </c>
      <c r="I179" s="146">
        <v>0</v>
      </c>
      <c r="J179" s="146">
        <v>0</v>
      </c>
      <c r="K179" s="146">
        <v>0</v>
      </c>
      <c r="L179" s="146">
        <v>0</v>
      </c>
      <c r="M179" s="146">
        <v>0</v>
      </c>
      <c r="P179" s="151">
        <f t="shared" si="4"/>
        <v>0</v>
      </c>
      <c r="Q179" s="152">
        <f t="shared" si="5"/>
        <v>0</v>
      </c>
    </row>
    <row r="180" spans="1:17" x14ac:dyDescent="0.35">
      <c r="A180" t="s">
        <v>1362</v>
      </c>
      <c r="B180">
        <v>492000</v>
      </c>
      <c r="C180" t="s">
        <v>689</v>
      </c>
      <c r="D180" s="146">
        <v>1676</v>
      </c>
      <c r="E180" s="146">
        <v>0</v>
      </c>
      <c r="F180" s="146">
        <v>0</v>
      </c>
      <c r="G180" s="146">
        <v>0</v>
      </c>
      <c r="H180" s="146">
        <v>0</v>
      </c>
      <c r="I180" s="146">
        <v>0</v>
      </c>
      <c r="J180" s="146">
        <v>0</v>
      </c>
      <c r="K180" s="146">
        <v>0</v>
      </c>
      <c r="L180" s="146">
        <v>0</v>
      </c>
      <c r="M180" s="146">
        <v>0</v>
      </c>
      <c r="P180" s="151">
        <f t="shared" si="4"/>
        <v>0</v>
      </c>
      <c r="Q180" s="152">
        <f t="shared" si="5"/>
        <v>0</v>
      </c>
    </row>
    <row r="181" spans="1:17" x14ac:dyDescent="0.35">
      <c r="A181" t="s">
        <v>1363</v>
      </c>
      <c r="B181">
        <v>493000</v>
      </c>
      <c r="C181" t="s">
        <v>36</v>
      </c>
      <c r="D181" s="146">
        <v>173</v>
      </c>
      <c r="E181" s="146">
        <v>0</v>
      </c>
      <c r="F181" s="146">
        <v>0</v>
      </c>
      <c r="G181" s="146">
        <v>0</v>
      </c>
      <c r="H181" s="146">
        <v>0</v>
      </c>
      <c r="I181" s="146">
        <v>0</v>
      </c>
      <c r="J181" s="146">
        <v>0</v>
      </c>
      <c r="K181" s="146">
        <v>0</v>
      </c>
      <c r="L181" s="146">
        <v>0</v>
      </c>
      <c r="M181" s="146">
        <v>0</v>
      </c>
      <c r="P181" s="151">
        <f t="shared" si="4"/>
        <v>0</v>
      </c>
      <c r="Q181" s="152">
        <f t="shared" si="5"/>
        <v>0</v>
      </c>
    </row>
    <row r="182" spans="1:17" x14ac:dyDescent="0.35">
      <c r="A182" t="s">
        <v>1071</v>
      </c>
      <c r="B182" t="s">
        <v>695</v>
      </c>
      <c r="C182" t="s">
        <v>696</v>
      </c>
      <c r="D182" s="146">
        <v>1966</v>
      </c>
      <c r="E182" s="146">
        <v>0</v>
      </c>
      <c r="F182" s="146">
        <v>0</v>
      </c>
      <c r="G182" s="146">
        <v>0</v>
      </c>
      <c r="H182" s="146">
        <v>0</v>
      </c>
      <c r="I182" s="146">
        <v>0</v>
      </c>
      <c r="J182" s="146">
        <v>0</v>
      </c>
      <c r="K182" s="146">
        <v>0</v>
      </c>
      <c r="L182" s="146">
        <v>0</v>
      </c>
      <c r="M182" s="146">
        <v>0</v>
      </c>
      <c r="P182" s="151">
        <f t="shared" si="4"/>
        <v>0</v>
      </c>
      <c r="Q182" s="152">
        <f t="shared" si="5"/>
        <v>0</v>
      </c>
    </row>
    <row r="183" spans="1:17" x14ac:dyDescent="0.35">
      <c r="A183" t="s">
        <v>1364</v>
      </c>
      <c r="B183">
        <v>511110</v>
      </c>
      <c r="C183" t="s">
        <v>617</v>
      </c>
      <c r="D183" s="146">
        <v>9824</v>
      </c>
      <c r="E183" s="146">
        <v>500</v>
      </c>
      <c r="F183" s="146">
        <v>1125</v>
      </c>
      <c r="G183" s="146">
        <v>1263</v>
      </c>
      <c r="H183" s="146">
        <v>0</v>
      </c>
      <c r="I183" s="146">
        <v>0</v>
      </c>
      <c r="J183" s="146">
        <v>0</v>
      </c>
      <c r="K183" s="146">
        <v>0</v>
      </c>
      <c r="L183" s="146">
        <v>9824</v>
      </c>
      <c r="M183" s="146">
        <v>1125</v>
      </c>
      <c r="P183" s="151">
        <f t="shared" si="4"/>
        <v>0</v>
      </c>
      <c r="Q183" s="152">
        <f t="shared" si="5"/>
        <v>1</v>
      </c>
    </row>
    <row r="184" spans="1:17" x14ac:dyDescent="0.35">
      <c r="A184" t="s">
        <v>1364</v>
      </c>
      <c r="B184">
        <v>511120</v>
      </c>
      <c r="C184" t="s">
        <v>618</v>
      </c>
      <c r="D184" s="146">
        <v>13145</v>
      </c>
      <c r="E184" s="146">
        <v>671</v>
      </c>
      <c r="F184" s="146">
        <v>1506</v>
      </c>
      <c r="G184" s="146">
        <v>1689</v>
      </c>
      <c r="H184" s="146">
        <v>0</v>
      </c>
      <c r="I184" s="146">
        <v>0</v>
      </c>
      <c r="J184" s="146">
        <v>0</v>
      </c>
      <c r="K184" s="146">
        <v>0</v>
      </c>
      <c r="L184" s="146">
        <v>13145</v>
      </c>
      <c r="M184" s="146">
        <v>1506</v>
      </c>
      <c r="P184" s="151">
        <f t="shared" si="4"/>
        <v>0</v>
      </c>
      <c r="Q184" s="152">
        <f t="shared" si="5"/>
        <v>1</v>
      </c>
    </row>
    <row r="185" spans="1:17" x14ac:dyDescent="0.35">
      <c r="A185" t="s">
        <v>1364</v>
      </c>
      <c r="B185">
        <v>511130</v>
      </c>
      <c r="C185" t="s">
        <v>536</v>
      </c>
      <c r="D185" s="146">
        <v>20040</v>
      </c>
      <c r="E185" s="146">
        <v>1002</v>
      </c>
      <c r="F185" s="146">
        <v>11515</v>
      </c>
      <c r="G185" s="146">
        <v>2525</v>
      </c>
      <c r="H185" s="146">
        <v>20040</v>
      </c>
      <c r="I185" s="146">
        <v>1002</v>
      </c>
      <c r="J185" s="146">
        <v>2525</v>
      </c>
      <c r="K185" s="146">
        <v>11515</v>
      </c>
      <c r="L185" s="146">
        <v>0</v>
      </c>
      <c r="M185" s="146">
        <v>0</v>
      </c>
      <c r="P185" s="151">
        <f t="shared" si="4"/>
        <v>1</v>
      </c>
      <c r="Q185" s="152">
        <f t="shared" si="5"/>
        <v>0</v>
      </c>
    </row>
    <row r="186" spans="1:17" x14ac:dyDescent="0.35">
      <c r="A186" t="s">
        <v>1364</v>
      </c>
      <c r="B186">
        <v>511200</v>
      </c>
      <c r="C186" t="s">
        <v>523</v>
      </c>
      <c r="D186" s="146">
        <v>26190</v>
      </c>
      <c r="E186" s="146">
        <v>431</v>
      </c>
      <c r="F186" s="146">
        <v>9730</v>
      </c>
      <c r="G186" s="146">
        <v>4762</v>
      </c>
      <c r="H186" s="146">
        <v>26190</v>
      </c>
      <c r="I186" s="146">
        <v>431</v>
      </c>
      <c r="J186" s="146">
        <v>4762</v>
      </c>
      <c r="K186" s="146">
        <v>9730</v>
      </c>
      <c r="L186" s="146">
        <v>0</v>
      </c>
      <c r="M186" s="146">
        <v>0</v>
      </c>
      <c r="P186" s="151">
        <f t="shared" si="4"/>
        <v>1</v>
      </c>
      <c r="Q186" s="152">
        <f t="shared" si="5"/>
        <v>0</v>
      </c>
    </row>
    <row r="187" spans="1:17" x14ac:dyDescent="0.35">
      <c r="A187" t="s">
        <v>1364</v>
      </c>
      <c r="B187" t="s">
        <v>537</v>
      </c>
      <c r="C187" t="s">
        <v>538</v>
      </c>
      <c r="D187" s="146">
        <v>7382</v>
      </c>
      <c r="E187" s="146">
        <v>373</v>
      </c>
      <c r="F187" s="146">
        <v>4794</v>
      </c>
      <c r="G187" s="146">
        <v>656</v>
      </c>
      <c r="H187" s="146">
        <v>528</v>
      </c>
      <c r="I187" s="146">
        <v>28</v>
      </c>
      <c r="J187" s="146">
        <v>46</v>
      </c>
      <c r="K187" s="146">
        <v>294</v>
      </c>
      <c r="L187" s="146">
        <v>6854</v>
      </c>
      <c r="M187" s="146">
        <v>4500</v>
      </c>
      <c r="P187" s="151">
        <f t="shared" si="4"/>
        <v>7.1525331888377133E-2</v>
      </c>
      <c r="Q187" s="152">
        <f t="shared" si="5"/>
        <v>0.92847466811162283</v>
      </c>
    </row>
    <row r="188" spans="1:17" x14ac:dyDescent="0.35">
      <c r="A188" t="s">
        <v>1365</v>
      </c>
      <c r="B188">
        <v>512100</v>
      </c>
      <c r="C188" t="s">
        <v>517</v>
      </c>
      <c r="D188" s="146">
        <v>22168</v>
      </c>
      <c r="E188" s="146">
        <v>146</v>
      </c>
      <c r="F188" s="146">
        <v>3878</v>
      </c>
      <c r="G188" s="146">
        <v>1743</v>
      </c>
      <c r="H188" s="146">
        <v>8849</v>
      </c>
      <c r="I188" s="146">
        <v>146</v>
      </c>
      <c r="J188" s="146">
        <v>1743</v>
      </c>
      <c r="K188" s="146">
        <v>3878</v>
      </c>
      <c r="L188" s="146">
        <v>0</v>
      </c>
      <c r="M188" s="146">
        <v>0</v>
      </c>
      <c r="P188" s="151">
        <f t="shared" si="4"/>
        <v>0.39917899675207508</v>
      </c>
      <c r="Q188" s="152">
        <f t="shared" si="5"/>
        <v>0</v>
      </c>
    </row>
    <row r="189" spans="1:17" x14ac:dyDescent="0.35">
      <c r="A189" t="s">
        <v>1365</v>
      </c>
      <c r="B189">
        <v>512200</v>
      </c>
      <c r="C189" t="s">
        <v>516</v>
      </c>
      <c r="D189" s="146">
        <v>8320</v>
      </c>
      <c r="E189" s="146">
        <v>137</v>
      </c>
      <c r="F189" s="146">
        <v>3657</v>
      </c>
      <c r="G189" s="146">
        <v>1634</v>
      </c>
      <c r="H189" s="146">
        <v>8234</v>
      </c>
      <c r="I189" s="146">
        <v>136</v>
      </c>
      <c r="J189" s="146">
        <v>1623</v>
      </c>
      <c r="K189" s="146">
        <v>3609</v>
      </c>
      <c r="L189" s="146">
        <v>86</v>
      </c>
      <c r="M189" s="146">
        <v>48</v>
      </c>
      <c r="P189" s="151">
        <f t="shared" si="4"/>
        <v>0.98966346153846152</v>
      </c>
      <c r="Q189" s="152">
        <f t="shared" si="5"/>
        <v>1.0336538461538461E-2</v>
      </c>
    </row>
    <row r="190" spans="1:17" x14ac:dyDescent="0.35">
      <c r="A190" t="s">
        <v>1366</v>
      </c>
      <c r="B190">
        <v>515100</v>
      </c>
      <c r="C190" t="s">
        <v>664</v>
      </c>
      <c r="D190" s="146">
        <v>4534</v>
      </c>
      <c r="E190" s="146">
        <v>0</v>
      </c>
      <c r="F190" s="146">
        <v>0</v>
      </c>
      <c r="G190" s="146">
        <v>0</v>
      </c>
      <c r="H190" s="146">
        <v>0</v>
      </c>
      <c r="I190" s="146">
        <v>0</v>
      </c>
      <c r="J190" s="146">
        <v>0</v>
      </c>
      <c r="K190" s="146">
        <v>0</v>
      </c>
      <c r="L190" s="146">
        <v>0</v>
      </c>
      <c r="M190" s="146">
        <v>0</v>
      </c>
      <c r="P190" s="151">
        <f t="shared" si="4"/>
        <v>0</v>
      </c>
      <c r="Q190" s="152">
        <f t="shared" si="5"/>
        <v>0</v>
      </c>
    </row>
    <row r="191" spans="1:17" x14ac:dyDescent="0.35">
      <c r="A191" t="s">
        <v>1367</v>
      </c>
      <c r="B191">
        <v>517110</v>
      </c>
      <c r="C191" t="s">
        <v>665</v>
      </c>
      <c r="D191" s="146">
        <v>159265</v>
      </c>
      <c r="E191" s="146">
        <v>0</v>
      </c>
      <c r="F191" s="146">
        <v>0</v>
      </c>
      <c r="G191" s="146">
        <v>0</v>
      </c>
      <c r="H191" s="146">
        <v>0</v>
      </c>
      <c r="I191" s="146">
        <v>0</v>
      </c>
      <c r="J191" s="146">
        <v>0</v>
      </c>
      <c r="K191" s="146">
        <v>0</v>
      </c>
      <c r="L191" s="146">
        <v>0</v>
      </c>
      <c r="M191" s="146">
        <v>0</v>
      </c>
      <c r="P191" s="151">
        <f t="shared" si="4"/>
        <v>0</v>
      </c>
      <c r="Q191" s="152">
        <f t="shared" si="5"/>
        <v>0</v>
      </c>
    </row>
    <row r="192" spans="1:17" x14ac:dyDescent="0.35">
      <c r="A192" t="s">
        <v>1367</v>
      </c>
      <c r="B192">
        <v>517210</v>
      </c>
      <c r="C192" t="s">
        <v>688</v>
      </c>
      <c r="D192" s="146">
        <v>81429</v>
      </c>
      <c r="E192" s="146">
        <v>0</v>
      </c>
      <c r="F192" s="146">
        <v>0</v>
      </c>
      <c r="G192" s="146">
        <v>0</v>
      </c>
      <c r="H192" s="146">
        <v>0</v>
      </c>
      <c r="I192" s="146">
        <v>0</v>
      </c>
      <c r="J192" s="146">
        <v>0</v>
      </c>
      <c r="K192" s="146">
        <v>0</v>
      </c>
      <c r="L192" s="146">
        <v>0</v>
      </c>
      <c r="M192" s="146">
        <v>0</v>
      </c>
      <c r="P192" s="151">
        <f t="shared" si="4"/>
        <v>0</v>
      </c>
      <c r="Q192" s="152">
        <f t="shared" si="5"/>
        <v>0</v>
      </c>
    </row>
    <row r="193" spans="1:17" x14ac:dyDescent="0.35">
      <c r="A193" t="s">
        <v>1367</v>
      </c>
      <c r="B193" t="s">
        <v>685</v>
      </c>
      <c r="C193" t="s">
        <v>686</v>
      </c>
      <c r="D193" s="146">
        <v>10966</v>
      </c>
      <c r="E193" s="146">
        <v>0</v>
      </c>
      <c r="F193" s="146">
        <v>0</v>
      </c>
      <c r="G193" s="146">
        <v>0</v>
      </c>
      <c r="H193" s="146">
        <v>0</v>
      </c>
      <c r="I193" s="146">
        <v>0</v>
      </c>
      <c r="J193" s="146">
        <v>0</v>
      </c>
      <c r="K193" s="146">
        <v>0</v>
      </c>
      <c r="L193" s="146">
        <v>0</v>
      </c>
      <c r="M193" s="146">
        <v>0</v>
      </c>
      <c r="P193" s="151">
        <f t="shared" si="4"/>
        <v>0</v>
      </c>
      <c r="Q193" s="152">
        <f t="shared" si="5"/>
        <v>0</v>
      </c>
    </row>
    <row r="194" spans="1:17" x14ac:dyDescent="0.35">
      <c r="A194" t="s">
        <v>1368</v>
      </c>
      <c r="B194">
        <v>519130</v>
      </c>
      <c r="C194" t="s">
        <v>619</v>
      </c>
      <c r="D194" s="146">
        <v>2856</v>
      </c>
      <c r="E194" s="146">
        <v>0</v>
      </c>
      <c r="F194" s="146">
        <v>0</v>
      </c>
      <c r="G194" s="146">
        <v>0</v>
      </c>
      <c r="H194" s="146">
        <v>0</v>
      </c>
      <c r="I194" s="146">
        <v>0</v>
      </c>
      <c r="J194" s="146">
        <v>0</v>
      </c>
      <c r="K194" s="146">
        <v>0</v>
      </c>
      <c r="L194" s="146">
        <v>2856</v>
      </c>
      <c r="M194" s="146">
        <v>0</v>
      </c>
      <c r="P194" s="151">
        <f t="shared" si="4"/>
        <v>0</v>
      </c>
      <c r="Q194" s="152">
        <f t="shared" si="5"/>
        <v>1</v>
      </c>
    </row>
    <row r="195" spans="1:17" x14ac:dyDescent="0.35">
      <c r="A195" t="s">
        <v>1368</v>
      </c>
      <c r="B195" t="s">
        <v>662</v>
      </c>
      <c r="C195" t="s">
        <v>663</v>
      </c>
      <c r="D195" s="146">
        <v>3362</v>
      </c>
      <c r="E195" s="146">
        <v>0</v>
      </c>
      <c r="F195" s="146">
        <v>0</v>
      </c>
      <c r="G195" s="146">
        <v>0</v>
      </c>
      <c r="H195" s="146">
        <v>0</v>
      </c>
      <c r="I195" s="146">
        <v>0</v>
      </c>
      <c r="J195" s="146">
        <v>0</v>
      </c>
      <c r="K195" s="146">
        <v>0</v>
      </c>
      <c r="L195" s="146">
        <v>0</v>
      </c>
      <c r="M195" s="146">
        <v>0</v>
      </c>
      <c r="P195" s="151">
        <f t="shared" si="4"/>
        <v>0</v>
      </c>
      <c r="Q195" s="152">
        <f t="shared" si="5"/>
        <v>0</v>
      </c>
    </row>
    <row r="196" spans="1:17" x14ac:dyDescent="0.35">
      <c r="A196" t="s">
        <v>1369</v>
      </c>
      <c r="B196" t="s">
        <v>678</v>
      </c>
      <c r="C196" t="s">
        <v>679</v>
      </c>
      <c r="D196" s="146">
        <v>35104</v>
      </c>
      <c r="E196" s="146">
        <v>0</v>
      </c>
      <c r="F196" s="146">
        <v>0</v>
      </c>
      <c r="G196" s="146">
        <v>0</v>
      </c>
      <c r="H196" s="146">
        <v>0</v>
      </c>
      <c r="I196" s="146">
        <v>0</v>
      </c>
      <c r="J196" s="146">
        <v>0</v>
      </c>
      <c r="K196" s="146">
        <v>0</v>
      </c>
      <c r="L196" s="146">
        <v>0</v>
      </c>
      <c r="M196" s="146">
        <v>0</v>
      </c>
      <c r="P196" s="151">
        <f t="shared" si="4"/>
        <v>0</v>
      </c>
      <c r="Q196" s="152">
        <f t="shared" si="5"/>
        <v>0</v>
      </c>
    </row>
    <row r="197" spans="1:17" x14ac:dyDescent="0.35">
      <c r="A197" t="s">
        <v>1370</v>
      </c>
      <c r="B197">
        <v>523900</v>
      </c>
      <c r="C197" t="s">
        <v>683</v>
      </c>
      <c r="D197" s="146">
        <v>108216</v>
      </c>
      <c r="E197" s="146">
        <v>0</v>
      </c>
      <c r="F197" s="146">
        <v>0</v>
      </c>
      <c r="G197" s="146">
        <v>0</v>
      </c>
      <c r="H197" s="146">
        <v>0</v>
      </c>
      <c r="I197" s="146">
        <v>0</v>
      </c>
      <c r="J197" s="146">
        <v>0</v>
      </c>
      <c r="K197" s="146">
        <v>0</v>
      </c>
      <c r="L197" s="146">
        <v>0</v>
      </c>
      <c r="M197" s="146">
        <v>0</v>
      </c>
      <c r="P197" s="151">
        <f t="shared" ref="P197:P260" si="6">H197/$D197</f>
        <v>0</v>
      </c>
      <c r="Q197" s="152">
        <f t="shared" ref="Q197:Q260" si="7">L197/$D197</f>
        <v>0</v>
      </c>
    </row>
    <row r="198" spans="1:17" x14ac:dyDescent="0.35">
      <c r="A198" t="s">
        <v>1370</v>
      </c>
      <c r="B198" t="s">
        <v>681</v>
      </c>
      <c r="C198" t="s">
        <v>682</v>
      </c>
      <c r="D198" s="146">
        <v>40975</v>
      </c>
      <c r="E198" s="146">
        <v>0</v>
      </c>
      <c r="F198" s="146">
        <v>0</v>
      </c>
      <c r="G198" s="146">
        <v>0</v>
      </c>
      <c r="H198" s="146">
        <v>0</v>
      </c>
      <c r="I198" s="146">
        <v>0</v>
      </c>
      <c r="J198" s="146">
        <v>0</v>
      </c>
      <c r="K198" s="146">
        <v>0</v>
      </c>
      <c r="L198" s="146">
        <v>0</v>
      </c>
      <c r="M198" s="146">
        <v>0</v>
      </c>
      <c r="P198" s="151">
        <f t="shared" si="6"/>
        <v>0</v>
      </c>
      <c r="Q198" s="152">
        <f t="shared" si="7"/>
        <v>0</v>
      </c>
    </row>
    <row r="199" spans="1:17" x14ac:dyDescent="0.35">
      <c r="A199" t="s">
        <v>1371</v>
      </c>
      <c r="B199">
        <v>524100</v>
      </c>
      <c r="C199" t="s">
        <v>684</v>
      </c>
      <c r="D199" s="146">
        <v>288150</v>
      </c>
      <c r="E199" s="146">
        <v>0</v>
      </c>
      <c r="F199" s="146">
        <v>0</v>
      </c>
      <c r="G199" s="146">
        <v>0</v>
      </c>
      <c r="H199" s="146">
        <v>0</v>
      </c>
      <c r="I199" s="146">
        <v>0</v>
      </c>
      <c r="J199" s="146">
        <v>0</v>
      </c>
      <c r="K199" s="146">
        <v>0</v>
      </c>
      <c r="L199" s="146">
        <v>0</v>
      </c>
      <c r="M199" s="146">
        <v>0</v>
      </c>
      <c r="P199" s="151">
        <f t="shared" si="6"/>
        <v>0</v>
      </c>
      <c r="Q199" s="152">
        <f t="shared" si="7"/>
        <v>0</v>
      </c>
    </row>
    <row r="200" spans="1:17" x14ac:dyDescent="0.35">
      <c r="A200" t="s">
        <v>1372</v>
      </c>
      <c r="B200">
        <v>525000</v>
      </c>
      <c r="C200" t="s">
        <v>41</v>
      </c>
      <c r="D200" s="146">
        <v>124033</v>
      </c>
      <c r="E200" s="146">
        <v>0</v>
      </c>
      <c r="F200" s="146">
        <v>0</v>
      </c>
      <c r="G200" s="146">
        <v>0</v>
      </c>
      <c r="H200" s="146">
        <v>0</v>
      </c>
      <c r="I200" s="146">
        <v>0</v>
      </c>
      <c r="J200" s="146">
        <v>0</v>
      </c>
      <c r="K200" s="146">
        <v>0</v>
      </c>
      <c r="L200" s="146">
        <v>0</v>
      </c>
      <c r="M200" s="146">
        <v>0</v>
      </c>
      <c r="P200" s="151">
        <f t="shared" si="6"/>
        <v>0</v>
      </c>
      <c r="Q200" s="152">
        <f t="shared" si="7"/>
        <v>0</v>
      </c>
    </row>
    <row r="201" spans="1:17" x14ac:dyDescent="0.35">
      <c r="A201" t="s">
        <v>1373</v>
      </c>
      <c r="B201" t="s">
        <v>676</v>
      </c>
      <c r="C201" t="s">
        <v>677</v>
      </c>
      <c r="D201" s="146">
        <v>171848</v>
      </c>
      <c r="E201" s="146">
        <v>0</v>
      </c>
      <c r="F201" s="146">
        <v>0</v>
      </c>
      <c r="G201" s="146">
        <v>0</v>
      </c>
      <c r="H201" s="146">
        <v>0</v>
      </c>
      <c r="I201" s="146">
        <v>0</v>
      </c>
      <c r="J201" s="146">
        <v>0</v>
      </c>
      <c r="K201" s="146">
        <v>0</v>
      </c>
      <c r="L201" s="146">
        <v>0</v>
      </c>
      <c r="M201" s="146">
        <v>0</v>
      </c>
      <c r="P201" s="151">
        <f t="shared" si="6"/>
        <v>0</v>
      </c>
      <c r="Q201" s="152">
        <f t="shared" si="7"/>
        <v>0</v>
      </c>
    </row>
    <row r="202" spans="1:17" x14ac:dyDescent="0.35">
      <c r="A202" t="s">
        <v>1374</v>
      </c>
      <c r="B202" t="s">
        <v>1081</v>
      </c>
      <c r="C202" t="s">
        <v>1082</v>
      </c>
      <c r="D202" s="146">
        <v>1478793</v>
      </c>
      <c r="E202" s="146">
        <v>0</v>
      </c>
      <c r="F202" s="146">
        <v>0</v>
      </c>
      <c r="G202" s="146">
        <v>0</v>
      </c>
      <c r="H202" s="146">
        <v>0</v>
      </c>
      <c r="I202" s="146">
        <v>0</v>
      </c>
      <c r="J202" s="146">
        <v>0</v>
      </c>
      <c r="K202" s="146">
        <v>0</v>
      </c>
      <c r="L202" s="146">
        <v>0</v>
      </c>
      <c r="M202" s="146">
        <v>0</v>
      </c>
      <c r="P202" s="151">
        <f t="shared" si="6"/>
        <v>0</v>
      </c>
      <c r="Q202" s="152">
        <f t="shared" si="7"/>
        <v>0</v>
      </c>
    </row>
    <row r="203" spans="1:17" x14ac:dyDescent="0.35">
      <c r="A203" t="s">
        <v>1374</v>
      </c>
      <c r="B203" t="s">
        <v>1083</v>
      </c>
      <c r="C203" t="s">
        <v>1084</v>
      </c>
      <c r="D203" s="146">
        <v>4111</v>
      </c>
      <c r="E203" s="146">
        <v>0</v>
      </c>
      <c r="F203" s="146">
        <v>0</v>
      </c>
      <c r="G203" s="146">
        <v>0</v>
      </c>
      <c r="H203" s="146">
        <v>0</v>
      </c>
      <c r="I203" s="146">
        <v>0</v>
      </c>
      <c r="J203" s="146">
        <v>0</v>
      </c>
      <c r="K203" s="146">
        <v>0</v>
      </c>
      <c r="L203" s="146">
        <v>0</v>
      </c>
      <c r="M203" s="146">
        <v>0</v>
      </c>
      <c r="P203" s="151">
        <f t="shared" si="6"/>
        <v>0</v>
      </c>
      <c r="Q203" s="152">
        <f t="shared" si="7"/>
        <v>0</v>
      </c>
    </row>
    <row r="204" spans="1:17" x14ac:dyDescent="0.35">
      <c r="A204" t="s">
        <v>1375</v>
      </c>
      <c r="B204">
        <v>532100</v>
      </c>
      <c r="C204" t="s">
        <v>647</v>
      </c>
      <c r="D204" s="146">
        <v>49709</v>
      </c>
      <c r="E204" s="146">
        <v>0</v>
      </c>
      <c r="F204" s="146">
        <v>0</v>
      </c>
      <c r="G204" s="146">
        <v>0</v>
      </c>
      <c r="H204" s="146">
        <v>0</v>
      </c>
      <c r="I204" s="146">
        <v>0</v>
      </c>
      <c r="J204" s="146">
        <v>0</v>
      </c>
      <c r="K204" s="146">
        <v>0</v>
      </c>
      <c r="L204" s="146">
        <v>0</v>
      </c>
      <c r="M204" s="146">
        <v>0</v>
      </c>
      <c r="P204" s="151">
        <f t="shared" si="6"/>
        <v>0</v>
      </c>
      <c r="Q204" s="152">
        <f t="shared" si="7"/>
        <v>0</v>
      </c>
    </row>
    <row r="205" spans="1:17" x14ac:dyDescent="0.35">
      <c r="A205" t="s">
        <v>1375</v>
      </c>
      <c r="B205">
        <v>532400</v>
      </c>
      <c r="C205" t="s">
        <v>650</v>
      </c>
      <c r="D205" s="146">
        <v>378</v>
      </c>
      <c r="E205" s="146">
        <v>0</v>
      </c>
      <c r="F205" s="146">
        <v>0</v>
      </c>
      <c r="G205" s="146">
        <v>0</v>
      </c>
      <c r="H205" s="146">
        <v>0</v>
      </c>
      <c r="I205" s="146">
        <v>0</v>
      </c>
      <c r="J205" s="146">
        <v>0</v>
      </c>
      <c r="K205" s="146">
        <v>0</v>
      </c>
      <c r="L205" s="146">
        <v>0</v>
      </c>
      <c r="M205" s="146">
        <v>0</v>
      </c>
      <c r="P205" s="151">
        <f t="shared" si="6"/>
        <v>0</v>
      </c>
      <c r="Q205" s="152">
        <f t="shared" si="7"/>
        <v>0</v>
      </c>
    </row>
    <row r="206" spans="1:17" x14ac:dyDescent="0.35">
      <c r="A206" t="s">
        <v>1375</v>
      </c>
      <c r="B206" t="s">
        <v>457</v>
      </c>
      <c r="C206" t="s">
        <v>458</v>
      </c>
      <c r="D206" s="146">
        <v>25635</v>
      </c>
      <c r="E206" s="146">
        <v>0</v>
      </c>
      <c r="F206" s="146">
        <v>0</v>
      </c>
      <c r="G206" s="146">
        <v>0</v>
      </c>
      <c r="H206" s="146">
        <v>6298</v>
      </c>
      <c r="I206" s="146">
        <v>0</v>
      </c>
      <c r="J206" s="146">
        <v>0</v>
      </c>
      <c r="K206" s="146">
        <v>0</v>
      </c>
      <c r="L206" s="146">
        <v>0</v>
      </c>
      <c r="M206" s="146">
        <v>0</v>
      </c>
      <c r="P206" s="151">
        <f t="shared" si="6"/>
        <v>0.24567973473766336</v>
      </c>
      <c r="Q206" s="152">
        <f t="shared" si="7"/>
        <v>0</v>
      </c>
    </row>
    <row r="207" spans="1:17" x14ac:dyDescent="0.35">
      <c r="A207" t="s">
        <v>1376</v>
      </c>
      <c r="B207">
        <v>541100</v>
      </c>
      <c r="C207" t="s">
        <v>96</v>
      </c>
      <c r="D207" s="146">
        <v>90334</v>
      </c>
      <c r="E207" s="146">
        <v>0</v>
      </c>
      <c r="F207" s="146">
        <v>0</v>
      </c>
      <c r="G207" s="146">
        <v>0</v>
      </c>
      <c r="H207" s="146">
        <v>0</v>
      </c>
      <c r="I207" s="146">
        <v>0</v>
      </c>
      <c r="J207" s="146">
        <v>0</v>
      </c>
      <c r="K207" s="146">
        <v>0</v>
      </c>
      <c r="L207" s="146">
        <v>0</v>
      </c>
      <c r="M207" s="146">
        <v>0</v>
      </c>
      <c r="P207" s="151">
        <f t="shared" si="6"/>
        <v>0</v>
      </c>
      <c r="Q207" s="152">
        <f t="shared" si="7"/>
        <v>0</v>
      </c>
    </row>
    <row r="208" spans="1:17" x14ac:dyDescent="0.35">
      <c r="A208" t="s">
        <v>1376</v>
      </c>
      <c r="B208">
        <v>541200</v>
      </c>
      <c r="C208" t="s">
        <v>691</v>
      </c>
      <c r="D208" s="146">
        <v>15387</v>
      </c>
      <c r="E208" s="146">
        <v>0</v>
      </c>
      <c r="F208" s="146">
        <v>0</v>
      </c>
      <c r="G208" s="146">
        <v>0</v>
      </c>
      <c r="H208" s="146">
        <v>0</v>
      </c>
      <c r="I208" s="146">
        <v>0</v>
      </c>
      <c r="J208" s="146">
        <v>0</v>
      </c>
      <c r="K208" s="146">
        <v>0</v>
      </c>
      <c r="L208" s="146">
        <v>0</v>
      </c>
      <c r="M208" s="146">
        <v>0</v>
      </c>
      <c r="P208" s="151">
        <f t="shared" si="6"/>
        <v>0</v>
      </c>
      <c r="Q208" s="152">
        <f t="shared" si="7"/>
        <v>0</v>
      </c>
    </row>
    <row r="209" spans="1:17" x14ac:dyDescent="0.35">
      <c r="A209" t="s">
        <v>1376</v>
      </c>
      <c r="B209">
        <v>541400</v>
      </c>
      <c r="C209" t="s">
        <v>692</v>
      </c>
      <c r="D209" s="146">
        <v>4429</v>
      </c>
      <c r="E209" s="146">
        <v>0</v>
      </c>
      <c r="F209" s="146">
        <v>0</v>
      </c>
      <c r="G209" s="146">
        <v>0</v>
      </c>
      <c r="H209" s="146">
        <v>0</v>
      </c>
      <c r="I209" s="146">
        <v>0</v>
      </c>
      <c r="J209" s="146">
        <v>0</v>
      </c>
      <c r="K209" s="146">
        <v>0</v>
      </c>
      <c r="L209" s="146">
        <v>0</v>
      </c>
      <c r="M209" s="146">
        <v>0</v>
      </c>
      <c r="P209" s="151">
        <f t="shared" si="6"/>
        <v>0</v>
      </c>
      <c r="Q209" s="152">
        <f t="shared" si="7"/>
        <v>0</v>
      </c>
    </row>
    <row r="210" spans="1:17" x14ac:dyDescent="0.35">
      <c r="A210" t="s">
        <v>1376</v>
      </c>
      <c r="B210">
        <v>541700</v>
      </c>
      <c r="C210" t="s">
        <v>708</v>
      </c>
      <c r="D210" s="146">
        <v>4636</v>
      </c>
      <c r="E210" s="146">
        <v>0</v>
      </c>
      <c r="F210" s="146">
        <v>0</v>
      </c>
      <c r="G210" s="146">
        <v>0</v>
      </c>
      <c r="H210" s="146">
        <v>0</v>
      </c>
      <c r="I210" s="146">
        <v>0</v>
      </c>
      <c r="J210" s="146">
        <v>0</v>
      </c>
      <c r="K210" s="146">
        <v>0</v>
      </c>
      <c r="L210" s="146">
        <v>0</v>
      </c>
      <c r="M210" s="146">
        <v>0</v>
      </c>
      <c r="P210" s="151">
        <f t="shared" si="6"/>
        <v>0</v>
      </c>
      <c r="Q210" s="152">
        <f t="shared" si="7"/>
        <v>0</v>
      </c>
    </row>
    <row r="211" spans="1:17" x14ac:dyDescent="0.35">
      <c r="A211" t="s">
        <v>1376</v>
      </c>
      <c r="B211">
        <v>541800</v>
      </c>
      <c r="C211" t="s">
        <v>697</v>
      </c>
      <c r="D211" s="146">
        <v>2434</v>
      </c>
      <c r="E211" s="146">
        <v>0</v>
      </c>
      <c r="F211" s="146">
        <v>0</v>
      </c>
      <c r="G211" s="146">
        <v>0</v>
      </c>
      <c r="H211" s="146">
        <v>0</v>
      </c>
      <c r="I211" s="146">
        <v>0</v>
      </c>
      <c r="J211" s="146">
        <v>0</v>
      </c>
      <c r="K211" s="146">
        <v>0</v>
      </c>
      <c r="L211" s="146">
        <v>0</v>
      </c>
      <c r="M211" s="146">
        <v>0</v>
      </c>
      <c r="P211" s="151">
        <f t="shared" si="6"/>
        <v>0</v>
      </c>
      <c r="Q211" s="152">
        <f t="shared" si="7"/>
        <v>0</v>
      </c>
    </row>
    <row r="212" spans="1:17" x14ac:dyDescent="0.35">
      <c r="A212" t="s">
        <v>1376</v>
      </c>
      <c r="B212">
        <v>541920</v>
      </c>
      <c r="C212" t="s">
        <v>666</v>
      </c>
      <c r="D212" s="146">
        <v>7284</v>
      </c>
      <c r="E212" s="146">
        <v>0</v>
      </c>
      <c r="F212" s="146">
        <v>0</v>
      </c>
      <c r="G212" s="146">
        <v>0</v>
      </c>
      <c r="H212" s="146">
        <v>0</v>
      </c>
      <c r="I212" s="146">
        <v>0</v>
      </c>
      <c r="J212" s="146">
        <v>0</v>
      </c>
      <c r="K212" s="146">
        <v>0</v>
      </c>
      <c r="L212" s="146">
        <v>0</v>
      </c>
      <c r="M212" s="146">
        <v>0</v>
      </c>
      <c r="P212" s="151">
        <f t="shared" si="6"/>
        <v>0</v>
      </c>
      <c r="Q212" s="152">
        <f t="shared" si="7"/>
        <v>0</v>
      </c>
    </row>
    <row r="213" spans="1:17" x14ac:dyDescent="0.35">
      <c r="A213" t="s">
        <v>1376</v>
      </c>
      <c r="B213">
        <v>541940</v>
      </c>
      <c r="C213" t="s">
        <v>670</v>
      </c>
      <c r="D213" s="146">
        <v>20216</v>
      </c>
      <c r="E213" s="146">
        <v>0</v>
      </c>
      <c r="F213" s="146">
        <v>0</v>
      </c>
      <c r="G213" s="146">
        <v>0</v>
      </c>
      <c r="H213" s="146">
        <v>0</v>
      </c>
      <c r="I213" s="146">
        <v>0</v>
      </c>
      <c r="J213" s="146">
        <v>0</v>
      </c>
      <c r="K213" s="146">
        <v>0</v>
      </c>
      <c r="L213" s="146">
        <v>0</v>
      </c>
      <c r="M213" s="146">
        <v>0</v>
      </c>
      <c r="P213" s="151">
        <f t="shared" si="6"/>
        <v>0</v>
      </c>
      <c r="Q213" s="152">
        <f t="shared" si="7"/>
        <v>0</v>
      </c>
    </row>
    <row r="214" spans="1:17" x14ac:dyDescent="0.35">
      <c r="A214" t="s">
        <v>1377</v>
      </c>
      <c r="B214">
        <v>561300</v>
      </c>
      <c r="C214" t="s">
        <v>694</v>
      </c>
      <c r="D214" s="146">
        <v>1517</v>
      </c>
      <c r="E214" s="146">
        <v>0</v>
      </c>
      <c r="F214" s="146">
        <v>0</v>
      </c>
      <c r="G214" s="146">
        <v>0</v>
      </c>
      <c r="H214" s="146">
        <v>0</v>
      </c>
      <c r="I214" s="146">
        <v>0</v>
      </c>
      <c r="J214" s="146">
        <v>0</v>
      </c>
      <c r="K214" s="146">
        <v>0</v>
      </c>
      <c r="L214" s="146">
        <v>0</v>
      </c>
      <c r="M214" s="146">
        <v>0</v>
      </c>
      <c r="P214" s="151">
        <f t="shared" si="6"/>
        <v>0</v>
      </c>
      <c r="Q214" s="152">
        <f t="shared" si="7"/>
        <v>0</v>
      </c>
    </row>
    <row r="215" spans="1:17" x14ac:dyDescent="0.35">
      <c r="A215" t="s">
        <v>1377</v>
      </c>
      <c r="B215">
        <v>561400</v>
      </c>
      <c r="C215" t="s">
        <v>687</v>
      </c>
      <c r="D215" s="146">
        <v>4346</v>
      </c>
      <c r="E215" s="146">
        <v>0</v>
      </c>
      <c r="F215" s="146">
        <v>0</v>
      </c>
      <c r="G215" s="146">
        <v>0</v>
      </c>
      <c r="H215" s="146">
        <v>0</v>
      </c>
      <c r="I215" s="146">
        <v>0</v>
      </c>
      <c r="J215" s="146">
        <v>0</v>
      </c>
      <c r="K215" s="146">
        <v>0</v>
      </c>
      <c r="L215" s="146">
        <v>0</v>
      </c>
      <c r="M215" s="146">
        <v>0</v>
      </c>
      <c r="P215" s="151">
        <f t="shared" si="6"/>
        <v>0</v>
      </c>
      <c r="Q215" s="152">
        <f t="shared" si="7"/>
        <v>0</v>
      </c>
    </row>
    <row r="216" spans="1:17" x14ac:dyDescent="0.35">
      <c r="A216" t="s">
        <v>1377</v>
      </c>
      <c r="B216">
        <v>561500</v>
      </c>
      <c r="C216" t="s">
        <v>649</v>
      </c>
      <c r="D216" s="146">
        <v>14340</v>
      </c>
      <c r="E216" s="146">
        <v>0</v>
      </c>
      <c r="F216" s="146">
        <v>0</v>
      </c>
      <c r="G216" s="146">
        <v>0</v>
      </c>
      <c r="H216" s="146">
        <v>0</v>
      </c>
      <c r="I216" s="146">
        <v>0</v>
      </c>
      <c r="J216" s="146">
        <v>0</v>
      </c>
      <c r="K216" s="146">
        <v>0</v>
      </c>
      <c r="L216" s="146">
        <v>0</v>
      </c>
      <c r="M216" s="146">
        <v>0</v>
      </c>
      <c r="P216" s="151">
        <f t="shared" si="6"/>
        <v>0</v>
      </c>
      <c r="Q216" s="152">
        <f t="shared" si="7"/>
        <v>0</v>
      </c>
    </row>
    <row r="217" spans="1:17" x14ac:dyDescent="0.35">
      <c r="A217" t="s">
        <v>1377</v>
      </c>
      <c r="B217">
        <v>561600</v>
      </c>
      <c r="C217" t="s">
        <v>693</v>
      </c>
      <c r="D217" s="146">
        <v>7681</v>
      </c>
      <c r="E217" s="146">
        <v>0</v>
      </c>
      <c r="F217" s="146">
        <v>0</v>
      </c>
      <c r="G217" s="146">
        <v>0</v>
      </c>
      <c r="H217" s="146">
        <v>0</v>
      </c>
      <c r="I217" s="146">
        <v>0</v>
      </c>
      <c r="J217" s="146">
        <v>0</v>
      </c>
      <c r="K217" s="146">
        <v>0</v>
      </c>
      <c r="L217" s="146">
        <v>0</v>
      </c>
      <c r="M217" s="146">
        <v>0</v>
      </c>
      <c r="P217" s="151">
        <f t="shared" si="6"/>
        <v>0</v>
      </c>
      <c r="Q217" s="152">
        <f t="shared" si="7"/>
        <v>0</v>
      </c>
    </row>
    <row r="218" spans="1:17" x14ac:dyDescent="0.35">
      <c r="A218" t="s">
        <v>1377</v>
      </c>
      <c r="B218">
        <v>561700</v>
      </c>
      <c r="C218" t="s">
        <v>705</v>
      </c>
      <c r="D218" s="146">
        <v>15230</v>
      </c>
      <c r="E218" s="146">
        <v>0</v>
      </c>
      <c r="F218" s="146">
        <v>0</v>
      </c>
      <c r="G218" s="146">
        <v>0</v>
      </c>
      <c r="H218" s="146">
        <v>0</v>
      </c>
      <c r="I218" s="146">
        <v>0</v>
      </c>
      <c r="J218" s="146">
        <v>0</v>
      </c>
      <c r="K218" s="146">
        <v>0</v>
      </c>
      <c r="L218" s="146">
        <v>0</v>
      </c>
      <c r="M218" s="146">
        <v>0</v>
      </c>
      <c r="P218" s="151">
        <f t="shared" si="6"/>
        <v>0</v>
      </c>
      <c r="Q218" s="152">
        <f t="shared" si="7"/>
        <v>0</v>
      </c>
    </row>
    <row r="219" spans="1:17" x14ac:dyDescent="0.35">
      <c r="A219" t="s">
        <v>1377</v>
      </c>
      <c r="B219">
        <v>561900</v>
      </c>
      <c r="C219" t="s">
        <v>707</v>
      </c>
      <c r="D219" s="146">
        <v>340</v>
      </c>
      <c r="E219" s="146">
        <v>0</v>
      </c>
      <c r="F219" s="146">
        <v>0</v>
      </c>
      <c r="G219" s="146">
        <v>0</v>
      </c>
      <c r="H219" s="146">
        <v>0</v>
      </c>
      <c r="I219" s="146">
        <v>0</v>
      </c>
      <c r="J219" s="146">
        <v>0</v>
      </c>
      <c r="K219" s="146">
        <v>0</v>
      </c>
      <c r="L219" s="146">
        <v>0</v>
      </c>
      <c r="M219" s="146">
        <v>0</v>
      </c>
      <c r="P219" s="151">
        <f t="shared" si="6"/>
        <v>0</v>
      </c>
      <c r="Q219" s="152">
        <f t="shared" si="7"/>
        <v>0</v>
      </c>
    </row>
    <row r="220" spans="1:17" x14ac:dyDescent="0.35">
      <c r="A220" t="s">
        <v>1378</v>
      </c>
      <c r="B220">
        <v>562000</v>
      </c>
      <c r="C220" t="s">
        <v>45</v>
      </c>
      <c r="D220" s="146">
        <v>15473</v>
      </c>
      <c r="E220" s="146">
        <v>0</v>
      </c>
      <c r="F220" s="146">
        <v>0</v>
      </c>
      <c r="G220" s="146">
        <v>0</v>
      </c>
      <c r="H220" s="146">
        <v>0</v>
      </c>
      <c r="I220" s="146">
        <v>0</v>
      </c>
      <c r="J220" s="146">
        <v>0</v>
      </c>
      <c r="K220" s="146">
        <v>0</v>
      </c>
      <c r="L220" s="146">
        <v>0</v>
      </c>
      <c r="M220" s="146">
        <v>0</v>
      </c>
      <c r="P220" s="151">
        <f t="shared" si="6"/>
        <v>0</v>
      </c>
      <c r="Q220" s="152">
        <f t="shared" si="7"/>
        <v>0</v>
      </c>
    </row>
    <row r="221" spans="1:17" x14ac:dyDescent="0.35">
      <c r="A221" t="s">
        <v>1379</v>
      </c>
      <c r="B221">
        <v>611100</v>
      </c>
      <c r="C221" t="s">
        <v>654</v>
      </c>
      <c r="D221" s="146">
        <v>38700</v>
      </c>
      <c r="E221" s="146">
        <v>0</v>
      </c>
      <c r="F221" s="146">
        <v>0</v>
      </c>
      <c r="G221" s="146">
        <v>0</v>
      </c>
      <c r="H221" s="146">
        <v>0</v>
      </c>
      <c r="I221" s="146">
        <v>0</v>
      </c>
      <c r="J221" s="146">
        <v>0</v>
      </c>
      <c r="K221" s="146">
        <v>0</v>
      </c>
      <c r="L221" s="146">
        <v>0</v>
      </c>
      <c r="M221" s="146">
        <v>0</v>
      </c>
      <c r="P221" s="151">
        <f t="shared" si="6"/>
        <v>0</v>
      </c>
      <c r="Q221" s="152">
        <f t="shared" si="7"/>
        <v>0</v>
      </c>
    </row>
    <row r="222" spans="1:17" x14ac:dyDescent="0.35">
      <c r="A222" t="s">
        <v>1379</v>
      </c>
      <c r="B222" t="s">
        <v>644</v>
      </c>
      <c r="C222" t="s">
        <v>645</v>
      </c>
      <c r="D222" s="146">
        <v>163958</v>
      </c>
      <c r="E222" s="146">
        <v>0</v>
      </c>
      <c r="F222" s="146">
        <v>0</v>
      </c>
      <c r="G222" s="146">
        <v>0</v>
      </c>
      <c r="H222" s="146">
        <v>0</v>
      </c>
      <c r="I222" s="146">
        <v>0</v>
      </c>
      <c r="J222" s="146">
        <v>0</v>
      </c>
      <c r="K222" s="146">
        <v>0</v>
      </c>
      <c r="L222" s="146">
        <v>0</v>
      </c>
      <c r="M222" s="146">
        <v>0</v>
      </c>
      <c r="P222" s="151">
        <f t="shared" si="6"/>
        <v>0</v>
      </c>
      <c r="Q222" s="152">
        <f t="shared" si="7"/>
        <v>0</v>
      </c>
    </row>
    <row r="223" spans="1:17" x14ac:dyDescent="0.35">
      <c r="A223" t="s">
        <v>1379</v>
      </c>
      <c r="B223" t="s">
        <v>651</v>
      </c>
      <c r="C223" t="s">
        <v>652</v>
      </c>
      <c r="D223" s="146">
        <v>48521</v>
      </c>
      <c r="E223" s="146">
        <v>0</v>
      </c>
      <c r="F223" s="146">
        <v>0</v>
      </c>
      <c r="G223" s="146">
        <v>0</v>
      </c>
      <c r="H223" s="146">
        <v>0</v>
      </c>
      <c r="I223" s="146">
        <v>0</v>
      </c>
      <c r="J223" s="146">
        <v>0</v>
      </c>
      <c r="K223" s="146">
        <v>0</v>
      </c>
      <c r="L223" s="146">
        <v>0</v>
      </c>
      <c r="M223" s="146">
        <v>0</v>
      </c>
      <c r="P223" s="151">
        <f t="shared" si="6"/>
        <v>0</v>
      </c>
      <c r="Q223" s="152">
        <f t="shared" si="7"/>
        <v>0</v>
      </c>
    </row>
    <row r="224" spans="1:17" x14ac:dyDescent="0.35">
      <c r="A224" t="s">
        <v>1380</v>
      </c>
      <c r="B224">
        <v>621100</v>
      </c>
      <c r="C224" t="s">
        <v>631</v>
      </c>
      <c r="D224" s="146">
        <v>346543</v>
      </c>
      <c r="E224" s="146">
        <v>0</v>
      </c>
      <c r="F224" s="146">
        <v>0</v>
      </c>
      <c r="G224" s="146">
        <v>0</v>
      </c>
      <c r="H224" s="146">
        <v>0</v>
      </c>
      <c r="I224" s="146">
        <v>0</v>
      </c>
      <c r="J224" s="146">
        <v>0</v>
      </c>
      <c r="K224" s="146">
        <v>0</v>
      </c>
      <c r="L224" s="146">
        <v>0</v>
      </c>
      <c r="M224" s="146">
        <v>0</v>
      </c>
      <c r="P224" s="151">
        <f t="shared" si="6"/>
        <v>0</v>
      </c>
      <c r="Q224" s="152">
        <f t="shared" si="7"/>
        <v>0</v>
      </c>
    </row>
    <row r="225" spans="1:17" x14ac:dyDescent="0.35">
      <c r="A225" t="s">
        <v>1380</v>
      </c>
      <c r="B225">
        <v>621200</v>
      </c>
      <c r="C225" t="s">
        <v>633</v>
      </c>
      <c r="D225" s="146">
        <v>96992</v>
      </c>
      <c r="E225" s="146">
        <v>0</v>
      </c>
      <c r="F225" s="146">
        <v>0</v>
      </c>
      <c r="G225" s="146">
        <v>0</v>
      </c>
      <c r="H225" s="146">
        <v>0</v>
      </c>
      <c r="I225" s="146">
        <v>0</v>
      </c>
      <c r="J225" s="146">
        <v>0</v>
      </c>
      <c r="K225" s="146">
        <v>0</v>
      </c>
      <c r="L225" s="146">
        <v>0</v>
      </c>
      <c r="M225" s="146">
        <v>0</v>
      </c>
      <c r="P225" s="151">
        <f t="shared" si="6"/>
        <v>0</v>
      </c>
      <c r="Q225" s="152">
        <f t="shared" si="7"/>
        <v>0</v>
      </c>
    </row>
    <row r="226" spans="1:17" x14ac:dyDescent="0.35">
      <c r="A226" t="s">
        <v>1380</v>
      </c>
      <c r="B226">
        <v>621300</v>
      </c>
      <c r="C226" t="s">
        <v>542</v>
      </c>
      <c r="D226" s="146">
        <v>61260</v>
      </c>
      <c r="E226" s="146">
        <v>0</v>
      </c>
      <c r="F226" s="146">
        <v>0</v>
      </c>
      <c r="G226" s="146">
        <v>0</v>
      </c>
      <c r="H226" s="146">
        <v>7519</v>
      </c>
      <c r="I226" s="146">
        <v>0</v>
      </c>
      <c r="J226" s="146">
        <v>0</v>
      </c>
      <c r="K226" s="146">
        <v>0</v>
      </c>
      <c r="L226" s="146">
        <v>0</v>
      </c>
      <c r="M226" s="146">
        <v>0</v>
      </c>
      <c r="P226" s="151">
        <f t="shared" si="6"/>
        <v>0.12273914462944825</v>
      </c>
      <c r="Q226" s="152">
        <f t="shared" si="7"/>
        <v>0</v>
      </c>
    </row>
    <row r="227" spans="1:17" x14ac:dyDescent="0.35">
      <c r="A227" t="s">
        <v>1380</v>
      </c>
      <c r="B227">
        <v>621400</v>
      </c>
      <c r="C227" t="s">
        <v>632</v>
      </c>
      <c r="D227" s="146">
        <v>79114</v>
      </c>
      <c r="E227" s="146">
        <v>0</v>
      </c>
      <c r="F227" s="146">
        <v>0</v>
      </c>
      <c r="G227" s="146">
        <v>0</v>
      </c>
      <c r="H227" s="146">
        <v>0</v>
      </c>
      <c r="I227" s="146">
        <v>0</v>
      </c>
      <c r="J227" s="146">
        <v>0</v>
      </c>
      <c r="K227" s="146">
        <v>0</v>
      </c>
      <c r="L227" s="146">
        <v>0</v>
      </c>
      <c r="M227" s="146">
        <v>0</v>
      </c>
      <c r="P227" s="151">
        <f t="shared" si="6"/>
        <v>0</v>
      </c>
      <c r="Q227" s="152">
        <f t="shared" si="7"/>
        <v>0</v>
      </c>
    </row>
    <row r="228" spans="1:17" x14ac:dyDescent="0.35">
      <c r="A228" t="s">
        <v>1380</v>
      </c>
      <c r="B228">
        <v>621500</v>
      </c>
      <c r="C228" t="s">
        <v>635</v>
      </c>
      <c r="D228" s="146">
        <v>28812</v>
      </c>
      <c r="E228" s="146">
        <v>0</v>
      </c>
      <c r="F228" s="146">
        <v>0</v>
      </c>
      <c r="G228" s="146">
        <v>0</v>
      </c>
      <c r="H228" s="146">
        <v>0</v>
      </c>
      <c r="I228" s="146">
        <v>0</v>
      </c>
      <c r="J228" s="146">
        <v>0</v>
      </c>
      <c r="K228" s="146">
        <v>0</v>
      </c>
      <c r="L228" s="146">
        <v>0</v>
      </c>
      <c r="M228" s="146">
        <v>0</v>
      </c>
      <c r="P228" s="151">
        <f t="shared" si="6"/>
        <v>0</v>
      </c>
      <c r="Q228" s="152">
        <f t="shared" si="7"/>
        <v>0</v>
      </c>
    </row>
    <row r="229" spans="1:17" x14ac:dyDescent="0.35">
      <c r="A229" t="s">
        <v>1380</v>
      </c>
      <c r="B229">
        <v>621600</v>
      </c>
      <c r="C229" t="s">
        <v>634</v>
      </c>
      <c r="D229" s="146">
        <v>64890</v>
      </c>
      <c r="E229" s="146">
        <v>0</v>
      </c>
      <c r="F229" s="146">
        <v>0</v>
      </c>
      <c r="G229" s="146">
        <v>0</v>
      </c>
      <c r="H229" s="146">
        <v>0</v>
      </c>
      <c r="I229" s="146">
        <v>0</v>
      </c>
      <c r="J229" s="146">
        <v>0</v>
      </c>
      <c r="K229" s="146">
        <v>0</v>
      </c>
      <c r="L229" s="146">
        <v>0</v>
      </c>
      <c r="M229" s="146">
        <v>0</v>
      </c>
      <c r="P229" s="151">
        <f t="shared" si="6"/>
        <v>0</v>
      </c>
      <c r="Q229" s="152">
        <f t="shared" si="7"/>
        <v>0</v>
      </c>
    </row>
    <row r="230" spans="1:17" x14ac:dyDescent="0.35">
      <c r="A230" t="s">
        <v>1380</v>
      </c>
      <c r="B230">
        <v>621900</v>
      </c>
      <c r="C230" t="s">
        <v>636</v>
      </c>
      <c r="D230" s="146">
        <v>25447</v>
      </c>
      <c r="E230" s="146">
        <v>0</v>
      </c>
      <c r="F230" s="146">
        <v>0</v>
      </c>
      <c r="G230" s="146">
        <v>0</v>
      </c>
      <c r="H230" s="146">
        <v>0</v>
      </c>
      <c r="I230" s="146">
        <v>0</v>
      </c>
      <c r="J230" s="146">
        <v>0</v>
      </c>
      <c r="K230" s="146">
        <v>0</v>
      </c>
      <c r="L230" s="146">
        <v>0</v>
      </c>
      <c r="M230" s="146">
        <v>0</v>
      </c>
      <c r="P230" s="151">
        <f t="shared" si="6"/>
        <v>0</v>
      </c>
      <c r="Q230" s="152">
        <f t="shared" si="7"/>
        <v>0</v>
      </c>
    </row>
    <row r="231" spans="1:17" x14ac:dyDescent="0.35">
      <c r="A231" t="s">
        <v>1381</v>
      </c>
      <c r="B231">
        <v>622000</v>
      </c>
      <c r="C231" t="s">
        <v>637</v>
      </c>
      <c r="D231" s="146">
        <v>649837</v>
      </c>
      <c r="E231" s="146">
        <v>0</v>
      </c>
      <c r="F231" s="146">
        <v>0</v>
      </c>
      <c r="G231" s="146">
        <v>0</v>
      </c>
      <c r="H231" s="146">
        <v>0</v>
      </c>
      <c r="I231" s="146">
        <v>0</v>
      </c>
      <c r="J231" s="146">
        <v>0</v>
      </c>
      <c r="K231" s="146">
        <v>0</v>
      </c>
      <c r="L231" s="146">
        <v>0</v>
      </c>
      <c r="M231" s="146">
        <v>0</v>
      </c>
      <c r="P231" s="151">
        <f t="shared" si="6"/>
        <v>0</v>
      </c>
      <c r="Q231" s="152">
        <f t="shared" si="7"/>
        <v>0</v>
      </c>
    </row>
    <row r="232" spans="1:17" x14ac:dyDescent="0.35">
      <c r="A232" t="s">
        <v>1382</v>
      </c>
      <c r="B232" t="s">
        <v>638</v>
      </c>
      <c r="C232" t="s">
        <v>639</v>
      </c>
      <c r="D232" s="146">
        <v>136008</v>
      </c>
      <c r="E232" s="146">
        <v>0</v>
      </c>
      <c r="F232" s="146">
        <v>0</v>
      </c>
      <c r="G232" s="146">
        <v>0</v>
      </c>
      <c r="H232" s="146">
        <v>0</v>
      </c>
      <c r="I232" s="146">
        <v>0</v>
      </c>
      <c r="J232" s="146">
        <v>0</v>
      </c>
      <c r="K232" s="146">
        <v>0</v>
      </c>
      <c r="L232" s="146">
        <v>0</v>
      </c>
      <c r="M232" s="146">
        <v>0</v>
      </c>
      <c r="P232" s="151">
        <f t="shared" si="6"/>
        <v>0</v>
      </c>
      <c r="Q232" s="152">
        <f t="shared" si="7"/>
        <v>0</v>
      </c>
    </row>
    <row r="233" spans="1:17" x14ac:dyDescent="0.35">
      <c r="A233" t="s">
        <v>1382</v>
      </c>
      <c r="B233" t="s">
        <v>640</v>
      </c>
      <c r="C233" t="s">
        <v>641</v>
      </c>
      <c r="D233" s="146">
        <v>34271</v>
      </c>
      <c r="E233" s="146">
        <v>0</v>
      </c>
      <c r="F233" s="146">
        <v>0</v>
      </c>
      <c r="G233" s="146">
        <v>0</v>
      </c>
      <c r="H233" s="146">
        <v>0</v>
      </c>
      <c r="I233" s="146">
        <v>0</v>
      </c>
      <c r="J233" s="146">
        <v>0</v>
      </c>
      <c r="K233" s="146">
        <v>0</v>
      </c>
      <c r="L233" s="146">
        <v>0</v>
      </c>
      <c r="M233" s="146">
        <v>0</v>
      </c>
      <c r="P233" s="151">
        <f t="shared" si="6"/>
        <v>0</v>
      </c>
      <c r="Q233" s="152">
        <f t="shared" si="7"/>
        <v>0</v>
      </c>
    </row>
    <row r="234" spans="1:17" x14ac:dyDescent="0.35">
      <c r="A234" t="s">
        <v>1383</v>
      </c>
      <c r="B234">
        <v>624100</v>
      </c>
      <c r="C234" t="s">
        <v>702</v>
      </c>
      <c r="D234" s="146">
        <v>58442</v>
      </c>
      <c r="E234" s="146">
        <v>0</v>
      </c>
      <c r="F234" s="146">
        <v>0</v>
      </c>
      <c r="G234" s="146">
        <v>0</v>
      </c>
      <c r="H234" s="146">
        <v>0</v>
      </c>
      <c r="I234" s="146">
        <v>0</v>
      </c>
      <c r="J234" s="146">
        <v>0</v>
      </c>
      <c r="K234" s="146">
        <v>0</v>
      </c>
      <c r="L234" s="146">
        <v>0</v>
      </c>
      <c r="M234" s="146">
        <v>0</v>
      </c>
      <c r="P234" s="151">
        <f t="shared" si="6"/>
        <v>0</v>
      </c>
      <c r="Q234" s="152">
        <f t="shared" si="7"/>
        <v>0</v>
      </c>
    </row>
    <row r="235" spans="1:17" x14ac:dyDescent="0.35">
      <c r="A235" t="s">
        <v>1383</v>
      </c>
      <c r="B235">
        <v>624400</v>
      </c>
      <c r="C235" t="s">
        <v>690</v>
      </c>
      <c r="D235" s="146">
        <v>41610</v>
      </c>
      <c r="E235" s="146">
        <v>0</v>
      </c>
      <c r="F235" s="146">
        <v>0</v>
      </c>
      <c r="G235" s="146">
        <v>0</v>
      </c>
      <c r="H235" s="146">
        <v>0</v>
      </c>
      <c r="I235" s="146">
        <v>0</v>
      </c>
      <c r="J235" s="146">
        <v>0</v>
      </c>
      <c r="K235" s="146">
        <v>0</v>
      </c>
      <c r="L235" s="146">
        <v>0</v>
      </c>
      <c r="M235" s="146">
        <v>0</v>
      </c>
      <c r="P235" s="151">
        <f t="shared" si="6"/>
        <v>0</v>
      </c>
      <c r="Q235" s="152">
        <f t="shared" si="7"/>
        <v>0</v>
      </c>
    </row>
    <row r="236" spans="1:17" x14ac:dyDescent="0.35">
      <c r="A236" t="s">
        <v>1383</v>
      </c>
      <c r="B236" t="s">
        <v>703</v>
      </c>
      <c r="C236" t="s">
        <v>704</v>
      </c>
      <c r="D236" s="146">
        <v>34101</v>
      </c>
      <c r="E236" s="146">
        <v>0</v>
      </c>
      <c r="F236" s="146">
        <v>0</v>
      </c>
      <c r="G236" s="146">
        <v>0</v>
      </c>
      <c r="H236" s="146">
        <v>0</v>
      </c>
      <c r="I236" s="146">
        <v>0</v>
      </c>
      <c r="J236" s="146">
        <v>0</v>
      </c>
      <c r="K236" s="146">
        <v>0</v>
      </c>
      <c r="L236" s="146">
        <v>0</v>
      </c>
      <c r="M236" s="146">
        <v>0</v>
      </c>
      <c r="P236" s="151">
        <f t="shared" si="6"/>
        <v>0</v>
      </c>
      <c r="Q236" s="152">
        <f t="shared" si="7"/>
        <v>0</v>
      </c>
    </row>
    <row r="237" spans="1:17" x14ac:dyDescent="0.35">
      <c r="A237" t="s">
        <v>1384</v>
      </c>
      <c r="B237">
        <v>711100</v>
      </c>
      <c r="C237" t="s">
        <v>659</v>
      </c>
      <c r="D237" s="146">
        <v>19787</v>
      </c>
      <c r="E237" s="146">
        <v>0</v>
      </c>
      <c r="F237" s="146">
        <v>0</v>
      </c>
      <c r="G237" s="146">
        <v>0</v>
      </c>
      <c r="H237" s="146">
        <v>0</v>
      </c>
      <c r="I237" s="146">
        <v>0</v>
      </c>
      <c r="J237" s="146">
        <v>0</v>
      </c>
      <c r="K237" s="146">
        <v>0</v>
      </c>
      <c r="L237" s="146">
        <v>0</v>
      </c>
      <c r="M237" s="146">
        <v>0</v>
      </c>
      <c r="P237" s="151">
        <f t="shared" si="6"/>
        <v>0</v>
      </c>
      <c r="Q237" s="152">
        <f t="shared" si="7"/>
        <v>0</v>
      </c>
    </row>
    <row r="238" spans="1:17" x14ac:dyDescent="0.35">
      <c r="A238" t="s">
        <v>1384</v>
      </c>
      <c r="B238">
        <v>711200</v>
      </c>
      <c r="C238" t="s">
        <v>661</v>
      </c>
      <c r="D238" s="146">
        <v>15642</v>
      </c>
      <c r="E238" s="146">
        <v>0</v>
      </c>
      <c r="F238" s="146">
        <v>0</v>
      </c>
      <c r="G238" s="146">
        <v>0</v>
      </c>
      <c r="H238" s="146">
        <v>0</v>
      </c>
      <c r="I238" s="146">
        <v>0</v>
      </c>
      <c r="J238" s="146">
        <v>0</v>
      </c>
      <c r="K238" s="146">
        <v>0</v>
      </c>
      <c r="L238" s="146">
        <v>0</v>
      </c>
      <c r="M238" s="146">
        <v>0</v>
      </c>
      <c r="P238" s="151">
        <f t="shared" si="6"/>
        <v>0</v>
      </c>
      <c r="Q238" s="152">
        <f t="shared" si="7"/>
        <v>0</v>
      </c>
    </row>
    <row r="239" spans="1:17" x14ac:dyDescent="0.35">
      <c r="A239" t="s">
        <v>1384</v>
      </c>
      <c r="B239">
        <v>711500</v>
      </c>
      <c r="C239" t="s">
        <v>660</v>
      </c>
      <c r="D239" s="146">
        <v>104</v>
      </c>
      <c r="E239" s="146">
        <v>0</v>
      </c>
      <c r="F239" s="146">
        <v>0</v>
      </c>
      <c r="G239" s="146">
        <v>0</v>
      </c>
      <c r="H239" s="146">
        <v>0</v>
      </c>
      <c r="I239" s="146">
        <v>0</v>
      </c>
      <c r="J239" s="146">
        <v>0</v>
      </c>
      <c r="K239" s="146">
        <v>0</v>
      </c>
      <c r="L239" s="146">
        <v>0</v>
      </c>
      <c r="M239" s="146">
        <v>0</v>
      </c>
      <c r="P239" s="151">
        <f t="shared" si="6"/>
        <v>0</v>
      </c>
      <c r="Q239" s="152">
        <f t="shared" si="7"/>
        <v>0</v>
      </c>
    </row>
    <row r="240" spans="1:17" x14ac:dyDescent="0.35">
      <c r="A240" t="s">
        <v>1384</v>
      </c>
      <c r="B240" t="s">
        <v>655</v>
      </c>
      <c r="C240" t="s">
        <v>656</v>
      </c>
      <c r="D240" s="146">
        <v>8854</v>
      </c>
      <c r="E240" s="146">
        <v>0</v>
      </c>
      <c r="F240" s="146">
        <v>0</v>
      </c>
      <c r="G240" s="146">
        <v>0</v>
      </c>
      <c r="H240" s="146">
        <v>0</v>
      </c>
      <c r="I240" s="146">
        <v>0</v>
      </c>
      <c r="J240" s="146">
        <v>0</v>
      </c>
      <c r="K240" s="146">
        <v>0</v>
      </c>
      <c r="L240" s="146">
        <v>0</v>
      </c>
      <c r="M240" s="146">
        <v>0</v>
      </c>
      <c r="P240" s="151">
        <f t="shared" si="6"/>
        <v>0</v>
      </c>
      <c r="Q240" s="152">
        <f t="shared" si="7"/>
        <v>0</v>
      </c>
    </row>
    <row r="241" spans="1:17" x14ac:dyDescent="0.35">
      <c r="A241" t="s">
        <v>1385</v>
      </c>
      <c r="B241">
        <v>712000</v>
      </c>
      <c r="C241" t="s">
        <v>657</v>
      </c>
      <c r="D241" s="146">
        <v>12246</v>
      </c>
      <c r="E241" s="146">
        <v>0</v>
      </c>
      <c r="F241" s="146">
        <v>0</v>
      </c>
      <c r="G241" s="146">
        <v>0</v>
      </c>
      <c r="H241" s="146">
        <v>0</v>
      </c>
      <c r="I241" s="146">
        <v>0</v>
      </c>
      <c r="J241" s="146">
        <v>0</v>
      </c>
      <c r="K241" s="146">
        <v>0</v>
      </c>
      <c r="L241" s="146">
        <v>0</v>
      </c>
      <c r="M241" s="146">
        <v>0</v>
      </c>
      <c r="P241" s="151">
        <f t="shared" si="6"/>
        <v>0</v>
      </c>
      <c r="Q241" s="152">
        <f t="shared" si="7"/>
        <v>0</v>
      </c>
    </row>
    <row r="242" spans="1:17" x14ac:dyDescent="0.35">
      <c r="A242" t="s">
        <v>1386</v>
      </c>
      <c r="B242">
        <v>713100</v>
      </c>
      <c r="C242" t="s">
        <v>658</v>
      </c>
      <c r="D242" s="146">
        <v>11785</v>
      </c>
      <c r="E242" s="146">
        <v>0</v>
      </c>
      <c r="F242" s="146">
        <v>0</v>
      </c>
      <c r="G242" s="146">
        <v>0</v>
      </c>
      <c r="H242" s="146">
        <v>0</v>
      </c>
      <c r="I242" s="146">
        <v>0</v>
      </c>
      <c r="J242" s="146">
        <v>0</v>
      </c>
      <c r="K242" s="146">
        <v>0</v>
      </c>
      <c r="L242" s="146">
        <v>0</v>
      </c>
      <c r="M242" s="146">
        <v>0</v>
      </c>
      <c r="P242" s="151">
        <f t="shared" si="6"/>
        <v>0</v>
      </c>
      <c r="Q242" s="152">
        <f t="shared" si="7"/>
        <v>0</v>
      </c>
    </row>
    <row r="243" spans="1:17" x14ac:dyDescent="0.35">
      <c r="A243" t="s">
        <v>1386</v>
      </c>
      <c r="B243">
        <v>713200</v>
      </c>
      <c r="C243" t="s">
        <v>668</v>
      </c>
      <c r="D243" s="146">
        <v>85784</v>
      </c>
      <c r="E243" s="146">
        <v>0</v>
      </c>
      <c r="F243" s="146">
        <v>0</v>
      </c>
      <c r="G243" s="146">
        <v>0</v>
      </c>
      <c r="H243" s="146">
        <v>0</v>
      </c>
      <c r="I243" s="146">
        <v>0</v>
      </c>
      <c r="J243" s="146">
        <v>0</v>
      </c>
      <c r="K243" s="146">
        <v>0</v>
      </c>
      <c r="L243" s="146">
        <v>0</v>
      </c>
      <c r="M243" s="146">
        <v>0</v>
      </c>
      <c r="P243" s="151">
        <f t="shared" si="6"/>
        <v>0</v>
      </c>
      <c r="Q243" s="152">
        <f t="shared" si="7"/>
        <v>0</v>
      </c>
    </row>
    <row r="244" spans="1:17" x14ac:dyDescent="0.35">
      <c r="A244" t="s">
        <v>1386</v>
      </c>
      <c r="B244">
        <v>713900</v>
      </c>
      <c r="C244" t="s">
        <v>653</v>
      </c>
      <c r="D244" s="146">
        <v>48926</v>
      </c>
      <c r="E244" s="146">
        <v>0</v>
      </c>
      <c r="F244" s="146">
        <v>0</v>
      </c>
      <c r="G244" s="146">
        <v>0</v>
      </c>
      <c r="H244" s="146">
        <v>0</v>
      </c>
      <c r="I244" s="146">
        <v>0</v>
      </c>
      <c r="J244" s="146">
        <v>0</v>
      </c>
      <c r="K244" s="146">
        <v>0</v>
      </c>
      <c r="L244" s="146">
        <v>0</v>
      </c>
      <c r="M244" s="146">
        <v>0</v>
      </c>
      <c r="P244" s="151">
        <f t="shared" si="6"/>
        <v>0</v>
      </c>
      <c r="Q244" s="152">
        <f t="shared" si="7"/>
        <v>0</v>
      </c>
    </row>
    <row r="245" spans="1:17" x14ac:dyDescent="0.35">
      <c r="A245" t="s">
        <v>1387</v>
      </c>
      <c r="B245">
        <v>721000</v>
      </c>
      <c r="C245" t="s">
        <v>50</v>
      </c>
      <c r="D245" s="146">
        <v>95362</v>
      </c>
      <c r="E245" s="146">
        <v>0</v>
      </c>
      <c r="F245" s="146">
        <v>0</v>
      </c>
      <c r="G245" s="146">
        <v>0</v>
      </c>
      <c r="H245" s="146">
        <v>0</v>
      </c>
      <c r="I245" s="146">
        <v>0</v>
      </c>
      <c r="J245" s="146">
        <v>0</v>
      </c>
      <c r="K245" s="146">
        <v>0</v>
      </c>
      <c r="L245" s="146">
        <v>0</v>
      </c>
      <c r="M245" s="146">
        <v>0</v>
      </c>
      <c r="P245" s="151">
        <f t="shared" si="6"/>
        <v>0</v>
      </c>
      <c r="Q245" s="152">
        <f t="shared" si="7"/>
        <v>0</v>
      </c>
    </row>
    <row r="246" spans="1:17" x14ac:dyDescent="0.35">
      <c r="A246" t="s">
        <v>1388</v>
      </c>
      <c r="B246">
        <v>722110</v>
      </c>
      <c r="C246" t="s">
        <v>675</v>
      </c>
      <c r="D246" s="146">
        <v>182258</v>
      </c>
      <c r="E246" s="146">
        <v>0</v>
      </c>
      <c r="F246" s="146">
        <v>0</v>
      </c>
      <c r="G246" s="146">
        <v>0</v>
      </c>
      <c r="H246" s="146">
        <v>0</v>
      </c>
      <c r="I246" s="146">
        <v>0</v>
      </c>
      <c r="J246" s="146">
        <v>0</v>
      </c>
      <c r="K246" s="146">
        <v>0</v>
      </c>
      <c r="L246" s="146">
        <v>0</v>
      </c>
      <c r="M246" s="146">
        <v>0</v>
      </c>
      <c r="P246" s="151">
        <f t="shared" si="6"/>
        <v>0</v>
      </c>
      <c r="Q246" s="152">
        <f t="shared" si="7"/>
        <v>0</v>
      </c>
    </row>
    <row r="247" spans="1:17" x14ac:dyDescent="0.35">
      <c r="A247" t="s">
        <v>1388</v>
      </c>
      <c r="B247">
        <v>722211</v>
      </c>
      <c r="C247" t="s">
        <v>674</v>
      </c>
      <c r="D247" s="146">
        <v>240292</v>
      </c>
      <c r="E247" s="146">
        <v>0</v>
      </c>
      <c r="F247" s="146">
        <v>0</v>
      </c>
      <c r="G247" s="146">
        <v>0</v>
      </c>
      <c r="H247" s="146">
        <v>0</v>
      </c>
      <c r="I247" s="146">
        <v>0</v>
      </c>
      <c r="J247" s="146">
        <v>0</v>
      </c>
      <c r="K247" s="146">
        <v>0</v>
      </c>
      <c r="L247" s="146">
        <v>0</v>
      </c>
      <c r="M247" s="146">
        <v>0</v>
      </c>
      <c r="P247" s="151">
        <f t="shared" si="6"/>
        <v>0</v>
      </c>
      <c r="Q247" s="152">
        <f t="shared" si="7"/>
        <v>0</v>
      </c>
    </row>
    <row r="248" spans="1:17" x14ac:dyDescent="0.35">
      <c r="A248" t="s">
        <v>1388</v>
      </c>
      <c r="B248" t="s">
        <v>672</v>
      </c>
      <c r="C248" t="s">
        <v>673</v>
      </c>
      <c r="D248" s="146">
        <v>68597</v>
      </c>
      <c r="E248" s="146">
        <v>0</v>
      </c>
      <c r="F248" s="146">
        <v>0</v>
      </c>
      <c r="G248" s="146">
        <v>0</v>
      </c>
      <c r="H248" s="146">
        <v>0</v>
      </c>
      <c r="I248" s="146">
        <v>0</v>
      </c>
      <c r="J248" s="146">
        <v>0</v>
      </c>
      <c r="K248" s="146">
        <v>0</v>
      </c>
      <c r="L248" s="146">
        <v>0</v>
      </c>
      <c r="M248" s="146">
        <v>0</v>
      </c>
      <c r="P248" s="151">
        <f t="shared" si="6"/>
        <v>0</v>
      </c>
      <c r="Q248" s="152">
        <f t="shared" si="7"/>
        <v>0</v>
      </c>
    </row>
    <row r="249" spans="1:17" x14ac:dyDescent="0.35">
      <c r="A249" t="s">
        <v>1389</v>
      </c>
      <c r="B249">
        <v>811100</v>
      </c>
      <c r="C249" t="s">
        <v>646</v>
      </c>
      <c r="D249" s="146">
        <v>155182</v>
      </c>
      <c r="E249" s="146">
        <v>0</v>
      </c>
      <c r="F249" s="146">
        <v>0</v>
      </c>
      <c r="G249" s="146">
        <v>0</v>
      </c>
      <c r="H249" s="146">
        <v>0</v>
      </c>
      <c r="I249" s="146">
        <v>0</v>
      </c>
      <c r="J249" s="146">
        <v>0</v>
      </c>
      <c r="K249" s="146">
        <v>0</v>
      </c>
      <c r="L249" s="146">
        <v>0</v>
      </c>
      <c r="M249" s="146">
        <v>0</v>
      </c>
      <c r="P249" s="151">
        <f t="shared" si="6"/>
        <v>0</v>
      </c>
      <c r="Q249" s="152">
        <f t="shared" si="7"/>
        <v>0</v>
      </c>
    </row>
    <row r="250" spans="1:17" x14ac:dyDescent="0.35">
      <c r="A250" t="s">
        <v>1389</v>
      </c>
      <c r="B250">
        <v>811200</v>
      </c>
      <c r="C250" t="s">
        <v>602</v>
      </c>
      <c r="D250" s="146">
        <v>4035</v>
      </c>
      <c r="E250" s="146">
        <v>0</v>
      </c>
      <c r="F250" s="146">
        <v>0</v>
      </c>
      <c r="G250" s="146">
        <v>0</v>
      </c>
      <c r="H250" s="146">
        <v>0</v>
      </c>
      <c r="I250" s="146">
        <v>0</v>
      </c>
      <c r="J250" s="146">
        <v>0</v>
      </c>
      <c r="K250" s="146">
        <v>0</v>
      </c>
      <c r="L250" s="146">
        <v>15</v>
      </c>
      <c r="M250" s="146">
        <v>0</v>
      </c>
      <c r="P250" s="151">
        <f t="shared" si="6"/>
        <v>0</v>
      </c>
      <c r="Q250" s="152">
        <f t="shared" si="7"/>
        <v>3.7174721189591076E-3</v>
      </c>
    </row>
    <row r="251" spans="1:17" x14ac:dyDescent="0.35">
      <c r="A251" t="s">
        <v>1389</v>
      </c>
      <c r="B251">
        <v>811400</v>
      </c>
      <c r="C251" t="s">
        <v>667</v>
      </c>
      <c r="D251" s="146">
        <v>16924</v>
      </c>
      <c r="E251" s="146">
        <v>0</v>
      </c>
      <c r="F251" s="146">
        <v>0</v>
      </c>
      <c r="G251" s="146">
        <v>0</v>
      </c>
      <c r="H251" s="146">
        <v>0</v>
      </c>
      <c r="I251" s="146">
        <v>0</v>
      </c>
      <c r="J251" s="146">
        <v>0</v>
      </c>
      <c r="K251" s="146">
        <v>0</v>
      </c>
      <c r="L251" s="146">
        <v>0</v>
      </c>
      <c r="M251" s="146">
        <v>0</v>
      </c>
      <c r="P251" s="151">
        <f t="shared" si="6"/>
        <v>0</v>
      </c>
      <c r="Q251" s="152">
        <f t="shared" si="7"/>
        <v>0</v>
      </c>
    </row>
    <row r="252" spans="1:17" x14ac:dyDescent="0.35">
      <c r="A252" t="s">
        <v>1390</v>
      </c>
      <c r="B252">
        <v>812100</v>
      </c>
      <c r="C252" t="s">
        <v>700</v>
      </c>
      <c r="D252" s="146">
        <v>58792</v>
      </c>
      <c r="E252" s="146">
        <v>0</v>
      </c>
      <c r="F252" s="146">
        <v>0</v>
      </c>
      <c r="G252" s="146">
        <v>0</v>
      </c>
      <c r="H252" s="146">
        <v>0</v>
      </c>
      <c r="I252" s="146">
        <v>0</v>
      </c>
      <c r="J252" s="146">
        <v>0</v>
      </c>
      <c r="K252" s="146">
        <v>0</v>
      </c>
      <c r="L252" s="146">
        <v>0</v>
      </c>
      <c r="M252" s="146">
        <v>0</v>
      </c>
      <c r="P252" s="151">
        <f t="shared" si="6"/>
        <v>0</v>
      </c>
      <c r="Q252" s="152">
        <f t="shared" si="7"/>
        <v>0</v>
      </c>
    </row>
    <row r="253" spans="1:17" x14ac:dyDescent="0.35">
      <c r="A253" t="s">
        <v>1390</v>
      </c>
      <c r="B253">
        <v>812200</v>
      </c>
      <c r="C253" t="s">
        <v>699</v>
      </c>
      <c r="D253" s="146">
        <v>18136</v>
      </c>
      <c r="E253" s="146">
        <v>0</v>
      </c>
      <c r="F253" s="146">
        <v>0</v>
      </c>
      <c r="G253" s="146">
        <v>0</v>
      </c>
      <c r="H253" s="146">
        <v>0</v>
      </c>
      <c r="I253" s="146">
        <v>0</v>
      </c>
      <c r="J253" s="146">
        <v>0</v>
      </c>
      <c r="K253" s="146">
        <v>0</v>
      </c>
      <c r="L253" s="146">
        <v>0</v>
      </c>
      <c r="M253" s="146">
        <v>0</v>
      </c>
      <c r="P253" s="151">
        <f t="shared" si="6"/>
        <v>0</v>
      </c>
      <c r="Q253" s="152">
        <f t="shared" si="7"/>
        <v>0</v>
      </c>
    </row>
    <row r="254" spans="1:17" x14ac:dyDescent="0.35">
      <c r="A254" t="s">
        <v>1390</v>
      </c>
      <c r="B254">
        <v>812300</v>
      </c>
      <c r="C254" t="s">
        <v>701</v>
      </c>
      <c r="D254" s="146">
        <v>12928</v>
      </c>
      <c r="E254" s="146">
        <v>0</v>
      </c>
      <c r="F254" s="146">
        <v>0</v>
      </c>
      <c r="G254" s="146">
        <v>0</v>
      </c>
      <c r="H254" s="146">
        <v>0</v>
      </c>
      <c r="I254" s="146">
        <v>0</v>
      </c>
      <c r="J254" s="146">
        <v>0</v>
      </c>
      <c r="K254" s="146">
        <v>0</v>
      </c>
      <c r="L254" s="146">
        <v>0</v>
      </c>
      <c r="M254" s="146">
        <v>0</v>
      </c>
      <c r="P254" s="151">
        <f t="shared" si="6"/>
        <v>0</v>
      </c>
      <c r="Q254" s="152">
        <f t="shared" si="7"/>
        <v>0</v>
      </c>
    </row>
    <row r="255" spans="1:17" x14ac:dyDescent="0.35">
      <c r="A255" t="s">
        <v>1390</v>
      </c>
      <c r="B255">
        <v>812900</v>
      </c>
      <c r="C255" t="s">
        <v>648</v>
      </c>
      <c r="D255" s="146">
        <v>49417</v>
      </c>
      <c r="E255" s="146">
        <v>0</v>
      </c>
      <c r="F255" s="146">
        <v>0</v>
      </c>
      <c r="G255" s="146">
        <v>0</v>
      </c>
      <c r="H255" s="146">
        <v>0</v>
      </c>
      <c r="I255" s="146">
        <v>0</v>
      </c>
      <c r="J255" s="146">
        <v>0</v>
      </c>
      <c r="K255" s="146">
        <v>0</v>
      </c>
      <c r="L255" s="146">
        <v>0</v>
      </c>
      <c r="M255" s="146">
        <v>0</v>
      </c>
      <c r="P255" s="151">
        <f t="shared" si="6"/>
        <v>0</v>
      </c>
      <c r="Q255" s="152">
        <f t="shared" si="7"/>
        <v>0</v>
      </c>
    </row>
    <row r="256" spans="1:17" x14ac:dyDescent="0.35">
      <c r="A256" t="s">
        <v>1391</v>
      </c>
      <c r="B256">
        <v>813100</v>
      </c>
      <c r="C256" t="s">
        <v>709</v>
      </c>
      <c r="D256" s="146">
        <v>77273</v>
      </c>
      <c r="E256" s="146">
        <v>0</v>
      </c>
      <c r="F256" s="146">
        <v>0</v>
      </c>
      <c r="G256" s="146">
        <v>0</v>
      </c>
      <c r="H256" s="146">
        <v>0</v>
      </c>
      <c r="I256" s="146">
        <v>0</v>
      </c>
      <c r="J256" s="146">
        <v>0</v>
      </c>
      <c r="K256" s="146">
        <v>0</v>
      </c>
      <c r="L256" s="146">
        <v>0</v>
      </c>
      <c r="M256" s="146">
        <v>0</v>
      </c>
      <c r="P256" s="151">
        <f t="shared" si="6"/>
        <v>0</v>
      </c>
      <c r="Q256" s="152">
        <f t="shared" si="7"/>
        <v>0</v>
      </c>
    </row>
    <row r="257" spans="1:18" x14ac:dyDescent="0.35">
      <c r="A257" t="s">
        <v>1391</v>
      </c>
      <c r="B257" t="s">
        <v>710</v>
      </c>
      <c r="C257" t="s">
        <v>711</v>
      </c>
      <c r="D257" s="146">
        <v>39974</v>
      </c>
      <c r="E257" s="146">
        <v>0</v>
      </c>
      <c r="F257" s="146">
        <v>0</v>
      </c>
      <c r="G257" s="146">
        <v>0</v>
      </c>
      <c r="H257" s="146">
        <v>0</v>
      </c>
      <c r="I257" s="146">
        <v>0</v>
      </c>
      <c r="J257" s="146">
        <v>0</v>
      </c>
      <c r="K257" s="146">
        <v>0</v>
      </c>
      <c r="L257" s="146">
        <v>0</v>
      </c>
      <c r="M257" s="146">
        <v>0</v>
      </c>
      <c r="P257" s="151">
        <f t="shared" si="6"/>
        <v>0</v>
      </c>
      <c r="Q257" s="152">
        <f t="shared" si="7"/>
        <v>0</v>
      </c>
    </row>
    <row r="258" spans="1:18" x14ac:dyDescent="0.35">
      <c r="A258" t="s">
        <v>1391</v>
      </c>
      <c r="B258" t="s">
        <v>712</v>
      </c>
      <c r="C258" t="s">
        <v>713</v>
      </c>
      <c r="D258" s="146">
        <v>38204</v>
      </c>
      <c r="E258" s="146">
        <v>0</v>
      </c>
      <c r="F258" s="146">
        <v>0</v>
      </c>
      <c r="G258" s="146">
        <v>0</v>
      </c>
      <c r="H258" s="146">
        <v>0</v>
      </c>
      <c r="I258" s="146">
        <v>0</v>
      </c>
      <c r="J258" s="146">
        <v>0</v>
      </c>
      <c r="K258" s="146">
        <v>0</v>
      </c>
      <c r="L258" s="146">
        <v>0</v>
      </c>
      <c r="M258" s="146">
        <v>0</v>
      </c>
      <c r="P258" s="151">
        <f t="shared" si="6"/>
        <v>0</v>
      </c>
      <c r="Q258" s="152">
        <f t="shared" si="7"/>
        <v>0</v>
      </c>
    </row>
    <row r="259" spans="1:18" x14ac:dyDescent="0.35">
      <c r="A259" t="s">
        <v>1392</v>
      </c>
      <c r="B259">
        <v>814000</v>
      </c>
      <c r="C259" t="s">
        <v>706</v>
      </c>
      <c r="D259" s="146">
        <v>18131</v>
      </c>
      <c r="E259" s="146">
        <v>0</v>
      </c>
      <c r="F259" s="146">
        <v>0</v>
      </c>
      <c r="G259" s="146">
        <v>0</v>
      </c>
      <c r="H259" s="146">
        <v>0</v>
      </c>
      <c r="I259" s="146">
        <v>0</v>
      </c>
      <c r="J259" s="146">
        <v>0</v>
      </c>
      <c r="K259" s="146">
        <v>0</v>
      </c>
      <c r="L259" s="146">
        <v>0</v>
      </c>
      <c r="M259" s="146">
        <v>0</v>
      </c>
      <c r="P259" s="151">
        <f t="shared" si="6"/>
        <v>0</v>
      </c>
      <c r="Q259" s="152">
        <f t="shared" si="7"/>
        <v>0</v>
      </c>
    </row>
    <row r="260" spans="1:18" x14ac:dyDescent="0.35">
      <c r="A260" t="s">
        <v>1393</v>
      </c>
      <c r="B260" t="s">
        <v>627</v>
      </c>
      <c r="C260" t="s">
        <v>628</v>
      </c>
      <c r="D260" s="146">
        <v>50615</v>
      </c>
      <c r="E260" s="146">
        <v>0</v>
      </c>
      <c r="F260" s="146">
        <v>0</v>
      </c>
      <c r="G260" s="146">
        <v>0</v>
      </c>
      <c r="H260" s="146">
        <v>0</v>
      </c>
      <c r="I260" s="146">
        <v>0</v>
      </c>
      <c r="J260" s="146">
        <v>0</v>
      </c>
      <c r="K260" s="146">
        <v>0</v>
      </c>
      <c r="L260" s="146">
        <v>0</v>
      </c>
      <c r="M260" s="146">
        <v>0</v>
      </c>
      <c r="P260" s="151">
        <f t="shared" si="6"/>
        <v>0</v>
      </c>
      <c r="Q260" s="152">
        <f t="shared" si="7"/>
        <v>0</v>
      </c>
    </row>
    <row r="261" spans="1:18" x14ac:dyDescent="0.35">
      <c r="A261" t="s">
        <v>1393</v>
      </c>
      <c r="B261" t="s">
        <v>622</v>
      </c>
      <c r="C261" t="s">
        <v>623</v>
      </c>
      <c r="D261" s="146">
        <v>75699</v>
      </c>
      <c r="E261" s="146">
        <v>0</v>
      </c>
      <c r="F261" s="146">
        <v>0</v>
      </c>
      <c r="G261" s="146">
        <v>0</v>
      </c>
      <c r="H261" s="146">
        <v>0</v>
      </c>
      <c r="I261" s="146">
        <v>0</v>
      </c>
      <c r="J261" s="146">
        <v>0</v>
      </c>
      <c r="K261" s="146">
        <v>0</v>
      </c>
      <c r="L261" s="146">
        <v>7906</v>
      </c>
      <c r="M261" s="146">
        <v>0</v>
      </c>
      <c r="P261" s="151">
        <f t="shared" ref="P261:P264" si="8">H261/$D261</f>
        <v>0</v>
      </c>
      <c r="Q261" s="152">
        <f t="shared" ref="Q261:Q264" si="9">L261/$D261</f>
        <v>0.10443995297163768</v>
      </c>
    </row>
    <row r="262" spans="1:18" x14ac:dyDescent="0.35">
      <c r="A262" t="s">
        <v>1393</v>
      </c>
      <c r="B262" t="s">
        <v>422</v>
      </c>
      <c r="C262" t="s">
        <v>423</v>
      </c>
      <c r="D262" s="146">
        <v>-4669</v>
      </c>
      <c r="E262" s="146">
        <v>0</v>
      </c>
      <c r="F262" s="146">
        <v>0</v>
      </c>
      <c r="G262" s="146">
        <v>0</v>
      </c>
      <c r="H262" s="146">
        <v>-2056.4</v>
      </c>
      <c r="I262" s="146">
        <v>0</v>
      </c>
      <c r="J262" s="146">
        <v>0</v>
      </c>
      <c r="K262" s="146">
        <v>0</v>
      </c>
      <c r="L262" s="146">
        <v>-2612.6</v>
      </c>
      <c r="M262" s="146">
        <v>0</v>
      </c>
      <c r="P262" s="151">
        <f t="shared" si="8"/>
        <v>0.44043692439494542</v>
      </c>
      <c r="Q262" s="152">
        <f t="shared" si="9"/>
        <v>0.55956307560505458</v>
      </c>
    </row>
    <row r="263" spans="1:18" x14ac:dyDescent="0.35">
      <c r="A263" t="s">
        <v>1393</v>
      </c>
      <c r="B263" t="s">
        <v>424</v>
      </c>
      <c r="C263" t="s">
        <v>425</v>
      </c>
      <c r="D263" s="146">
        <v>71725</v>
      </c>
      <c r="E263" s="146">
        <v>15534</v>
      </c>
      <c r="F263" s="146">
        <v>55008</v>
      </c>
      <c r="G263" s="146">
        <v>4469</v>
      </c>
      <c r="H263" s="146">
        <v>72332</v>
      </c>
      <c r="I263" s="146">
        <v>13105.8</v>
      </c>
      <c r="J263" s="146">
        <v>3131</v>
      </c>
      <c r="K263" s="146">
        <v>50669</v>
      </c>
      <c r="L263" s="146">
        <v>-616</v>
      </c>
      <c r="M263" s="146">
        <v>4328</v>
      </c>
      <c r="P263" s="153">
        <f t="shared" si="8"/>
        <v>1.0084628790519345</v>
      </c>
      <c r="Q263" s="154">
        <f t="shared" si="9"/>
        <v>-8.588358313001046E-3</v>
      </c>
    </row>
    <row r="264" spans="1:18" ht="12.75" thickBot="1" x14ac:dyDescent="0.4">
      <c r="A264" t="s">
        <v>1393</v>
      </c>
      <c r="B264" t="s">
        <v>624</v>
      </c>
      <c r="C264" t="s">
        <v>625</v>
      </c>
      <c r="D264" s="146">
        <v>-124565</v>
      </c>
      <c r="E264" s="146">
        <v>0</v>
      </c>
      <c r="F264" s="146">
        <v>0</v>
      </c>
      <c r="G264" s="146">
        <v>0</v>
      </c>
      <c r="H264" s="146">
        <v>0</v>
      </c>
      <c r="I264" s="146">
        <v>0</v>
      </c>
      <c r="J264" s="146">
        <v>0</v>
      </c>
      <c r="K264" s="146">
        <v>0</v>
      </c>
      <c r="L264" s="146">
        <v>-2874</v>
      </c>
      <c r="M264" s="146">
        <v>0</v>
      </c>
      <c r="P264" s="155">
        <f t="shared" si="8"/>
        <v>0</v>
      </c>
      <c r="Q264" s="156">
        <f t="shared" si="9"/>
        <v>2.3072291574679885E-2</v>
      </c>
    </row>
    <row r="265" spans="1:18" x14ac:dyDescent="0.35">
      <c r="A265" t="s">
        <v>1318</v>
      </c>
      <c r="D265" s="146">
        <v>8228797</v>
      </c>
      <c r="E265" s="146">
        <v>90802</v>
      </c>
      <c r="F265" s="146">
        <v>1037177</v>
      </c>
      <c r="G265" s="146">
        <v>393727</v>
      </c>
      <c r="H265" s="146">
        <v>639021.79999999993</v>
      </c>
      <c r="I265" s="146">
        <v>38100</v>
      </c>
      <c r="J265" s="146">
        <v>90698.4</v>
      </c>
      <c r="K265" s="146">
        <v>371820.4</v>
      </c>
      <c r="L265" s="146">
        <v>1205089.2</v>
      </c>
      <c r="M265" s="146">
        <v>664365.60000000009</v>
      </c>
      <c r="P265" s="148"/>
      <c r="Q265" s="148"/>
    </row>
    <row r="267" spans="1:18" x14ac:dyDescent="0.35">
      <c r="A267" s="135" t="s">
        <v>60</v>
      </c>
      <c r="P267" s="157">
        <f>I265/$E265</f>
        <v>0.41959428206427174</v>
      </c>
      <c r="Q267" s="157">
        <f>M265/$E265</f>
        <v>7.3166406026298993</v>
      </c>
    </row>
    <row r="268" spans="1:18" x14ac:dyDescent="0.35">
      <c r="A268" s="55" t="s">
        <v>58</v>
      </c>
      <c r="D268"/>
      <c r="P268" s="157">
        <f>J265/$G265</f>
        <v>0.2303585987244969</v>
      </c>
      <c r="Q268" s="157">
        <f>N265/$G265</f>
        <v>0</v>
      </c>
      <c r="R268" s="158"/>
    </row>
    <row r="269" spans="1:18" x14ac:dyDescent="0.35">
      <c r="A269" s="30" t="s">
        <v>59</v>
      </c>
      <c r="D269"/>
      <c r="P269" s="157">
        <f>K265/$F265</f>
        <v>0.35849271628661261</v>
      </c>
      <c r="Q269" s="157">
        <f>O265/$F265</f>
        <v>0</v>
      </c>
    </row>
    <row r="270" spans="1:18" x14ac:dyDescent="0.35">
      <c r="D270"/>
    </row>
    <row r="271" spans="1:18" x14ac:dyDescent="0.35">
      <c r="A271" s="135" t="s">
        <v>60</v>
      </c>
      <c r="C271" t="s">
        <v>1410</v>
      </c>
      <c r="D271"/>
      <c r="P271" s="157">
        <v>0.41959428206427174</v>
      </c>
      <c r="Q271" s="157">
        <v>0.58040571793572826</v>
      </c>
    </row>
    <row r="272" spans="1:18" x14ac:dyDescent="0.35">
      <c r="A272" s="135" t="s">
        <v>60</v>
      </c>
      <c r="C272" t="s">
        <v>1411</v>
      </c>
      <c r="D272"/>
      <c r="P272" s="157">
        <v>0.41959428206427174</v>
      </c>
      <c r="Q272" s="157">
        <v>0.58040571793572826</v>
      </c>
    </row>
    <row r="273" spans="1:18" x14ac:dyDescent="0.35">
      <c r="A273" s="135" t="s">
        <v>60</v>
      </c>
      <c r="C273" t="s">
        <v>1412</v>
      </c>
      <c r="D273"/>
      <c r="P273" s="157">
        <v>0.41959428206427174</v>
      </c>
      <c r="Q273" s="157">
        <v>0.58040571793572826</v>
      </c>
    </row>
    <row r="274" spans="1:18" x14ac:dyDescent="0.35">
      <c r="A274" s="135" t="s">
        <v>60</v>
      </c>
      <c r="C274" t="s">
        <v>1413</v>
      </c>
      <c r="D274"/>
      <c r="P274" s="157">
        <v>0.41959428206427174</v>
      </c>
      <c r="Q274" s="157">
        <v>0.58040571793572826</v>
      </c>
    </row>
    <row r="275" spans="1:18" x14ac:dyDescent="0.35">
      <c r="D275"/>
    </row>
    <row r="276" spans="1:18" x14ac:dyDescent="0.35">
      <c r="A276" s="30" t="s">
        <v>59</v>
      </c>
      <c r="C276" t="s">
        <v>1405</v>
      </c>
      <c r="D276"/>
      <c r="P276" s="157">
        <v>0.35849271628661261</v>
      </c>
      <c r="Q276" s="157">
        <v>0.6415072837133875</v>
      </c>
      <c r="R276" s="148"/>
    </row>
    <row r="277" spans="1:18" x14ac:dyDescent="0.35">
      <c r="A277" s="30" t="s">
        <v>59</v>
      </c>
      <c r="C277" t="s">
        <v>1406</v>
      </c>
      <c r="D277"/>
      <c r="P277" s="157">
        <v>0.35849271628661261</v>
      </c>
      <c r="Q277" s="157">
        <v>0.6415072837133875</v>
      </c>
      <c r="R277" s="148"/>
    </row>
    <row r="278" spans="1:18" x14ac:dyDescent="0.35">
      <c r="A278" s="30" t="s">
        <v>59</v>
      </c>
      <c r="C278" t="s">
        <v>1407</v>
      </c>
      <c r="D278"/>
      <c r="P278" s="157">
        <v>0.35849271628661261</v>
      </c>
      <c r="Q278" s="157">
        <v>0.6415072837133875</v>
      </c>
      <c r="R278" s="148"/>
    </row>
    <row r="279" spans="1:18" x14ac:dyDescent="0.35">
      <c r="A279" s="30" t="s">
        <v>59</v>
      </c>
      <c r="C279" t="s">
        <v>1408</v>
      </c>
      <c r="D279"/>
      <c r="P279" s="157">
        <v>0.35849271628661261</v>
      </c>
      <c r="Q279" s="157">
        <v>0.6415072837133875</v>
      </c>
      <c r="R279" s="148"/>
    </row>
    <row r="280" spans="1:18" x14ac:dyDescent="0.35">
      <c r="D280"/>
    </row>
    <row r="281" spans="1:18" x14ac:dyDescent="0.35">
      <c r="D281"/>
    </row>
    <row r="282" spans="1:18" x14ac:dyDescent="0.35">
      <c r="D282"/>
    </row>
    <row r="283" spans="1:18" x14ac:dyDescent="0.35">
      <c r="D283"/>
    </row>
    <row r="284" spans="1:18" x14ac:dyDescent="0.35">
      <c r="A284" t="s">
        <v>2193</v>
      </c>
      <c r="D284"/>
    </row>
    <row r="285" spans="1:18" x14ac:dyDescent="0.35">
      <c r="D285" s="146" t="s">
        <v>1402</v>
      </c>
      <c r="E285" t="s">
        <v>1402</v>
      </c>
      <c r="F285" t="s">
        <v>1402</v>
      </c>
      <c r="G285" t="s">
        <v>1402</v>
      </c>
      <c r="H285" t="s">
        <v>1394</v>
      </c>
      <c r="I285" t="s">
        <v>1394</v>
      </c>
      <c r="J285" t="s">
        <v>1394</v>
      </c>
      <c r="K285" t="s">
        <v>1394</v>
      </c>
      <c r="L285" t="s">
        <v>1395</v>
      </c>
      <c r="M285" t="s">
        <v>1395</v>
      </c>
      <c r="N285" t="s">
        <v>1395</v>
      </c>
      <c r="O285" t="s">
        <v>1395</v>
      </c>
      <c r="P285" t="s">
        <v>1394</v>
      </c>
      <c r="Q285" t="s">
        <v>1395</v>
      </c>
    </row>
    <row r="286" spans="1:18" x14ac:dyDescent="0.35">
      <c r="A286" t="s">
        <v>1327</v>
      </c>
      <c r="B286" t="s">
        <v>55</v>
      </c>
      <c r="C286" t="s">
        <v>56</v>
      </c>
      <c r="D286" s="146" t="s">
        <v>1398</v>
      </c>
      <c r="E286" t="s">
        <v>1399</v>
      </c>
      <c r="F286" t="s">
        <v>1401</v>
      </c>
      <c r="G286" t="s">
        <v>1400</v>
      </c>
      <c r="H286" t="s">
        <v>1319</v>
      </c>
      <c r="I286" t="s">
        <v>1320</v>
      </c>
      <c r="J286" t="s">
        <v>1321</v>
      </c>
      <c r="K286" t="s">
        <v>1322</v>
      </c>
      <c r="L286" t="s">
        <v>1323</v>
      </c>
      <c r="M286" t="s">
        <v>1324</v>
      </c>
      <c r="N286" t="s">
        <v>1325</v>
      </c>
      <c r="O286" t="s">
        <v>1326</v>
      </c>
      <c r="P286" t="s">
        <v>1403</v>
      </c>
      <c r="Q286" t="s">
        <v>1403</v>
      </c>
      <c r="R286" t="s">
        <v>1409</v>
      </c>
    </row>
    <row r="287" spans="1:18" x14ac:dyDescent="0.35">
      <c r="A287" t="s">
        <v>1328</v>
      </c>
      <c r="B287">
        <v>111200</v>
      </c>
      <c r="C287" t="s">
        <v>574</v>
      </c>
      <c r="D287" s="146">
        <v>16407</v>
      </c>
      <c r="E287" s="146">
        <v>2186</v>
      </c>
      <c r="F287" s="146">
        <v>9686</v>
      </c>
      <c r="G287" s="146">
        <v>5822</v>
      </c>
      <c r="H287" s="146">
        <v>0</v>
      </c>
      <c r="I287" s="146">
        <v>0</v>
      </c>
      <c r="J287" s="146">
        <v>0</v>
      </c>
      <c r="K287" s="146">
        <v>0</v>
      </c>
      <c r="L287" s="146">
        <v>16407</v>
      </c>
      <c r="M287" s="146">
        <v>2186</v>
      </c>
      <c r="N287" s="146">
        <v>5822</v>
      </c>
      <c r="O287" s="146">
        <v>9686</v>
      </c>
      <c r="P287" s="160">
        <v>0</v>
      </c>
      <c r="Q287" s="160">
        <v>1</v>
      </c>
      <c r="R287" s="160"/>
    </row>
    <row r="288" spans="1:18" x14ac:dyDescent="0.35">
      <c r="A288" t="s">
        <v>1328</v>
      </c>
      <c r="B288">
        <v>111300</v>
      </c>
      <c r="C288" t="s">
        <v>573</v>
      </c>
      <c r="D288" s="146">
        <v>14312</v>
      </c>
      <c r="E288" s="146">
        <v>1789</v>
      </c>
      <c r="F288" s="146">
        <v>8399</v>
      </c>
      <c r="G288" s="146">
        <v>4615</v>
      </c>
      <c r="H288" s="146">
        <v>0</v>
      </c>
      <c r="I288" s="146">
        <v>0</v>
      </c>
      <c r="J288" s="146">
        <v>0</v>
      </c>
      <c r="K288" s="146">
        <v>0</v>
      </c>
      <c r="L288" s="146">
        <v>14312</v>
      </c>
      <c r="M288" s="146">
        <v>1789</v>
      </c>
      <c r="N288" s="146">
        <v>4615</v>
      </c>
      <c r="O288" s="146">
        <v>8399</v>
      </c>
      <c r="P288" s="160">
        <v>0</v>
      </c>
      <c r="Q288" s="160">
        <v>1</v>
      </c>
      <c r="R288" s="160"/>
    </row>
    <row r="289" spans="1:18" x14ac:dyDescent="0.35">
      <c r="A289" t="s">
        <v>1328</v>
      </c>
      <c r="B289">
        <v>111400</v>
      </c>
      <c r="C289" t="s">
        <v>575</v>
      </c>
      <c r="D289" s="146">
        <v>12655</v>
      </c>
      <c r="E289" s="146">
        <v>1586</v>
      </c>
      <c r="F289" s="146">
        <v>7749</v>
      </c>
      <c r="G289" s="146">
        <v>3134</v>
      </c>
      <c r="H289" s="146">
        <v>0</v>
      </c>
      <c r="I289" s="146">
        <v>0</v>
      </c>
      <c r="J289" s="146">
        <v>0</v>
      </c>
      <c r="K289" s="146">
        <v>0</v>
      </c>
      <c r="L289" s="146">
        <v>12655</v>
      </c>
      <c r="M289" s="146">
        <v>1586</v>
      </c>
      <c r="N289" s="146">
        <v>3134</v>
      </c>
      <c r="O289" s="146">
        <v>7749</v>
      </c>
      <c r="P289" s="160">
        <v>0</v>
      </c>
      <c r="Q289" s="160">
        <v>1</v>
      </c>
      <c r="R289" s="160"/>
    </row>
    <row r="290" spans="1:18" x14ac:dyDescent="0.35">
      <c r="A290" t="s">
        <v>1328</v>
      </c>
      <c r="B290">
        <v>111900</v>
      </c>
      <c r="C290" t="s">
        <v>576</v>
      </c>
      <c r="D290" s="146">
        <v>273</v>
      </c>
      <c r="E290" s="146">
        <v>34</v>
      </c>
      <c r="F290" s="146">
        <v>224</v>
      </c>
      <c r="G290" s="146">
        <v>53</v>
      </c>
      <c r="H290" s="146">
        <v>0</v>
      </c>
      <c r="I290" s="146">
        <v>0</v>
      </c>
      <c r="J290" s="146">
        <v>0</v>
      </c>
      <c r="K290" s="146">
        <v>0</v>
      </c>
      <c r="L290" s="146">
        <v>273</v>
      </c>
      <c r="M290" s="146">
        <v>34</v>
      </c>
      <c r="N290" s="146">
        <v>53</v>
      </c>
      <c r="O290" s="146">
        <v>224</v>
      </c>
      <c r="P290" s="160">
        <v>0</v>
      </c>
      <c r="Q290" s="160">
        <v>1</v>
      </c>
      <c r="R290" s="160"/>
    </row>
    <row r="291" spans="1:18" x14ac:dyDescent="0.35">
      <c r="A291" t="s">
        <v>1328</v>
      </c>
      <c r="B291" t="s">
        <v>545</v>
      </c>
      <c r="C291" t="s">
        <v>546</v>
      </c>
      <c r="D291" s="146">
        <v>1097</v>
      </c>
      <c r="E291" s="146">
        <v>307</v>
      </c>
      <c r="F291" s="146">
        <v>464</v>
      </c>
      <c r="G291" s="146">
        <v>269</v>
      </c>
      <c r="H291" s="146">
        <v>0</v>
      </c>
      <c r="I291" s="146">
        <v>0</v>
      </c>
      <c r="J291" s="146">
        <v>0</v>
      </c>
      <c r="K291" s="146">
        <v>0</v>
      </c>
      <c r="L291" s="146">
        <v>1097</v>
      </c>
      <c r="M291" s="146">
        <v>307</v>
      </c>
      <c r="N291" s="146">
        <v>269</v>
      </c>
      <c r="O291" s="146">
        <v>464</v>
      </c>
      <c r="P291" s="160">
        <v>0</v>
      </c>
      <c r="Q291" s="160">
        <v>1</v>
      </c>
      <c r="R291" s="160"/>
    </row>
    <row r="292" spans="1:18" x14ac:dyDescent="0.35">
      <c r="A292" t="s">
        <v>1329</v>
      </c>
      <c r="B292">
        <v>112120</v>
      </c>
      <c r="C292" t="s">
        <v>590</v>
      </c>
      <c r="D292" s="146">
        <v>185</v>
      </c>
      <c r="E292" s="146">
        <v>0</v>
      </c>
      <c r="F292" s="146">
        <v>0</v>
      </c>
      <c r="G292" s="146">
        <v>0</v>
      </c>
      <c r="H292" s="146">
        <v>0</v>
      </c>
      <c r="I292" s="146">
        <v>0</v>
      </c>
      <c r="J292" s="146">
        <v>0</v>
      </c>
      <c r="K292" s="146">
        <v>0</v>
      </c>
      <c r="L292" s="146">
        <v>185</v>
      </c>
      <c r="M292" s="146">
        <v>0</v>
      </c>
      <c r="N292" s="146">
        <v>0</v>
      </c>
      <c r="O292" s="146">
        <v>0</v>
      </c>
      <c r="P292" s="160">
        <v>0</v>
      </c>
      <c r="Q292" s="160">
        <v>1</v>
      </c>
      <c r="R292" s="160"/>
    </row>
    <row r="293" spans="1:18" x14ac:dyDescent="0.35">
      <c r="A293" t="s">
        <v>1329</v>
      </c>
      <c r="B293">
        <v>112300</v>
      </c>
      <c r="C293" t="s">
        <v>568</v>
      </c>
      <c r="D293" s="146">
        <v>4195</v>
      </c>
      <c r="E293" s="146">
        <v>455</v>
      </c>
      <c r="F293" s="146">
        <v>1883</v>
      </c>
      <c r="G293" s="146">
        <v>141</v>
      </c>
      <c r="H293" s="146">
        <v>0</v>
      </c>
      <c r="I293" s="146">
        <v>0</v>
      </c>
      <c r="J293" s="146">
        <v>0</v>
      </c>
      <c r="K293" s="146">
        <v>0</v>
      </c>
      <c r="L293" s="146">
        <v>4195</v>
      </c>
      <c r="M293" s="146">
        <v>455</v>
      </c>
      <c r="N293" s="146">
        <v>141</v>
      </c>
      <c r="O293" s="146">
        <v>1883</v>
      </c>
      <c r="P293" s="160">
        <v>0</v>
      </c>
      <c r="Q293" s="160">
        <v>1</v>
      </c>
      <c r="R293" s="160"/>
    </row>
    <row r="294" spans="1:18" x14ac:dyDescent="0.35">
      <c r="A294" t="s">
        <v>1329</v>
      </c>
      <c r="B294" t="s">
        <v>588</v>
      </c>
      <c r="C294" t="s">
        <v>589</v>
      </c>
      <c r="D294" s="146">
        <v>109</v>
      </c>
      <c r="E294" s="146">
        <v>0</v>
      </c>
      <c r="F294" s="146">
        <v>0</v>
      </c>
      <c r="G294" s="146">
        <v>0</v>
      </c>
      <c r="H294" s="146">
        <v>0</v>
      </c>
      <c r="I294" s="146">
        <v>0</v>
      </c>
      <c r="J294" s="146">
        <v>0</v>
      </c>
      <c r="K294" s="146">
        <v>0</v>
      </c>
      <c r="L294" s="146">
        <v>109</v>
      </c>
      <c r="M294" s="146">
        <v>0</v>
      </c>
      <c r="N294" s="146">
        <v>0</v>
      </c>
      <c r="O294" s="146">
        <v>0</v>
      </c>
      <c r="P294" s="160">
        <v>0</v>
      </c>
      <c r="Q294" s="160">
        <v>1</v>
      </c>
      <c r="R294" s="160"/>
    </row>
    <row r="295" spans="1:18" x14ac:dyDescent="0.35">
      <c r="A295" t="s">
        <v>1329</v>
      </c>
      <c r="B295" t="s">
        <v>560</v>
      </c>
      <c r="C295" t="s">
        <v>561</v>
      </c>
      <c r="D295" s="146">
        <v>3524</v>
      </c>
      <c r="E295" s="146">
        <v>380</v>
      </c>
      <c r="F295" s="146">
        <v>2257</v>
      </c>
      <c r="G295" s="146">
        <v>280</v>
      </c>
      <c r="H295" s="146">
        <v>0</v>
      </c>
      <c r="I295" s="146">
        <v>0</v>
      </c>
      <c r="J295" s="146">
        <v>0</v>
      </c>
      <c r="K295" s="146">
        <v>0</v>
      </c>
      <c r="L295" s="146">
        <v>3524</v>
      </c>
      <c r="M295" s="146">
        <v>380</v>
      </c>
      <c r="N295" s="146">
        <v>280</v>
      </c>
      <c r="O295" s="146">
        <v>2257</v>
      </c>
      <c r="P295" s="160">
        <v>0</v>
      </c>
      <c r="Q295" s="160">
        <v>1</v>
      </c>
      <c r="R295" s="160"/>
    </row>
    <row r="296" spans="1:18" x14ac:dyDescent="0.35">
      <c r="A296" t="s">
        <v>1330</v>
      </c>
      <c r="B296">
        <v>114000</v>
      </c>
      <c r="C296" t="s">
        <v>558</v>
      </c>
      <c r="D296" s="146">
        <v>5262</v>
      </c>
      <c r="E296" s="146">
        <v>329</v>
      </c>
      <c r="F296" s="146">
        <v>1261</v>
      </c>
      <c r="G296" s="146">
        <v>249</v>
      </c>
      <c r="H296" s="146">
        <v>0</v>
      </c>
      <c r="I296" s="146">
        <v>0</v>
      </c>
      <c r="J296" s="146">
        <v>0</v>
      </c>
      <c r="K296" s="146">
        <v>0</v>
      </c>
      <c r="L296" s="146">
        <v>5262</v>
      </c>
      <c r="M296" s="146">
        <v>329</v>
      </c>
      <c r="N296" s="146">
        <v>249</v>
      </c>
      <c r="O296" s="146">
        <v>1261</v>
      </c>
      <c r="P296" s="160">
        <v>0</v>
      </c>
      <c r="Q296" s="160">
        <v>1</v>
      </c>
      <c r="R296" s="160"/>
    </row>
    <row r="297" spans="1:18" x14ac:dyDescent="0.35">
      <c r="A297" t="s">
        <v>1331</v>
      </c>
      <c r="B297">
        <v>115000</v>
      </c>
      <c r="C297" t="s">
        <v>669</v>
      </c>
      <c r="D297" s="146">
        <v>162</v>
      </c>
      <c r="E297" s="146">
        <v>0</v>
      </c>
      <c r="F297" s="146">
        <v>0</v>
      </c>
      <c r="G297" s="146">
        <v>0</v>
      </c>
      <c r="H297" s="146">
        <v>0</v>
      </c>
      <c r="I297" s="146">
        <v>0</v>
      </c>
      <c r="J297" s="146">
        <v>0</v>
      </c>
      <c r="K297" s="146">
        <v>0</v>
      </c>
      <c r="L297" s="146">
        <v>162</v>
      </c>
      <c r="M297" s="146">
        <v>0</v>
      </c>
      <c r="N297" s="146">
        <v>0</v>
      </c>
      <c r="O297" s="146">
        <v>0</v>
      </c>
      <c r="P297" s="160">
        <v>0</v>
      </c>
      <c r="Q297" s="160">
        <v>1</v>
      </c>
      <c r="R297" s="160"/>
    </row>
    <row r="298" spans="1:18" x14ac:dyDescent="0.35">
      <c r="A298" t="s">
        <v>1332</v>
      </c>
      <c r="B298">
        <v>212100</v>
      </c>
      <c r="C298" t="s">
        <v>598</v>
      </c>
      <c r="D298" s="146">
        <v>17</v>
      </c>
      <c r="E298" s="146">
        <v>5</v>
      </c>
      <c r="F298" s="146">
        <v>10</v>
      </c>
      <c r="G298" s="146">
        <v>0</v>
      </c>
      <c r="H298" s="146">
        <v>0</v>
      </c>
      <c r="I298" s="146">
        <v>0</v>
      </c>
      <c r="J298" s="146">
        <v>0</v>
      </c>
      <c r="K298" s="146">
        <v>0</v>
      </c>
      <c r="L298" s="146">
        <v>17</v>
      </c>
      <c r="M298" s="146">
        <v>5</v>
      </c>
      <c r="N298" s="146">
        <v>0</v>
      </c>
      <c r="O298" s="146">
        <v>10</v>
      </c>
      <c r="P298" s="160">
        <v>0</v>
      </c>
      <c r="Q298" s="160">
        <v>1</v>
      </c>
      <c r="R298" s="160"/>
    </row>
    <row r="299" spans="1:18" x14ac:dyDescent="0.35">
      <c r="A299" t="s">
        <v>1332</v>
      </c>
      <c r="B299" t="s">
        <v>579</v>
      </c>
      <c r="C299" t="s">
        <v>580</v>
      </c>
      <c r="D299" s="146">
        <v>97</v>
      </c>
      <c r="E299" s="146">
        <v>35</v>
      </c>
      <c r="F299" s="146">
        <v>73</v>
      </c>
      <c r="G299" s="146">
        <v>7</v>
      </c>
      <c r="H299" s="146">
        <v>0</v>
      </c>
      <c r="I299" s="146">
        <v>0</v>
      </c>
      <c r="J299" s="146">
        <v>0</v>
      </c>
      <c r="K299" s="146">
        <v>0</v>
      </c>
      <c r="L299" s="146">
        <v>97</v>
      </c>
      <c r="M299" s="146">
        <v>35</v>
      </c>
      <c r="N299" s="146">
        <v>7</v>
      </c>
      <c r="O299" s="146">
        <v>73</v>
      </c>
      <c r="P299" s="160">
        <v>0</v>
      </c>
      <c r="Q299" s="160">
        <v>1</v>
      </c>
      <c r="R299" s="160"/>
    </row>
    <row r="300" spans="1:18" x14ac:dyDescent="0.35">
      <c r="A300" t="s">
        <v>1333</v>
      </c>
      <c r="B300">
        <v>221100</v>
      </c>
      <c r="C300" t="s">
        <v>629</v>
      </c>
      <c r="D300" s="146">
        <v>148295</v>
      </c>
      <c r="E300" s="146">
        <v>0</v>
      </c>
      <c r="F300" s="146">
        <v>0</v>
      </c>
      <c r="G300" s="146">
        <v>0</v>
      </c>
      <c r="H300" s="146">
        <v>0</v>
      </c>
      <c r="I300" s="146">
        <v>0</v>
      </c>
      <c r="J300" s="146">
        <v>0</v>
      </c>
      <c r="K300" s="146">
        <v>0</v>
      </c>
      <c r="L300" s="146">
        <v>148295</v>
      </c>
      <c r="M300" s="146">
        <v>0</v>
      </c>
      <c r="N300" s="146">
        <v>0</v>
      </c>
      <c r="O300" s="146">
        <v>0</v>
      </c>
      <c r="P300" s="160">
        <v>0</v>
      </c>
      <c r="Q300" s="160">
        <v>1</v>
      </c>
      <c r="R300" s="160"/>
    </row>
    <row r="301" spans="1:18" x14ac:dyDescent="0.35">
      <c r="A301" t="s">
        <v>1333</v>
      </c>
      <c r="B301">
        <v>221200</v>
      </c>
      <c r="C301" t="s">
        <v>630</v>
      </c>
      <c r="D301" s="146">
        <v>61768</v>
      </c>
      <c r="E301" s="146">
        <v>0</v>
      </c>
      <c r="F301" s="146">
        <v>0</v>
      </c>
      <c r="G301" s="146">
        <v>0</v>
      </c>
      <c r="H301" s="146">
        <v>0</v>
      </c>
      <c r="I301" s="146">
        <v>0</v>
      </c>
      <c r="J301" s="146">
        <v>0</v>
      </c>
      <c r="K301" s="146">
        <v>0</v>
      </c>
      <c r="L301" s="146">
        <v>61768</v>
      </c>
      <c r="M301" s="146">
        <v>0</v>
      </c>
      <c r="N301" s="146">
        <v>0</v>
      </c>
      <c r="O301" s="146">
        <v>0</v>
      </c>
      <c r="P301" s="160">
        <v>0</v>
      </c>
      <c r="Q301" s="160">
        <v>1</v>
      </c>
      <c r="R301" s="160"/>
    </row>
    <row r="302" spans="1:18" x14ac:dyDescent="0.35">
      <c r="A302" t="s">
        <v>1333</v>
      </c>
      <c r="B302">
        <v>221300</v>
      </c>
      <c r="C302" t="s">
        <v>626</v>
      </c>
      <c r="D302" s="146">
        <v>30270</v>
      </c>
      <c r="E302" s="146">
        <v>0</v>
      </c>
      <c r="F302" s="146">
        <v>0</v>
      </c>
      <c r="G302" s="146">
        <v>0</v>
      </c>
      <c r="H302" s="146">
        <v>0</v>
      </c>
      <c r="I302" s="146">
        <v>0</v>
      </c>
      <c r="J302" s="146">
        <v>0</v>
      </c>
      <c r="K302" s="146">
        <v>0</v>
      </c>
      <c r="L302" s="146">
        <v>30270</v>
      </c>
      <c r="M302" s="146">
        <v>0</v>
      </c>
      <c r="N302" s="146">
        <v>0</v>
      </c>
      <c r="O302" s="146">
        <v>0</v>
      </c>
      <c r="P302" s="160">
        <v>0</v>
      </c>
      <c r="Q302" s="160">
        <v>1</v>
      </c>
      <c r="R302" s="160"/>
    </row>
    <row r="303" spans="1:18" x14ac:dyDescent="0.35">
      <c r="A303" t="s">
        <v>1334</v>
      </c>
      <c r="B303">
        <v>311111</v>
      </c>
      <c r="C303" t="s">
        <v>603</v>
      </c>
      <c r="D303" s="146">
        <v>12549</v>
      </c>
      <c r="E303" s="146">
        <v>314</v>
      </c>
      <c r="F303" s="146">
        <v>9783</v>
      </c>
      <c r="G303" s="146">
        <v>2144</v>
      </c>
      <c r="H303" s="146">
        <v>0</v>
      </c>
      <c r="I303" s="146">
        <v>0</v>
      </c>
      <c r="J303" s="146">
        <v>0</v>
      </c>
      <c r="K303" s="146">
        <v>0</v>
      </c>
      <c r="L303" s="146">
        <v>12549</v>
      </c>
      <c r="M303" s="146">
        <v>314</v>
      </c>
      <c r="N303" s="146">
        <v>2144</v>
      </c>
      <c r="O303" s="146">
        <v>9783</v>
      </c>
      <c r="P303" s="160">
        <v>0</v>
      </c>
      <c r="Q303" s="160">
        <v>1</v>
      </c>
      <c r="R303" s="160"/>
    </row>
    <row r="304" spans="1:18" x14ac:dyDescent="0.35">
      <c r="A304" t="s">
        <v>1334</v>
      </c>
      <c r="B304">
        <v>311119</v>
      </c>
      <c r="C304" t="s">
        <v>604</v>
      </c>
      <c r="D304" s="146">
        <v>1812</v>
      </c>
      <c r="E304" s="146">
        <v>58</v>
      </c>
      <c r="F304" s="146">
        <v>1470</v>
      </c>
      <c r="G304" s="146">
        <v>385</v>
      </c>
      <c r="H304" s="146">
        <v>0</v>
      </c>
      <c r="I304" s="146">
        <v>0</v>
      </c>
      <c r="J304" s="146">
        <v>0</v>
      </c>
      <c r="K304" s="146">
        <v>0</v>
      </c>
      <c r="L304" s="146">
        <v>1812</v>
      </c>
      <c r="M304" s="146">
        <v>58</v>
      </c>
      <c r="N304" s="146">
        <v>385</v>
      </c>
      <c r="O304" s="146">
        <v>1470</v>
      </c>
      <c r="P304" s="160">
        <v>0</v>
      </c>
      <c r="Q304" s="160">
        <v>1</v>
      </c>
      <c r="R304" s="160"/>
    </row>
    <row r="305" spans="1:18" x14ac:dyDescent="0.35">
      <c r="A305" t="s">
        <v>1334</v>
      </c>
      <c r="B305">
        <v>311210</v>
      </c>
      <c r="C305" t="s">
        <v>547</v>
      </c>
      <c r="D305" s="146">
        <v>2933</v>
      </c>
      <c r="E305" s="146">
        <v>237</v>
      </c>
      <c r="F305" s="146">
        <v>1380</v>
      </c>
      <c r="G305" s="146">
        <v>502</v>
      </c>
      <c r="H305" s="146">
        <v>0</v>
      </c>
      <c r="I305" s="146">
        <v>0</v>
      </c>
      <c r="J305" s="146">
        <v>0</v>
      </c>
      <c r="K305" s="146">
        <v>0</v>
      </c>
      <c r="L305" s="146">
        <v>2933</v>
      </c>
      <c r="M305" s="146">
        <v>237</v>
      </c>
      <c r="N305" s="146">
        <v>502</v>
      </c>
      <c r="O305" s="146">
        <v>1380</v>
      </c>
      <c r="P305" s="160">
        <v>0</v>
      </c>
      <c r="Q305" s="160">
        <v>1</v>
      </c>
      <c r="R305" s="160"/>
    </row>
    <row r="306" spans="1:18" x14ac:dyDescent="0.35">
      <c r="A306" t="s">
        <v>1334</v>
      </c>
      <c r="B306">
        <v>311221</v>
      </c>
      <c r="C306" t="s">
        <v>569</v>
      </c>
      <c r="D306" s="146">
        <v>496</v>
      </c>
      <c r="E306" s="146">
        <v>47</v>
      </c>
      <c r="F306" s="146">
        <v>203</v>
      </c>
      <c r="G306" s="146">
        <v>86</v>
      </c>
      <c r="H306" s="146">
        <v>0</v>
      </c>
      <c r="I306" s="146">
        <v>0</v>
      </c>
      <c r="J306" s="146">
        <v>0</v>
      </c>
      <c r="K306" s="146">
        <v>0</v>
      </c>
      <c r="L306" s="146">
        <v>496</v>
      </c>
      <c r="M306" s="146">
        <v>47</v>
      </c>
      <c r="N306" s="146">
        <v>86</v>
      </c>
      <c r="O306" s="146">
        <v>203</v>
      </c>
      <c r="P306" s="160">
        <v>0</v>
      </c>
      <c r="Q306" s="160">
        <v>1</v>
      </c>
      <c r="R306" s="160"/>
    </row>
    <row r="307" spans="1:18" x14ac:dyDescent="0.35">
      <c r="A307" t="s">
        <v>1334</v>
      </c>
      <c r="B307">
        <v>311225</v>
      </c>
      <c r="C307" t="s">
        <v>570</v>
      </c>
      <c r="D307" s="146">
        <v>3909</v>
      </c>
      <c r="E307" s="146">
        <v>107</v>
      </c>
      <c r="F307" s="146">
        <v>1870</v>
      </c>
      <c r="G307" s="146">
        <v>668</v>
      </c>
      <c r="H307" s="146">
        <v>0</v>
      </c>
      <c r="I307" s="146">
        <v>0</v>
      </c>
      <c r="J307" s="146">
        <v>0</v>
      </c>
      <c r="K307" s="146">
        <v>0</v>
      </c>
      <c r="L307" s="146">
        <v>3909</v>
      </c>
      <c r="M307" s="146">
        <v>107</v>
      </c>
      <c r="N307" s="146">
        <v>668</v>
      </c>
      <c r="O307" s="146">
        <v>1870</v>
      </c>
      <c r="P307" s="160">
        <v>0</v>
      </c>
      <c r="Q307" s="160">
        <v>1</v>
      </c>
      <c r="R307" s="160"/>
    </row>
    <row r="308" spans="1:18" x14ac:dyDescent="0.35">
      <c r="A308" t="s">
        <v>1334</v>
      </c>
      <c r="B308">
        <v>311230</v>
      </c>
      <c r="C308" t="s">
        <v>550</v>
      </c>
      <c r="D308" s="146">
        <v>7937</v>
      </c>
      <c r="E308" s="146">
        <v>204</v>
      </c>
      <c r="F308" s="146">
        <v>3777</v>
      </c>
      <c r="G308" s="146">
        <v>1357</v>
      </c>
      <c r="H308" s="146">
        <v>0</v>
      </c>
      <c r="I308" s="146">
        <v>0</v>
      </c>
      <c r="J308" s="146">
        <v>0</v>
      </c>
      <c r="K308" s="146">
        <v>0</v>
      </c>
      <c r="L308" s="146">
        <v>7937</v>
      </c>
      <c r="M308" s="146">
        <v>204</v>
      </c>
      <c r="N308" s="146">
        <v>1357</v>
      </c>
      <c r="O308" s="146">
        <v>3777</v>
      </c>
      <c r="P308" s="160">
        <v>0</v>
      </c>
      <c r="Q308" s="160">
        <v>1</v>
      </c>
      <c r="R308" s="160"/>
    </row>
    <row r="309" spans="1:18" x14ac:dyDescent="0.35">
      <c r="A309" t="s">
        <v>1334</v>
      </c>
      <c r="B309">
        <v>311300</v>
      </c>
      <c r="C309" t="s">
        <v>578</v>
      </c>
      <c r="D309" s="146">
        <v>19890</v>
      </c>
      <c r="E309" s="146">
        <v>631</v>
      </c>
      <c r="F309" s="146">
        <v>9419</v>
      </c>
      <c r="G309" s="146">
        <v>3067</v>
      </c>
      <c r="H309" s="146">
        <v>0</v>
      </c>
      <c r="I309" s="146">
        <v>0</v>
      </c>
      <c r="J309" s="146">
        <v>0</v>
      </c>
      <c r="K309" s="146">
        <v>0</v>
      </c>
      <c r="L309" s="146">
        <v>19890</v>
      </c>
      <c r="M309" s="146">
        <v>631</v>
      </c>
      <c r="N309" s="146">
        <v>3067</v>
      </c>
      <c r="O309" s="146">
        <v>9419</v>
      </c>
      <c r="P309" s="160">
        <v>0</v>
      </c>
      <c r="Q309" s="160">
        <v>1</v>
      </c>
      <c r="R309" s="160"/>
    </row>
    <row r="310" spans="1:18" x14ac:dyDescent="0.35">
      <c r="A310" t="s">
        <v>1334</v>
      </c>
      <c r="B310">
        <v>311410</v>
      </c>
      <c r="C310" t="s">
        <v>577</v>
      </c>
      <c r="D310" s="146">
        <v>20494</v>
      </c>
      <c r="E310" s="146">
        <v>732</v>
      </c>
      <c r="F310" s="146">
        <v>9810</v>
      </c>
      <c r="G310" s="146">
        <v>3502</v>
      </c>
      <c r="H310" s="146">
        <v>0</v>
      </c>
      <c r="I310" s="146">
        <v>0</v>
      </c>
      <c r="J310" s="146">
        <v>0</v>
      </c>
      <c r="K310" s="146">
        <v>0</v>
      </c>
      <c r="L310" s="146">
        <v>20494</v>
      </c>
      <c r="M310" s="146">
        <v>732</v>
      </c>
      <c r="N310" s="146">
        <v>3502</v>
      </c>
      <c r="O310" s="146">
        <v>9810</v>
      </c>
      <c r="P310" s="160">
        <v>0</v>
      </c>
      <c r="Q310" s="160">
        <v>1</v>
      </c>
      <c r="R310" s="160"/>
    </row>
    <row r="311" spans="1:18" x14ac:dyDescent="0.35">
      <c r="A311" t="s">
        <v>1334</v>
      </c>
      <c r="B311">
        <v>311420</v>
      </c>
      <c r="C311" t="s">
        <v>551</v>
      </c>
      <c r="D311" s="146">
        <v>24391</v>
      </c>
      <c r="E311" s="146">
        <v>891</v>
      </c>
      <c r="F311" s="146">
        <v>11698</v>
      </c>
      <c r="G311" s="146">
        <v>4168</v>
      </c>
      <c r="H311" s="146">
        <v>0</v>
      </c>
      <c r="I311" s="146">
        <v>0</v>
      </c>
      <c r="J311" s="146">
        <v>0</v>
      </c>
      <c r="K311" s="146">
        <v>0</v>
      </c>
      <c r="L311" s="146">
        <v>24391</v>
      </c>
      <c r="M311" s="146">
        <v>891</v>
      </c>
      <c r="N311" s="146">
        <v>4168</v>
      </c>
      <c r="O311" s="146">
        <v>11698</v>
      </c>
      <c r="P311" s="160">
        <v>0</v>
      </c>
      <c r="Q311" s="160">
        <v>1</v>
      </c>
      <c r="R311" s="160"/>
    </row>
    <row r="312" spans="1:18" x14ac:dyDescent="0.35">
      <c r="A312" t="s">
        <v>1334</v>
      </c>
      <c r="B312">
        <v>311513</v>
      </c>
      <c r="C312" t="s">
        <v>565</v>
      </c>
      <c r="D312" s="146">
        <v>11670</v>
      </c>
      <c r="E312" s="146">
        <v>338</v>
      </c>
      <c r="F312" s="146">
        <v>5226</v>
      </c>
      <c r="G312" s="146">
        <v>1603</v>
      </c>
      <c r="H312" s="146">
        <v>0</v>
      </c>
      <c r="I312" s="146">
        <v>0</v>
      </c>
      <c r="J312" s="146">
        <v>0</v>
      </c>
      <c r="K312" s="146">
        <v>0</v>
      </c>
      <c r="L312" s="146">
        <v>11670</v>
      </c>
      <c r="M312" s="146">
        <v>338</v>
      </c>
      <c r="N312" s="146">
        <v>1603</v>
      </c>
      <c r="O312" s="146">
        <v>5226</v>
      </c>
      <c r="P312" s="160">
        <v>0</v>
      </c>
      <c r="Q312" s="160">
        <v>1</v>
      </c>
      <c r="R312" s="160"/>
    </row>
    <row r="313" spans="1:18" x14ac:dyDescent="0.35">
      <c r="A313" t="s">
        <v>1334</v>
      </c>
      <c r="B313">
        <v>311514</v>
      </c>
      <c r="C313" t="s">
        <v>566</v>
      </c>
      <c r="D313" s="146">
        <v>6613</v>
      </c>
      <c r="E313" s="146">
        <v>185</v>
      </c>
      <c r="F313" s="146">
        <v>3150</v>
      </c>
      <c r="G313" s="146">
        <v>1130</v>
      </c>
      <c r="H313" s="146">
        <v>0</v>
      </c>
      <c r="I313" s="146">
        <v>0</v>
      </c>
      <c r="J313" s="146">
        <v>0</v>
      </c>
      <c r="K313" s="146">
        <v>0</v>
      </c>
      <c r="L313" s="146">
        <v>6613</v>
      </c>
      <c r="M313" s="146">
        <v>185</v>
      </c>
      <c r="N313" s="146">
        <v>1130</v>
      </c>
      <c r="O313" s="146">
        <v>3150</v>
      </c>
      <c r="P313" s="160">
        <v>0</v>
      </c>
      <c r="Q313" s="160">
        <v>1</v>
      </c>
      <c r="R313" s="160"/>
    </row>
    <row r="314" spans="1:18" x14ac:dyDescent="0.35">
      <c r="A314" t="s">
        <v>1334</v>
      </c>
      <c r="B314">
        <v>311520</v>
      </c>
      <c r="C314" t="s">
        <v>567</v>
      </c>
      <c r="D314" s="146">
        <v>2766</v>
      </c>
      <c r="E314" s="146">
        <v>75</v>
      </c>
      <c r="F314" s="146">
        <v>1119</v>
      </c>
      <c r="G314" s="146">
        <v>380</v>
      </c>
      <c r="H314" s="146">
        <v>0</v>
      </c>
      <c r="I314" s="146">
        <v>0</v>
      </c>
      <c r="J314" s="146">
        <v>0</v>
      </c>
      <c r="K314" s="146">
        <v>0</v>
      </c>
      <c r="L314" s="146">
        <v>2766</v>
      </c>
      <c r="M314" s="146">
        <v>75</v>
      </c>
      <c r="N314" s="146">
        <v>380</v>
      </c>
      <c r="O314" s="146">
        <v>1119</v>
      </c>
      <c r="P314" s="160">
        <v>0</v>
      </c>
      <c r="Q314" s="160">
        <v>1</v>
      </c>
      <c r="R314" s="160"/>
    </row>
    <row r="315" spans="1:18" x14ac:dyDescent="0.35">
      <c r="A315" t="s">
        <v>1334</v>
      </c>
      <c r="B315">
        <v>311615</v>
      </c>
      <c r="C315" t="s">
        <v>559</v>
      </c>
      <c r="D315" s="146">
        <v>28419</v>
      </c>
      <c r="E315" s="146">
        <v>903</v>
      </c>
      <c r="F315" s="146">
        <v>11893</v>
      </c>
      <c r="G315" s="146">
        <v>955</v>
      </c>
      <c r="H315" s="146">
        <v>0</v>
      </c>
      <c r="I315" s="146">
        <v>0</v>
      </c>
      <c r="J315" s="146">
        <v>0</v>
      </c>
      <c r="K315" s="146">
        <v>0</v>
      </c>
      <c r="L315" s="146">
        <v>28419</v>
      </c>
      <c r="M315" s="146">
        <v>903</v>
      </c>
      <c r="N315" s="146">
        <v>955</v>
      </c>
      <c r="O315" s="146">
        <v>11893</v>
      </c>
      <c r="P315" s="160">
        <v>0</v>
      </c>
      <c r="Q315" s="160">
        <v>1</v>
      </c>
      <c r="R315" s="160"/>
    </row>
    <row r="316" spans="1:18" x14ac:dyDescent="0.35">
      <c r="A316" t="s">
        <v>1334</v>
      </c>
      <c r="B316">
        <v>311700</v>
      </c>
      <c r="C316" t="s">
        <v>562</v>
      </c>
      <c r="D316" s="146">
        <v>4483</v>
      </c>
      <c r="E316" s="146">
        <v>141</v>
      </c>
      <c r="F316" s="146">
        <v>1729</v>
      </c>
      <c r="G316" s="146">
        <v>385</v>
      </c>
      <c r="H316" s="146">
        <v>0</v>
      </c>
      <c r="I316" s="146">
        <v>0</v>
      </c>
      <c r="J316" s="146">
        <v>0</v>
      </c>
      <c r="K316" s="146">
        <v>0</v>
      </c>
      <c r="L316" s="146">
        <v>4483</v>
      </c>
      <c r="M316" s="146">
        <v>141</v>
      </c>
      <c r="N316" s="146">
        <v>385</v>
      </c>
      <c r="O316" s="146">
        <v>1729</v>
      </c>
      <c r="P316" s="160">
        <v>0</v>
      </c>
      <c r="Q316" s="160">
        <v>1</v>
      </c>
      <c r="R316" s="160"/>
    </row>
    <row r="317" spans="1:18" x14ac:dyDescent="0.35">
      <c r="A317" t="s">
        <v>1334</v>
      </c>
      <c r="B317">
        <v>311810</v>
      </c>
      <c r="C317" t="s">
        <v>555</v>
      </c>
      <c r="D317" s="146">
        <v>36564</v>
      </c>
      <c r="E317" s="146">
        <v>873</v>
      </c>
      <c r="F317" s="146">
        <v>17338</v>
      </c>
      <c r="G317" s="146">
        <v>6248</v>
      </c>
      <c r="H317" s="146">
        <v>0</v>
      </c>
      <c r="I317" s="146">
        <v>0</v>
      </c>
      <c r="J317" s="146">
        <v>0</v>
      </c>
      <c r="K317" s="146">
        <v>0</v>
      </c>
      <c r="L317" s="146">
        <v>36564</v>
      </c>
      <c r="M317" s="146">
        <v>873</v>
      </c>
      <c r="N317" s="146">
        <v>6248</v>
      </c>
      <c r="O317" s="146">
        <v>17338</v>
      </c>
      <c r="P317" s="160">
        <v>0</v>
      </c>
      <c r="Q317" s="160">
        <v>1</v>
      </c>
      <c r="R317" s="160"/>
    </row>
    <row r="318" spans="1:18" x14ac:dyDescent="0.35">
      <c r="A318" t="s">
        <v>1334</v>
      </c>
      <c r="B318">
        <v>311910</v>
      </c>
      <c r="C318" t="s">
        <v>571</v>
      </c>
      <c r="D318" s="146">
        <v>20082</v>
      </c>
      <c r="E318" s="146">
        <v>540</v>
      </c>
      <c r="F318" s="146">
        <v>9405</v>
      </c>
      <c r="G318" s="146">
        <v>3082</v>
      </c>
      <c r="H318" s="146">
        <v>0</v>
      </c>
      <c r="I318" s="146">
        <v>0</v>
      </c>
      <c r="J318" s="146">
        <v>0</v>
      </c>
      <c r="K318" s="146">
        <v>0</v>
      </c>
      <c r="L318" s="146">
        <v>20082</v>
      </c>
      <c r="M318" s="146">
        <v>540</v>
      </c>
      <c r="N318" s="146">
        <v>3082</v>
      </c>
      <c r="O318" s="146">
        <v>9405</v>
      </c>
      <c r="P318" s="160">
        <v>0</v>
      </c>
      <c r="Q318" s="160">
        <v>1</v>
      </c>
      <c r="R318" s="160"/>
    </row>
    <row r="319" spans="1:18" x14ac:dyDescent="0.35">
      <c r="A319" t="s">
        <v>1334</v>
      </c>
      <c r="B319">
        <v>311920</v>
      </c>
      <c r="C319" t="s">
        <v>582</v>
      </c>
      <c r="D319" s="146">
        <v>4519</v>
      </c>
      <c r="E319" s="146">
        <v>130</v>
      </c>
      <c r="F319" s="146">
        <v>2129</v>
      </c>
      <c r="G319" s="146">
        <v>772</v>
      </c>
      <c r="H319" s="146">
        <v>0</v>
      </c>
      <c r="I319" s="146">
        <v>0</v>
      </c>
      <c r="J319" s="146">
        <v>0</v>
      </c>
      <c r="K319" s="146">
        <v>0</v>
      </c>
      <c r="L319" s="146">
        <v>4519</v>
      </c>
      <c r="M319" s="146">
        <v>130</v>
      </c>
      <c r="N319" s="146">
        <v>772</v>
      </c>
      <c r="O319" s="146">
        <v>2129</v>
      </c>
      <c r="P319" s="160">
        <v>0</v>
      </c>
      <c r="Q319" s="160">
        <v>1</v>
      </c>
      <c r="R319" s="160"/>
    </row>
    <row r="320" spans="1:18" x14ac:dyDescent="0.35">
      <c r="A320" t="s">
        <v>1334</v>
      </c>
      <c r="B320">
        <v>311930</v>
      </c>
      <c r="C320" t="s">
        <v>583</v>
      </c>
      <c r="D320" s="146">
        <v>241</v>
      </c>
      <c r="E320" s="146">
        <v>7</v>
      </c>
      <c r="F320" s="146">
        <v>94</v>
      </c>
      <c r="G320" s="146">
        <v>37</v>
      </c>
      <c r="H320" s="146">
        <v>0</v>
      </c>
      <c r="I320" s="146">
        <v>0</v>
      </c>
      <c r="J320" s="146">
        <v>0</v>
      </c>
      <c r="K320" s="146">
        <v>0</v>
      </c>
      <c r="L320" s="146">
        <v>241</v>
      </c>
      <c r="M320" s="146">
        <v>7</v>
      </c>
      <c r="N320" s="146">
        <v>37</v>
      </c>
      <c r="O320" s="146">
        <v>94</v>
      </c>
      <c r="P320" s="160">
        <v>0</v>
      </c>
      <c r="Q320" s="160">
        <v>1</v>
      </c>
      <c r="R320" s="160"/>
    </row>
    <row r="321" spans="1:18" x14ac:dyDescent="0.35">
      <c r="A321" t="s">
        <v>1334</v>
      </c>
      <c r="B321">
        <v>311940</v>
      </c>
      <c r="C321" t="s">
        <v>572</v>
      </c>
      <c r="D321" s="146">
        <v>9104</v>
      </c>
      <c r="E321" s="146">
        <v>303</v>
      </c>
      <c r="F321" s="146">
        <v>4332</v>
      </c>
      <c r="G321" s="146">
        <v>1555</v>
      </c>
      <c r="H321" s="146">
        <v>0</v>
      </c>
      <c r="I321" s="146">
        <v>0</v>
      </c>
      <c r="J321" s="146">
        <v>0</v>
      </c>
      <c r="K321" s="146">
        <v>0</v>
      </c>
      <c r="L321" s="146">
        <v>9104</v>
      </c>
      <c r="M321" s="146">
        <v>303</v>
      </c>
      <c r="N321" s="146">
        <v>1555</v>
      </c>
      <c r="O321" s="146">
        <v>4332</v>
      </c>
      <c r="P321" s="160">
        <v>0</v>
      </c>
      <c r="Q321" s="160">
        <v>1</v>
      </c>
      <c r="R321" s="160"/>
    </row>
    <row r="322" spans="1:18" x14ac:dyDescent="0.35">
      <c r="A322" t="s">
        <v>1334</v>
      </c>
      <c r="B322">
        <v>311990</v>
      </c>
      <c r="C322" t="s">
        <v>554</v>
      </c>
      <c r="D322" s="146">
        <v>14480</v>
      </c>
      <c r="E322" s="146">
        <v>551</v>
      </c>
      <c r="F322" s="146">
        <v>6892</v>
      </c>
      <c r="G322" s="146">
        <v>2474</v>
      </c>
      <c r="H322" s="146">
        <v>0</v>
      </c>
      <c r="I322" s="146">
        <v>0</v>
      </c>
      <c r="J322" s="146">
        <v>0</v>
      </c>
      <c r="K322" s="146">
        <v>0</v>
      </c>
      <c r="L322" s="146">
        <v>14480</v>
      </c>
      <c r="M322" s="146">
        <v>551</v>
      </c>
      <c r="N322" s="146">
        <v>2474</v>
      </c>
      <c r="O322" s="146">
        <v>6892</v>
      </c>
      <c r="P322" s="160">
        <v>0</v>
      </c>
      <c r="Q322" s="160">
        <v>1</v>
      </c>
      <c r="R322" s="160"/>
    </row>
    <row r="323" spans="1:18" x14ac:dyDescent="0.35">
      <c r="A323" t="s">
        <v>1334</v>
      </c>
      <c r="B323" t="s">
        <v>548</v>
      </c>
      <c r="C323" t="s">
        <v>549</v>
      </c>
      <c r="D323" s="146">
        <v>742</v>
      </c>
      <c r="E323" s="146">
        <v>70</v>
      </c>
      <c r="F323" s="146">
        <v>383</v>
      </c>
      <c r="G323" s="146">
        <v>127</v>
      </c>
      <c r="H323" s="146">
        <v>0</v>
      </c>
      <c r="I323" s="146">
        <v>0</v>
      </c>
      <c r="J323" s="146">
        <v>0</v>
      </c>
      <c r="K323" s="146">
        <v>0</v>
      </c>
      <c r="L323" s="146">
        <v>742</v>
      </c>
      <c r="M323" s="146">
        <v>70</v>
      </c>
      <c r="N323" s="146">
        <v>127</v>
      </c>
      <c r="O323" s="146">
        <v>383</v>
      </c>
      <c r="P323" s="160">
        <v>0</v>
      </c>
      <c r="Q323" s="160">
        <v>1</v>
      </c>
      <c r="R323" s="160"/>
    </row>
    <row r="324" spans="1:18" x14ac:dyDescent="0.35">
      <c r="A324" t="s">
        <v>1334</v>
      </c>
      <c r="B324" t="s">
        <v>563</v>
      </c>
      <c r="C324" t="s">
        <v>564</v>
      </c>
      <c r="D324" s="146">
        <v>19737</v>
      </c>
      <c r="E324" s="146">
        <v>536</v>
      </c>
      <c r="F324" s="146">
        <v>9186</v>
      </c>
      <c r="G324" s="146">
        <v>2711</v>
      </c>
      <c r="H324" s="146">
        <v>0</v>
      </c>
      <c r="I324" s="146">
        <v>0</v>
      </c>
      <c r="J324" s="146">
        <v>0</v>
      </c>
      <c r="K324" s="146">
        <v>0</v>
      </c>
      <c r="L324" s="146">
        <v>19737</v>
      </c>
      <c r="M324" s="146">
        <v>536</v>
      </c>
      <c r="N324" s="146">
        <v>2711</v>
      </c>
      <c r="O324" s="146">
        <v>9186</v>
      </c>
      <c r="P324" s="160">
        <v>0</v>
      </c>
      <c r="Q324" s="160">
        <v>1</v>
      </c>
      <c r="R324" s="160"/>
    </row>
    <row r="325" spans="1:18" x14ac:dyDescent="0.35">
      <c r="A325" t="s">
        <v>1334</v>
      </c>
      <c r="B325" t="s">
        <v>556</v>
      </c>
      <c r="C325" t="s">
        <v>557</v>
      </c>
      <c r="D325" s="146">
        <v>55044</v>
      </c>
      <c r="E325" s="146">
        <v>1806</v>
      </c>
      <c r="F325" s="146">
        <v>23985</v>
      </c>
      <c r="G325" s="146">
        <v>4180</v>
      </c>
      <c r="H325" s="146">
        <v>0</v>
      </c>
      <c r="I325" s="146">
        <v>0</v>
      </c>
      <c r="J325" s="146">
        <v>0</v>
      </c>
      <c r="K325" s="146">
        <v>0</v>
      </c>
      <c r="L325" s="146">
        <v>55044</v>
      </c>
      <c r="M325" s="146">
        <v>1806</v>
      </c>
      <c r="N325" s="146">
        <v>4180</v>
      </c>
      <c r="O325" s="146">
        <v>23985</v>
      </c>
      <c r="P325" s="160">
        <v>0</v>
      </c>
      <c r="Q325" s="160">
        <v>1</v>
      </c>
      <c r="R325" s="160"/>
    </row>
    <row r="326" spans="1:18" x14ac:dyDescent="0.35">
      <c r="A326" t="s">
        <v>1334</v>
      </c>
      <c r="B326" t="s">
        <v>552</v>
      </c>
      <c r="C326" t="s">
        <v>553</v>
      </c>
      <c r="D326" s="146">
        <v>17929</v>
      </c>
      <c r="E326" s="146">
        <v>447</v>
      </c>
      <c r="F326" s="146">
        <v>8515</v>
      </c>
      <c r="G326" s="146">
        <v>3063</v>
      </c>
      <c r="H326" s="146">
        <v>0</v>
      </c>
      <c r="I326" s="146">
        <v>0</v>
      </c>
      <c r="J326" s="146">
        <v>0</v>
      </c>
      <c r="K326" s="146">
        <v>0</v>
      </c>
      <c r="L326" s="146">
        <v>17929</v>
      </c>
      <c r="M326" s="146">
        <v>447</v>
      </c>
      <c r="N326" s="146">
        <v>3063</v>
      </c>
      <c r="O326" s="146">
        <v>8515</v>
      </c>
      <c r="P326" s="160">
        <v>0</v>
      </c>
      <c r="Q326" s="160">
        <v>1</v>
      </c>
      <c r="R326" s="160"/>
    </row>
    <row r="327" spans="1:18" x14ac:dyDescent="0.35">
      <c r="A327" t="s">
        <v>1335</v>
      </c>
      <c r="B327">
        <v>312110</v>
      </c>
      <c r="C327" t="s">
        <v>584</v>
      </c>
      <c r="D327" s="146">
        <v>39188</v>
      </c>
      <c r="E327" s="146">
        <v>1063</v>
      </c>
      <c r="F327" s="146">
        <v>18811</v>
      </c>
      <c r="G327" s="146">
        <v>6984</v>
      </c>
      <c r="H327" s="146">
        <v>0</v>
      </c>
      <c r="I327" s="146">
        <v>0</v>
      </c>
      <c r="J327" s="146">
        <v>0</v>
      </c>
      <c r="K327" s="146">
        <v>0</v>
      </c>
      <c r="L327" s="146">
        <v>39188</v>
      </c>
      <c r="M327" s="146">
        <v>1063</v>
      </c>
      <c r="N327" s="146">
        <v>6984</v>
      </c>
      <c r="O327" s="146">
        <v>18811</v>
      </c>
      <c r="P327" s="160">
        <v>0</v>
      </c>
      <c r="Q327" s="160">
        <v>1</v>
      </c>
      <c r="R327" s="160"/>
    </row>
    <row r="328" spans="1:18" x14ac:dyDescent="0.35">
      <c r="A328" t="s">
        <v>1335</v>
      </c>
      <c r="B328">
        <v>312120</v>
      </c>
      <c r="C328" t="s">
        <v>587</v>
      </c>
      <c r="D328" s="146">
        <v>24023</v>
      </c>
      <c r="E328" s="146">
        <v>866</v>
      </c>
      <c r="F328" s="146">
        <v>10707</v>
      </c>
      <c r="G328" s="146">
        <v>14276</v>
      </c>
      <c r="H328" s="146">
        <v>0</v>
      </c>
      <c r="I328" s="146">
        <v>0</v>
      </c>
      <c r="J328" s="146">
        <v>0</v>
      </c>
      <c r="K328" s="146">
        <v>0</v>
      </c>
      <c r="L328" s="146">
        <v>24023</v>
      </c>
      <c r="M328" s="146">
        <v>866</v>
      </c>
      <c r="N328" s="146">
        <v>14276</v>
      </c>
      <c r="O328" s="146">
        <v>10707</v>
      </c>
      <c r="P328" s="160">
        <v>0</v>
      </c>
      <c r="Q328" s="160">
        <v>1</v>
      </c>
      <c r="R328" s="160"/>
    </row>
    <row r="329" spans="1:18" x14ac:dyDescent="0.35">
      <c r="A329" t="s">
        <v>1335</v>
      </c>
      <c r="B329">
        <v>312130</v>
      </c>
      <c r="C329" t="s">
        <v>586</v>
      </c>
      <c r="D329" s="146">
        <v>14032</v>
      </c>
      <c r="E329" s="146">
        <v>497</v>
      </c>
      <c r="F329" s="146">
        <v>6237</v>
      </c>
      <c r="G329" s="146">
        <v>8429</v>
      </c>
      <c r="H329" s="146">
        <v>0</v>
      </c>
      <c r="I329" s="146">
        <v>0</v>
      </c>
      <c r="J329" s="146">
        <v>0</v>
      </c>
      <c r="K329" s="146">
        <v>0</v>
      </c>
      <c r="L329" s="146">
        <v>14032</v>
      </c>
      <c r="M329" s="146">
        <v>497</v>
      </c>
      <c r="N329" s="146">
        <v>8429</v>
      </c>
      <c r="O329" s="146">
        <v>6237</v>
      </c>
      <c r="P329" s="160">
        <v>0</v>
      </c>
      <c r="Q329" s="160">
        <v>1</v>
      </c>
      <c r="R329" s="160"/>
    </row>
    <row r="330" spans="1:18" x14ac:dyDescent="0.35">
      <c r="A330" t="s">
        <v>1335</v>
      </c>
      <c r="B330">
        <v>312140</v>
      </c>
      <c r="C330" t="s">
        <v>585</v>
      </c>
      <c r="D330" s="146">
        <v>9348</v>
      </c>
      <c r="E330" s="146">
        <v>333</v>
      </c>
      <c r="F330" s="146">
        <v>4803</v>
      </c>
      <c r="G330" s="146">
        <v>7989</v>
      </c>
      <c r="H330" s="146">
        <v>0</v>
      </c>
      <c r="I330" s="146">
        <v>0</v>
      </c>
      <c r="J330" s="146">
        <v>0</v>
      </c>
      <c r="K330" s="146">
        <v>0</v>
      </c>
      <c r="L330" s="146">
        <v>9348</v>
      </c>
      <c r="M330" s="146">
        <v>333</v>
      </c>
      <c r="N330" s="146">
        <v>7989</v>
      </c>
      <c r="O330" s="146">
        <v>4803</v>
      </c>
      <c r="P330" s="160">
        <v>0</v>
      </c>
      <c r="Q330" s="160">
        <v>1</v>
      </c>
      <c r="R330" s="160"/>
    </row>
    <row r="331" spans="1:18" x14ac:dyDescent="0.35">
      <c r="A331" t="s">
        <v>1335</v>
      </c>
      <c r="B331">
        <v>312200</v>
      </c>
      <c r="C331" t="s">
        <v>616</v>
      </c>
      <c r="D331" s="146">
        <v>45373</v>
      </c>
      <c r="E331" s="146">
        <v>879</v>
      </c>
      <c r="F331" s="146">
        <v>16302</v>
      </c>
      <c r="G331" s="146">
        <v>21706</v>
      </c>
      <c r="H331" s="146">
        <v>0</v>
      </c>
      <c r="I331" s="146">
        <v>0</v>
      </c>
      <c r="J331" s="146">
        <v>0</v>
      </c>
      <c r="K331" s="146">
        <v>0</v>
      </c>
      <c r="L331" s="146">
        <v>45373</v>
      </c>
      <c r="M331" s="146">
        <v>879</v>
      </c>
      <c r="N331" s="146">
        <v>21706</v>
      </c>
      <c r="O331" s="146">
        <v>16302</v>
      </c>
      <c r="P331" s="160">
        <v>0</v>
      </c>
      <c r="Q331" s="160">
        <v>1</v>
      </c>
      <c r="R331" s="160"/>
    </row>
    <row r="332" spans="1:18" x14ac:dyDescent="0.35">
      <c r="A332" t="s">
        <v>1336</v>
      </c>
      <c r="B332">
        <v>313100</v>
      </c>
      <c r="C332" t="s">
        <v>594</v>
      </c>
      <c r="D332" s="146">
        <v>108</v>
      </c>
      <c r="E332" s="146">
        <v>5</v>
      </c>
      <c r="F332" s="146">
        <v>122</v>
      </c>
      <c r="G332" s="146">
        <v>15</v>
      </c>
      <c r="H332" s="146">
        <v>0</v>
      </c>
      <c r="I332" s="146">
        <v>0</v>
      </c>
      <c r="J332" s="146">
        <v>0</v>
      </c>
      <c r="K332" s="146">
        <v>0</v>
      </c>
      <c r="L332" s="146">
        <v>108</v>
      </c>
      <c r="M332" s="146">
        <v>5</v>
      </c>
      <c r="N332" s="146">
        <v>15</v>
      </c>
      <c r="O332" s="146">
        <v>122</v>
      </c>
      <c r="P332" s="160">
        <v>0</v>
      </c>
      <c r="Q332" s="160">
        <v>1</v>
      </c>
      <c r="R332" s="160"/>
    </row>
    <row r="333" spans="1:18" x14ac:dyDescent="0.35">
      <c r="A333" t="s">
        <v>1336</v>
      </c>
      <c r="B333">
        <v>313200</v>
      </c>
      <c r="C333" t="s">
        <v>595</v>
      </c>
      <c r="D333" s="146">
        <v>1456</v>
      </c>
      <c r="E333" s="146">
        <v>74</v>
      </c>
      <c r="F333" s="146">
        <v>1639</v>
      </c>
      <c r="G333" s="146">
        <v>200</v>
      </c>
      <c r="H333" s="146">
        <v>0</v>
      </c>
      <c r="I333" s="146">
        <v>0</v>
      </c>
      <c r="J333" s="146">
        <v>0</v>
      </c>
      <c r="K333" s="146">
        <v>0</v>
      </c>
      <c r="L333" s="146">
        <v>1456</v>
      </c>
      <c r="M333" s="146">
        <v>74</v>
      </c>
      <c r="N333" s="146">
        <v>200</v>
      </c>
      <c r="O333" s="146">
        <v>1639</v>
      </c>
      <c r="P333" s="160">
        <v>0</v>
      </c>
      <c r="Q333" s="160">
        <v>1</v>
      </c>
      <c r="R333" s="160"/>
    </row>
    <row r="334" spans="1:18" x14ac:dyDescent="0.35">
      <c r="A334" t="s">
        <v>1336</v>
      </c>
      <c r="B334">
        <v>313300</v>
      </c>
      <c r="C334" t="s">
        <v>591</v>
      </c>
      <c r="D334" s="146">
        <v>390</v>
      </c>
      <c r="E334" s="146">
        <v>19</v>
      </c>
      <c r="F334" s="146">
        <v>438</v>
      </c>
      <c r="G334" s="146">
        <v>54</v>
      </c>
      <c r="H334" s="146">
        <v>0</v>
      </c>
      <c r="I334" s="146">
        <v>0</v>
      </c>
      <c r="J334" s="146">
        <v>0</v>
      </c>
      <c r="K334" s="146">
        <v>0</v>
      </c>
      <c r="L334" s="146">
        <v>390</v>
      </c>
      <c r="M334" s="146">
        <v>19</v>
      </c>
      <c r="N334" s="146">
        <v>54</v>
      </c>
      <c r="O334" s="146">
        <v>438</v>
      </c>
      <c r="P334" s="160">
        <v>0</v>
      </c>
      <c r="Q334" s="160">
        <v>1</v>
      </c>
      <c r="R334" s="160"/>
    </row>
    <row r="335" spans="1:18" x14ac:dyDescent="0.35">
      <c r="A335" t="s">
        <v>1337</v>
      </c>
      <c r="B335">
        <v>314110</v>
      </c>
      <c r="C335" t="s">
        <v>473</v>
      </c>
      <c r="D335" s="146">
        <v>7765</v>
      </c>
      <c r="E335" s="146">
        <v>397</v>
      </c>
      <c r="F335" s="146">
        <v>10821</v>
      </c>
      <c r="G335" s="146">
        <v>2568</v>
      </c>
      <c r="H335" s="146">
        <v>7765</v>
      </c>
      <c r="I335" s="146">
        <v>397</v>
      </c>
      <c r="J335" s="146">
        <v>2568</v>
      </c>
      <c r="K335" s="146">
        <v>10821</v>
      </c>
      <c r="L335" s="146">
        <v>0</v>
      </c>
      <c r="M335" s="146">
        <v>0</v>
      </c>
      <c r="N335" s="146">
        <v>0</v>
      </c>
      <c r="O335" s="146">
        <v>0</v>
      </c>
      <c r="P335" s="160">
        <v>1</v>
      </c>
      <c r="Q335" s="160">
        <v>0</v>
      </c>
      <c r="R335" s="160"/>
    </row>
    <row r="336" spans="1:18" x14ac:dyDescent="0.35">
      <c r="A336" t="s">
        <v>1337</v>
      </c>
      <c r="B336">
        <v>314120</v>
      </c>
      <c r="C336" t="s">
        <v>478</v>
      </c>
      <c r="D336" s="146">
        <v>11349</v>
      </c>
      <c r="E336" s="146">
        <v>665</v>
      </c>
      <c r="F336" s="146">
        <v>11954</v>
      </c>
      <c r="G336" s="146">
        <v>3037</v>
      </c>
      <c r="H336" s="146">
        <v>1937</v>
      </c>
      <c r="I336" s="146">
        <v>114</v>
      </c>
      <c r="J336" s="146">
        <v>641</v>
      </c>
      <c r="K336" s="146">
        <v>2139</v>
      </c>
      <c r="L336" s="146">
        <v>9412</v>
      </c>
      <c r="M336" s="146">
        <v>551</v>
      </c>
      <c r="N336" s="146">
        <v>2396</v>
      </c>
      <c r="O336" s="146">
        <v>9815</v>
      </c>
      <c r="P336" s="160">
        <v>0.17067583046964491</v>
      </c>
      <c r="Q336" s="160">
        <v>0.82932416953035515</v>
      </c>
      <c r="R336" s="160"/>
    </row>
    <row r="337" spans="1:18" x14ac:dyDescent="0.35">
      <c r="A337" t="s">
        <v>1337</v>
      </c>
      <c r="B337">
        <v>314900</v>
      </c>
      <c r="C337" t="s">
        <v>474</v>
      </c>
      <c r="D337" s="146">
        <v>3991</v>
      </c>
      <c r="E337" s="146">
        <v>213</v>
      </c>
      <c r="F337" s="146">
        <v>5010</v>
      </c>
      <c r="G337" s="146">
        <v>2263</v>
      </c>
      <c r="H337" s="146">
        <v>1985</v>
      </c>
      <c r="I337" s="146">
        <v>109</v>
      </c>
      <c r="J337" s="146">
        <v>1097</v>
      </c>
      <c r="K337" s="146">
        <v>2382</v>
      </c>
      <c r="L337" s="146">
        <v>2006</v>
      </c>
      <c r="M337" s="146">
        <v>104</v>
      </c>
      <c r="N337" s="146">
        <v>1166</v>
      </c>
      <c r="O337" s="146">
        <v>2628</v>
      </c>
      <c r="P337" s="160">
        <v>0.49736908043096967</v>
      </c>
      <c r="Q337" s="160">
        <v>0.50263091956903028</v>
      </c>
      <c r="R337" s="160"/>
    </row>
    <row r="338" spans="1:18" x14ac:dyDescent="0.35">
      <c r="A338" t="s">
        <v>1338</v>
      </c>
      <c r="B338">
        <v>315000</v>
      </c>
      <c r="C338" t="s">
        <v>592</v>
      </c>
      <c r="D338" s="146">
        <v>102117</v>
      </c>
      <c r="E338" s="146">
        <v>5203</v>
      </c>
      <c r="F338" s="146">
        <v>110071</v>
      </c>
      <c r="G338" s="146">
        <v>30293</v>
      </c>
      <c r="H338" s="146">
        <v>0</v>
      </c>
      <c r="I338" s="146">
        <v>0</v>
      </c>
      <c r="J338" s="146">
        <v>0</v>
      </c>
      <c r="K338" s="146">
        <v>0</v>
      </c>
      <c r="L338" s="146">
        <v>102117</v>
      </c>
      <c r="M338" s="146">
        <v>5203</v>
      </c>
      <c r="N338" s="146">
        <v>30293</v>
      </c>
      <c r="O338" s="146">
        <v>110071</v>
      </c>
      <c r="P338" s="160">
        <v>0</v>
      </c>
      <c r="Q338" s="160">
        <v>1</v>
      </c>
      <c r="R338" s="160"/>
    </row>
    <row r="339" spans="1:18" x14ac:dyDescent="0.35">
      <c r="A339" t="s">
        <v>1339</v>
      </c>
      <c r="B339">
        <v>316000</v>
      </c>
      <c r="C339" t="s">
        <v>471</v>
      </c>
      <c r="D339" s="146">
        <v>33630</v>
      </c>
      <c r="E339" s="146">
        <v>1714</v>
      </c>
      <c r="F339" s="146">
        <v>35916</v>
      </c>
      <c r="G339" s="146">
        <v>11673</v>
      </c>
      <c r="H339" s="146">
        <v>9261</v>
      </c>
      <c r="I339" s="146">
        <v>470</v>
      </c>
      <c r="J339" s="146">
        <v>2602</v>
      </c>
      <c r="K339" s="146">
        <v>8844</v>
      </c>
      <c r="L339" s="146">
        <v>24369</v>
      </c>
      <c r="M339" s="146">
        <v>1244</v>
      </c>
      <c r="N339" s="146">
        <v>9071</v>
      </c>
      <c r="O339" s="146">
        <v>27072</v>
      </c>
      <c r="P339" s="160">
        <v>0.27537912578055307</v>
      </c>
      <c r="Q339" s="160">
        <v>0.72462087421944688</v>
      </c>
      <c r="R339" s="160"/>
    </row>
    <row r="340" spans="1:18" x14ac:dyDescent="0.35">
      <c r="A340" t="s">
        <v>1340</v>
      </c>
      <c r="B340" t="s">
        <v>459</v>
      </c>
      <c r="C340" t="s">
        <v>460</v>
      </c>
      <c r="D340" s="146">
        <v>3611</v>
      </c>
      <c r="E340" s="146">
        <v>251</v>
      </c>
      <c r="F340" s="146">
        <v>4079</v>
      </c>
      <c r="G340" s="146">
        <v>638</v>
      </c>
      <c r="H340" s="146">
        <v>2890</v>
      </c>
      <c r="I340" s="146">
        <v>196</v>
      </c>
      <c r="J340" s="146">
        <v>532</v>
      </c>
      <c r="K340" s="146">
        <v>3426</v>
      </c>
      <c r="L340" s="146">
        <v>721</v>
      </c>
      <c r="M340" s="146">
        <v>55</v>
      </c>
      <c r="N340" s="146">
        <v>106</v>
      </c>
      <c r="O340" s="146">
        <v>653</v>
      </c>
      <c r="P340" s="160">
        <v>0.80033231791747439</v>
      </c>
      <c r="Q340" s="160">
        <v>0.19966768208252561</v>
      </c>
      <c r="R340" s="160"/>
    </row>
    <row r="341" spans="1:18" x14ac:dyDescent="0.35">
      <c r="A341" t="s">
        <v>1341</v>
      </c>
      <c r="B341">
        <v>322120</v>
      </c>
      <c r="C341" t="s">
        <v>609</v>
      </c>
      <c r="D341" s="146">
        <v>12974</v>
      </c>
      <c r="E341" s="146">
        <v>775</v>
      </c>
      <c r="F341" s="146">
        <v>6019</v>
      </c>
      <c r="G341" s="146">
        <v>1126</v>
      </c>
      <c r="H341" s="146">
        <v>0</v>
      </c>
      <c r="I341" s="146">
        <v>0</v>
      </c>
      <c r="J341" s="146">
        <v>0</v>
      </c>
      <c r="K341" s="146">
        <v>0</v>
      </c>
      <c r="L341" s="146">
        <v>12974</v>
      </c>
      <c r="M341" s="146">
        <v>775</v>
      </c>
      <c r="N341" s="146">
        <v>1126</v>
      </c>
      <c r="O341" s="146">
        <v>6019</v>
      </c>
      <c r="P341" s="160">
        <v>0</v>
      </c>
      <c r="Q341" s="160">
        <v>1</v>
      </c>
      <c r="R341" s="160"/>
    </row>
    <row r="342" spans="1:18" x14ac:dyDescent="0.35">
      <c r="A342" t="s">
        <v>1341</v>
      </c>
      <c r="B342">
        <v>322210</v>
      </c>
      <c r="C342" t="s">
        <v>610</v>
      </c>
      <c r="D342" s="146">
        <v>519</v>
      </c>
      <c r="E342" s="146">
        <v>25</v>
      </c>
      <c r="F342" s="146">
        <v>238</v>
      </c>
      <c r="G342" s="146">
        <v>45</v>
      </c>
      <c r="H342" s="146">
        <v>0</v>
      </c>
      <c r="I342" s="146">
        <v>0</v>
      </c>
      <c r="J342" s="146">
        <v>0</v>
      </c>
      <c r="K342" s="146">
        <v>0</v>
      </c>
      <c r="L342" s="146">
        <v>519</v>
      </c>
      <c r="M342" s="146">
        <v>25</v>
      </c>
      <c r="N342" s="146">
        <v>45</v>
      </c>
      <c r="O342" s="146">
        <v>238</v>
      </c>
      <c r="P342" s="160">
        <v>0</v>
      </c>
      <c r="Q342" s="160">
        <v>1</v>
      </c>
      <c r="R342" s="160"/>
    </row>
    <row r="343" spans="1:18" x14ac:dyDescent="0.35">
      <c r="A343" t="s">
        <v>1341</v>
      </c>
      <c r="B343">
        <v>322220</v>
      </c>
      <c r="C343" t="s">
        <v>611</v>
      </c>
      <c r="D343" s="146">
        <v>1206</v>
      </c>
      <c r="E343" s="146">
        <v>61</v>
      </c>
      <c r="F343" s="146">
        <v>555</v>
      </c>
      <c r="G343" s="146">
        <v>105</v>
      </c>
      <c r="H343" s="146">
        <v>0</v>
      </c>
      <c r="I343" s="146">
        <v>0</v>
      </c>
      <c r="J343" s="146">
        <v>0</v>
      </c>
      <c r="K343" s="146">
        <v>0</v>
      </c>
      <c r="L343" s="146">
        <v>1206</v>
      </c>
      <c r="M343" s="146">
        <v>61</v>
      </c>
      <c r="N343" s="146">
        <v>105</v>
      </c>
      <c r="O343" s="146">
        <v>555</v>
      </c>
      <c r="P343" s="160">
        <v>0</v>
      </c>
      <c r="Q343" s="160">
        <v>1</v>
      </c>
      <c r="R343" s="160"/>
    </row>
    <row r="344" spans="1:18" x14ac:dyDescent="0.35">
      <c r="A344" t="s">
        <v>1341</v>
      </c>
      <c r="B344">
        <v>322230</v>
      </c>
      <c r="C344" t="s">
        <v>620</v>
      </c>
      <c r="D344" s="146">
        <v>759</v>
      </c>
      <c r="E344" s="146">
        <v>35</v>
      </c>
      <c r="F344" s="146">
        <v>961</v>
      </c>
      <c r="G344" s="146">
        <v>66</v>
      </c>
      <c r="H344" s="146">
        <v>0</v>
      </c>
      <c r="I344" s="146">
        <v>0</v>
      </c>
      <c r="J344" s="146">
        <v>0</v>
      </c>
      <c r="K344" s="146">
        <v>0</v>
      </c>
      <c r="L344" s="146">
        <v>759</v>
      </c>
      <c r="M344" s="146">
        <v>35</v>
      </c>
      <c r="N344" s="146">
        <v>66</v>
      </c>
      <c r="O344" s="146">
        <v>961</v>
      </c>
      <c r="P344" s="160">
        <v>0</v>
      </c>
      <c r="Q344" s="160">
        <v>1</v>
      </c>
      <c r="R344" s="160"/>
    </row>
    <row r="345" spans="1:18" x14ac:dyDescent="0.35">
      <c r="A345" t="s">
        <v>1341</v>
      </c>
      <c r="B345">
        <v>322291</v>
      </c>
      <c r="C345" t="s">
        <v>593</v>
      </c>
      <c r="D345" s="146">
        <v>5515</v>
      </c>
      <c r="E345" s="146">
        <v>283</v>
      </c>
      <c r="F345" s="146">
        <v>8123</v>
      </c>
      <c r="G345" s="146">
        <v>479</v>
      </c>
      <c r="H345" s="146">
        <v>0</v>
      </c>
      <c r="I345" s="146">
        <v>0</v>
      </c>
      <c r="J345" s="146">
        <v>0</v>
      </c>
      <c r="K345" s="146">
        <v>0</v>
      </c>
      <c r="L345" s="146">
        <v>5515</v>
      </c>
      <c r="M345" s="146">
        <v>283</v>
      </c>
      <c r="N345" s="146">
        <v>479</v>
      </c>
      <c r="O345" s="146">
        <v>8123</v>
      </c>
      <c r="P345" s="160">
        <v>0</v>
      </c>
      <c r="Q345" s="160">
        <v>1</v>
      </c>
      <c r="R345" s="160"/>
    </row>
    <row r="346" spans="1:18" x14ac:dyDescent="0.35">
      <c r="A346" t="s">
        <v>1341</v>
      </c>
      <c r="B346">
        <v>322299</v>
      </c>
      <c r="C346" t="s">
        <v>601</v>
      </c>
      <c r="D346" s="146">
        <v>785</v>
      </c>
      <c r="E346" s="146">
        <v>43</v>
      </c>
      <c r="F346" s="146">
        <v>362</v>
      </c>
      <c r="G346" s="146">
        <v>68</v>
      </c>
      <c r="H346" s="146">
        <v>0</v>
      </c>
      <c r="I346" s="146">
        <v>0</v>
      </c>
      <c r="J346" s="146">
        <v>0</v>
      </c>
      <c r="K346" s="146">
        <v>0</v>
      </c>
      <c r="L346" s="146">
        <v>785</v>
      </c>
      <c r="M346" s="146">
        <v>43</v>
      </c>
      <c r="N346" s="146">
        <v>68</v>
      </c>
      <c r="O346" s="146">
        <v>362</v>
      </c>
      <c r="P346" s="160">
        <v>0</v>
      </c>
      <c r="Q346" s="160">
        <v>1</v>
      </c>
      <c r="R346" s="160"/>
    </row>
    <row r="347" spans="1:18" x14ac:dyDescent="0.35">
      <c r="A347" t="s">
        <v>1342</v>
      </c>
      <c r="B347">
        <v>323110</v>
      </c>
      <c r="C347" t="s">
        <v>472</v>
      </c>
      <c r="D347" s="146">
        <v>2470</v>
      </c>
      <c r="E347" s="146">
        <v>124</v>
      </c>
      <c r="F347" s="146">
        <v>2349</v>
      </c>
      <c r="G347" s="146">
        <v>213</v>
      </c>
      <c r="H347" s="146">
        <v>308</v>
      </c>
      <c r="I347" s="146">
        <v>15</v>
      </c>
      <c r="J347" s="146">
        <v>26</v>
      </c>
      <c r="K347" s="146">
        <v>316</v>
      </c>
      <c r="L347" s="146">
        <v>2162</v>
      </c>
      <c r="M347" s="146">
        <v>109</v>
      </c>
      <c r="N347" s="146">
        <v>187</v>
      </c>
      <c r="O347" s="146">
        <v>2033</v>
      </c>
      <c r="P347" s="160">
        <v>0.12469635627530365</v>
      </c>
      <c r="Q347" s="160">
        <v>0.87530364372469638</v>
      </c>
      <c r="R347" s="160"/>
    </row>
    <row r="348" spans="1:18" x14ac:dyDescent="0.35">
      <c r="A348" t="s">
        <v>1343</v>
      </c>
      <c r="B348">
        <v>324110</v>
      </c>
      <c r="C348" t="s">
        <v>596</v>
      </c>
      <c r="D348" s="146">
        <v>211322</v>
      </c>
      <c r="E348" s="146">
        <v>5219</v>
      </c>
      <c r="F348" s="146">
        <v>56185</v>
      </c>
      <c r="G348" s="146">
        <v>63511</v>
      </c>
      <c r="H348" s="146">
        <v>0</v>
      </c>
      <c r="I348" s="146">
        <v>0</v>
      </c>
      <c r="J348" s="146">
        <v>0</v>
      </c>
      <c r="K348" s="146">
        <v>0</v>
      </c>
      <c r="L348" s="146">
        <v>211322</v>
      </c>
      <c r="M348" s="146">
        <v>5219</v>
      </c>
      <c r="N348" s="146">
        <v>63511</v>
      </c>
      <c r="O348" s="146">
        <v>56185</v>
      </c>
      <c r="P348" s="160">
        <v>0</v>
      </c>
      <c r="Q348" s="160">
        <v>1</v>
      </c>
      <c r="R348" s="160"/>
    </row>
    <row r="349" spans="1:18" x14ac:dyDescent="0.35">
      <c r="A349" t="s">
        <v>1343</v>
      </c>
      <c r="B349">
        <v>324190</v>
      </c>
      <c r="C349" t="s">
        <v>597</v>
      </c>
      <c r="D349" s="146">
        <v>4945</v>
      </c>
      <c r="E349" s="146">
        <v>580</v>
      </c>
      <c r="F349" s="146">
        <v>2466</v>
      </c>
      <c r="G349" s="146">
        <v>449</v>
      </c>
      <c r="H349" s="146">
        <v>0</v>
      </c>
      <c r="I349" s="146">
        <v>0</v>
      </c>
      <c r="J349" s="146">
        <v>0</v>
      </c>
      <c r="K349" s="146">
        <v>0</v>
      </c>
      <c r="L349" s="146">
        <v>4945</v>
      </c>
      <c r="M349" s="146">
        <v>580</v>
      </c>
      <c r="N349" s="146">
        <v>449</v>
      </c>
      <c r="O349" s="146">
        <v>2466</v>
      </c>
      <c r="P349" s="160">
        <v>0</v>
      </c>
      <c r="Q349" s="160">
        <v>1</v>
      </c>
      <c r="R349" s="160"/>
    </row>
    <row r="350" spans="1:18" x14ac:dyDescent="0.35">
      <c r="A350" t="s">
        <v>1344</v>
      </c>
      <c r="B350">
        <v>325120</v>
      </c>
      <c r="C350" t="s">
        <v>599</v>
      </c>
      <c r="D350" s="146">
        <v>68</v>
      </c>
      <c r="E350" s="146">
        <v>6</v>
      </c>
      <c r="F350" s="146">
        <v>100</v>
      </c>
      <c r="G350" s="146">
        <v>4</v>
      </c>
      <c r="H350" s="146">
        <v>0</v>
      </c>
      <c r="I350" s="146">
        <v>0</v>
      </c>
      <c r="J350" s="146">
        <v>0</v>
      </c>
      <c r="K350" s="146">
        <v>0</v>
      </c>
      <c r="L350" s="146">
        <v>68</v>
      </c>
      <c r="M350" s="146">
        <v>6</v>
      </c>
      <c r="N350" s="146">
        <v>4</v>
      </c>
      <c r="O350" s="146">
        <v>100</v>
      </c>
      <c r="P350" s="160">
        <v>0</v>
      </c>
      <c r="Q350" s="160">
        <v>1</v>
      </c>
      <c r="R350" s="160"/>
    </row>
    <row r="351" spans="1:18" x14ac:dyDescent="0.35">
      <c r="A351" t="s">
        <v>1344</v>
      </c>
      <c r="B351">
        <v>325180</v>
      </c>
      <c r="C351" t="s">
        <v>606</v>
      </c>
      <c r="D351" s="146">
        <v>21</v>
      </c>
      <c r="E351" s="146">
        <v>2</v>
      </c>
      <c r="F351" s="146">
        <v>9</v>
      </c>
      <c r="G351" s="146">
        <v>1</v>
      </c>
      <c r="H351" s="146">
        <v>0</v>
      </c>
      <c r="I351" s="146">
        <v>0</v>
      </c>
      <c r="J351" s="146">
        <v>0</v>
      </c>
      <c r="K351" s="146">
        <v>0</v>
      </c>
      <c r="L351" s="146">
        <v>21</v>
      </c>
      <c r="M351" s="146">
        <v>2</v>
      </c>
      <c r="N351" s="146">
        <v>1</v>
      </c>
      <c r="O351" s="146">
        <v>9</v>
      </c>
      <c r="P351" s="160">
        <v>0</v>
      </c>
      <c r="Q351" s="160">
        <v>1</v>
      </c>
      <c r="R351" s="160"/>
    </row>
    <row r="352" spans="1:18" x14ac:dyDescent="0.35">
      <c r="A352" t="s">
        <v>1344</v>
      </c>
      <c r="B352">
        <v>325190</v>
      </c>
      <c r="C352" t="s">
        <v>581</v>
      </c>
      <c r="D352" s="146">
        <v>1093</v>
      </c>
      <c r="E352" s="146">
        <v>79</v>
      </c>
      <c r="F352" s="146">
        <v>526</v>
      </c>
      <c r="G352" s="146">
        <v>58</v>
      </c>
      <c r="H352" s="146">
        <v>0</v>
      </c>
      <c r="I352" s="146">
        <v>0</v>
      </c>
      <c r="J352" s="146">
        <v>0</v>
      </c>
      <c r="K352" s="146">
        <v>0</v>
      </c>
      <c r="L352" s="146">
        <v>1093</v>
      </c>
      <c r="M352" s="146">
        <v>79</v>
      </c>
      <c r="N352" s="146">
        <v>58</v>
      </c>
      <c r="O352" s="146">
        <v>526</v>
      </c>
      <c r="P352" s="160">
        <v>0</v>
      </c>
      <c r="Q352" s="160">
        <v>1</v>
      </c>
      <c r="R352" s="160"/>
    </row>
    <row r="353" spans="1:18" x14ac:dyDescent="0.35">
      <c r="A353" t="s">
        <v>1344</v>
      </c>
      <c r="B353">
        <v>325310</v>
      </c>
      <c r="C353" t="s">
        <v>607</v>
      </c>
      <c r="D353" s="146">
        <v>237</v>
      </c>
      <c r="E353" s="146">
        <v>19</v>
      </c>
      <c r="F353" s="146">
        <v>120</v>
      </c>
      <c r="G353" s="146">
        <v>50</v>
      </c>
      <c r="H353" s="146">
        <v>0</v>
      </c>
      <c r="I353" s="146">
        <v>0</v>
      </c>
      <c r="J353" s="146">
        <v>0</v>
      </c>
      <c r="K353" s="146">
        <v>0</v>
      </c>
      <c r="L353" s="146">
        <v>237</v>
      </c>
      <c r="M353" s="146">
        <v>19</v>
      </c>
      <c r="N353" s="146">
        <v>50</v>
      </c>
      <c r="O353" s="146">
        <v>120</v>
      </c>
      <c r="P353" s="160">
        <v>0</v>
      </c>
      <c r="Q353" s="160">
        <v>1</v>
      </c>
      <c r="R353" s="160"/>
    </row>
    <row r="354" spans="1:18" x14ac:dyDescent="0.35">
      <c r="A354" t="s">
        <v>1344</v>
      </c>
      <c r="B354">
        <v>325320</v>
      </c>
      <c r="C354" t="s">
        <v>608</v>
      </c>
      <c r="D354" s="146">
        <v>3076</v>
      </c>
      <c r="E354" s="146">
        <v>106</v>
      </c>
      <c r="F354" s="146">
        <v>1508</v>
      </c>
      <c r="G354" s="146">
        <v>654</v>
      </c>
      <c r="H354" s="146">
        <v>0</v>
      </c>
      <c r="I354" s="146">
        <v>0</v>
      </c>
      <c r="J354" s="146">
        <v>0</v>
      </c>
      <c r="K354" s="146">
        <v>0</v>
      </c>
      <c r="L354" s="146">
        <v>3076</v>
      </c>
      <c r="M354" s="146">
        <v>106</v>
      </c>
      <c r="N354" s="146">
        <v>654</v>
      </c>
      <c r="O354" s="146">
        <v>1508</v>
      </c>
      <c r="P354" s="160">
        <v>0</v>
      </c>
      <c r="Q354" s="160">
        <v>1</v>
      </c>
      <c r="R354" s="160"/>
    </row>
    <row r="355" spans="1:18" x14ac:dyDescent="0.35">
      <c r="A355" t="s">
        <v>1344</v>
      </c>
      <c r="B355">
        <v>325412</v>
      </c>
      <c r="C355" t="s">
        <v>600</v>
      </c>
      <c r="D355" s="146">
        <v>162069</v>
      </c>
      <c r="E355" s="146">
        <v>3973</v>
      </c>
      <c r="F355" s="146">
        <v>82569</v>
      </c>
      <c r="G355" s="146">
        <v>42695</v>
      </c>
      <c r="H355" s="146">
        <v>0</v>
      </c>
      <c r="I355" s="146">
        <v>0</v>
      </c>
      <c r="J355" s="146">
        <v>0</v>
      </c>
      <c r="K355" s="146">
        <v>0</v>
      </c>
      <c r="L355" s="146">
        <v>162069</v>
      </c>
      <c r="M355" s="146">
        <v>3973</v>
      </c>
      <c r="N355" s="146">
        <v>42695</v>
      </c>
      <c r="O355" s="146">
        <v>82569</v>
      </c>
      <c r="P355" s="160">
        <v>0</v>
      </c>
      <c r="Q355" s="160">
        <v>1</v>
      </c>
      <c r="R355" s="160"/>
    </row>
    <row r="356" spans="1:18" x14ac:dyDescent="0.35">
      <c r="A356" t="s">
        <v>1344</v>
      </c>
      <c r="B356">
        <v>325510</v>
      </c>
      <c r="C356" t="s">
        <v>504</v>
      </c>
      <c r="D356" s="146">
        <v>331</v>
      </c>
      <c r="E356" s="146">
        <v>13</v>
      </c>
      <c r="F356" s="146">
        <v>152</v>
      </c>
      <c r="G356" s="146">
        <v>43</v>
      </c>
      <c r="H356" s="146">
        <v>331</v>
      </c>
      <c r="I356" s="146">
        <v>13</v>
      </c>
      <c r="J356" s="146">
        <v>43</v>
      </c>
      <c r="K356" s="146">
        <v>152</v>
      </c>
      <c r="L356" s="146">
        <v>0</v>
      </c>
      <c r="M356" s="146">
        <v>0</v>
      </c>
      <c r="N356" s="146">
        <v>0</v>
      </c>
      <c r="O356" s="146">
        <v>0</v>
      </c>
      <c r="P356" s="160">
        <v>1</v>
      </c>
      <c r="Q356" s="160">
        <v>0</v>
      </c>
      <c r="R356" s="160"/>
    </row>
    <row r="357" spans="1:18" x14ac:dyDescent="0.35">
      <c r="A357" t="s">
        <v>1344</v>
      </c>
      <c r="B357">
        <v>325520</v>
      </c>
      <c r="C357" t="s">
        <v>621</v>
      </c>
      <c r="D357" s="146">
        <v>963</v>
      </c>
      <c r="E357" s="146">
        <v>37</v>
      </c>
      <c r="F357" s="146">
        <v>1175</v>
      </c>
      <c r="G357" s="146">
        <v>51</v>
      </c>
      <c r="H357" s="146">
        <v>0</v>
      </c>
      <c r="I357" s="146">
        <v>0</v>
      </c>
      <c r="J357" s="146">
        <v>0</v>
      </c>
      <c r="K357" s="146">
        <v>0</v>
      </c>
      <c r="L357" s="146">
        <v>963</v>
      </c>
      <c r="M357" s="146">
        <v>37</v>
      </c>
      <c r="N357" s="146">
        <v>51</v>
      </c>
      <c r="O357" s="146">
        <v>1175</v>
      </c>
      <c r="P357" s="160">
        <v>0</v>
      </c>
      <c r="Q357" s="160">
        <v>1</v>
      </c>
      <c r="R357" s="160"/>
    </row>
    <row r="358" spans="1:18" x14ac:dyDescent="0.35">
      <c r="A358" t="s">
        <v>1344</v>
      </c>
      <c r="B358">
        <v>325610</v>
      </c>
      <c r="C358" t="s">
        <v>444</v>
      </c>
      <c r="D358" s="146">
        <v>23394</v>
      </c>
      <c r="E358" s="146">
        <v>806</v>
      </c>
      <c r="F358" s="146">
        <v>10877</v>
      </c>
      <c r="G358" s="146">
        <v>1660</v>
      </c>
      <c r="H358" s="146">
        <v>285.8</v>
      </c>
      <c r="I358" s="146">
        <v>9.4</v>
      </c>
      <c r="J358" s="146">
        <v>14.8</v>
      </c>
      <c r="K358" s="146">
        <v>122.2</v>
      </c>
      <c r="L358" s="146">
        <v>23108.2</v>
      </c>
      <c r="M358" s="146">
        <v>796.6</v>
      </c>
      <c r="N358" s="146">
        <v>1645.2</v>
      </c>
      <c r="O358" s="146">
        <v>10754.8</v>
      </c>
      <c r="P358" s="160">
        <v>1.2216807728477387E-2</v>
      </c>
      <c r="Q358" s="160">
        <v>0.98778319227152267</v>
      </c>
      <c r="R358" s="160"/>
    </row>
    <row r="359" spans="1:18" x14ac:dyDescent="0.35">
      <c r="A359" t="s">
        <v>1344</v>
      </c>
      <c r="B359">
        <v>325620</v>
      </c>
      <c r="C359" t="s">
        <v>615</v>
      </c>
      <c r="D359" s="146">
        <v>32452</v>
      </c>
      <c r="E359" s="146">
        <v>1077</v>
      </c>
      <c r="F359" s="146">
        <v>20475</v>
      </c>
      <c r="G359" s="146">
        <v>8007</v>
      </c>
      <c r="H359" s="146">
        <v>0</v>
      </c>
      <c r="I359" s="146">
        <v>0</v>
      </c>
      <c r="J359" s="146">
        <v>0</v>
      </c>
      <c r="K359" s="146">
        <v>0</v>
      </c>
      <c r="L359" s="146">
        <v>32452</v>
      </c>
      <c r="M359" s="146">
        <v>1077</v>
      </c>
      <c r="N359" s="146">
        <v>8007</v>
      </c>
      <c r="O359" s="146">
        <v>20475</v>
      </c>
      <c r="P359" s="160">
        <v>0</v>
      </c>
      <c r="Q359" s="160">
        <v>1</v>
      </c>
      <c r="R359" s="160"/>
    </row>
    <row r="360" spans="1:18" x14ac:dyDescent="0.35">
      <c r="A360" t="s">
        <v>1344</v>
      </c>
      <c r="B360" t="s">
        <v>505</v>
      </c>
      <c r="C360" t="s">
        <v>506</v>
      </c>
      <c r="D360" s="146">
        <v>2155</v>
      </c>
      <c r="E360" s="146">
        <v>82</v>
      </c>
      <c r="F360" s="146">
        <v>1284</v>
      </c>
      <c r="G360" s="146">
        <v>550</v>
      </c>
      <c r="H360" s="146">
        <v>950</v>
      </c>
      <c r="I360" s="146">
        <v>36</v>
      </c>
      <c r="J360" s="146">
        <v>73</v>
      </c>
      <c r="K360" s="146">
        <v>627</v>
      </c>
      <c r="L360" s="146">
        <v>1205</v>
      </c>
      <c r="M360" s="146">
        <v>46</v>
      </c>
      <c r="N360" s="146">
        <v>477</v>
      </c>
      <c r="O360" s="146">
        <v>657</v>
      </c>
      <c r="P360" s="160">
        <v>0.44083526682134572</v>
      </c>
      <c r="Q360" s="160">
        <v>0.55916473317865434</v>
      </c>
      <c r="R360" s="160"/>
    </row>
    <row r="361" spans="1:18" x14ac:dyDescent="0.35">
      <c r="A361" t="s">
        <v>1345</v>
      </c>
      <c r="B361">
        <v>326110</v>
      </c>
      <c r="C361" t="s">
        <v>612</v>
      </c>
      <c r="D361" s="146">
        <v>2734</v>
      </c>
      <c r="E361" s="146">
        <v>65</v>
      </c>
      <c r="F361" s="146">
        <v>1237</v>
      </c>
      <c r="G361" s="146">
        <v>258</v>
      </c>
      <c r="H361" s="146">
        <v>0</v>
      </c>
      <c r="I361" s="146">
        <v>0</v>
      </c>
      <c r="J361" s="146">
        <v>0</v>
      </c>
      <c r="K361" s="146">
        <v>0</v>
      </c>
      <c r="L361" s="146">
        <v>2734</v>
      </c>
      <c r="M361" s="146">
        <v>65</v>
      </c>
      <c r="N361" s="146">
        <v>258</v>
      </c>
      <c r="O361" s="146">
        <v>1237</v>
      </c>
      <c r="P361" s="160">
        <v>0</v>
      </c>
      <c r="Q361" s="160">
        <v>1</v>
      </c>
      <c r="R361" s="160"/>
    </row>
    <row r="362" spans="1:18" x14ac:dyDescent="0.35">
      <c r="A362" t="s">
        <v>1345</v>
      </c>
      <c r="B362">
        <v>326140</v>
      </c>
      <c r="C362" t="s">
        <v>475</v>
      </c>
      <c r="D362" s="146">
        <v>622</v>
      </c>
      <c r="E362" s="146">
        <v>15</v>
      </c>
      <c r="F362" s="146">
        <v>890</v>
      </c>
      <c r="G362" s="146">
        <v>362</v>
      </c>
      <c r="H362" s="146">
        <v>334</v>
      </c>
      <c r="I362" s="146">
        <v>8</v>
      </c>
      <c r="J362" s="146">
        <v>195</v>
      </c>
      <c r="K362" s="146">
        <v>523</v>
      </c>
      <c r="L362" s="146">
        <v>288</v>
      </c>
      <c r="M362" s="146">
        <v>7</v>
      </c>
      <c r="N362" s="146">
        <v>167</v>
      </c>
      <c r="O362" s="146">
        <v>367</v>
      </c>
      <c r="P362" s="160">
        <v>0.53697749196141475</v>
      </c>
      <c r="Q362" s="160">
        <v>0.46302250803858519</v>
      </c>
      <c r="R362" s="160"/>
    </row>
    <row r="363" spans="1:18" x14ac:dyDescent="0.35">
      <c r="A363" t="s">
        <v>1345</v>
      </c>
      <c r="B363">
        <v>326150</v>
      </c>
      <c r="C363" t="s">
        <v>476</v>
      </c>
      <c r="D363" s="146">
        <v>645</v>
      </c>
      <c r="E363" s="146">
        <v>15</v>
      </c>
      <c r="F363" s="146">
        <v>861</v>
      </c>
      <c r="G363" s="146">
        <v>375</v>
      </c>
      <c r="H363" s="146">
        <v>281</v>
      </c>
      <c r="I363" s="146">
        <v>6</v>
      </c>
      <c r="J363" s="146">
        <v>163</v>
      </c>
      <c r="K363" s="146">
        <v>422</v>
      </c>
      <c r="L363" s="146">
        <v>364</v>
      </c>
      <c r="M363" s="146">
        <v>9</v>
      </c>
      <c r="N363" s="146">
        <v>212</v>
      </c>
      <c r="O363" s="146">
        <v>439</v>
      </c>
      <c r="P363" s="160">
        <v>0.43565891472868218</v>
      </c>
      <c r="Q363" s="160">
        <v>0.56434108527131788</v>
      </c>
      <c r="R363" s="160"/>
    </row>
    <row r="364" spans="1:18" x14ac:dyDescent="0.35">
      <c r="A364" t="s">
        <v>1345</v>
      </c>
      <c r="B364">
        <v>326190</v>
      </c>
      <c r="C364" t="s">
        <v>477</v>
      </c>
      <c r="D364" s="146">
        <v>10102</v>
      </c>
      <c r="E364" s="146">
        <v>247</v>
      </c>
      <c r="F364" s="146">
        <v>10540</v>
      </c>
      <c r="G364" s="146">
        <v>877</v>
      </c>
      <c r="H364" s="146">
        <v>8956</v>
      </c>
      <c r="I364" s="146">
        <v>219</v>
      </c>
      <c r="J364" s="146">
        <v>778</v>
      </c>
      <c r="K364" s="146">
        <v>9710</v>
      </c>
      <c r="L364" s="146">
        <v>1146</v>
      </c>
      <c r="M364" s="146">
        <v>28</v>
      </c>
      <c r="N364" s="146">
        <v>99</v>
      </c>
      <c r="O364" s="146">
        <v>830</v>
      </c>
      <c r="P364" s="160">
        <v>0.88655711740249454</v>
      </c>
      <c r="Q364" s="160">
        <v>0.11344288259750544</v>
      </c>
      <c r="R364" s="160"/>
    </row>
    <row r="365" spans="1:18" x14ac:dyDescent="0.35">
      <c r="A365" t="s">
        <v>1345</v>
      </c>
      <c r="B365">
        <v>326210</v>
      </c>
      <c r="C365" t="s">
        <v>426</v>
      </c>
      <c r="D365" s="146">
        <v>9906</v>
      </c>
      <c r="E365" s="146">
        <v>252</v>
      </c>
      <c r="F365" s="146">
        <v>11695</v>
      </c>
      <c r="G365" s="146">
        <v>1760</v>
      </c>
      <c r="H365" s="146">
        <v>2486</v>
      </c>
      <c r="I365" s="146">
        <v>63.2</v>
      </c>
      <c r="J365" s="146">
        <v>442.40000000000003</v>
      </c>
      <c r="K365" s="146">
        <v>2927.8</v>
      </c>
      <c r="L365" s="146">
        <v>7420</v>
      </c>
      <c r="M365" s="146">
        <v>188.8</v>
      </c>
      <c r="N365" s="146">
        <v>1317.6000000000001</v>
      </c>
      <c r="O365" s="146">
        <v>8767.2000000000007</v>
      </c>
      <c r="P365" s="160">
        <v>0.25095901473854232</v>
      </c>
      <c r="Q365" s="160">
        <v>0.74904098526145768</v>
      </c>
      <c r="R365" s="160"/>
    </row>
    <row r="366" spans="1:18" x14ac:dyDescent="0.35">
      <c r="A366" t="s">
        <v>1345</v>
      </c>
      <c r="B366">
        <v>326220</v>
      </c>
      <c r="C366" t="s">
        <v>445</v>
      </c>
      <c r="D366" s="146">
        <v>428</v>
      </c>
      <c r="E366" s="146">
        <v>10</v>
      </c>
      <c r="F366" s="146">
        <v>450</v>
      </c>
      <c r="G366" s="146">
        <v>48</v>
      </c>
      <c r="H366" s="146">
        <v>188</v>
      </c>
      <c r="I366" s="146">
        <v>4.4000000000000004</v>
      </c>
      <c r="J366" s="146">
        <v>20.8</v>
      </c>
      <c r="K366" s="146">
        <v>182.8</v>
      </c>
      <c r="L366" s="146">
        <v>240</v>
      </c>
      <c r="M366" s="146">
        <v>5.6000000000000005</v>
      </c>
      <c r="N366" s="146">
        <v>27.200000000000003</v>
      </c>
      <c r="O366" s="146">
        <v>267.2</v>
      </c>
      <c r="P366" s="160">
        <v>0.43925233644859812</v>
      </c>
      <c r="Q366" s="160">
        <v>0.56074766355140182</v>
      </c>
      <c r="R366" s="160"/>
    </row>
    <row r="367" spans="1:18" x14ac:dyDescent="0.35">
      <c r="A367" t="s">
        <v>1345</v>
      </c>
      <c r="B367">
        <v>326290</v>
      </c>
      <c r="C367" t="s">
        <v>446</v>
      </c>
      <c r="D367" s="146">
        <v>1103</v>
      </c>
      <c r="E367" s="146">
        <v>26</v>
      </c>
      <c r="F367" s="146">
        <v>1220</v>
      </c>
      <c r="G367" s="146">
        <v>168</v>
      </c>
      <c r="H367" s="146">
        <v>282.39999999999998</v>
      </c>
      <c r="I367" s="146">
        <v>6.8</v>
      </c>
      <c r="J367" s="146">
        <v>31.2</v>
      </c>
      <c r="K367" s="146">
        <v>277.8</v>
      </c>
      <c r="L367" s="146">
        <v>820.6</v>
      </c>
      <c r="M367" s="146">
        <v>19.2</v>
      </c>
      <c r="N367" s="146">
        <v>136.80000000000001</v>
      </c>
      <c r="O367" s="146">
        <v>942.2</v>
      </c>
      <c r="P367" s="160">
        <v>0.25602901178603804</v>
      </c>
      <c r="Q367" s="160">
        <v>0.7439709882139619</v>
      </c>
      <c r="R367" s="160"/>
    </row>
    <row r="368" spans="1:18" x14ac:dyDescent="0.35">
      <c r="A368" t="s">
        <v>1346</v>
      </c>
      <c r="B368">
        <v>327100</v>
      </c>
      <c r="C368" t="s">
        <v>461</v>
      </c>
      <c r="D368" s="146">
        <v>2263</v>
      </c>
      <c r="E368" s="146">
        <v>399</v>
      </c>
      <c r="F368" s="146">
        <v>3296</v>
      </c>
      <c r="G368" s="146">
        <v>748</v>
      </c>
      <c r="H368" s="146">
        <v>2263</v>
      </c>
      <c r="I368" s="146">
        <v>399</v>
      </c>
      <c r="J368" s="146">
        <v>748</v>
      </c>
      <c r="K368" s="146">
        <v>3296</v>
      </c>
      <c r="L368" s="146">
        <v>0</v>
      </c>
      <c r="M368" s="146">
        <v>0</v>
      </c>
      <c r="N368" s="146">
        <v>0</v>
      </c>
      <c r="O368" s="146">
        <v>0</v>
      </c>
      <c r="P368" s="160">
        <v>1</v>
      </c>
      <c r="Q368" s="160">
        <v>0</v>
      </c>
      <c r="R368" s="160"/>
    </row>
    <row r="369" spans="1:18" x14ac:dyDescent="0.35">
      <c r="A369" t="s">
        <v>1346</v>
      </c>
      <c r="B369">
        <v>327200</v>
      </c>
      <c r="C369" t="s">
        <v>427</v>
      </c>
      <c r="D369" s="146">
        <v>3027</v>
      </c>
      <c r="E369" s="146">
        <v>493</v>
      </c>
      <c r="F369" s="146">
        <v>3685</v>
      </c>
      <c r="G369" s="146">
        <v>766</v>
      </c>
      <c r="H369" s="146">
        <v>2990.2</v>
      </c>
      <c r="I369" s="146">
        <v>486.6</v>
      </c>
      <c r="J369" s="146">
        <v>760.4</v>
      </c>
      <c r="K369" s="146">
        <v>3637.8</v>
      </c>
      <c r="L369" s="146">
        <v>36.800000000000004</v>
      </c>
      <c r="M369" s="146">
        <v>6.4</v>
      </c>
      <c r="N369" s="146">
        <v>5.6000000000000005</v>
      </c>
      <c r="O369" s="146">
        <v>47.2</v>
      </c>
      <c r="P369" s="160">
        <v>0.98784274859596954</v>
      </c>
      <c r="Q369" s="160">
        <v>1.2157251404030395E-2</v>
      </c>
      <c r="R369" s="160"/>
    </row>
    <row r="370" spans="1:18" x14ac:dyDescent="0.35">
      <c r="A370" t="s">
        <v>1346</v>
      </c>
      <c r="B370">
        <v>327390</v>
      </c>
      <c r="C370" t="s">
        <v>462</v>
      </c>
      <c r="D370" s="146">
        <v>29</v>
      </c>
      <c r="E370" s="146">
        <v>5</v>
      </c>
      <c r="F370" s="146">
        <v>36</v>
      </c>
      <c r="G370" s="146">
        <v>4</v>
      </c>
      <c r="H370" s="146">
        <v>29</v>
      </c>
      <c r="I370" s="146">
        <v>5</v>
      </c>
      <c r="J370" s="146">
        <v>4</v>
      </c>
      <c r="K370" s="146">
        <v>36</v>
      </c>
      <c r="L370" s="146">
        <v>0</v>
      </c>
      <c r="M370" s="146">
        <v>0</v>
      </c>
      <c r="N370" s="146">
        <v>0</v>
      </c>
      <c r="O370" s="146">
        <v>0</v>
      </c>
      <c r="P370" s="160">
        <v>1</v>
      </c>
      <c r="Q370" s="160">
        <v>0</v>
      </c>
      <c r="R370" s="160"/>
    </row>
    <row r="371" spans="1:18" x14ac:dyDescent="0.35">
      <c r="A371" t="s">
        <v>1346</v>
      </c>
      <c r="B371">
        <v>327400</v>
      </c>
      <c r="C371" t="s">
        <v>463</v>
      </c>
      <c r="D371" s="146">
        <v>21</v>
      </c>
      <c r="E371" s="146">
        <v>4</v>
      </c>
      <c r="F371" s="146">
        <v>26</v>
      </c>
      <c r="G371" s="146">
        <v>3</v>
      </c>
      <c r="H371" s="146">
        <v>21</v>
      </c>
      <c r="I371" s="146">
        <v>4</v>
      </c>
      <c r="J371" s="146">
        <v>3</v>
      </c>
      <c r="K371" s="146">
        <v>26</v>
      </c>
      <c r="L371" s="146">
        <v>0</v>
      </c>
      <c r="M371" s="146">
        <v>0</v>
      </c>
      <c r="N371" s="146">
        <v>0</v>
      </c>
      <c r="O371" s="146">
        <v>0</v>
      </c>
      <c r="P371" s="160">
        <v>1</v>
      </c>
      <c r="Q371" s="160">
        <v>0</v>
      </c>
      <c r="R371" s="160"/>
    </row>
    <row r="372" spans="1:18" x14ac:dyDescent="0.35">
      <c r="A372" t="s">
        <v>1346</v>
      </c>
      <c r="B372">
        <v>327910</v>
      </c>
      <c r="C372" t="s">
        <v>496</v>
      </c>
      <c r="D372" s="146">
        <v>155</v>
      </c>
      <c r="E372" s="146">
        <v>25</v>
      </c>
      <c r="F372" s="146">
        <v>77</v>
      </c>
      <c r="G372" s="146">
        <v>17</v>
      </c>
      <c r="H372" s="146">
        <v>155</v>
      </c>
      <c r="I372" s="146">
        <v>25</v>
      </c>
      <c r="J372" s="146">
        <v>17</v>
      </c>
      <c r="K372" s="146">
        <v>77</v>
      </c>
      <c r="L372" s="146">
        <v>0</v>
      </c>
      <c r="M372" s="146">
        <v>0</v>
      </c>
      <c r="N372" s="146">
        <v>0</v>
      </c>
      <c r="O372" s="146">
        <v>0</v>
      </c>
      <c r="P372" s="160">
        <v>1</v>
      </c>
      <c r="Q372" s="160">
        <v>0</v>
      </c>
      <c r="R372" s="160"/>
    </row>
    <row r="373" spans="1:18" x14ac:dyDescent="0.35">
      <c r="A373" t="s">
        <v>1346</v>
      </c>
      <c r="B373">
        <v>327991</v>
      </c>
      <c r="C373" t="s">
        <v>698</v>
      </c>
      <c r="D373" s="146">
        <v>3591</v>
      </c>
      <c r="E373" s="146">
        <v>529</v>
      </c>
      <c r="F373" s="146">
        <v>949</v>
      </c>
      <c r="G373" s="146">
        <v>499</v>
      </c>
      <c r="H373" s="146">
        <v>0</v>
      </c>
      <c r="I373" s="146">
        <v>0</v>
      </c>
      <c r="J373" s="146">
        <v>0</v>
      </c>
      <c r="K373" s="146">
        <v>0</v>
      </c>
      <c r="L373" s="146">
        <v>3591</v>
      </c>
      <c r="M373" s="146">
        <v>529</v>
      </c>
      <c r="N373" s="146">
        <v>499</v>
      </c>
      <c r="O373" s="146">
        <v>949</v>
      </c>
      <c r="P373" s="160">
        <v>0</v>
      </c>
      <c r="Q373" s="160">
        <v>1</v>
      </c>
      <c r="R373" s="160"/>
    </row>
    <row r="374" spans="1:18" x14ac:dyDescent="0.35">
      <c r="A374" t="s">
        <v>1346</v>
      </c>
      <c r="B374">
        <v>327992</v>
      </c>
      <c r="C374" t="s">
        <v>497</v>
      </c>
      <c r="D374" s="146">
        <v>139</v>
      </c>
      <c r="E374" s="146">
        <v>50</v>
      </c>
      <c r="F374" s="146">
        <v>76</v>
      </c>
      <c r="G374" s="146">
        <v>4</v>
      </c>
      <c r="H374" s="146">
        <v>139</v>
      </c>
      <c r="I374" s="146">
        <v>50</v>
      </c>
      <c r="J374" s="146">
        <v>4</v>
      </c>
      <c r="K374" s="146">
        <v>76</v>
      </c>
      <c r="L374" s="146">
        <v>0</v>
      </c>
      <c r="M374" s="146">
        <v>0</v>
      </c>
      <c r="N374" s="146">
        <v>0</v>
      </c>
      <c r="O374" s="146">
        <v>0</v>
      </c>
      <c r="P374" s="160">
        <v>1</v>
      </c>
      <c r="Q374" s="160">
        <v>0</v>
      </c>
      <c r="R374" s="160"/>
    </row>
    <row r="375" spans="1:18" x14ac:dyDescent="0.35">
      <c r="A375" t="s">
        <v>1347</v>
      </c>
      <c r="B375">
        <v>331110</v>
      </c>
      <c r="C375" t="s">
        <v>613</v>
      </c>
      <c r="D375" s="146">
        <v>39</v>
      </c>
      <c r="E375" s="146">
        <v>2</v>
      </c>
      <c r="F375" s="146">
        <v>35</v>
      </c>
      <c r="G375" s="146">
        <v>3</v>
      </c>
      <c r="H375" s="146">
        <v>0</v>
      </c>
      <c r="I375" s="146">
        <v>0</v>
      </c>
      <c r="J375" s="146">
        <v>0</v>
      </c>
      <c r="K375" s="146">
        <v>0</v>
      </c>
      <c r="L375" s="146">
        <v>39</v>
      </c>
      <c r="M375" s="146">
        <v>2</v>
      </c>
      <c r="N375" s="146">
        <v>3</v>
      </c>
      <c r="O375" s="146">
        <v>35</v>
      </c>
      <c r="P375" s="160">
        <v>0</v>
      </c>
      <c r="Q375" s="160">
        <v>1</v>
      </c>
      <c r="R375" s="160"/>
    </row>
    <row r="376" spans="1:18" x14ac:dyDescent="0.35">
      <c r="A376" t="s">
        <v>1347</v>
      </c>
      <c r="B376">
        <v>331200</v>
      </c>
      <c r="C376" t="s">
        <v>428</v>
      </c>
      <c r="D376" s="146">
        <v>466</v>
      </c>
      <c r="E376" s="146">
        <v>10</v>
      </c>
      <c r="F376" s="146">
        <v>458</v>
      </c>
      <c r="G376" s="146">
        <v>37</v>
      </c>
      <c r="H376" s="146">
        <v>454</v>
      </c>
      <c r="I376" s="146">
        <v>10</v>
      </c>
      <c r="J376" s="146">
        <v>36.200000000000003</v>
      </c>
      <c r="K376" s="146">
        <v>445.2</v>
      </c>
      <c r="L376" s="146">
        <v>12</v>
      </c>
      <c r="M376" s="146">
        <v>0</v>
      </c>
      <c r="N376" s="146">
        <v>0.8</v>
      </c>
      <c r="O376" s="146">
        <v>12.8</v>
      </c>
      <c r="P376" s="160">
        <v>0.97424892703862664</v>
      </c>
      <c r="Q376" s="160">
        <v>2.575107296137339E-2</v>
      </c>
      <c r="R376" s="160"/>
    </row>
    <row r="377" spans="1:18" x14ac:dyDescent="0.35">
      <c r="A377" t="s">
        <v>1347</v>
      </c>
      <c r="B377">
        <v>331490</v>
      </c>
      <c r="C377" t="s">
        <v>479</v>
      </c>
      <c r="D377" s="146">
        <v>31</v>
      </c>
      <c r="E377" s="146">
        <v>1</v>
      </c>
      <c r="F377" s="146">
        <v>14</v>
      </c>
      <c r="G377" s="146">
        <v>2</v>
      </c>
      <c r="H377" s="146">
        <v>31</v>
      </c>
      <c r="I377" s="146">
        <v>1</v>
      </c>
      <c r="J377" s="146">
        <v>2</v>
      </c>
      <c r="K377" s="146">
        <v>14</v>
      </c>
      <c r="L377" s="146">
        <v>0</v>
      </c>
      <c r="M377" s="146">
        <v>0</v>
      </c>
      <c r="N377" s="146">
        <v>0</v>
      </c>
      <c r="O377" s="146">
        <v>0</v>
      </c>
      <c r="P377" s="160">
        <v>1</v>
      </c>
      <c r="Q377" s="160">
        <v>0</v>
      </c>
      <c r="R377" s="160"/>
    </row>
    <row r="378" spans="1:18" x14ac:dyDescent="0.35">
      <c r="A378" t="s">
        <v>1347</v>
      </c>
      <c r="B378">
        <v>331520</v>
      </c>
      <c r="C378" t="s">
        <v>493</v>
      </c>
      <c r="D378" s="146">
        <v>200</v>
      </c>
      <c r="E378" s="146">
        <v>5</v>
      </c>
      <c r="F378" s="146">
        <v>216</v>
      </c>
      <c r="G378" s="146">
        <v>16</v>
      </c>
      <c r="H378" s="146">
        <v>200</v>
      </c>
      <c r="I378" s="146">
        <v>5</v>
      </c>
      <c r="J378" s="146">
        <v>16</v>
      </c>
      <c r="K378" s="146">
        <v>216</v>
      </c>
      <c r="L378" s="146">
        <v>0</v>
      </c>
      <c r="M378" s="146">
        <v>0</v>
      </c>
      <c r="N378" s="146">
        <v>0</v>
      </c>
      <c r="O378" s="146">
        <v>0</v>
      </c>
      <c r="P378" s="160">
        <v>1</v>
      </c>
      <c r="Q378" s="160">
        <v>0</v>
      </c>
      <c r="R378" s="160"/>
    </row>
    <row r="379" spans="1:18" x14ac:dyDescent="0.35">
      <c r="A379" t="s">
        <v>1348</v>
      </c>
      <c r="B379">
        <v>332200</v>
      </c>
      <c r="C379" t="s">
        <v>491</v>
      </c>
      <c r="D379" s="146">
        <v>5107</v>
      </c>
      <c r="E379" s="146">
        <v>141</v>
      </c>
      <c r="F379" s="146">
        <v>5905</v>
      </c>
      <c r="G379" s="146">
        <v>2486</v>
      </c>
      <c r="H379" s="146">
        <v>4195</v>
      </c>
      <c r="I379" s="146">
        <v>116</v>
      </c>
      <c r="J379" s="146">
        <v>1960</v>
      </c>
      <c r="K379" s="146">
        <v>5120</v>
      </c>
      <c r="L379" s="146">
        <v>912</v>
      </c>
      <c r="M379" s="146">
        <v>25</v>
      </c>
      <c r="N379" s="146">
        <v>526</v>
      </c>
      <c r="O379" s="146">
        <v>785</v>
      </c>
      <c r="P379" s="160">
        <v>0.8214215782259644</v>
      </c>
      <c r="Q379" s="160">
        <v>0.17857842177403563</v>
      </c>
      <c r="R379" s="160"/>
    </row>
    <row r="380" spans="1:18" x14ac:dyDescent="0.35">
      <c r="A380" t="s">
        <v>1348</v>
      </c>
      <c r="B380">
        <v>332310</v>
      </c>
      <c r="C380" t="s">
        <v>464</v>
      </c>
      <c r="D380" s="146">
        <v>86</v>
      </c>
      <c r="E380" s="146">
        <v>2</v>
      </c>
      <c r="F380" s="146">
        <v>73</v>
      </c>
      <c r="G380" s="146">
        <v>12</v>
      </c>
      <c r="H380" s="146">
        <v>86</v>
      </c>
      <c r="I380" s="146">
        <v>2</v>
      </c>
      <c r="J380" s="146">
        <v>12</v>
      </c>
      <c r="K380" s="146">
        <v>73</v>
      </c>
      <c r="L380" s="146">
        <v>0</v>
      </c>
      <c r="M380" s="146">
        <v>0</v>
      </c>
      <c r="N380" s="146">
        <v>0</v>
      </c>
      <c r="O380" s="146">
        <v>0</v>
      </c>
      <c r="P380" s="160">
        <v>1</v>
      </c>
      <c r="Q380" s="160">
        <v>0</v>
      </c>
      <c r="R380" s="160"/>
    </row>
    <row r="381" spans="1:18" x14ac:dyDescent="0.35">
      <c r="A381" t="s">
        <v>1348</v>
      </c>
      <c r="B381">
        <v>332430</v>
      </c>
      <c r="C381" t="s">
        <v>465</v>
      </c>
      <c r="D381" s="146">
        <v>127</v>
      </c>
      <c r="E381" s="146">
        <v>3</v>
      </c>
      <c r="F381" s="146">
        <v>137</v>
      </c>
      <c r="G381" s="146">
        <v>10</v>
      </c>
      <c r="H381" s="146">
        <v>127</v>
      </c>
      <c r="I381" s="146">
        <v>3</v>
      </c>
      <c r="J381" s="146">
        <v>10</v>
      </c>
      <c r="K381" s="146">
        <v>137</v>
      </c>
      <c r="L381" s="146">
        <v>0</v>
      </c>
      <c r="M381" s="146">
        <v>0</v>
      </c>
      <c r="N381" s="146">
        <v>0</v>
      </c>
      <c r="O381" s="146">
        <v>0</v>
      </c>
      <c r="P381" s="160">
        <v>1</v>
      </c>
      <c r="Q381" s="160">
        <v>0</v>
      </c>
      <c r="R381" s="160"/>
    </row>
    <row r="382" spans="1:18" x14ac:dyDescent="0.35">
      <c r="A382" t="s">
        <v>1348</v>
      </c>
      <c r="B382">
        <v>332500</v>
      </c>
      <c r="C382" t="s">
        <v>429</v>
      </c>
      <c r="D382" s="146">
        <v>441</v>
      </c>
      <c r="E382" s="146">
        <v>12</v>
      </c>
      <c r="F382" s="146">
        <v>525</v>
      </c>
      <c r="G382" s="146">
        <v>254</v>
      </c>
      <c r="H382" s="146">
        <v>331.4</v>
      </c>
      <c r="I382" s="146">
        <v>8.8000000000000007</v>
      </c>
      <c r="J382" s="146">
        <v>190.8</v>
      </c>
      <c r="K382" s="146">
        <v>352.2</v>
      </c>
      <c r="L382" s="146">
        <v>109.60000000000001</v>
      </c>
      <c r="M382" s="146">
        <v>3.2</v>
      </c>
      <c r="N382" s="146">
        <v>63.2</v>
      </c>
      <c r="O382" s="146">
        <v>172.8</v>
      </c>
      <c r="P382" s="160">
        <v>0.75147392290249426</v>
      </c>
      <c r="Q382" s="160">
        <v>0.24852607709750568</v>
      </c>
      <c r="R382" s="160"/>
    </row>
    <row r="383" spans="1:18" x14ac:dyDescent="0.35">
      <c r="A383" t="s">
        <v>1348</v>
      </c>
      <c r="B383">
        <v>332600</v>
      </c>
      <c r="C383" t="s">
        <v>430</v>
      </c>
      <c r="D383" s="146">
        <v>89</v>
      </c>
      <c r="E383" s="146">
        <v>2</v>
      </c>
      <c r="F383" s="146">
        <v>98</v>
      </c>
      <c r="G383" s="146">
        <v>11</v>
      </c>
      <c r="H383" s="146">
        <v>31.4</v>
      </c>
      <c r="I383" s="146">
        <v>0.4</v>
      </c>
      <c r="J383" s="146">
        <v>3</v>
      </c>
      <c r="K383" s="146">
        <v>31.6</v>
      </c>
      <c r="L383" s="146">
        <v>57.6</v>
      </c>
      <c r="M383" s="146">
        <v>1.6</v>
      </c>
      <c r="N383" s="146">
        <v>8</v>
      </c>
      <c r="O383" s="146">
        <v>66.400000000000006</v>
      </c>
      <c r="P383" s="160">
        <v>0.35280898876404493</v>
      </c>
      <c r="Q383" s="160">
        <v>0.64719101123595513</v>
      </c>
      <c r="R383" s="160"/>
    </row>
    <row r="384" spans="1:18" x14ac:dyDescent="0.35">
      <c r="A384" t="s">
        <v>1348</v>
      </c>
      <c r="B384">
        <v>332720</v>
      </c>
      <c r="C384" t="s">
        <v>498</v>
      </c>
      <c r="D384" s="146">
        <v>227</v>
      </c>
      <c r="E384" s="146">
        <v>6</v>
      </c>
      <c r="F384" s="146">
        <v>290</v>
      </c>
      <c r="G384" s="146">
        <v>131</v>
      </c>
      <c r="H384" s="146">
        <v>227</v>
      </c>
      <c r="I384" s="146">
        <v>6</v>
      </c>
      <c r="J384" s="146">
        <v>131</v>
      </c>
      <c r="K384" s="146">
        <v>290</v>
      </c>
      <c r="L384" s="146">
        <v>0</v>
      </c>
      <c r="M384" s="146">
        <v>0</v>
      </c>
      <c r="N384" s="146">
        <v>0</v>
      </c>
      <c r="O384" s="146">
        <v>0</v>
      </c>
      <c r="P384" s="160">
        <v>1</v>
      </c>
      <c r="Q384" s="160">
        <v>0</v>
      </c>
      <c r="R384" s="160"/>
    </row>
    <row r="385" spans="1:18" x14ac:dyDescent="0.35">
      <c r="A385" t="s">
        <v>1348</v>
      </c>
      <c r="B385" t="s">
        <v>494</v>
      </c>
      <c r="C385" t="s">
        <v>495</v>
      </c>
      <c r="D385" s="146">
        <v>499</v>
      </c>
      <c r="E385" s="146">
        <v>12</v>
      </c>
      <c r="F385" s="146">
        <v>553</v>
      </c>
      <c r="G385" s="146">
        <v>56</v>
      </c>
      <c r="H385" s="146">
        <v>499</v>
      </c>
      <c r="I385" s="146">
        <v>12</v>
      </c>
      <c r="J385" s="146">
        <v>56</v>
      </c>
      <c r="K385" s="146">
        <v>553</v>
      </c>
      <c r="L385" s="146">
        <v>0</v>
      </c>
      <c r="M385" s="146">
        <v>0</v>
      </c>
      <c r="N385" s="146">
        <v>0</v>
      </c>
      <c r="O385" s="146">
        <v>0</v>
      </c>
      <c r="P385" s="160">
        <v>1</v>
      </c>
      <c r="Q385" s="160">
        <v>0</v>
      </c>
      <c r="R385" s="160"/>
    </row>
    <row r="386" spans="1:18" x14ac:dyDescent="0.35">
      <c r="A386" t="s">
        <v>1348</v>
      </c>
      <c r="B386" t="s">
        <v>526</v>
      </c>
      <c r="C386" t="s">
        <v>527</v>
      </c>
      <c r="D386" s="146">
        <v>3420</v>
      </c>
      <c r="E386" s="146">
        <v>84</v>
      </c>
      <c r="F386" s="146">
        <v>2747</v>
      </c>
      <c r="G386" s="146">
        <v>1116</v>
      </c>
      <c r="H386" s="146">
        <v>3420</v>
      </c>
      <c r="I386" s="146">
        <v>84</v>
      </c>
      <c r="J386" s="146">
        <v>1116</v>
      </c>
      <c r="K386" s="146">
        <v>2747</v>
      </c>
      <c r="L386" s="146">
        <v>0</v>
      </c>
      <c r="M386" s="146">
        <v>0</v>
      </c>
      <c r="N386" s="146">
        <v>0</v>
      </c>
      <c r="O386" s="146">
        <v>0</v>
      </c>
      <c r="P386" s="160">
        <v>1</v>
      </c>
      <c r="Q386" s="160">
        <v>0</v>
      </c>
      <c r="R386" s="160"/>
    </row>
    <row r="387" spans="1:18" x14ac:dyDescent="0.35">
      <c r="A387" t="s">
        <v>1348</v>
      </c>
      <c r="B387" t="s">
        <v>466</v>
      </c>
      <c r="C387" t="s">
        <v>467</v>
      </c>
      <c r="D387" s="146">
        <v>2156</v>
      </c>
      <c r="E387" s="146">
        <v>50</v>
      </c>
      <c r="F387" s="146">
        <v>1895</v>
      </c>
      <c r="G387" s="146">
        <v>242</v>
      </c>
      <c r="H387" s="146">
        <v>1491</v>
      </c>
      <c r="I387" s="146">
        <v>35</v>
      </c>
      <c r="J387" s="146">
        <v>167</v>
      </c>
      <c r="K387" s="146">
        <v>1603</v>
      </c>
      <c r="L387" s="146">
        <v>665</v>
      </c>
      <c r="M387" s="146">
        <v>15</v>
      </c>
      <c r="N387" s="146">
        <v>75</v>
      </c>
      <c r="O387" s="146">
        <v>292</v>
      </c>
      <c r="P387" s="160">
        <v>0.69155844155844159</v>
      </c>
      <c r="Q387" s="160">
        <v>0.30844155844155846</v>
      </c>
      <c r="R387" s="160"/>
    </row>
    <row r="388" spans="1:18" x14ac:dyDescent="0.35">
      <c r="A388" t="s">
        <v>1349</v>
      </c>
      <c r="B388">
        <v>333112</v>
      </c>
      <c r="C388" t="s">
        <v>507</v>
      </c>
      <c r="D388" s="146">
        <v>817</v>
      </c>
      <c r="E388" s="146">
        <v>23</v>
      </c>
      <c r="F388" s="146">
        <v>756</v>
      </c>
      <c r="G388" s="146">
        <v>193</v>
      </c>
      <c r="H388" s="146">
        <v>817</v>
      </c>
      <c r="I388" s="146">
        <v>23</v>
      </c>
      <c r="J388" s="146">
        <v>193</v>
      </c>
      <c r="K388" s="146">
        <v>756</v>
      </c>
      <c r="L388" s="146">
        <v>0</v>
      </c>
      <c r="M388" s="146">
        <v>0</v>
      </c>
      <c r="N388" s="146">
        <v>0</v>
      </c>
      <c r="O388" s="146">
        <v>0</v>
      </c>
      <c r="P388" s="160">
        <v>1</v>
      </c>
      <c r="Q388" s="160">
        <v>0</v>
      </c>
      <c r="R388" s="160"/>
    </row>
    <row r="389" spans="1:18" x14ac:dyDescent="0.35">
      <c r="A389" t="s">
        <v>1349</v>
      </c>
      <c r="B389">
        <v>333313</v>
      </c>
      <c r="C389" t="s">
        <v>524</v>
      </c>
      <c r="D389" s="146">
        <v>312</v>
      </c>
      <c r="E389" s="146">
        <v>9</v>
      </c>
      <c r="F389" s="146">
        <v>1006</v>
      </c>
      <c r="G389" s="146">
        <v>57</v>
      </c>
      <c r="H389" s="146">
        <v>312</v>
      </c>
      <c r="I389" s="146">
        <v>9</v>
      </c>
      <c r="J389" s="146">
        <v>57</v>
      </c>
      <c r="K389" s="146">
        <v>1006</v>
      </c>
      <c r="L389" s="146">
        <v>0</v>
      </c>
      <c r="M389" s="146">
        <v>0</v>
      </c>
      <c r="N389" s="146">
        <v>0</v>
      </c>
      <c r="O389" s="146">
        <v>0</v>
      </c>
      <c r="P389" s="160">
        <v>1</v>
      </c>
      <c r="Q389" s="160">
        <v>0</v>
      </c>
      <c r="R389" s="160"/>
    </row>
    <row r="390" spans="1:18" x14ac:dyDescent="0.35">
      <c r="A390" t="s">
        <v>1349</v>
      </c>
      <c r="B390">
        <v>333314</v>
      </c>
      <c r="C390" t="s">
        <v>518</v>
      </c>
      <c r="D390" s="146">
        <v>22</v>
      </c>
      <c r="E390" s="146">
        <v>1</v>
      </c>
      <c r="F390" s="146">
        <v>10</v>
      </c>
      <c r="G390" s="146">
        <v>6</v>
      </c>
      <c r="H390" s="146">
        <v>22</v>
      </c>
      <c r="I390" s="146">
        <v>1</v>
      </c>
      <c r="J390" s="146">
        <v>6</v>
      </c>
      <c r="K390" s="146">
        <v>10</v>
      </c>
      <c r="L390" s="146">
        <v>0</v>
      </c>
      <c r="M390" s="146">
        <v>0</v>
      </c>
      <c r="N390" s="146">
        <v>0</v>
      </c>
      <c r="O390" s="146">
        <v>0</v>
      </c>
      <c r="P390" s="160">
        <v>1</v>
      </c>
      <c r="Q390" s="160">
        <v>0</v>
      </c>
      <c r="R390" s="160"/>
    </row>
    <row r="391" spans="1:18" x14ac:dyDescent="0.35">
      <c r="A391" t="s">
        <v>1349</v>
      </c>
      <c r="B391">
        <v>333315</v>
      </c>
      <c r="C391" t="s">
        <v>519</v>
      </c>
      <c r="D391" s="146">
        <v>783</v>
      </c>
      <c r="E391" s="146">
        <v>21</v>
      </c>
      <c r="F391" s="146">
        <v>418</v>
      </c>
      <c r="G391" s="146">
        <v>408</v>
      </c>
      <c r="H391" s="146">
        <v>783</v>
      </c>
      <c r="I391" s="146">
        <v>21</v>
      </c>
      <c r="J391" s="146">
        <v>408</v>
      </c>
      <c r="K391" s="146">
        <v>418</v>
      </c>
      <c r="L391" s="146">
        <v>0</v>
      </c>
      <c r="M391" s="146">
        <v>0</v>
      </c>
      <c r="N391" s="146">
        <v>0</v>
      </c>
      <c r="O391" s="146">
        <v>0</v>
      </c>
      <c r="P391" s="160">
        <v>1</v>
      </c>
      <c r="Q391" s="160">
        <v>0</v>
      </c>
      <c r="R391" s="160"/>
    </row>
    <row r="392" spans="1:18" x14ac:dyDescent="0.35">
      <c r="A392" t="s">
        <v>1349</v>
      </c>
      <c r="B392">
        <v>333414</v>
      </c>
      <c r="C392" t="s">
        <v>482</v>
      </c>
      <c r="D392" s="146">
        <v>1716</v>
      </c>
      <c r="E392" s="146">
        <v>48</v>
      </c>
      <c r="F392" s="146">
        <v>1010</v>
      </c>
      <c r="G392" s="146">
        <v>761</v>
      </c>
      <c r="H392" s="146">
        <v>1716</v>
      </c>
      <c r="I392" s="146">
        <v>48</v>
      </c>
      <c r="J392" s="146">
        <v>761</v>
      </c>
      <c r="K392" s="146">
        <v>1010</v>
      </c>
      <c r="L392" s="146">
        <v>0</v>
      </c>
      <c r="M392" s="146">
        <v>0</v>
      </c>
      <c r="N392" s="146">
        <v>0</v>
      </c>
      <c r="O392" s="146">
        <v>0</v>
      </c>
      <c r="P392" s="160">
        <v>1</v>
      </c>
      <c r="Q392" s="160">
        <v>0</v>
      </c>
      <c r="R392" s="160"/>
    </row>
    <row r="393" spans="1:18" x14ac:dyDescent="0.35">
      <c r="A393" t="s">
        <v>1349</v>
      </c>
      <c r="B393">
        <v>333415</v>
      </c>
      <c r="C393" t="s">
        <v>483</v>
      </c>
      <c r="D393" s="146">
        <v>1421</v>
      </c>
      <c r="E393" s="146">
        <v>39</v>
      </c>
      <c r="F393" s="146">
        <v>835</v>
      </c>
      <c r="G393" s="146">
        <v>630</v>
      </c>
      <c r="H393" s="146">
        <v>1421</v>
      </c>
      <c r="I393" s="146">
        <v>39</v>
      </c>
      <c r="J393" s="146">
        <v>630</v>
      </c>
      <c r="K393" s="146">
        <v>835</v>
      </c>
      <c r="L393" s="146">
        <v>0</v>
      </c>
      <c r="M393" s="146">
        <v>0</v>
      </c>
      <c r="N393" s="146">
        <v>0</v>
      </c>
      <c r="O393" s="146">
        <v>0</v>
      </c>
      <c r="P393" s="160">
        <v>1</v>
      </c>
      <c r="Q393" s="160">
        <v>0</v>
      </c>
      <c r="R393" s="160"/>
    </row>
    <row r="394" spans="1:18" x14ac:dyDescent="0.35">
      <c r="A394" t="s">
        <v>1349</v>
      </c>
      <c r="B394">
        <v>333618</v>
      </c>
      <c r="C394" t="s">
        <v>531</v>
      </c>
      <c r="D394" s="146">
        <v>481</v>
      </c>
      <c r="E394" s="146">
        <v>14</v>
      </c>
      <c r="F394" s="146">
        <v>231</v>
      </c>
      <c r="G394" s="146">
        <v>73</v>
      </c>
      <c r="H394" s="146">
        <v>481</v>
      </c>
      <c r="I394" s="146">
        <v>14</v>
      </c>
      <c r="J394" s="146">
        <v>73</v>
      </c>
      <c r="K394" s="146">
        <v>231</v>
      </c>
      <c r="L394" s="146">
        <v>0</v>
      </c>
      <c r="M394" s="146">
        <v>0</v>
      </c>
      <c r="N394" s="146">
        <v>0</v>
      </c>
      <c r="O394" s="146">
        <v>0</v>
      </c>
      <c r="P394" s="160">
        <v>1</v>
      </c>
      <c r="Q394" s="160">
        <v>0</v>
      </c>
      <c r="R394" s="160"/>
    </row>
    <row r="395" spans="1:18" x14ac:dyDescent="0.35">
      <c r="A395" t="s">
        <v>1349</v>
      </c>
      <c r="B395">
        <v>333991</v>
      </c>
      <c r="C395" t="s">
        <v>490</v>
      </c>
      <c r="D395" s="146">
        <v>2027</v>
      </c>
      <c r="E395" s="146">
        <v>55</v>
      </c>
      <c r="F395" s="146">
        <v>1750</v>
      </c>
      <c r="G395" s="146">
        <v>308</v>
      </c>
      <c r="H395" s="146">
        <v>2027</v>
      </c>
      <c r="I395" s="146">
        <v>55</v>
      </c>
      <c r="J395" s="146">
        <v>308</v>
      </c>
      <c r="K395" s="146">
        <v>1750</v>
      </c>
      <c r="L395" s="146">
        <v>0</v>
      </c>
      <c r="M395" s="146">
        <v>0</v>
      </c>
      <c r="N395" s="146">
        <v>0</v>
      </c>
      <c r="O395" s="146">
        <v>0</v>
      </c>
      <c r="P395" s="160">
        <v>1</v>
      </c>
      <c r="Q395" s="160">
        <v>0</v>
      </c>
      <c r="R395" s="160"/>
    </row>
    <row r="396" spans="1:18" x14ac:dyDescent="0.35">
      <c r="A396" t="s">
        <v>1349</v>
      </c>
      <c r="B396" t="s">
        <v>480</v>
      </c>
      <c r="C396" t="s">
        <v>481</v>
      </c>
      <c r="D396" s="146">
        <v>436</v>
      </c>
      <c r="E396" s="146">
        <v>12</v>
      </c>
      <c r="F396" s="146">
        <v>266</v>
      </c>
      <c r="G396" s="146">
        <v>66</v>
      </c>
      <c r="H396" s="146">
        <v>436</v>
      </c>
      <c r="I396" s="146">
        <v>12</v>
      </c>
      <c r="J396" s="146">
        <v>66</v>
      </c>
      <c r="K396" s="146">
        <v>266</v>
      </c>
      <c r="L396" s="146">
        <v>0</v>
      </c>
      <c r="M396" s="146">
        <v>0</v>
      </c>
      <c r="N396" s="146">
        <v>0</v>
      </c>
      <c r="O396" s="146">
        <v>0</v>
      </c>
      <c r="P396" s="160">
        <v>1</v>
      </c>
      <c r="Q396" s="160">
        <v>0</v>
      </c>
      <c r="R396" s="160"/>
    </row>
    <row r="397" spans="1:18" x14ac:dyDescent="0.35">
      <c r="A397" t="s">
        <v>1349</v>
      </c>
      <c r="B397" t="s">
        <v>431</v>
      </c>
      <c r="C397" t="s">
        <v>432</v>
      </c>
      <c r="D397" s="146">
        <v>20</v>
      </c>
      <c r="E397" s="146">
        <v>0</v>
      </c>
      <c r="F397" s="146">
        <v>75</v>
      </c>
      <c r="G397" s="146">
        <v>13</v>
      </c>
      <c r="H397" s="146">
        <v>16</v>
      </c>
      <c r="I397" s="146">
        <v>0</v>
      </c>
      <c r="J397" s="146">
        <v>11</v>
      </c>
      <c r="K397" s="146">
        <v>72</v>
      </c>
      <c r="L397" s="146">
        <v>4</v>
      </c>
      <c r="M397" s="146">
        <v>0</v>
      </c>
      <c r="N397" s="146">
        <v>2</v>
      </c>
      <c r="O397" s="146">
        <v>3</v>
      </c>
      <c r="P397" s="160">
        <v>0.8</v>
      </c>
      <c r="Q397" s="160">
        <v>0.2</v>
      </c>
      <c r="R397" s="160"/>
    </row>
    <row r="398" spans="1:18" x14ac:dyDescent="0.35">
      <c r="A398" t="s">
        <v>1349</v>
      </c>
      <c r="B398" t="s">
        <v>499</v>
      </c>
      <c r="C398" t="s">
        <v>500</v>
      </c>
      <c r="D398" s="146">
        <v>77</v>
      </c>
      <c r="E398" s="146">
        <v>2</v>
      </c>
      <c r="F398" s="146">
        <v>66</v>
      </c>
      <c r="G398" s="146">
        <v>12</v>
      </c>
      <c r="H398" s="146">
        <v>77</v>
      </c>
      <c r="I398" s="146">
        <v>2</v>
      </c>
      <c r="J398" s="146">
        <v>12</v>
      </c>
      <c r="K398" s="146">
        <v>66</v>
      </c>
      <c r="L398" s="146">
        <v>0</v>
      </c>
      <c r="M398" s="146">
        <v>0</v>
      </c>
      <c r="N398" s="146">
        <v>0</v>
      </c>
      <c r="O398" s="146">
        <v>0</v>
      </c>
      <c r="P398" s="160">
        <v>1</v>
      </c>
      <c r="Q398" s="160">
        <v>0</v>
      </c>
      <c r="R398" s="160"/>
    </row>
    <row r="399" spans="1:18" x14ac:dyDescent="0.35">
      <c r="A399" t="s">
        <v>1349</v>
      </c>
      <c r="B399" t="s">
        <v>501</v>
      </c>
      <c r="C399" t="s">
        <v>502</v>
      </c>
      <c r="D399" s="146">
        <v>282</v>
      </c>
      <c r="E399" s="146">
        <v>7</v>
      </c>
      <c r="F399" s="146">
        <v>282</v>
      </c>
      <c r="G399" s="146">
        <v>43</v>
      </c>
      <c r="H399" s="146">
        <v>123</v>
      </c>
      <c r="I399" s="146">
        <v>3</v>
      </c>
      <c r="J399" s="146">
        <v>19</v>
      </c>
      <c r="K399" s="146">
        <v>106</v>
      </c>
      <c r="L399" s="146">
        <v>159</v>
      </c>
      <c r="M399" s="146">
        <v>4</v>
      </c>
      <c r="N399" s="146">
        <v>24</v>
      </c>
      <c r="O399" s="146">
        <v>176</v>
      </c>
      <c r="P399" s="160">
        <v>0.43617021276595747</v>
      </c>
      <c r="Q399" s="160">
        <v>0.56382978723404253</v>
      </c>
      <c r="R399" s="160"/>
    </row>
    <row r="400" spans="1:18" x14ac:dyDescent="0.35">
      <c r="A400" t="s">
        <v>1350</v>
      </c>
      <c r="B400">
        <v>334111</v>
      </c>
      <c r="C400" t="s">
        <v>520</v>
      </c>
      <c r="D400" s="146">
        <v>16732</v>
      </c>
      <c r="E400" s="146">
        <v>310</v>
      </c>
      <c r="F400" s="146">
        <v>6965</v>
      </c>
      <c r="G400" s="146">
        <v>3421</v>
      </c>
      <c r="H400" s="146">
        <v>16732</v>
      </c>
      <c r="I400" s="146">
        <v>310</v>
      </c>
      <c r="J400" s="146">
        <v>3421</v>
      </c>
      <c r="K400" s="146">
        <v>6965</v>
      </c>
      <c r="L400" s="146">
        <v>0</v>
      </c>
      <c r="M400" s="146">
        <v>0</v>
      </c>
      <c r="N400" s="146">
        <v>0</v>
      </c>
      <c r="O400" s="146">
        <v>0</v>
      </c>
      <c r="P400" s="160">
        <v>1</v>
      </c>
      <c r="Q400" s="160">
        <v>0</v>
      </c>
      <c r="R400" s="160"/>
    </row>
    <row r="401" spans="1:18" x14ac:dyDescent="0.35">
      <c r="A401" t="s">
        <v>1350</v>
      </c>
      <c r="B401">
        <v>334112</v>
      </c>
      <c r="C401" t="s">
        <v>521</v>
      </c>
      <c r="D401" s="146">
        <v>2339</v>
      </c>
      <c r="E401" s="146">
        <v>39</v>
      </c>
      <c r="F401" s="146">
        <v>870</v>
      </c>
      <c r="G401" s="146">
        <v>427</v>
      </c>
      <c r="H401" s="146">
        <v>2339</v>
      </c>
      <c r="I401" s="146">
        <v>39</v>
      </c>
      <c r="J401" s="146">
        <v>427</v>
      </c>
      <c r="K401" s="146">
        <v>870</v>
      </c>
      <c r="L401" s="146">
        <v>0</v>
      </c>
      <c r="M401" s="146">
        <v>0</v>
      </c>
      <c r="N401" s="146">
        <v>0</v>
      </c>
      <c r="O401" s="146">
        <v>0</v>
      </c>
      <c r="P401" s="160">
        <v>1</v>
      </c>
      <c r="Q401" s="160">
        <v>0</v>
      </c>
      <c r="R401" s="160"/>
    </row>
    <row r="402" spans="1:18" x14ac:dyDescent="0.35">
      <c r="A402" t="s">
        <v>1350</v>
      </c>
      <c r="B402">
        <v>334210</v>
      </c>
      <c r="C402" t="s">
        <v>544</v>
      </c>
      <c r="D402" s="146">
        <v>631</v>
      </c>
      <c r="E402" s="146">
        <v>10</v>
      </c>
      <c r="F402" s="146">
        <v>692</v>
      </c>
      <c r="G402" s="146">
        <v>9</v>
      </c>
      <c r="H402" s="146">
        <v>631</v>
      </c>
      <c r="I402" s="146">
        <v>10</v>
      </c>
      <c r="J402" s="146">
        <v>9</v>
      </c>
      <c r="K402" s="146">
        <v>692</v>
      </c>
      <c r="L402" s="146">
        <v>0</v>
      </c>
      <c r="M402" s="146">
        <v>0</v>
      </c>
      <c r="N402" s="146">
        <v>0</v>
      </c>
      <c r="O402" s="146">
        <v>0</v>
      </c>
      <c r="P402" s="160">
        <v>1</v>
      </c>
      <c r="Q402" s="160">
        <v>0</v>
      </c>
      <c r="R402" s="160"/>
    </row>
    <row r="403" spans="1:18" x14ac:dyDescent="0.35">
      <c r="A403" t="s">
        <v>1350</v>
      </c>
      <c r="B403">
        <v>334220</v>
      </c>
      <c r="C403" t="s">
        <v>433</v>
      </c>
      <c r="D403" s="146">
        <v>5289</v>
      </c>
      <c r="E403" s="146">
        <v>87</v>
      </c>
      <c r="F403" s="146">
        <v>6097</v>
      </c>
      <c r="G403" s="146">
        <v>1294</v>
      </c>
      <c r="H403" s="146">
        <v>5277.8</v>
      </c>
      <c r="I403" s="146">
        <v>87</v>
      </c>
      <c r="J403" s="146">
        <v>1291.5999999999999</v>
      </c>
      <c r="K403" s="146">
        <v>6082.6</v>
      </c>
      <c r="L403" s="146">
        <v>11.200000000000001</v>
      </c>
      <c r="M403" s="146">
        <v>0</v>
      </c>
      <c r="N403" s="146">
        <v>2.4000000000000004</v>
      </c>
      <c r="O403" s="146">
        <v>14.4</v>
      </c>
      <c r="P403" s="160">
        <v>0.9978823974286255</v>
      </c>
      <c r="Q403" s="160">
        <v>2.1176025713745511E-3</v>
      </c>
      <c r="R403" s="160"/>
    </row>
    <row r="404" spans="1:18" x14ac:dyDescent="0.35">
      <c r="A404" t="s">
        <v>1350</v>
      </c>
      <c r="B404">
        <v>334290</v>
      </c>
      <c r="C404" t="s">
        <v>511</v>
      </c>
      <c r="D404" s="146">
        <v>44</v>
      </c>
      <c r="E404" s="146">
        <v>1</v>
      </c>
      <c r="F404" s="146">
        <v>36</v>
      </c>
      <c r="G404" s="146">
        <v>11</v>
      </c>
      <c r="H404" s="146">
        <v>44</v>
      </c>
      <c r="I404" s="146">
        <v>1</v>
      </c>
      <c r="J404" s="146">
        <v>11</v>
      </c>
      <c r="K404" s="146">
        <v>36</v>
      </c>
      <c r="L404" s="146">
        <v>0</v>
      </c>
      <c r="M404" s="146">
        <v>0</v>
      </c>
      <c r="N404" s="146">
        <v>0</v>
      </c>
      <c r="O404" s="146">
        <v>0</v>
      </c>
      <c r="P404" s="160">
        <v>1</v>
      </c>
      <c r="Q404" s="160">
        <v>0</v>
      </c>
      <c r="R404" s="160"/>
    </row>
    <row r="405" spans="1:18" x14ac:dyDescent="0.35">
      <c r="A405" t="s">
        <v>1350</v>
      </c>
      <c r="B405">
        <v>334300</v>
      </c>
      <c r="C405" t="s">
        <v>508</v>
      </c>
      <c r="D405" s="146">
        <v>32987</v>
      </c>
      <c r="E405" s="146">
        <v>517</v>
      </c>
      <c r="F405" s="146">
        <v>22646</v>
      </c>
      <c r="G405" s="146">
        <v>10312</v>
      </c>
      <c r="H405" s="146">
        <v>32987</v>
      </c>
      <c r="I405" s="146">
        <v>517</v>
      </c>
      <c r="J405" s="146">
        <v>10312</v>
      </c>
      <c r="K405" s="146">
        <v>22646</v>
      </c>
      <c r="L405" s="146">
        <v>0</v>
      </c>
      <c r="M405" s="146">
        <v>0</v>
      </c>
      <c r="N405" s="146">
        <v>0</v>
      </c>
      <c r="O405" s="146">
        <v>0</v>
      </c>
      <c r="P405" s="160">
        <v>1</v>
      </c>
      <c r="Q405" s="160">
        <v>0</v>
      </c>
      <c r="R405" s="160"/>
    </row>
    <row r="406" spans="1:18" x14ac:dyDescent="0.35">
      <c r="A406" t="s">
        <v>1350</v>
      </c>
      <c r="B406">
        <v>334418</v>
      </c>
      <c r="C406" t="s">
        <v>522</v>
      </c>
      <c r="D406" s="146">
        <v>166</v>
      </c>
      <c r="E406" s="146">
        <v>5</v>
      </c>
      <c r="F406" s="146">
        <v>58</v>
      </c>
      <c r="G406" s="146">
        <v>17</v>
      </c>
      <c r="H406" s="146">
        <v>166</v>
      </c>
      <c r="I406" s="146">
        <v>5</v>
      </c>
      <c r="J406" s="146">
        <v>17</v>
      </c>
      <c r="K406" s="146">
        <v>58</v>
      </c>
      <c r="L406" s="146">
        <v>0</v>
      </c>
      <c r="M406" s="146">
        <v>0</v>
      </c>
      <c r="N406" s="146">
        <v>0</v>
      </c>
      <c r="O406" s="146">
        <v>0</v>
      </c>
      <c r="P406" s="160">
        <v>1</v>
      </c>
      <c r="Q406" s="160">
        <v>0</v>
      </c>
      <c r="R406" s="160"/>
    </row>
    <row r="407" spans="1:18" x14ac:dyDescent="0.35">
      <c r="A407" t="s">
        <v>1350</v>
      </c>
      <c r="B407">
        <v>334510</v>
      </c>
      <c r="C407" t="s">
        <v>539</v>
      </c>
      <c r="D407" s="146">
        <v>2089</v>
      </c>
      <c r="E407" s="146">
        <v>37</v>
      </c>
      <c r="F407" s="146">
        <v>3035</v>
      </c>
      <c r="G407" s="146">
        <v>687</v>
      </c>
      <c r="H407" s="146">
        <v>2089</v>
      </c>
      <c r="I407" s="146">
        <v>37</v>
      </c>
      <c r="J407" s="146">
        <v>687</v>
      </c>
      <c r="K407" s="146">
        <v>3035</v>
      </c>
      <c r="L407" s="146">
        <v>0</v>
      </c>
      <c r="M407" s="146">
        <v>0</v>
      </c>
      <c r="N407" s="146">
        <v>0</v>
      </c>
      <c r="O407" s="146">
        <v>0</v>
      </c>
      <c r="P407" s="160">
        <v>1</v>
      </c>
      <c r="Q407" s="160">
        <v>0</v>
      </c>
      <c r="R407" s="160"/>
    </row>
    <row r="408" spans="1:18" x14ac:dyDescent="0.35">
      <c r="A408" t="s">
        <v>1350</v>
      </c>
      <c r="B408">
        <v>334511</v>
      </c>
      <c r="C408" t="s">
        <v>671</v>
      </c>
      <c r="D408" s="146">
        <v>38</v>
      </c>
      <c r="E408" s="146">
        <v>1</v>
      </c>
      <c r="F408" s="146">
        <v>17</v>
      </c>
      <c r="G408" s="146">
        <v>4</v>
      </c>
      <c r="H408" s="146">
        <v>0</v>
      </c>
      <c r="I408" s="146">
        <v>0</v>
      </c>
      <c r="J408" s="146">
        <v>0</v>
      </c>
      <c r="K408" s="146">
        <v>0</v>
      </c>
      <c r="L408" s="146">
        <v>38</v>
      </c>
      <c r="M408" s="146">
        <v>1</v>
      </c>
      <c r="N408" s="146">
        <v>4</v>
      </c>
      <c r="O408" s="146">
        <v>17</v>
      </c>
      <c r="P408" s="160">
        <v>0</v>
      </c>
      <c r="Q408" s="160">
        <v>1</v>
      </c>
      <c r="R408" s="160"/>
    </row>
    <row r="409" spans="1:18" x14ac:dyDescent="0.35">
      <c r="A409" t="s">
        <v>1350</v>
      </c>
      <c r="B409">
        <v>334610</v>
      </c>
      <c r="C409" t="s">
        <v>515</v>
      </c>
      <c r="D409" s="146">
        <v>765</v>
      </c>
      <c r="E409" s="146">
        <v>13</v>
      </c>
      <c r="F409" s="146">
        <v>212</v>
      </c>
      <c r="G409" s="146">
        <v>151</v>
      </c>
      <c r="H409" s="146">
        <v>765</v>
      </c>
      <c r="I409" s="146">
        <v>13</v>
      </c>
      <c r="J409" s="146">
        <v>151</v>
      </c>
      <c r="K409" s="146">
        <v>212</v>
      </c>
      <c r="L409" s="146">
        <v>0</v>
      </c>
      <c r="M409" s="146">
        <v>0</v>
      </c>
      <c r="N409" s="146">
        <v>0</v>
      </c>
      <c r="O409" s="146">
        <v>0</v>
      </c>
      <c r="P409" s="160">
        <v>1</v>
      </c>
      <c r="Q409" s="160">
        <v>0</v>
      </c>
      <c r="R409" s="160"/>
    </row>
    <row r="410" spans="1:18" x14ac:dyDescent="0.35">
      <c r="A410" t="s">
        <v>1350</v>
      </c>
      <c r="B410" t="s">
        <v>509</v>
      </c>
      <c r="C410" t="s">
        <v>510</v>
      </c>
      <c r="D410" s="146">
        <v>12493</v>
      </c>
      <c r="E410" s="146">
        <v>112</v>
      </c>
      <c r="F410" s="146">
        <v>4849</v>
      </c>
      <c r="G410" s="146">
        <v>2281</v>
      </c>
      <c r="H410" s="146">
        <v>12493</v>
      </c>
      <c r="I410" s="146">
        <v>112</v>
      </c>
      <c r="J410" s="146">
        <v>2281</v>
      </c>
      <c r="K410" s="146">
        <v>4849</v>
      </c>
      <c r="L410" s="146">
        <v>0</v>
      </c>
      <c r="M410" s="146">
        <v>0</v>
      </c>
      <c r="N410" s="146">
        <v>0</v>
      </c>
      <c r="O410" s="146">
        <v>0</v>
      </c>
      <c r="P410" s="160">
        <v>1</v>
      </c>
      <c r="Q410" s="160">
        <v>0</v>
      </c>
      <c r="R410" s="160"/>
    </row>
    <row r="411" spans="1:18" x14ac:dyDescent="0.35">
      <c r="A411" t="s">
        <v>1350</v>
      </c>
      <c r="B411" t="s">
        <v>512</v>
      </c>
      <c r="C411" t="s">
        <v>513</v>
      </c>
      <c r="D411" s="146">
        <v>382</v>
      </c>
      <c r="E411" s="146">
        <v>11</v>
      </c>
      <c r="F411" s="146">
        <v>273</v>
      </c>
      <c r="G411" s="146">
        <v>38</v>
      </c>
      <c r="H411" s="146">
        <v>382</v>
      </c>
      <c r="I411" s="146">
        <v>11</v>
      </c>
      <c r="J411" s="146">
        <v>38</v>
      </c>
      <c r="K411" s="146">
        <v>273</v>
      </c>
      <c r="L411" s="146">
        <v>0</v>
      </c>
      <c r="M411" s="146">
        <v>0</v>
      </c>
      <c r="N411" s="146">
        <v>0</v>
      </c>
      <c r="O411" s="146">
        <v>0</v>
      </c>
      <c r="P411" s="160">
        <v>1</v>
      </c>
      <c r="Q411" s="160">
        <v>0</v>
      </c>
      <c r="R411" s="160"/>
    </row>
    <row r="412" spans="1:18" x14ac:dyDescent="0.35">
      <c r="A412" t="s">
        <v>1350</v>
      </c>
      <c r="B412" t="s">
        <v>468</v>
      </c>
      <c r="C412" t="s">
        <v>469</v>
      </c>
      <c r="D412" s="146">
        <v>4690</v>
      </c>
      <c r="E412" s="146">
        <v>159</v>
      </c>
      <c r="F412" s="146">
        <v>4388</v>
      </c>
      <c r="G412" s="146">
        <v>1133</v>
      </c>
      <c r="H412" s="146">
        <v>4690</v>
      </c>
      <c r="I412" s="146">
        <v>159</v>
      </c>
      <c r="J412" s="146">
        <v>1133</v>
      </c>
      <c r="K412" s="146">
        <v>4388</v>
      </c>
      <c r="L412" s="146">
        <v>0</v>
      </c>
      <c r="M412" s="146">
        <v>0</v>
      </c>
      <c r="N412" s="146">
        <v>0</v>
      </c>
      <c r="O412" s="146">
        <v>0</v>
      </c>
      <c r="P412" s="160">
        <v>1</v>
      </c>
      <c r="Q412" s="160">
        <v>0</v>
      </c>
      <c r="R412" s="160"/>
    </row>
    <row r="413" spans="1:18" x14ac:dyDescent="0.35">
      <c r="A413" t="s">
        <v>1351</v>
      </c>
      <c r="B413">
        <v>335110</v>
      </c>
      <c r="C413" t="s">
        <v>434</v>
      </c>
      <c r="D413" s="146">
        <v>1259</v>
      </c>
      <c r="E413" s="146">
        <v>22</v>
      </c>
      <c r="F413" s="146">
        <v>1234</v>
      </c>
      <c r="G413" s="146">
        <v>353</v>
      </c>
      <c r="H413" s="146">
        <v>33.800000000000004</v>
      </c>
      <c r="I413" s="146">
        <v>0.60000000000000009</v>
      </c>
      <c r="J413" s="146">
        <v>9.4</v>
      </c>
      <c r="K413" s="146">
        <v>43</v>
      </c>
      <c r="L413" s="146">
        <v>1225.2</v>
      </c>
      <c r="M413" s="146">
        <v>21.4</v>
      </c>
      <c r="N413" s="146">
        <v>343.6</v>
      </c>
      <c r="O413" s="146">
        <v>1191</v>
      </c>
      <c r="P413" s="160">
        <v>2.6846703733121528E-2</v>
      </c>
      <c r="Q413" s="160">
        <v>0.97315329626687852</v>
      </c>
      <c r="R413" s="160"/>
    </row>
    <row r="414" spans="1:18" x14ac:dyDescent="0.35">
      <c r="A414" t="s">
        <v>1351</v>
      </c>
      <c r="B414">
        <v>335120</v>
      </c>
      <c r="C414" t="s">
        <v>470</v>
      </c>
      <c r="D414" s="146">
        <v>2082</v>
      </c>
      <c r="E414" s="146">
        <v>349</v>
      </c>
      <c r="F414" s="146">
        <v>2730</v>
      </c>
      <c r="G414" s="146">
        <v>585</v>
      </c>
      <c r="H414" s="146">
        <v>2082</v>
      </c>
      <c r="I414" s="146">
        <v>349</v>
      </c>
      <c r="J414" s="146">
        <v>585</v>
      </c>
      <c r="K414" s="146">
        <v>2730</v>
      </c>
      <c r="L414" s="146">
        <v>0</v>
      </c>
      <c r="M414" s="146">
        <v>0</v>
      </c>
      <c r="N414" s="146">
        <v>0</v>
      </c>
      <c r="O414" s="146">
        <v>0</v>
      </c>
      <c r="P414" s="160">
        <v>1</v>
      </c>
      <c r="Q414" s="160">
        <v>0</v>
      </c>
      <c r="R414" s="160"/>
    </row>
    <row r="415" spans="1:18" x14ac:dyDescent="0.35">
      <c r="A415" t="s">
        <v>1351</v>
      </c>
      <c r="B415">
        <v>335210</v>
      </c>
      <c r="C415" t="s">
        <v>484</v>
      </c>
      <c r="D415" s="146">
        <v>9335</v>
      </c>
      <c r="E415" s="146">
        <v>1581</v>
      </c>
      <c r="F415" s="146">
        <v>4714</v>
      </c>
      <c r="G415" s="146">
        <v>1301</v>
      </c>
      <c r="H415" s="146">
        <v>6490</v>
      </c>
      <c r="I415" s="146">
        <v>1099</v>
      </c>
      <c r="J415" s="146">
        <v>905</v>
      </c>
      <c r="K415" s="146">
        <v>3316</v>
      </c>
      <c r="L415" s="146">
        <v>2845</v>
      </c>
      <c r="M415" s="146">
        <v>482</v>
      </c>
      <c r="N415" s="146">
        <v>396</v>
      </c>
      <c r="O415" s="146">
        <v>1398</v>
      </c>
      <c r="P415" s="160">
        <v>0.69523299410819495</v>
      </c>
      <c r="Q415" s="160">
        <v>0.30476700589180505</v>
      </c>
      <c r="R415" s="160"/>
    </row>
    <row r="416" spans="1:18" x14ac:dyDescent="0.35">
      <c r="A416" t="s">
        <v>1351</v>
      </c>
      <c r="B416">
        <v>335221</v>
      </c>
      <c r="C416" t="s">
        <v>485</v>
      </c>
      <c r="D416" s="146">
        <v>5296</v>
      </c>
      <c r="E416" s="146">
        <v>119</v>
      </c>
      <c r="F416" s="146">
        <v>2460</v>
      </c>
      <c r="G416" s="146">
        <v>738</v>
      </c>
      <c r="H416" s="146">
        <v>5296</v>
      </c>
      <c r="I416" s="146">
        <v>119</v>
      </c>
      <c r="J416" s="146">
        <v>738</v>
      </c>
      <c r="K416" s="146">
        <v>2460</v>
      </c>
      <c r="L416" s="146">
        <v>0</v>
      </c>
      <c r="M416" s="146">
        <v>0</v>
      </c>
      <c r="N416" s="146">
        <v>0</v>
      </c>
      <c r="O416" s="146">
        <v>0</v>
      </c>
      <c r="P416" s="160">
        <v>1</v>
      </c>
      <c r="Q416" s="160">
        <v>0</v>
      </c>
      <c r="R416" s="160"/>
    </row>
    <row r="417" spans="1:18" x14ac:dyDescent="0.35">
      <c r="A417" t="s">
        <v>1351</v>
      </c>
      <c r="B417">
        <v>335222</v>
      </c>
      <c r="C417" t="s">
        <v>486</v>
      </c>
      <c r="D417" s="146">
        <v>4951</v>
      </c>
      <c r="E417" s="146">
        <v>130</v>
      </c>
      <c r="F417" s="146">
        <v>2307</v>
      </c>
      <c r="G417" s="146">
        <v>690</v>
      </c>
      <c r="H417" s="146">
        <v>4951</v>
      </c>
      <c r="I417" s="146">
        <v>130</v>
      </c>
      <c r="J417" s="146">
        <v>690</v>
      </c>
      <c r="K417" s="146">
        <v>2307</v>
      </c>
      <c r="L417" s="146">
        <v>0</v>
      </c>
      <c r="M417" s="146">
        <v>0</v>
      </c>
      <c r="N417" s="146">
        <v>0</v>
      </c>
      <c r="O417" s="146">
        <v>0</v>
      </c>
      <c r="P417" s="160">
        <v>1</v>
      </c>
      <c r="Q417" s="160">
        <v>0</v>
      </c>
      <c r="R417" s="160"/>
    </row>
    <row r="418" spans="1:18" x14ac:dyDescent="0.35">
      <c r="A418" t="s">
        <v>1351</v>
      </c>
      <c r="B418">
        <v>335224</v>
      </c>
      <c r="C418" t="s">
        <v>487</v>
      </c>
      <c r="D418" s="146">
        <v>4975</v>
      </c>
      <c r="E418" s="146">
        <v>95</v>
      </c>
      <c r="F418" s="146">
        <v>2304</v>
      </c>
      <c r="G418" s="146">
        <v>693</v>
      </c>
      <c r="H418" s="146">
        <v>4975</v>
      </c>
      <c r="I418" s="146">
        <v>95</v>
      </c>
      <c r="J418" s="146">
        <v>693</v>
      </c>
      <c r="K418" s="146">
        <v>2304</v>
      </c>
      <c r="L418" s="146">
        <v>0</v>
      </c>
      <c r="M418" s="146">
        <v>0</v>
      </c>
      <c r="N418" s="146">
        <v>0</v>
      </c>
      <c r="O418" s="146">
        <v>0</v>
      </c>
      <c r="P418" s="160">
        <v>1</v>
      </c>
      <c r="Q418" s="160">
        <v>0</v>
      </c>
      <c r="R418" s="160"/>
    </row>
    <row r="419" spans="1:18" x14ac:dyDescent="0.35">
      <c r="A419" t="s">
        <v>1351</v>
      </c>
      <c r="B419">
        <v>335228</v>
      </c>
      <c r="C419" t="s">
        <v>488</v>
      </c>
      <c r="D419" s="146">
        <v>1384</v>
      </c>
      <c r="E419" s="146">
        <v>26</v>
      </c>
      <c r="F419" s="146">
        <v>641</v>
      </c>
      <c r="G419" s="146">
        <v>193</v>
      </c>
      <c r="H419" s="146">
        <v>1384</v>
      </c>
      <c r="I419" s="146">
        <v>26</v>
      </c>
      <c r="J419" s="146">
        <v>193</v>
      </c>
      <c r="K419" s="146">
        <v>641</v>
      </c>
      <c r="L419" s="146">
        <v>0</v>
      </c>
      <c r="M419" s="146">
        <v>0</v>
      </c>
      <c r="N419" s="146">
        <v>0</v>
      </c>
      <c r="O419" s="146">
        <v>0</v>
      </c>
      <c r="P419" s="160">
        <v>1</v>
      </c>
      <c r="Q419" s="160">
        <v>0</v>
      </c>
      <c r="R419" s="160"/>
    </row>
    <row r="420" spans="1:18" x14ac:dyDescent="0.35">
      <c r="A420" t="s">
        <v>1351</v>
      </c>
      <c r="B420">
        <v>335311</v>
      </c>
      <c r="C420" t="s">
        <v>605</v>
      </c>
      <c r="D420" s="146">
        <v>10</v>
      </c>
      <c r="E420" s="146">
        <v>0</v>
      </c>
      <c r="F420" s="146">
        <v>5</v>
      </c>
      <c r="G420" s="146">
        <v>2</v>
      </c>
      <c r="H420" s="146">
        <v>0</v>
      </c>
      <c r="I420" s="146">
        <v>0</v>
      </c>
      <c r="J420" s="146">
        <v>0</v>
      </c>
      <c r="K420" s="146">
        <v>0</v>
      </c>
      <c r="L420" s="146">
        <v>10</v>
      </c>
      <c r="M420" s="146">
        <v>0</v>
      </c>
      <c r="N420" s="146">
        <v>2</v>
      </c>
      <c r="O420" s="146">
        <v>5</v>
      </c>
      <c r="P420" s="160">
        <v>0</v>
      </c>
      <c r="Q420" s="160">
        <v>1</v>
      </c>
      <c r="R420" s="160"/>
    </row>
    <row r="421" spans="1:18" x14ac:dyDescent="0.35">
      <c r="A421" t="s">
        <v>1351</v>
      </c>
      <c r="B421">
        <v>335312</v>
      </c>
      <c r="C421" t="s">
        <v>503</v>
      </c>
      <c r="D421" s="146">
        <v>126</v>
      </c>
      <c r="E421" s="146">
        <v>2</v>
      </c>
      <c r="F421" s="146">
        <v>120</v>
      </c>
      <c r="G421" s="146">
        <v>35</v>
      </c>
      <c r="H421" s="146">
        <v>126</v>
      </c>
      <c r="I421" s="146">
        <v>2</v>
      </c>
      <c r="J421" s="146">
        <v>35</v>
      </c>
      <c r="K421" s="146">
        <v>120</v>
      </c>
      <c r="L421" s="146">
        <v>0</v>
      </c>
      <c r="M421" s="146">
        <v>0</v>
      </c>
      <c r="N421" s="146">
        <v>0</v>
      </c>
      <c r="O421" s="146">
        <v>0</v>
      </c>
      <c r="P421" s="160">
        <v>1</v>
      </c>
      <c r="Q421" s="160">
        <v>0</v>
      </c>
      <c r="R421" s="160"/>
    </row>
    <row r="422" spans="1:18" x14ac:dyDescent="0.35">
      <c r="A422" t="s">
        <v>1351</v>
      </c>
      <c r="B422">
        <v>335313</v>
      </c>
      <c r="C422" t="s">
        <v>614</v>
      </c>
      <c r="D422" s="146">
        <v>117</v>
      </c>
      <c r="E422" s="146">
        <v>2</v>
      </c>
      <c r="F422" s="146">
        <v>111</v>
      </c>
      <c r="G422" s="146">
        <v>33</v>
      </c>
      <c r="H422" s="146">
        <v>0</v>
      </c>
      <c r="I422" s="146">
        <v>0</v>
      </c>
      <c r="J422" s="146">
        <v>0</v>
      </c>
      <c r="K422" s="146">
        <v>0</v>
      </c>
      <c r="L422" s="146">
        <v>117</v>
      </c>
      <c r="M422" s="146">
        <v>2</v>
      </c>
      <c r="N422" s="146">
        <v>33</v>
      </c>
      <c r="O422" s="146">
        <v>111</v>
      </c>
      <c r="P422" s="160">
        <v>0</v>
      </c>
      <c r="Q422" s="160">
        <v>1</v>
      </c>
      <c r="R422" s="160"/>
    </row>
    <row r="423" spans="1:18" x14ac:dyDescent="0.35">
      <c r="A423" t="s">
        <v>1351</v>
      </c>
      <c r="B423">
        <v>335911</v>
      </c>
      <c r="C423" t="s">
        <v>435</v>
      </c>
      <c r="D423" s="146">
        <v>1942</v>
      </c>
      <c r="E423" s="146">
        <v>33</v>
      </c>
      <c r="F423" s="146">
        <v>1854</v>
      </c>
      <c r="G423" s="146">
        <v>349</v>
      </c>
      <c r="H423" s="146">
        <v>317.2</v>
      </c>
      <c r="I423" s="146">
        <v>5.6000000000000005</v>
      </c>
      <c r="J423" s="146">
        <v>44.800000000000004</v>
      </c>
      <c r="K423" s="146">
        <v>351</v>
      </c>
      <c r="L423" s="146">
        <v>1624.8</v>
      </c>
      <c r="M423" s="146">
        <v>27.400000000000002</v>
      </c>
      <c r="N423" s="146">
        <v>304.20000000000005</v>
      </c>
      <c r="O423" s="146">
        <v>1503</v>
      </c>
      <c r="P423" s="160">
        <v>0.16333676622039134</v>
      </c>
      <c r="Q423" s="160">
        <v>0.83666323377960861</v>
      </c>
      <c r="R423" s="160"/>
    </row>
    <row r="424" spans="1:18" x14ac:dyDescent="0.35">
      <c r="A424" t="s">
        <v>1351</v>
      </c>
      <c r="B424">
        <v>335912</v>
      </c>
      <c r="C424" t="s">
        <v>514</v>
      </c>
      <c r="D424" s="146">
        <v>2479</v>
      </c>
      <c r="E424" s="146">
        <v>41</v>
      </c>
      <c r="F424" s="146">
        <v>2379</v>
      </c>
      <c r="G424" s="146">
        <v>696</v>
      </c>
      <c r="H424" s="146">
        <v>1131</v>
      </c>
      <c r="I424" s="146">
        <v>19</v>
      </c>
      <c r="J424" s="146">
        <v>318</v>
      </c>
      <c r="K424" s="146">
        <v>1098</v>
      </c>
      <c r="L424" s="146">
        <v>1348</v>
      </c>
      <c r="M424" s="146">
        <v>22</v>
      </c>
      <c r="N424" s="146">
        <v>378</v>
      </c>
      <c r="O424" s="146">
        <v>1281</v>
      </c>
      <c r="P424" s="160">
        <v>0.45623235175473981</v>
      </c>
      <c r="Q424" s="160">
        <v>0.54376764824526014</v>
      </c>
      <c r="R424" s="160"/>
    </row>
    <row r="425" spans="1:18" x14ac:dyDescent="0.35">
      <c r="A425" t="s">
        <v>1351</v>
      </c>
      <c r="B425">
        <v>335999</v>
      </c>
      <c r="C425" t="s">
        <v>489</v>
      </c>
      <c r="D425" s="146">
        <v>287</v>
      </c>
      <c r="E425" s="146">
        <v>5</v>
      </c>
      <c r="F425" s="146">
        <v>228</v>
      </c>
      <c r="G425" s="146">
        <v>81</v>
      </c>
      <c r="H425" s="146">
        <v>287</v>
      </c>
      <c r="I425" s="146">
        <v>5</v>
      </c>
      <c r="J425" s="146">
        <v>81</v>
      </c>
      <c r="K425" s="146">
        <v>228</v>
      </c>
      <c r="L425" s="146">
        <v>0</v>
      </c>
      <c r="M425" s="146">
        <v>0</v>
      </c>
      <c r="N425" s="146">
        <v>0</v>
      </c>
      <c r="O425" s="146">
        <v>0</v>
      </c>
      <c r="P425" s="160">
        <v>1</v>
      </c>
      <c r="Q425" s="160">
        <v>0</v>
      </c>
      <c r="R425" s="160"/>
    </row>
    <row r="426" spans="1:18" x14ac:dyDescent="0.35">
      <c r="A426" t="s">
        <v>1352</v>
      </c>
      <c r="B426">
        <v>336111</v>
      </c>
      <c r="C426" t="s">
        <v>419</v>
      </c>
      <c r="D426" s="146">
        <v>66546</v>
      </c>
      <c r="E426" s="146">
        <v>1901</v>
      </c>
      <c r="F426" s="146">
        <v>18871</v>
      </c>
      <c r="G426" s="146">
        <v>7756</v>
      </c>
      <c r="H426" s="146">
        <v>66546</v>
      </c>
      <c r="I426" s="146">
        <v>1901</v>
      </c>
      <c r="J426" s="146">
        <v>7756</v>
      </c>
      <c r="K426" s="146">
        <v>18871</v>
      </c>
      <c r="L426" s="146">
        <v>0</v>
      </c>
      <c r="M426" s="146">
        <v>0</v>
      </c>
      <c r="N426" s="146">
        <v>0</v>
      </c>
      <c r="O426" s="146">
        <v>0</v>
      </c>
      <c r="P426" s="160">
        <v>1</v>
      </c>
      <c r="Q426" s="160">
        <v>0</v>
      </c>
      <c r="R426" s="160"/>
    </row>
    <row r="427" spans="1:18" x14ac:dyDescent="0.35">
      <c r="A427" t="s">
        <v>1352</v>
      </c>
      <c r="B427">
        <v>336112</v>
      </c>
      <c r="C427" t="s">
        <v>421</v>
      </c>
      <c r="D427" s="146">
        <v>116189</v>
      </c>
      <c r="E427" s="146">
        <v>2398</v>
      </c>
      <c r="F427" s="146">
        <v>17675</v>
      </c>
      <c r="G427" s="146">
        <v>1717</v>
      </c>
      <c r="H427" s="146">
        <v>116189</v>
      </c>
      <c r="I427" s="146">
        <v>2398</v>
      </c>
      <c r="J427" s="146">
        <v>1717</v>
      </c>
      <c r="K427" s="146">
        <v>17675</v>
      </c>
      <c r="L427" s="146">
        <v>0</v>
      </c>
      <c r="M427" s="146">
        <v>0</v>
      </c>
      <c r="N427" s="146">
        <v>0</v>
      </c>
      <c r="O427" s="146">
        <v>0</v>
      </c>
      <c r="P427" s="160">
        <v>1</v>
      </c>
      <c r="Q427" s="160">
        <v>0</v>
      </c>
      <c r="R427" s="160"/>
    </row>
    <row r="428" spans="1:18" x14ac:dyDescent="0.35">
      <c r="A428" t="s">
        <v>1352</v>
      </c>
      <c r="B428">
        <v>336211</v>
      </c>
      <c r="C428" t="s">
        <v>420</v>
      </c>
      <c r="D428" s="146">
        <v>50</v>
      </c>
      <c r="E428" s="146">
        <v>1</v>
      </c>
      <c r="F428" s="146">
        <v>42</v>
      </c>
      <c r="G428" s="146">
        <v>6</v>
      </c>
      <c r="H428" s="146">
        <v>50</v>
      </c>
      <c r="I428" s="146">
        <v>1</v>
      </c>
      <c r="J428" s="146">
        <v>6</v>
      </c>
      <c r="K428" s="146">
        <v>42</v>
      </c>
      <c r="L428" s="146">
        <v>0</v>
      </c>
      <c r="M428" s="146">
        <v>0</v>
      </c>
      <c r="N428" s="146">
        <v>0</v>
      </c>
      <c r="O428" s="146">
        <v>0</v>
      </c>
      <c r="P428" s="160">
        <v>1</v>
      </c>
      <c r="Q428" s="160">
        <v>0</v>
      </c>
      <c r="R428" s="160"/>
    </row>
    <row r="429" spans="1:18" x14ac:dyDescent="0.35">
      <c r="A429" t="s">
        <v>1352</v>
      </c>
      <c r="B429">
        <v>336213</v>
      </c>
      <c r="C429" t="s">
        <v>535</v>
      </c>
      <c r="D429" s="146">
        <v>5079</v>
      </c>
      <c r="E429" s="146">
        <v>82</v>
      </c>
      <c r="F429" s="146">
        <v>1197</v>
      </c>
      <c r="G429" s="146">
        <v>76</v>
      </c>
      <c r="H429" s="146">
        <v>5079</v>
      </c>
      <c r="I429" s="146">
        <v>82</v>
      </c>
      <c r="J429" s="146">
        <v>76</v>
      </c>
      <c r="K429" s="146">
        <v>1197</v>
      </c>
      <c r="L429" s="146">
        <v>0</v>
      </c>
      <c r="M429" s="146">
        <v>0</v>
      </c>
      <c r="N429" s="146">
        <v>0</v>
      </c>
      <c r="O429" s="146">
        <v>0</v>
      </c>
      <c r="P429" s="160">
        <v>1</v>
      </c>
      <c r="Q429" s="160">
        <v>0</v>
      </c>
      <c r="R429" s="160"/>
    </row>
    <row r="430" spans="1:18" x14ac:dyDescent="0.35">
      <c r="A430" t="s">
        <v>1352</v>
      </c>
      <c r="B430">
        <v>336214</v>
      </c>
      <c r="C430" t="s">
        <v>532</v>
      </c>
      <c r="D430" s="146">
        <v>6705</v>
      </c>
      <c r="E430" s="146">
        <v>96</v>
      </c>
      <c r="F430" s="146">
        <v>1705</v>
      </c>
      <c r="G430" s="146">
        <v>100</v>
      </c>
      <c r="H430" s="146">
        <v>6705</v>
      </c>
      <c r="I430" s="146">
        <v>96</v>
      </c>
      <c r="J430" s="146">
        <v>100</v>
      </c>
      <c r="K430" s="146">
        <v>1705</v>
      </c>
      <c r="L430" s="146">
        <v>0</v>
      </c>
      <c r="M430" s="146">
        <v>0</v>
      </c>
      <c r="N430" s="146">
        <v>0</v>
      </c>
      <c r="O430" s="146">
        <v>0</v>
      </c>
      <c r="P430" s="160">
        <v>1</v>
      </c>
      <c r="Q430" s="160">
        <v>0</v>
      </c>
      <c r="R430" s="160"/>
    </row>
    <row r="431" spans="1:18" x14ac:dyDescent="0.35">
      <c r="A431" t="s">
        <v>1352</v>
      </c>
      <c r="B431">
        <v>336310</v>
      </c>
      <c r="C431" t="s">
        <v>436</v>
      </c>
      <c r="D431" s="146">
        <v>1503</v>
      </c>
      <c r="E431" s="146">
        <v>26</v>
      </c>
      <c r="F431" s="146">
        <v>1711</v>
      </c>
      <c r="G431" s="146">
        <v>213</v>
      </c>
      <c r="H431" s="146">
        <v>300.60000000000002</v>
      </c>
      <c r="I431" s="146">
        <v>5.2</v>
      </c>
      <c r="J431" s="146">
        <v>42.6</v>
      </c>
      <c r="K431" s="146">
        <v>342.20000000000005</v>
      </c>
      <c r="L431" s="146">
        <v>1202.4000000000001</v>
      </c>
      <c r="M431" s="146">
        <v>20.8</v>
      </c>
      <c r="N431" s="146">
        <v>170.4</v>
      </c>
      <c r="O431" s="146">
        <v>1368.8000000000002</v>
      </c>
      <c r="P431" s="160">
        <v>0.2</v>
      </c>
      <c r="Q431" s="160">
        <v>0.8</v>
      </c>
      <c r="R431" s="160"/>
    </row>
    <row r="432" spans="1:18" x14ac:dyDescent="0.35">
      <c r="A432" t="s">
        <v>1352</v>
      </c>
      <c r="B432">
        <v>336320</v>
      </c>
      <c r="C432" t="s">
        <v>437</v>
      </c>
      <c r="D432" s="146">
        <v>2890</v>
      </c>
      <c r="E432" s="146">
        <v>50</v>
      </c>
      <c r="F432" s="146">
        <v>3291</v>
      </c>
      <c r="G432" s="146">
        <v>410</v>
      </c>
      <c r="H432" s="146">
        <v>578</v>
      </c>
      <c r="I432" s="146">
        <v>10</v>
      </c>
      <c r="J432" s="146">
        <v>82</v>
      </c>
      <c r="K432" s="146">
        <v>658.2</v>
      </c>
      <c r="L432" s="146">
        <v>2312</v>
      </c>
      <c r="M432" s="146">
        <v>40</v>
      </c>
      <c r="N432" s="146">
        <v>328</v>
      </c>
      <c r="O432" s="146">
        <v>2632.8</v>
      </c>
      <c r="P432" s="160">
        <v>0.2</v>
      </c>
      <c r="Q432" s="160">
        <v>0.8</v>
      </c>
      <c r="R432" s="160"/>
    </row>
    <row r="433" spans="1:18" x14ac:dyDescent="0.35">
      <c r="A433" t="s">
        <v>1352</v>
      </c>
      <c r="B433">
        <v>336350</v>
      </c>
      <c r="C433" t="s">
        <v>440</v>
      </c>
      <c r="D433" s="146">
        <v>1726</v>
      </c>
      <c r="E433" s="146">
        <v>30</v>
      </c>
      <c r="F433" s="146">
        <v>1965</v>
      </c>
      <c r="G433" s="146">
        <v>245</v>
      </c>
      <c r="H433" s="146">
        <v>345.20000000000005</v>
      </c>
      <c r="I433" s="146">
        <v>6</v>
      </c>
      <c r="J433" s="146">
        <v>49</v>
      </c>
      <c r="K433" s="146">
        <v>393</v>
      </c>
      <c r="L433" s="146">
        <v>1380.8000000000002</v>
      </c>
      <c r="M433" s="146">
        <v>24</v>
      </c>
      <c r="N433" s="146">
        <v>196</v>
      </c>
      <c r="O433" s="146">
        <v>1572</v>
      </c>
      <c r="P433" s="160">
        <v>0.20000000000000004</v>
      </c>
      <c r="Q433" s="160">
        <v>0.80000000000000016</v>
      </c>
      <c r="R433" s="160"/>
    </row>
    <row r="434" spans="1:18" x14ac:dyDescent="0.35">
      <c r="A434" t="s">
        <v>1352</v>
      </c>
      <c r="B434">
        <v>336360</v>
      </c>
      <c r="C434" t="s">
        <v>441</v>
      </c>
      <c r="D434" s="146">
        <v>13</v>
      </c>
      <c r="E434" s="146">
        <v>0</v>
      </c>
      <c r="F434" s="146">
        <v>15</v>
      </c>
      <c r="G434" s="146">
        <v>2</v>
      </c>
      <c r="H434" s="146">
        <v>2.6</v>
      </c>
      <c r="I434" s="146">
        <v>0</v>
      </c>
      <c r="J434" s="146">
        <v>0.4</v>
      </c>
      <c r="K434" s="146">
        <v>3</v>
      </c>
      <c r="L434" s="146">
        <v>10.4</v>
      </c>
      <c r="M434" s="146">
        <v>0</v>
      </c>
      <c r="N434" s="146">
        <v>1.6</v>
      </c>
      <c r="O434" s="146">
        <v>12</v>
      </c>
      <c r="P434" s="160">
        <v>0.2</v>
      </c>
      <c r="Q434" s="160">
        <v>0.8</v>
      </c>
      <c r="R434" s="160"/>
    </row>
    <row r="435" spans="1:18" x14ac:dyDescent="0.35">
      <c r="A435" t="s">
        <v>1352</v>
      </c>
      <c r="B435">
        <v>336390</v>
      </c>
      <c r="C435" t="s">
        <v>442</v>
      </c>
      <c r="D435" s="146">
        <v>4343</v>
      </c>
      <c r="E435" s="146">
        <v>75</v>
      </c>
      <c r="F435" s="146">
        <v>4946</v>
      </c>
      <c r="G435" s="146">
        <v>616</v>
      </c>
      <c r="H435" s="146">
        <v>868.6</v>
      </c>
      <c r="I435" s="146">
        <v>15</v>
      </c>
      <c r="J435" s="146">
        <v>123.2</v>
      </c>
      <c r="K435" s="146">
        <v>989.2</v>
      </c>
      <c r="L435" s="146">
        <v>3474.4</v>
      </c>
      <c r="M435" s="146">
        <v>60</v>
      </c>
      <c r="N435" s="146">
        <v>492.8</v>
      </c>
      <c r="O435" s="146">
        <v>3956.8</v>
      </c>
      <c r="P435" s="160">
        <v>0.2</v>
      </c>
      <c r="Q435" s="160">
        <v>0.8</v>
      </c>
      <c r="R435" s="160"/>
    </row>
    <row r="436" spans="1:18" x14ac:dyDescent="0.35">
      <c r="A436" t="s">
        <v>1352</v>
      </c>
      <c r="B436">
        <v>336411</v>
      </c>
      <c r="C436" t="s">
        <v>534</v>
      </c>
      <c r="D436" s="146">
        <v>760</v>
      </c>
      <c r="E436" s="146">
        <v>12</v>
      </c>
      <c r="F436" s="146">
        <v>628</v>
      </c>
      <c r="G436" s="146">
        <v>23</v>
      </c>
      <c r="H436" s="146">
        <v>760</v>
      </c>
      <c r="I436" s="146">
        <v>12</v>
      </c>
      <c r="J436" s="146">
        <v>23</v>
      </c>
      <c r="K436" s="146">
        <v>628</v>
      </c>
      <c r="L436" s="146">
        <v>0</v>
      </c>
      <c r="M436" s="146">
        <v>0</v>
      </c>
      <c r="N436" s="146">
        <v>0</v>
      </c>
      <c r="O436" s="146">
        <v>0</v>
      </c>
      <c r="P436" s="160">
        <v>1</v>
      </c>
      <c r="Q436" s="160">
        <v>0</v>
      </c>
      <c r="R436" s="160"/>
    </row>
    <row r="437" spans="1:18" x14ac:dyDescent="0.35">
      <c r="A437" t="s">
        <v>1352</v>
      </c>
      <c r="B437">
        <v>336612</v>
      </c>
      <c r="C437" t="s">
        <v>533</v>
      </c>
      <c r="D437" s="146">
        <v>7578</v>
      </c>
      <c r="E437" s="146">
        <v>121</v>
      </c>
      <c r="F437" s="146">
        <v>3209</v>
      </c>
      <c r="G437" s="146">
        <v>190</v>
      </c>
      <c r="H437" s="146">
        <v>7578</v>
      </c>
      <c r="I437" s="146">
        <v>121</v>
      </c>
      <c r="J437" s="146">
        <v>190</v>
      </c>
      <c r="K437" s="146">
        <v>3209</v>
      </c>
      <c r="L437" s="146">
        <v>0</v>
      </c>
      <c r="M437" s="146">
        <v>0</v>
      </c>
      <c r="N437" s="146">
        <v>0</v>
      </c>
      <c r="O437" s="146">
        <v>0</v>
      </c>
      <c r="P437" s="160">
        <v>1</v>
      </c>
      <c r="Q437" s="160">
        <v>0</v>
      </c>
      <c r="R437" s="160"/>
    </row>
    <row r="438" spans="1:18" x14ac:dyDescent="0.35">
      <c r="A438" t="s">
        <v>1352</v>
      </c>
      <c r="B438">
        <v>336991</v>
      </c>
      <c r="C438" t="s">
        <v>530</v>
      </c>
      <c r="D438" s="146">
        <v>8096</v>
      </c>
      <c r="E438" s="146">
        <v>119</v>
      </c>
      <c r="F438" s="146">
        <v>4102</v>
      </c>
      <c r="G438" s="146">
        <v>1197</v>
      </c>
      <c r="H438" s="146">
        <v>8096</v>
      </c>
      <c r="I438" s="146">
        <v>119</v>
      </c>
      <c r="J438" s="146">
        <v>1197</v>
      </c>
      <c r="K438" s="146">
        <v>4102</v>
      </c>
      <c r="L438" s="146">
        <v>0</v>
      </c>
      <c r="M438" s="146">
        <v>0</v>
      </c>
      <c r="N438" s="146">
        <v>0</v>
      </c>
      <c r="O438" s="146">
        <v>0</v>
      </c>
      <c r="P438" s="160">
        <v>1</v>
      </c>
      <c r="Q438" s="160">
        <v>0</v>
      </c>
      <c r="R438" s="160"/>
    </row>
    <row r="439" spans="1:18" x14ac:dyDescent="0.35">
      <c r="A439" t="s">
        <v>1352</v>
      </c>
      <c r="B439">
        <v>336999</v>
      </c>
      <c r="C439" t="s">
        <v>528</v>
      </c>
      <c r="D439" s="146">
        <v>4532</v>
      </c>
      <c r="E439" s="146">
        <v>55</v>
      </c>
      <c r="F439" s="146">
        <v>2561</v>
      </c>
      <c r="G439" s="146">
        <v>105</v>
      </c>
      <c r="H439" s="146">
        <v>4532</v>
      </c>
      <c r="I439" s="146">
        <v>55</v>
      </c>
      <c r="J439" s="146">
        <v>105</v>
      </c>
      <c r="K439" s="146">
        <v>2561</v>
      </c>
      <c r="L439" s="146">
        <v>0</v>
      </c>
      <c r="M439" s="146">
        <v>0</v>
      </c>
      <c r="N439" s="146">
        <v>0</v>
      </c>
      <c r="O439" s="146">
        <v>0</v>
      </c>
      <c r="P439" s="160">
        <v>1</v>
      </c>
      <c r="Q439" s="160">
        <v>0</v>
      </c>
      <c r="R439" s="160"/>
    </row>
    <row r="440" spans="1:18" x14ac:dyDescent="0.35">
      <c r="A440" t="s">
        <v>1352</v>
      </c>
      <c r="B440" t="s">
        <v>438</v>
      </c>
      <c r="C440" t="s">
        <v>439</v>
      </c>
      <c r="D440" s="146">
        <v>1107</v>
      </c>
      <c r="E440" s="146">
        <v>19</v>
      </c>
      <c r="F440" s="146">
        <v>1260</v>
      </c>
      <c r="G440" s="146">
        <v>157</v>
      </c>
      <c r="H440" s="146">
        <v>221.4</v>
      </c>
      <c r="I440" s="146">
        <v>3.8000000000000003</v>
      </c>
      <c r="J440" s="146">
        <v>31.400000000000002</v>
      </c>
      <c r="K440" s="146">
        <v>252</v>
      </c>
      <c r="L440" s="146">
        <v>885.6</v>
      </c>
      <c r="M440" s="146">
        <v>15.200000000000001</v>
      </c>
      <c r="N440" s="146">
        <v>125.60000000000001</v>
      </c>
      <c r="O440" s="146">
        <v>1008</v>
      </c>
      <c r="P440" s="160">
        <v>0.2</v>
      </c>
      <c r="Q440" s="160">
        <v>0.8</v>
      </c>
      <c r="R440" s="160"/>
    </row>
    <row r="441" spans="1:18" x14ac:dyDescent="0.35">
      <c r="A441" t="s">
        <v>1353</v>
      </c>
      <c r="B441">
        <v>337121</v>
      </c>
      <c r="C441" t="s">
        <v>447</v>
      </c>
      <c r="D441" s="146">
        <v>12081</v>
      </c>
      <c r="E441" s="146">
        <v>1983</v>
      </c>
      <c r="F441" s="146">
        <v>11226</v>
      </c>
      <c r="G441" s="146">
        <v>1603</v>
      </c>
      <c r="H441" s="146">
        <v>12081</v>
      </c>
      <c r="I441" s="146">
        <v>1983</v>
      </c>
      <c r="J441" s="146">
        <v>1603</v>
      </c>
      <c r="K441" s="146">
        <v>11226</v>
      </c>
      <c r="L441" s="146">
        <v>0</v>
      </c>
      <c r="M441" s="146">
        <v>0</v>
      </c>
      <c r="N441" s="146">
        <v>0</v>
      </c>
      <c r="O441" s="146">
        <v>0</v>
      </c>
      <c r="P441" s="160">
        <v>1</v>
      </c>
      <c r="Q441" s="160">
        <v>0</v>
      </c>
      <c r="R441" s="160"/>
    </row>
    <row r="442" spans="1:18" x14ac:dyDescent="0.35">
      <c r="A442" t="s">
        <v>1353</v>
      </c>
      <c r="B442">
        <v>337122</v>
      </c>
      <c r="C442" t="s">
        <v>448</v>
      </c>
      <c r="D442" s="146">
        <v>16178</v>
      </c>
      <c r="E442" s="146">
        <v>2655</v>
      </c>
      <c r="F442" s="146">
        <v>14984</v>
      </c>
      <c r="G442" s="146">
        <v>2078</v>
      </c>
      <c r="H442" s="146">
        <v>16178</v>
      </c>
      <c r="I442" s="146">
        <v>2655</v>
      </c>
      <c r="J442" s="146">
        <v>2078</v>
      </c>
      <c r="K442" s="146">
        <v>14984</v>
      </c>
      <c r="L442" s="146">
        <v>0</v>
      </c>
      <c r="M442" s="146">
        <v>0</v>
      </c>
      <c r="N442" s="146">
        <v>0</v>
      </c>
      <c r="O442" s="146">
        <v>0</v>
      </c>
      <c r="P442" s="160">
        <v>1</v>
      </c>
      <c r="Q442" s="160">
        <v>0</v>
      </c>
      <c r="R442" s="160"/>
    </row>
    <row r="443" spans="1:18" x14ac:dyDescent="0.35">
      <c r="A443" t="s">
        <v>1353</v>
      </c>
      <c r="B443">
        <v>337127</v>
      </c>
      <c r="C443" t="s">
        <v>451</v>
      </c>
      <c r="D443" s="146">
        <v>45</v>
      </c>
      <c r="E443" s="146">
        <v>7</v>
      </c>
      <c r="F443" s="146">
        <v>42</v>
      </c>
      <c r="G443" s="146">
        <v>6</v>
      </c>
      <c r="H443" s="146">
        <v>45</v>
      </c>
      <c r="I443" s="146">
        <v>7</v>
      </c>
      <c r="J443" s="146">
        <v>6</v>
      </c>
      <c r="K443" s="146">
        <v>42</v>
      </c>
      <c r="L443" s="146">
        <v>0</v>
      </c>
      <c r="M443" s="146">
        <v>0</v>
      </c>
      <c r="N443" s="146">
        <v>0</v>
      </c>
      <c r="O443" s="146">
        <v>0</v>
      </c>
      <c r="P443" s="160">
        <v>1</v>
      </c>
      <c r="Q443" s="160">
        <v>0</v>
      </c>
      <c r="R443" s="160"/>
    </row>
    <row r="444" spans="1:18" x14ac:dyDescent="0.35">
      <c r="A444" t="s">
        <v>1353</v>
      </c>
      <c r="B444">
        <v>337215</v>
      </c>
      <c r="C444" t="s">
        <v>454</v>
      </c>
      <c r="D444" s="146">
        <v>589</v>
      </c>
      <c r="E444" s="146">
        <v>99</v>
      </c>
      <c r="F444" s="146">
        <v>549</v>
      </c>
      <c r="G444" s="146">
        <v>78</v>
      </c>
      <c r="H444" s="146">
        <v>589</v>
      </c>
      <c r="I444" s="146">
        <v>99</v>
      </c>
      <c r="J444" s="146">
        <v>78</v>
      </c>
      <c r="K444" s="146">
        <v>549</v>
      </c>
      <c r="L444" s="146">
        <v>0</v>
      </c>
      <c r="M444" s="146">
        <v>0</v>
      </c>
      <c r="N444" s="146">
        <v>0</v>
      </c>
      <c r="O444" s="146">
        <v>0</v>
      </c>
      <c r="P444" s="160">
        <v>1</v>
      </c>
      <c r="Q444" s="160">
        <v>0</v>
      </c>
      <c r="R444" s="160"/>
    </row>
    <row r="445" spans="1:18" x14ac:dyDescent="0.35">
      <c r="A445" t="s">
        <v>1353</v>
      </c>
      <c r="B445">
        <v>337900</v>
      </c>
      <c r="C445" t="s">
        <v>455</v>
      </c>
      <c r="D445" s="146">
        <v>9375</v>
      </c>
      <c r="E445" s="146">
        <v>1554</v>
      </c>
      <c r="F445" s="146">
        <v>9454</v>
      </c>
      <c r="G445" s="146">
        <v>1803</v>
      </c>
      <c r="H445" s="146">
        <v>9375</v>
      </c>
      <c r="I445" s="146">
        <v>1554</v>
      </c>
      <c r="J445" s="146">
        <v>1803</v>
      </c>
      <c r="K445" s="146">
        <v>9454</v>
      </c>
      <c r="L445" s="146">
        <v>0</v>
      </c>
      <c r="M445" s="146">
        <v>0</v>
      </c>
      <c r="N445" s="146">
        <v>0</v>
      </c>
      <c r="O445" s="146">
        <v>0</v>
      </c>
      <c r="P445" s="160">
        <v>1</v>
      </c>
      <c r="Q445" s="160">
        <v>0</v>
      </c>
      <c r="R445" s="160"/>
    </row>
    <row r="446" spans="1:18" x14ac:dyDescent="0.35">
      <c r="A446" t="s">
        <v>1353</v>
      </c>
      <c r="B446" t="s">
        <v>449</v>
      </c>
      <c r="C446" t="s">
        <v>450</v>
      </c>
      <c r="D446" s="146">
        <v>5572</v>
      </c>
      <c r="E446" s="146">
        <v>914</v>
      </c>
      <c r="F446" s="146">
        <v>5178</v>
      </c>
      <c r="G446" s="146">
        <v>740</v>
      </c>
      <c r="H446" s="146">
        <v>5572</v>
      </c>
      <c r="I446" s="146">
        <v>914</v>
      </c>
      <c r="J446" s="146">
        <v>740</v>
      </c>
      <c r="K446" s="146">
        <v>5178</v>
      </c>
      <c r="L446" s="146">
        <v>0</v>
      </c>
      <c r="M446" s="146">
        <v>0</v>
      </c>
      <c r="N446" s="146">
        <v>0</v>
      </c>
      <c r="O446" s="146">
        <v>0</v>
      </c>
      <c r="P446" s="160">
        <v>1</v>
      </c>
      <c r="Q446" s="160">
        <v>0</v>
      </c>
      <c r="R446" s="160"/>
    </row>
    <row r="447" spans="1:18" x14ac:dyDescent="0.35">
      <c r="A447" t="s">
        <v>1353</v>
      </c>
      <c r="B447" t="s">
        <v>452</v>
      </c>
      <c r="C447" t="s">
        <v>453</v>
      </c>
      <c r="D447" s="146">
        <v>175</v>
      </c>
      <c r="E447" s="146">
        <v>29</v>
      </c>
      <c r="F447" s="146">
        <v>163</v>
      </c>
      <c r="G447" s="146">
        <v>23</v>
      </c>
      <c r="H447" s="146">
        <v>175</v>
      </c>
      <c r="I447" s="146">
        <v>29</v>
      </c>
      <c r="J447" s="146">
        <v>23</v>
      </c>
      <c r="K447" s="146">
        <v>163</v>
      </c>
      <c r="L447" s="146">
        <v>0</v>
      </c>
      <c r="M447" s="146">
        <v>0</v>
      </c>
      <c r="N447" s="146">
        <v>0</v>
      </c>
      <c r="O447" s="146">
        <v>0</v>
      </c>
      <c r="P447" s="160">
        <v>1</v>
      </c>
      <c r="Q447" s="160">
        <v>0</v>
      </c>
      <c r="R447" s="160"/>
    </row>
    <row r="448" spans="1:18" x14ac:dyDescent="0.35">
      <c r="A448" t="s">
        <v>1354</v>
      </c>
      <c r="B448">
        <v>339112</v>
      </c>
      <c r="C448" t="s">
        <v>540</v>
      </c>
      <c r="D448" s="146">
        <v>192</v>
      </c>
      <c r="E448" s="146">
        <v>3</v>
      </c>
      <c r="F448" s="146">
        <v>335</v>
      </c>
      <c r="G448" s="146">
        <v>63</v>
      </c>
      <c r="H448" s="146">
        <v>1</v>
      </c>
      <c r="I448" s="146">
        <v>0</v>
      </c>
      <c r="J448" s="146">
        <v>0</v>
      </c>
      <c r="K448" s="146">
        <v>2</v>
      </c>
      <c r="L448" s="146">
        <v>191</v>
      </c>
      <c r="M448" s="146">
        <v>3</v>
      </c>
      <c r="N448" s="146">
        <v>63</v>
      </c>
      <c r="O448" s="146">
        <v>333</v>
      </c>
      <c r="P448" s="160">
        <v>5.208333333333333E-3</v>
      </c>
      <c r="Q448" s="160">
        <v>0.99479166666666663</v>
      </c>
      <c r="R448" s="160"/>
    </row>
    <row r="449" spans="1:18" x14ac:dyDescent="0.35">
      <c r="A449" t="s">
        <v>1354</v>
      </c>
      <c r="B449">
        <v>339113</v>
      </c>
      <c r="C449" t="s">
        <v>456</v>
      </c>
      <c r="D449" s="146">
        <v>7905</v>
      </c>
      <c r="E449" s="146">
        <v>139</v>
      </c>
      <c r="F449" s="146">
        <v>11849</v>
      </c>
      <c r="G449" s="146">
        <v>2585</v>
      </c>
      <c r="H449" s="146">
        <v>6916</v>
      </c>
      <c r="I449" s="146">
        <v>122</v>
      </c>
      <c r="J449" s="146">
        <v>2260</v>
      </c>
      <c r="K449" s="146">
        <v>10344</v>
      </c>
      <c r="L449" s="146">
        <v>989</v>
      </c>
      <c r="M449" s="146">
        <v>17</v>
      </c>
      <c r="N449" s="146">
        <v>325</v>
      </c>
      <c r="O449" s="146">
        <v>1505</v>
      </c>
      <c r="P449" s="160">
        <v>0.87488931056293484</v>
      </c>
      <c r="Q449" s="160">
        <v>0.12511068943706516</v>
      </c>
      <c r="R449" s="160"/>
    </row>
    <row r="450" spans="1:18" x14ac:dyDescent="0.35">
      <c r="A450" t="s">
        <v>1354</v>
      </c>
      <c r="B450">
        <v>339115</v>
      </c>
      <c r="C450" t="s">
        <v>541</v>
      </c>
      <c r="D450" s="146">
        <v>7368</v>
      </c>
      <c r="E450" s="146">
        <v>131</v>
      </c>
      <c r="F450" s="146">
        <v>10167</v>
      </c>
      <c r="G450" s="146">
        <v>1924</v>
      </c>
      <c r="H450" s="146">
        <v>7368</v>
      </c>
      <c r="I450" s="146">
        <v>131</v>
      </c>
      <c r="J450" s="146">
        <v>1924</v>
      </c>
      <c r="K450" s="146">
        <v>10167</v>
      </c>
      <c r="L450" s="146">
        <v>0</v>
      </c>
      <c r="M450" s="146">
        <v>0</v>
      </c>
      <c r="N450" s="146">
        <v>0</v>
      </c>
      <c r="O450" s="146">
        <v>0</v>
      </c>
      <c r="P450" s="160">
        <v>1</v>
      </c>
      <c r="Q450" s="160">
        <v>0</v>
      </c>
      <c r="R450" s="160"/>
    </row>
    <row r="451" spans="1:18" x14ac:dyDescent="0.35">
      <c r="A451" t="s">
        <v>1354</v>
      </c>
      <c r="B451">
        <v>339910</v>
      </c>
      <c r="C451" t="s">
        <v>492</v>
      </c>
      <c r="D451" s="146">
        <v>25900</v>
      </c>
      <c r="E451" s="146">
        <v>897</v>
      </c>
      <c r="F451" s="146">
        <v>22969</v>
      </c>
      <c r="G451" s="146">
        <v>6770</v>
      </c>
      <c r="H451" s="146">
        <v>25900</v>
      </c>
      <c r="I451" s="146">
        <v>897</v>
      </c>
      <c r="J451" s="146">
        <v>6770</v>
      </c>
      <c r="K451" s="146">
        <v>22969</v>
      </c>
      <c r="L451" s="146">
        <v>0</v>
      </c>
      <c r="M451" s="146">
        <v>0</v>
      </c>
      <c r="N451" s="146">
        <v>0</v>
      </c>
      <c r="O451" s="146">
        <v>0</v>
      </c>
      <c r="P451" s="160">
        <v>1</v>
      </c>
      <c r="Q451" s="160">
        <v>0</v>
      </c>
      <c r="R451" s="160"/>
    </row>
    <row r="452" spans="1:18" x14ac:dyDescent="0.35">
      <c r="A452" t="s">
        <v>1354</v>
      </c>
      <c r="B452">
        <v>339920</v>
      </c>
      <c r="C452" t="s">
        <v>529</v>
      </c>
      <c r="D452" s="146">
        <v>13654</v>
      </c>
      <c r="E452" s="146">
        <v>2520</v>
      </c>
      <c r="F452" s="146">
        <v>12452</v>
      </c>
      <c r="G452" s="146">
        <v>4757</v>
      </c>
      <c r="H452" s="146">
        <v>13625</v>
      </c>
      <c r="I452" s="146">
        <v>2515</v>
      </c>
      <c r="J452" s="146">
        <v>4747</v>
      </c>
      <c r="K452" s="146">
        <v>12416</v>
      </c>
      <c r="L452" s="146">
        <v>29</v>
      </c>
      <c r="M452" s="146">
        <v>5</v>
      </c>
      <c r="N452" s="146">
        <v>10</v>
      </c>
      <c r="O452" s="146">
        <v>36</v>
      </c>
      <c r="P452" s="160">
        <v>0.99787608026951813</v>
      </c>
      <c r="Q452" s="160">
        <v>2.1239197304819099E-3</v>
      </c>
      <c r="R452" s="160"/>
    </row>
    <row r="453" spans="1:18" x14ac:dyDescent="0.35">
      <c r="A453" t="s">
        <v>1354</v>
      </c>
      <c r="B453">
        <v>339930</v>
      </c>
      <c r="C453" t="s">
        <v>543</v>
      </c>
      <c r="D453" s="146">
        <v>19590</v>
      </c>
      <c r="E453" s="146">
        <v>3653</v>
      </c>
      <c r="F453" s="146">
        <v>16856</v>
      </c>
      <c r="G453" s="146">
        <v>5112</v>
      </c>
      <c r="H453" s="146">
        <v>231</v>
      </c>
      <c r="I453" s="146">
        <v>43</v>
      </c>
      <c r="J453" s="146">
        <v>60</v>
      </c>
      <c r="K453" s="146">
        <v>199</v>
      </c>
      <c r="L453" s="146">
        <v>19359</v>
      </c>
      <c r="M453" s="146">
        <v>3610</v>
      </c>
      <c r="N453" s="146">
        <v>5052</v>
      </c>
      <c r="O453" s="146">
        <v>16657</v>
      </c>
      <c r="P453" s="160">
        <v>1.1791730474732006E-2</v>
      </c>
      <c r="Q453" s="160">
        <v>0.98820826952526797</v>
      </c>
      <c r="R453" s="160"/>
    </row>
    <row r="454" spans="1:18" x14ac:dyDescent="0.35">
      <c r="A454" t="s">
        <v>1354</v>
      </c>
      <c r="B454">
        <v>339940</v>
      </c>
      <c r="C454" t="s">
        <v>525</v>
      </c>
      <c r="D454" s="146">
        <v>2566</v>
      </c>
      <c r="E454" s="146">
        <v>476</v>
      </c>
      <c r="F454" s="146">
        <v>3674</v>
      </c>
      <c r="G454" s="146">
        <v>223</v>
      </c>
      <c r="H454" s="146">
        <v>6</v>
      </c>
      <c r="I454" s="146">
        <v>1</v>
      </c>
      <c r="J454" s="146">
        <v>1</v>
      </c>
      <c r="K454" s="146">
        <v>21</v>
      </c>
      <c r="L454" s="146">
        <v>2560</v>
      </c>
      <c r="M454" s="146">
        <v>475</v>
      </c>
      <c r="N454" s="146">
        <v>222</v>
      </c>
      <c r="O454" s="146">
        <v>3653</v>
      </c>
      <c r="P454" s="160">
        <v>2.3382696804364772E-3</v>
      </c>
      <c r="Q454" s="160">
        <v>0.99766173031956351</v>
      </c>
      <c r="R454" s="160"/>
    </row>
    <row r="455" spans="1:18" x14ac:dyDescent="0.35">
      <c r="A455" t="s">
        <v>1354</v>
      </c>
      <c r="B455">
        <v>339990</v>
      </c>
      <c r="C455" t="s">
        <v>443</v>
      </c>
      <c r="D455" s="146">
        <v>15107</v>
      </c>
      <c r="E455" s="146">
        <v>2804</v>
      </c>
      <c r="F455" s="146">
        <v>17219</v>
      </c>
      <c r="G455" s="146">
        <v>6928</v>
      </c>
      <c r="H455" s="146">
        <v>6344.8</v>
      </c>
      <c r="I455" s="146">
        <v>1178.4000000000001</v>
      </c>
      <c r="J455" s="146">
        <v>2198.4</v>
      </c>
      <c r="K455" s="146">
        <v>7949.8</v>
      </c>
      <c r="L455" s="146">
        <v>8762.2000000000007</v>
      </c>
      <c r="M455" s="146">
        <v>1625.6</v>
      </c>
      <c r="N455" s="146">
        <v>4729.6000000000004</v>
      </c>
      <c r="O455" s="146">
        <v>9269.2000000000007</v>
      </c>
      <c r="P455" s="160">
        <v>0.41999073277288673</v>
      </c>
      <c r="Q455" s="160">
        <v>0.58000926722711332</v>
      </c>
      <c r="R455" s="160"/>
    </row>
    <row r="456" spans="1:18" x14ac:dyDescent="0.35">
      <c r="A456" t="s">
        <v>1355</v>
      </c>
      <c r="B456">
        <v>481000</v>
      </c>
      <c r="C456" t="s">
        <v>30</v>
      </c>
      <c r="D456" s="146">
        <v>75736</v>
      </c>
      <c r="E456" s="146">
        <v>0</v>
      </c>
      <c r="F456" s="146">
        <v>0</v>
      </c>
      <c r="G456" s="146">
        <v>0</v>
      </c>
      <c r="H456" s="146">
        <v>0</v>
      </c>
      <c r="I456" s="146">
        <v>0</v>
      </c>
      <c r="J456" s="146">
        <v>0</v>
      </c>
      <c r="K456" s="146">
        <v>0</v>
      </c>
      <c r="L456" s="146">
        <v>75736</v>
      </c>
      <c r="M456" s="146">
        <v>0</v>
      </c>
      <c r="N456" s="146">
        <v>0</v>
      </c>
      <c r="O456" s="146">
        <v>0</v>
      </c>
      <c r="P456" s="160">
        <v>0</v>
      </c>
      <c r="Q456" s="160">
        <v>1</v>
      </c>
      <c r="R456" s="160"/>
    </row>
    <row r="457" spans="1:18" x14ac:dyDescent="0.35">
      <c r="A457" t="s">
        <v>1356</v>
      </c>
      <c r="B457">
        <v>482000</v>
      </c>
      <c r="C457" t="s">
        <v>31</v>
      </c>
      <c r="D457" s="146">
        <v>1036</v>
      </c>
      <c r="E457" s="146">
        <v>0</v>
      </c>
      <c r="F457" s="146">
        <v>0</v>
      </c>
      <c r="G457" s="146">
        <v>0</v>
      </c>
      <c r="H457" s="146">
        <v>0</v>
      </c>
      <c r="I457" s="146">
        <v>0</v>
      </c>
      <c r="J457" s="146">
        <v>0</v>
      </c>
      <c r="K457" s="146">
        <v>0</v>
      </c>
      <c r="L457" s="146">
        <v>1036</v>
      </c>
      <c r="M457" s="146">
        <v>0</v>
      </c>
      <c r="N457" s="146">
        <v>0</v>
      </c>
      <c r="O457" s="146">
        <v>0</v>
      </c>
      <c r="P457" s="160">
        <v>0</v>
      </c>
      <c r="Q457" s="160">
        <v>1</v>
      </c>
      <c r="R457" s="160"/>
    </row>
    <row r="458" spans="1:18" x14ac:dyDescent="0.35">
      <c r="A458" t="s">
        <v>1357</v>
      </c>
      <c r="B458">
        <v>483000</v>
      </c>
      <c r="C458" t="s">
        <v>32</v>
      </c>
      <c r="D458" s="146">
        <v>13117</v>
      </c>
      <c r="E458" s="146">
        <v>0</v>
      </c>
      <c r="F458" s="146">
        <v>0</v>
      </c>
      <c r="G458" s="146">
        <v>0</v>
      </c>
      <c r="H458" s="146">
        <v>0</v>
      </c>
      <c r="I458" s="146">
        <v>0</v>
      </c>
      <c r="J458" s="146">
        <v>0</v>
      </c>
      <c r="K458" s="146">
        <v>0</v>
      </c>
      <c r="L458" s="146">
        <v>13117</v>
      </c>
      <c r="M458" s="146">
        <v>0</v>
      </c>
      <c r="N458" s="146">
        <v>0</v>
      </c>
      <c r="O458" s="146">
        <v>0</v>
      </c>
      <c r="P458" s="160">
        <v>0</v>
      </c>
      <c r="Q458" s="160">
        <v>1</v>
      </c>
      <c r="R458" s="160"/>
    </row>
    <row r="459" spans="1:18" x14ac:dyDescent="0.35">
      <c r="A459" t="s">
        <v>1358</v>
      </c>
      <c r="B459">
        <v>484000</v>
      </c>
      <c r="C459" t="s">
        <v>33</v>
      </c>
      <c r="D459" s="146">
        <v>10832</v>
      </c>
      <c r="E459" s="146">
        <v>0</v>
      </c>
      <c r="F459" s="146">
        <v>0</v>
      </c>
      <c r="G459" s="146">
        <v>0</v>
      </c>
      <c r="H459" s="146">
        <v>0</v>
      </c>
      <c r="I459" s="146">
        <v>0</v>
      </c>
      <c r="J459" s="146">
        <v>0</v>
      </c>
      <c r="K459" s="146">
        <v>0</v>
      </c>
      <c r="L459" s="146">
        <v>10832</v>
      </c>
      <c r="M459" s="146">
        <v>0</v>
      </c>
      <c r="N459" s="146">
        <v>0</v>
      </c>
      <c r="O459" s="146">
        <v>0</v>
      </c>
      <c r="P459" s="160">
        <v>0</v>
      </c>
      <c r="Q459" s="160">
        <v>1</v>
      </c>
      <c r="R459" s="160"/>
    </row>
    <row r="460" spans="1:18" x14ac:dyDescent="0.35">
      <c r="A460" t="s">
        <v>1359</v>
      </c>
      <c r="B460">
        <v>485000</v>
      </c>
      <c r="C460" t="s">
        <v>34</v>
      </c>
      <c r="D460" s="146">
        <v>28412</v>
      </c>
      <c r="E460" s="146">
        <v>0</v>
      </c>
      <c r="F460" s="146">
        <v>0</v>
      </c>
      <c r="G460" s="146">
        <v>0</v>
      </c>
      <c r="H460" s="146">
        <v>0</v>
      </c>
      <c r="I460" s="146">
        <v>0</v>
      </c>
      <c r="J460" s="146">
        <v>0</v>
      </c>
      <c r="K460" s="146">
        <v>0</v>
      </c>
      <c r="L460" s="146">
        <v>28412</v>
      </c>
      <c r="M460" s="146">
        <v>0</v>
      </c>
      <c r="N460" s="146">
        <v>0</v>
      </c>
      <c r="O460" s="146">
        <v>0</v>
      </c>
      <c r="P460" s="160">
        <v>0</v>
      </c>
      <c r="Q460" s="160">
        <v>1</v>
      </c>
      <c r="R460" s="160"/>
    </row>
    <row r="461" spans="1:18" x14ac:dyDescent="0.35">
      <c r="A461" t="s">
        <v>1360</v>
      </c>
      <c r="B461" t="s">
        <v>642</v>
      </c>
      <c r="C461" t="s">
        <v>643</v>
      </c>
      <c r="D461" s="146">
        <v>9394</v>
      </c>
      <c r="E461" s="146">
        <v>0</v>
      </c>
      <c r="F461" s="146">
        <v>0</v>
      </c>
      <c r="G461" s="146">
        <v>0</v>
      </c>
      <c r="H461" s="146">
        <v>0</v>
      </c>
      <c r="I461" s="146">
        <v>0</v>
      </c>
      <c r="J461" s="146">
        <v>0</v>
      </c>
      <c r="K461" s="146">
        <v>0</v>
      </c>
      <c r="L461" s="146">
        <v>9394</v>
      </c>
      <c r="M461" s="146">
        <v>0</v>
      </c>
      <c r="N461" s="146">
        <v>0</v>
      </c>
      <c r="O461" s="146">
        <v>0</v>
      </c>
      <c r="P461" s="160">
        <v>0</v>
      </c>
      <c r="Q461" s="160">
        <v>1</v>
      </c>
      <c r="R461" s="160"/>
    </row>
    <row r="462" spans="1:18" x14ac:dyDescent="0.35">
      <c r="A462" t="s">
        <v>1361</v>
      </c>
      <c r="B462">
        <v>491000</v>
      </c>
      <c r="C462" t="s">
        <v>680</v>
      </c>
      <c r="D462" s="146">
        <v>9915</v>
      </c>
      <c r="E462" s="146">
        <v>0</v>
      </c>
      <c r="F462" s="146">
        <v>0</v>
      </c>
      <c r="G462" s="146">
        <v>0</v>
      </c>
      <c r="H462" s="146">
        <v>0</v>
      </c>
      <c r="I462" s="146">
        <v>0</v>
      </c>
      <c r="J462" s="146">
        <v>0</v>
      </c>
      <c r="K462" s="146">
        <v>0</v>
      </c>
      <c r="L462" s="146">
        <v>9915</v>
      </c>
      <c r="M462" s="146">
        <v>0</v>
      </c>
      <c r="N462" s="146">
        <v>0</v>
      </c>
      <c r="O462" s="146">
        <v>0</v>
      </c>
      <c r="P462" s="160">
        <v>0</v>
      </c>
      <c r="Q462" s="160">
        <v>1</v>
      </c>
      <c r="R462" s="160"/>
    </row>
    <row r="463" spans="1:18" x14ac:dyDescent="0.35">
      <c r="A463" t="s">
        <v>1362</v>
      </c>
      <c r="B463">
        <v>492000</v>
      </c>
      <c r="C463" t="s">
        <v>689</v>
      </c>
      <c r="D463" s="146">
        <v>1676</v>
      </c>
      <c r="E463" s="146">
        <v>0</v>
      </c>
      <c r="F463" s="146">
        <v>0</v>
      </c>
      <c r="G463" s="146">
        <v>0</v>
      </c>
      <c r="H463" s="146">
        <v>0</v>
      </c>
      <c r="I463" s="146">
        <v>0</v>
      </c>
      <c r="J463" s="146">
        <v>0</v>
      </c>
      <c r="K463" s="146">
        <v>0</v>
      </c>
      <c r="L463" s="146">
        <v>1676</v>
      </c>
      <c r="M463" s="146">
        <v>0</v>
      </c>
      <c r="N463" s="146">
        <v>0</v>
      </c>
      <c r="O463" s="146">
        <v>0</v>
      </c>
      <c r="P463" s="160">
        <v>0</v>
      </c>
      <c r="Q463" s="160">
        <v>1</v>
      </c>
      <c r="R463" s="160"/>
    </row>
    <row r="464" spans="1:18" x14ac:dyDescent="0.35">
      <c r="A464" t="s">
        <v>1363</v>
      </c>
      <c r="B464">
        <v>493000</v>
      </c>
      <c r="C464" t="s">
        <v>36</v>
      </c>
      <c r="D464" s="146">
        <v>173</v>
      </c>
      <c r="E464" s="146">
        <v>0</v>
      </c>
      <c r="F464" s="146">
        <v>0</v>
      </c>
      <c r="G464" s="146">
        <v>0</v>
      </c>
      <c r="H464" s="146">
        <v>0</v>
      </c>
      <c r="I464" s="146">
        <v>0</v>
      </c>
      <c r="J464" s="146">
        <v>0</v>
      </c>
      <c r="K464" s="146">
        <v>0</v>
      </c>
      <c r="L464" s="146">
        <v>173</v>
      </c>
      <c r="M464" s="146">
        <v>0</v>
      </c>
      <c r="N464" s="146">
        <v>0</v>
      </c>
      <c r="O464" s="146">
        <v>0</v>
      </c>
      <c r="P464" s="160">
        <v>0</v>
      </c>
      <c r="Q464" s="160">
        <v>1</v>
      </c>
      <c r="R464" s="160"/>
    </row>
    <row r="465" spans="1:18" x14ac:dyDescent="0.35">
      <c r="A465" t="s">
        <v>1071</v>
      </c>
      <c r="B465" t="s">
        <v>695</v>
      </c>
      <c r="C465" t="s">
        <v>696</v>
      </c>
      <c r="D465" s="146">
        <v>1966</v>
      </c>
      <c r="E465" s="146">
        <v>0</v>
      </c>
      <c r="F465" s="146">
        <v>0</v>
      </c>
      <c r="G465" s="146">
        <v>0</v>
      </c>
      <c r="H465" s="146">
        <v>0</v>
      </c>
      <c r="I465" s="146">
        <v>0</v>
      </c>
      <c r="J465" s="146">
        <v>0</v>
      </c>
      <c r="K465" s="146">
        <v>0</v>
      </c>
      <c r="L465" s="146">
        <v>1966</v>
      </c>
      <c r="M465" s="146">
        <v>0</v>
      </c>
      <c r="N465" s="146">
        <v>0</v>
      </c>
      <c r="O465" s="146">
        <v>0</v>
      </c>
      <c r="P465" s="160">
        <v>0</v>
      </c>
      <c r="Q465" s="160">
        <v>1</v>
      </c>
      <c r="R465" s="160"/>
    </row>
    <row r="466" spans="1:18" x14ac:dyDescent="0.35">
      <c r="A466" t="s">
        <v>1364</v>
      </c>
      <c r="B466">
        <v>511110</v>
      </c>
      <c r="C466" t="s">
        <v>617</v>
      </c>
      <c r="D466" s="146">
        <v>9824</v>
      </c>
      <c r="E466" s="146">
        <v>500</v>
      </c>
      <c r="F466" s="146">
        <v>1125</v>
      </c>
      <c r="G466" s="146">
        <v>1263</v>
      </c>
      <c r="H466" s="146">
        <v>0</v>
      </c>
      <c r="I466" s="146">
        <v>0</v>
      </c>
      <c r="J466" s="146">
        <v>0</v>
      </c>
      <c r="K466" s="146">
        <v>0</v>
      </c>
      <c r="L466" s="146">
        <v>9824</v>
      </c>
      <c r="M466" s="146">
        <v>500</v>
      </c>
      <c r="N466" s="146">
        <v>1263</v>
      </c>
      <c r="O466" s="146">
        <v>1125</v>
      </c>
      <c r="P466" s="160">
        <v>0</v>
      </c>
      <c r="Q466" s="160">
        <v>1</v>
      </c>
      <c r="R466" s="160"/>
    </row>
    <row r="467" spans="1:18" x14ac:dyDescent="0.35">
      <c r="A467" t="s">
        <v>1364</v>
      </c>
      <c r="B467">
        <v>511120</v>
      </c>
      <c r="C467" t="s">
        <v>618</v>
      </c>
      <c r="D467" s="146">
        <v>13145</v>
      </c>
      <c r="E467" s="146">
        <v>671</v>
      </c>
      <c r="F467" s="146">
        <v>1506</v>
      </c>
      <c r="G467" s="146">
        <v>1689</v>
      </c>
      <c r="H467" s="146">
        <v>0</v>
      </c>
      <c r="I467" s="146">
        <v>0</v>
      </c>
      <c r="J467" s="146">
        <v>0</v>
      </c>
      <c r="K467" s="146">
        <v>0</v>
      </c>
      <c r="L467" s="146">
        <v>13145</v>
      </c>
      <c r="M467" s="146">
        <v>671</v>
      </c>
      <c r="N467" s="146">
        <v>1689</v>
      </c>
      <c r="O467" s="146">
        <v>1506</v>
      </c>
      <c r="P467" s="160">
        <v>0</v>
      </c>
      <c r="Q467" s="160">
        <v>1</v>
      </c>
      <c r="R467" s="160"/>
    </row>
    <row r="468" spans="1:18" x14ac:dyDescent="0.35">
      <c r="A468" t="s">
        <v>1364</v>
      </c>
      <c r="B468">
        <v>511130</v>
      </c>
      <c r="C468" t="s">
        <v>536</v>
      </c>
      <c r="D468" s="146">
        <v>20040</v>
      </c>
      <c r="E468" s="146">
        <v>1002</v>
      </c>
      <c r="F468" s="146">
        <v>11515</v>
      </c>
      <c r="G468" s="146">
        <v>2525</v>
      </c>
      <c r="H468" s="146">
        <v>20040</v>
      </c>
      <c r="I468" s="146">
        <v>1002</v>
      </c>
      <c r="J468" s="146">
        <v>2525</v>
      </c>
      <c r="K468" s="146">
        <v>11515</v>
      </c>
      <c r="L468" s="146">
        <v>0</v>
      </c>
      <c r="M468" s="146">
        <v>0</v>
      </c>
      <c r="N468" s="146">
        <v>0</v>
      </c>
      <c r="O468" s="146">
        <v>0</v>
      </c>
      <c r="P468" s="160">
        <v>1</v>
      </c>
      <c r="Q468" s="160">
        <v>0</v>
      </c>
      <c r="R468" s="160"/>
    </row>
    <row r="469" spans="1:18" x14ac:dyDescent="0.35">
      <c r="A469" t="s">
        <v>1364</v>
      </c>
      <c r="B469">
        <v>511200</v>
      </c>
      <c r="C469" t="s">
        <v>523</v>
      </c>
      <c r="D469" s="146">
        <v>26190</v>
      </c>
      <c r="E469" s="146">
        <v>431</v>
      </c>
      <c r="F469" s="146">
        <v>9730</v>
      </c>
      <c r="G469" s="146">
        <v>4762</v>
      </c>
      <c r="H469" s="146">
        <v>26190</v>
      </c>
      <c r="I469" s="146">
        <v>431</v>
      </c>
      <c r="J469" s="146">
        <v>4762</v>
      </c>
      <c r="K469" s="146">
        <v>9730</v>
      </c>
      <c r="L469" s="146">
        <v>0</v>
      </c>
      <c r="M469" s="146">
        <v>0</v>
      </c>
      <c r="N469" s="146">
        <v>0</v>
      </c>
      <c r="O469" s="146">
        <v>0</v>
      </c>
      <c r="P469" s="160">
        <v>1</v>
      </c>
      <c r="Q469" s="160">
        <v>0</v>
      </c>
      <c r="R469" s="160"/>
    </row>
    <row r="470" spans="1:18" x14ac:dyDescent="0.35">
      <c r="A470" t="s">
        <v>1364</v>
      </c>
      <c r="B470" t="s">
        <v>537</v>
      </c>
      <c r="C470" t="s">
        <v>538</v>
      </c>
      <c r="D470" s="146">
        <v>7382</v>
      </c>
      <c r="E470" s="146">
        <v>373</v>
      </c>
      <c r="F470" s="146">
        <v>4794</v>
      </c>
      <c r="G470" s="146">
        <v>656</v>
      </c>
      <c r="H470" s="146">
        <v>528</v>
      </c>
      <c r="I470" s="146">
        <v>28</v>
      </c>
      <c r="J470" s="146">
        <v>46</v>
      </c>
      <c r="K470" s="146">
        <v>294</v>
      </c>
      <c r="L470" s="146">
        <v>6854</v>
      </c>
      <c r="M470" s="146">
        <v>345</v>
      </c>
      <c r="N470" s="146">
        <v>610</v>
      </c>
      <c r="O470" s="146">
        <v>4500</v>
      </c>
      <c r="P470" s="160">
        <v>7.1525331888377133E-2</v>
      </c>
      <c r="Q470" s="160">
        <v>0.92847466811162283</v>
      </c>
      <c r="R470" s="160"/>
    </row>
    <row r="471" spans="1:18" x14ac:dyDescent="0.35">
      <c r="A471" t="s">
        <v>1365</v>
      </c>
      <c r="B471">
        <v>512100</v>
      </c>
      <c r="C471" t="s">
        <v>517</v>
      </c>
      <c r="D471" s="146">
        <v>22168</v>
      </c>
      <c r="E471" s="146">
        <v>146</v>
      </c>
      <c r="F471" s="146">
        <v>3878</v>
      </c>
      <c r="G471" s="146">
        <v>1743</v>
      </c>
      <c r="H471" s="146">
        <v>8849</v>
      </c>
      <c r="I471" s="146">
        <v>146</v>
      </c>
      <c r="J471" s="146">
        <v>1743</v>
      </c>
      <c r="K471" s="146">
        <v>3878</v>
      </c>
      <c r="L471" s="146">
        <v>13319</v>
      </c>
      <c r="M471" s="146">
        <v>0</v>
      </c>
      <c r="N471" s="146">
        <v>0</v>
      </c>
      <c r="O471" s="146">
        <v>0</v>
      </c>
      <c r="P471" s="160">
        <v>0.39917899675207508</v>
      </c>
      <c r="Q471" s="160">
        <v>0.60082100324792498</v>
      </c>
      <c r="R471" s="160"/>
    </row>
    <row r="472" spans="1:18" x14ac:dyDescent="0.35">
      <c r="A472" t="s">
        <v>1365</v>
      </c>
      <c r="B472">
        <v>512200</v>
      </c>
      <c r="C472" t="s">
        <v>516</v>
      </c>
      <c r="D472" s="146">
        <v>8320</v>
      </c>
      <c r="E472" s="146">
        <v>137</v>
      </c>
      <c r="F472" s="146">
        <v>3657</v>
      </c>
      <c r="G472" s="146">
        <v>1634</v>
      </c>
      <c r="H472" s="146">
        <v>8234</v>
      </c>
      <c r="I472" s="146">
        <v>136</v>
      </c>
      <c r="J472" s="146">
        <v>1623</v>
      </c>
      <c r="K472" s="146">
        <v>3609</v>
      </c>
      <c r="L472" s="146">
        <v>86</v>
      </c>
      <c r="M472" s="146">
        <v>1</v>
      </c>
      <c r="N472" s="146">
        <v>11</v>
      </c>
      <c r="O472" s="146">
        <v>48</v>
      </c>
      <c r="P472" s="160">
        <v>0.98966346153846152</v>
      </c>
      <c r="Q472" s="160">
        <v>1.0336538461538461E-2</v>
      </c>
      <c r="R472" s="160"/>
    </row>
    <row r="473" spans="1:18" x14ac:dyDescent="0.35">
      <c r="A473" t="s">
        <v>1366</v>
      </c>
      <c r="B473">
        <v>515100</v>
      </c>
      <c r="C473" t="s">
        <v>664</v>
      </c>
      <c r="D473" s="146">
        <v>4534</v>
      </c>
      <c r="E473" s="146">
        <v>0</v>
      </c>
      <c r="F473" s="146">
        <v>0</v>
      </c>
      <c r="G473" s="146">
        <v>0</v>
      </c>
      <c r="H473" s="146">
        <v>0</v>
      </c>
      <c r="I473" s="146">
        <v>0</v>
      </c>
      <c r="J473" s="146">
        <v>0</v>
      </c>
      <c r="K473" s="146">
        <v>0</v>
      </c>
      <c r="L473" s="146">
        <v>4534</v>
      </c>
      <c r="M473" s="146">
        <v>0</v>
      </c>
      <c r="N473" s="146">
        <v>0</v>
      </c>
      <c r="O473" s="146">
        <v>0</v>
      </c>
      <c r="P473" s="160">
        <v>0</v>
      </c>
      <c r="Q473" s="160">
        <v>1</v>
      </c>
      <c r="R473" s="160"/>
    </row>
    <row r="474" spans="1:18" x14ac:dyDescent="0.35">
      <c r="A474" t="s">
        <v>1367</v>
      </c>
      <c r="B474">
        <v>517110</v>
      </c>
      <c r="C474" t="s">
        <v>665</v>
      </c>
      <c r="D474" s="146">
        <v>159265</v>
      </c>
      <c r="E474" s="146">
        <v>0</v>
      </c>
      <c r="F474" s="146">
        <v>0</v>
      </c>
      <c r="G474" s="146">
        <v>0</v>
      </c>
      <c r="H474" s="146">
        <v>0</v>
      </c>
      <c r="I474" s="146">
        <v>0</v>
      </c>
      <c r="J474" s="146">
        <v>0</v>
      </c>
      <c r="K474" s="146">
        <v>0</v>
      </c>
      <c r="L474" s="146">
        <v>159265</v>
      </c>
      <c r="M474" s="146">
        <v>0</v>
      </c>
      <c r="N474" s="146">
        <v>0</v>
      </c>
      <c r="O474" s="146">
        <v>0</v>
      </c>
      <c r="P474" s="160">
        <v>0</v>
      </c>
      <c r="Q474" s="160">
        <v>1</v>
      </c>
      <c r="R474" s="160"/>
    </row>
    <row r="475" spans="1:18" x14ac:dyDescent="0.35">
      <c r="A475" t="s">
        <v>1367</v>
      </c>
      <c r="B475">
        <v>517210</v>
      </c>
      <c r="C475" t="s">
        <v>688</v>
      </c>
      <c r="D475" s="146">
        <v>81429</v>
      </c>
      <c r="E475" s="146">
        <v>0</v>
      </c>
      <c r="F475" s="146">
        <v>0</v>
      </c>
      <c r="G475" s="146">
        <v>0</v>
      </c>
      <c r="H475" s="146">
        <v>0</v>
      </c>
      <c r="I475" s="146">
        <v>0</v>
      </c>
      <c r="J475" s="146">
        <v>0</v>
      </c>
      <c r="K475" s="146">
        <v>0</v>
      </c>
      <c r="L475" s="146">
        <v>81429</v>
      </c>
      <c r="M475" s="146">
        <v>0</v>
      </c>
      <c r="N475" s="146">
        <v>0</v>
      </c>
      <c r="O475" s="146">
        <v>0</v>
      </c>
      <c r="P475" s="160">
        <v>0</v>
      </c>
      <c r="Q475" s="160">
        <v>1</v>
      </c>
      <c r="R475" s="160"/>
    </row>
    <row r="476" spans="1:18" x14ac:dyDescent="0.35">
      <c r="A476" t="s">
        <v>1367</v>
      </c>
      <c r="B476" t="s">
        <v>685</v>
      </c>
      <c r="C476" t="s">
        <v>686</v>
      </c>
      <c r="D476" s="146">
        <v>10966</v>
      </c>
      <c r="E476" s="146">
        <v>0</v>
      </c>
      <c r="F476" s="146">
        <v>0</v>
      </c>
      <c r="G476" s="146">
        <v>0</v>
      </c>
      <c r="H476" s="146">
        <v>0</v>
      </c>
      <c r="I476" s="146">
        <v>0</v>
      </c>
      <c r="J476" s="146">
        <v>0</v>
      </c>
      <c r="K476" s="146">
        <v>0</v>
      </c>
      <c r="L476" s="146">
        <v>10966</v>
      </c>
      <c r="M476" s="146">
        <v>0</v>
      </c>
      <c r="N476" s="146">
        <v>0</v>
      </c>
      <c r="O476" s="146">
        <v>0</v>
      </c>
      <c r="P476" s="160">
        <v>0</v>
      </c>
      <c r="Q476" s="160">
        <v>1</v>
      </c>
      <c r="R476" s="160"/>
    </row>
    <row r="477" spans="1:18" x14ac:dyDescent="0.35">
      <c r="A477" t="s">
        <v>1368</v>
      </c>
      <c r="B477">
        <v>519130</v>
      </c>
      <c r="C477" t="s">
        <v>619</v>
      </c>
      <c r="D477" s="146">
        <v>2856</v>
      </c>
      <c r="E477" s="146">
        <v>0</v>
      </c>
      <c r="F477" s="146">
        <v>0</v>
      </c>
      <c r="G477" s="146">
        <v>0</v>
      </c>
      <c r="H477" s="146">
        <v>0</v>
      </c>
      <c r="I477" s="146">
        <v>0</v>
      </c>
      <c r="J477" s="146">
        <v>0</v>
      </c>
      <c r="K477" s="146">
        <v>0</v>
      </c>
      <c r="L477" s="146">
        <v>2856</v>
      </c>
      <c r="M477" s="146">
        <v>0</v>
      </c>
      <c r="N477" s="146">
        <v>0</v>
      </c>
      <c r="O477" s="146">
        <v>0</v>
      </c>
      <c r="P477" s="160">
        <v>0</v>
      </c>
      <c r="Q477" s="160">
        <v>1</v>
      </c>
      <c r="R477" s="160"/>
    </row>
    <row r="478" spans="1:18" x14ac:dyDescent="0.35">
      <c r="A478" t="s">
        <v>1368</v>
      </c>
      <c r="B478" t="s">
        <v>662</v>
      </c>
      <c r="C478" t="s">
        <v>663</v>
      </c>
      <c r="D478" s="146">
        <v>3362</v>
      </c>
      <c r="E478" s="146">
        <v>0</v>
      </c>
      <c r="F478" s="146">
        <v>0</v>
      </c>
      <c r="G478" s="146">
        <v>0</v>
      </c>
      <c r="H478" s="146">
        <v>0</v>
      </c>
      <c r="I478" s="146">
        <v>0</v>
      </c>
      <c r="J478" s="146">
        <v>0</v>
      </c>
      <c r="K478" s="146">
        <v>0</v>
      </c>
      <c r="L478" s="146">
        <v>3362</v>
      </c>
      <c r="M478" s="146">
        <v>0</v>
      </c>
      <c r="N478" s="146">
        <v>0</v>
      </c>
      <c r="O478" s="146">
        <v>0</v>
      </c>
      <c r="P478" s="160">
        <v>0</v>
      </c>
      <c r="Q478" s="160">
        <v>1</v>
      </c>
      <c r="R478" s="160"/>
    </row>
    <row r="479" spans="1:18" x14ac:dyDescent="0.35">
      <c r="A479" t="s">
        <v>1369</v>
      </c>
      <c r="B479" t="s">
        <v>678</v>
      </c>
      <c r="C479" t="s">
        <v>679</v>
      </c>
      <c r="D479" s="146">
        <v>35104</v>
      </c>
      <c r="E479" s="146">
        <v>0</v>
      </c>
      <c r="F479" s="146">
        <v>0</v>
      </c>
      <c r="G479" s="146">
        <v>0</v>
      </c>
      <c r="H479" s="146">
        <v>0</v>
      </c>
      <c r="I479" s="146">
        <v>0</v>
      </c>
      <c r="J479" s="146">
        <v>0</v>
      </c>
      <c r="K479" s="146">
        <v>0</v>
      </c>
      <c r="L479" s="146">
        <v>35104</v>
      </c>
      <c r="M479" s="146">
        <v>0</v>
      </c>
      <c r="N479" s="146">
        <v>0</v>
      </c>
      <c r="O479" s="146">
        <v>0</v>
      </c>
      <c r="P479" s="160">
        <v>0</v>
      </c>
      <c r="Q479" s="160">
        <v>1</v>
      </c>
      <c r="R479" s="160"/>
    </row>
    <row r="480" spans="1:18" x14ac:dyDescent="0.35">
      <c r="A480" t="s">
        <v>1370</v>
      </c>
      <c r="B480">
        <v>523900</v>
      </c>
      <c r="C480" t="s">
        <v>683</v>
      </c>
      <c r="D480" s="146">
        <v>108216</v>
      </c>
      <c r="E480" s="146">
        <v>0</v>
      </c>
      <c r="F480" s="146">
        <v>0</v>
      </c>
      <c r="G480" s="146">
        <v>0</v>
      </c>
      <c r="H480" s="146">
        <v>0</v>
      </c>
      <c r="I480" s="146">
        <v>0</v>
      </c>
      <c r="J480" s="146">
        <v>0</v>
      </c>
      <c r="K480" s="146">
        <v>0</v>
      </c>
      <c r="L480" s="146">
        <v>108216</v>
      </c>
      <c r="M480" s="146">
        <v>0</v>
      </c>
      <c r="N480" s="146">
        <v>0</v>
      </c>
      <c r="O480" s="146">
        <v>0</v>
      </c>
      <c r="P480" s="160">
        <v>0</v>
      </c>
      <c r="Q480" s="160">
        <v>1</v>
      </c>
      <c r="R480" s="160"/>
    </row>
    <row r="481" spans="1:18" x14ac:dyDescent="0.35">
      <c r="A481" t="s">
        <v>1370</v>
      </c>
      <c r="B481" t="s">
        <v>681</v>
      </c>
      <c r="C481" t="s">
        <v>682</v>
      </c>
      <c r="D481" s="146">
        <v>40975</v>
      </c>
      <c r="E481" s="146">
        <v>0</v>
      </c>
      <c r="F481" s="146">
        <v>0</v>
      </c>
      <c r="G481" s="146">
        <v>0</v>
      </c>
      <c r="H481" s="146">
        <v>0</v>
      </c>
      <c r="I481" s="146">
        <v>0</v>
      </c>
      <c r="J481" s="146">
        <v>0</v>
      </c>
      <c r="K481" s="146">
        <v>0</v>
      </c>
      <c r="L481" s="146">
        <v>40975</v>
      </c>
      <c r="M481" s="146">
        <v>0</v>
      </c>
      <c r="N481" s="146">
        <v>0</v>
      </c>
      <c r="O481" s="146">
        <v>0</v>
      </c>
      <c r="P481" s="160">
        <v>0</v>
      </c>
      <c r="Q481" s="160">
        <v>1</v>
      </c>
      <c r="R481" s="160"/>
    </row>
    <row r="482" spans="1:18" x14ac:dyDescent="0.35">
      <c r="A482" t="s">
        <v>1371</v>
      </c>
      <c r="B482">
        <v>524100</v>
      </c>
      <c r="C482" t="s">
        <v>684</v>
      </c>
      <c r="D482" s="146">
        <v>288150</v>
      </c>
      <c r="E482" s="146">
        <v>0</v>
      </c>
      <c r="F482" s="146">
        <v>0</v>
      </c>
      <c r="G482" s="146">
        <v>0</v>
      </c>
      <c r="H482" s="146">
        <v>0</v>
      </c>
      <c r="I482" s="146">
        <v>0</v>
      </c>
      <c r="J482" s="146">
        <v>0</v>
      </c>
      <c r="K482" s="146">
        <v>0</v>
      </c>
      <c r="L482" s="146">
        <v>288150</v>
      </c>
      <c r="M482" s="146">
        <v>0</v>
      </c>
      <c r="N482" s="146">
        <v>0</v>
      </c>
      <c r="O482" s="146">
        <v>0</v>
      </c>
      <c r="P482" s="160">
        <v>0</v>
      </c>
      <c r="Q482" s="160">
        <v>1</v>
      </c>
      <c r="R482" s="160"/>
    </row>
    <row r="483" spans="1:18" x14ac:dyDescent="0.35">
      <c r="A483" t="s">
        <v>1372</v>
      </c>
      <c r="B483">
        <v>525000</v>
      </c>
      <c r="C483" t="s">
        <v>41</v>
      </c>
      <c r="D483" s="146">
        <v>124033</v>
      </c>
      <c r="E483" s="146">
        <v>0</v>
      </c>
      <c r="F483" s="146">
        <v>0</v>
      </c>
      <c r="G483" s="146">
        <v>0</v>
      </c>
      <c r="H483" s="146">
        <v>0</v>
      </c>
      <c r="I483" s="146">
        <v>0</v>
      </c>
      <c r="J483" s="146">
        <v>0</v>
      </c>
      <c r="K483" s="146">
        <v>0</v>
      </c>
      <c r="L483" s="146">
        <v>124033</v>
      </c>
      <c r="M483" s="146">
        <v>0</v>
      </c>
      <c r="N483" s="146">
        <v>0</v>
      </c>
      <c r="O483" s="146">
        <v>0</v>
      </c>
      <c r="P483" s="160">
        <v>0</v>
      </c>
      <c r="Q483" s="160">
        <v>1</v>
      </c>
      <c r="R483" s="160"/>
    </row>
    <row r="484" spans="1:18" x14ac:dyDescent="0.35">
      <c r="A484" t="s">
        <v>1373</v>
      </c>
      <c r="B484" t="s">
        <v>676</v>
      </c>
      <c r="C484" t="s">
        <v>677</v>
      </c>
      <c r="D484" s="146">
        <v>171848</v>
      </c>
      <c r="E484" s="146">
        <v>0</v>
      </c>
      <c r="F484" s="146">
        <v>0</v>
      </c>
      <c r="G484" s="146">
        <v>0</v>
      </c>
      <c r="H484" s="146">
        <v>0</v>
      </c>
      <c r="I484" s="146">
        <v>0</v>
      </c>
      <c r="J484" s="146">
        <v>0</v>
      </c>
      <c r="K484" s="146">
        <v>0</v>
      </c>
      <c r="L484" s="146">
        <v>171848</v>
      </c>
      <c r="M484" s="146">
        <v>0</v>
      </c>
      <c r="N484" s="146">
        <v>0</v>
      </c>
      <c r="O484" s="146">
        <v>0</v>
      </c>
      <c r="P484" s="160">
        <v>0</v>
      </c>
      <c r="Q484" s="160">
        <v>1</v>
      </c>
      <c r="R484" s="160"/>
    </row>
    <row r="485" spans="1:18" x14ac:dyDescent="0.35">
      <c r="A485" t="s">
        <v>1374</v>
      </c>
      <c r="B485" t="s">
        <v>1081</v>
      </c>
      <c r="C485" t="s">
        <v>1082</v>
      </c>
      <c r="D485" s="146">
        <v>1478793</v>
      </c>
      <c r="E485" s="146">
        <v>0</v>
      </c>
      <c r="F485" s="146">
        <v>0</v>
      </c>
      <c r="G485" s="146">
        <v>0</v>
      </c>
      <c r="H485" s="146">
        <v>0</v>
      </c>
      <c r="I485" s="146">
        <v>0</v>
      </c>
      <c r="J485" s="146">
        <v>0</v>
      </c>
      <c r="K485" s="146">
        <v>0</v>
      </c>
      <c r="L485" s="146">
        <v>1478793</v>
      </c>
      <c r="M485" s="146">
        <v>0</v>
      </c>
      <c r="N485" s="146">
        <v>0</v>
      </c>
      <c r="O485" s="146">
        <v>0</v>
      </c>
      <c r="P485" s="160">
        <v>0</v>
      </c>
      <c r="Q485" s="160">
        <v>1</v>
      </c>
      <c r="R485" s="160"/>
    </row>
    <row r="486" spans="1:18" x14ac:dyDescent="0.35">
      <c r="A486" t="s">
        <v>1374</v>
      </c>
      <c r="B486" t="s">
        <v>1083</v>
      </c>
      <c r="C486" t="s">
        <v>1084</v>
      </c>
      <c r="D486" s="146">
        <v>4111</v>
      </c>
      <c r="E486" s="146">
        <v>0</v>
      </c>
      <c r="F486" s="146">
        <v>0</v>
      </c>
      <c r="G486" s="146">
        <v>0</v>
      </c>
      <c r="H486" s="146">
        <v>0</v>
      </c>
      <c r="I486" s="146">
        <v>0</v>
      </c>
      <c r="J486" s="146">
        <v>0</v>
      </c>
      <c r="K486" s="146">
        <v>0</v>
      </c>
      <c r="L486" s="146">
        <v>4111</v>
      </c>
      <c r="M486" s="146">
        <v>0</v>
      </c>
      <c r="N486" s="146">
        <v>0</v>
      </c>
      <c r="O486" s="146">
        <v>0</v>
      </c>
      <c r="P486" s="160">
        <v>0</v>
      </c>
      <c r="Q486" s="160">
        <v>1</v>
      </c>
      <c r="R486" s="160"/>
    </row>
    <row r="487" spans="1:18" x14ac:dyDescent="0.35">
      <c r="A487" t="s">
        <v>1375</v>
      </c>
      <c r="B487">
        <v>532100</v>
      </c>
      <c r="C487" t="s">
        <v>647</v>
      </c>
      <c r="D487" s="146">
        <v>49709</v>
      </c>
      <c r="E487" s="146">
        <v>0</v>
      </c>
      <c r="F487" s="146">
        <v>0</v>
      </c>
      <c r="G487" s="146">
        <v>0</v>
      </c>
      <c r="H487" s="146">
        <v>0</v>
      </c>
      <c r="I487" s="146">
        <v>0</v>
      </c>
      <c r="J487" s="146">
        <v>0</v>
      </c>
      <c r="K487" s="146">
        <v>0</v>
      </c>
      <c r="L487" s="146">
        <v>49709</v>
      </c>
      <c r="M487" s="146">
        <v>0</v>
      </c>
      <c r="N487" s="146">
        <v>0</v>
      </c>
      <c r="O487" s="146">
        <v>0</v>
      </c>
      <c r="P487" s="160">
        <v>0</v>
      </c>
      <c r="Q487" s="160">
        <v>1</v>
      </c>
      <c r="R487" s="160"/>
    </row>
    <row r="488" spans="1:18" x14ac:dyDescent="0.35">
      <c r="A488" t="s">
        <v>1375</v>
      </c>
      <c r="B488">
        <v>532400</v>
      </c>
      <c r="C488" t="s">
        <v>650</v>
      </c>
      <c r="D488" s="146">
        <v>378</v>
      </c>
      <c r="E488" s="146">
        <v>0</v>
      </c>
      <c r="F488" s="146">
        <v>0</v>
      </c>
      <c r="G488" s="146">
        <v>0</v>
      </c>
      <c r="H488" s="146">
        <v>0</v>
      </c>
      <c r="I488" s="146">
        <v>0</v>
      </c>
      <c r="J488" s="146">
        <v>0</v>
      </c>
      <c r="K488" s="146">
        <v>0</v>
      </c>
      <c r="L488" s="146">
        <v>378</v>
      </c>
      <c r="M488" s="146">
        <v>0</v>
      </c>
      <c r="N488" s="146">
        <v>0</v>
      </c>
      <c r="O488" s="146">
        <v>0</v>
      </c>
      <c r="P488" s="160">
        <v>0</v>
      </c>
      <c r="Q488" s="160">
        <v>1</v>
      </c>
      <c r="R488" s="160"/>
    </row>
    <row r="489" spans="1:18" x14ac:dyDescent="0.35">
      <c r="A489" t="s">
        <v>1375</v>
      </c>
      <c r="B489" t="s">
        <v>457</v>
      </c>
      <c r="C489" t="s">
        <v>458</v>
      </c>
      <c r="D489" s="146">
        <v>25635</v>
      </c>
      <c r="E489" s="146">
        <v>0</v>
      </c>
      <c r="F489" s="146">
        <v>0</v>
      </c>
      <c r="G489" s="146">
        <v>0</v>
      </c>
      <c r="H489" s="146">
        <v>6298</v>
      </c>
      <c r="I489" s="146">
        <v>0</v>
      </c>
      <c r="J489" s="146">
        <v>0</v>
      </c>
      <c r="K489" s="146">
        <v>0</v>
      </c>
      <c r="L489" s="146">
        <v>19337</v>
      </c>
      <c r="M489" s="146">
        <v>0</v>
      </c>
      <c r="N489" s="146">
        <v>0</v>
      </c>
      <c r="O489" s="146">
        <v>0</v>
      </c>
      <c r="P489" s="160">
        <v>0.24567973473766336</v>
      </c>
      <c r="Q489" s="160">
        <v>0.75432026526233664</v>
      </c>
      <c r="R489" s="160"/>
    </row>
    <row r="490" spans="1:18" x14ac:dyDescent="0.35">
      <c r="A490" t="s">
        <v>1376</v>
      </c>
      <c r="B490">
        <v>541100</v>
      </c>
      <c r="C490" t="s">
        <v>96</v>
      </c>
      <c r="D490" s="146">
        <v>90334</v>
      </c>
      <c r="E490" s="146">
        <v>0</v>
      </c>
      <c r="F490" s="146">
        <v>0</v>
      </c>
      <c r="G490" s="146">
        <v>0</v>
      </c>
      <c r="H490" s="146">
        <v>0</v>
      </c>
      <c r="I490" s="146">
        <v>0</v>
      </c>
      <c r="J490" s="146">
        <v>0</v>
      </c>
      <c r="K490" s="146">
        <v>0</v>
      </c>
      <c r="L490" s="146">
        <v>90334</v>
      </c>
      <c r="M490" s="146">
        <v>0</v>
      </c>
      <c r="N490" s="146">
        <v>0</v>
      </c>
      <c r="O490" s="146">
        <v>0</v>
      </c>
      <c r="P490" s="160">
        <v>0</v>
      </c>
      <c r="Q490" s="160">
        <v>1</v>
      </c>
      <c r="R490" s="160"/>
    </row>
    <row r="491" spans="1:18" x14ac:dyDescent="0.35">
      <c r="A491" t="s">
        <v>1376</v>
      </c>
      <c r="B491">
        <v>541200</v>
      </c>
      <c r="C491" t="s">
        <v>691</v>
      </c>
      <c r="D491" s="146">
        <v>15387</v>
      </c>
      <c r="E491" s="146">
        <v>0</v>
      </c>
      <c r="F491" s="146">
        <v>0</v>
      </c>
      <c r="G491" s="146">
        <v>0</v>
      </c>
      <c r="H491" s="146">
        <v>0</v>
      </c>
      <c r="I491" s="146">
        <v>0</v>
      </c>
      <c r="J491" s="146">
        <v>0</v>
      </c>
      <c r="K491" s="146">
        <v>0</v>
      </c>
      <c r="L491" s="146">
        <v>15387</v>
      </c>
      <c r="M491" s="146">
        <v>0</v>
      </c>
      <c r="N491" s="146">
        <v>0</v>
      </c>
      <c r="O491" s="146">
        <v>0</v>
      </c>
      <c r="P491" s="160">
        <v>0</v>
      </c>
      <c r="Q491" s="160">
        <v>1</v>
      </c>
      <c r="R491" s="160"/>
    </row>
    <row r="492" spans="1:18" x14ac:dyDescent="0.35">
      <c r="A492" t="s">
        <v>1376</v>
      </c>
      <c r="B492">
        <v>541400</v>
      </c>
      <c r="C492" t="s">
        <v>692</v>
      </c>
      <c r="D492" s="146">
        <v>4429</v>
      </c>
      <c r="E492" s="146">
        <v>0</v>
      </c>
      <c r="F492" s="146">
        <v>0</v>
      </c>
      <c r="G492" s="146">
        <v>0</v>
      </c>
      <c r="H492" s="146">
        <v>0</v>
      </c>
      <c r="I492" s="146">
        <v>0</v>
      </c>
      <c r="J492" s="146">
        <v>0</v>
      </c>
      <c r="K492" s="146">
        <v>0</v>
      </c>
      <c r="L492" s="146">
        <v>4429</v>
      </c>
      <c r="M492" s="146">
        <v>0</v>
      </c>
      <c r="N492" s="146">
        <v>0</v>
      </c>
      <c r="O492" s="146">
        <v>0</v>
      </c>
      <c r="P492" s="160">
        <v>0</v>
      </c>
      <c r="Q492" s="160">
        <v>1</v>
      </c>
      <c r="R492" s="160"/>
    </row>
    <row r="493" spans="1:18" x14ac:dyDescent="0.35">
      <c r="A493" t="s">
        <v>1376</v>
      </c>
      <c r="B493">
        <v>541700</v>
      </c>
      <c r="C493" t="s">
        <v>708</v>
      </c>
      <c r="D493" s="146">
        <v>4636</v>
      </c>
      <c r="E493" s="146">
        <v>0</v>
      </c>
      <c r="F493" s="146">
        <v>0</v>
      </c>
      <c r="G493" s="146">
        <v>0</v>
      </c>
      <c r="H493" s="146">
        <v>0</v>
      </c>
      <c r="I493" s="146">
        <v>0</v>
      </c>
      <c r="J493" s="146">
        <v>0</v>
      </c>
      <c r="K493" s="146">
        <v>0</v>
      </c>
      <c r="L493" s="146">
        <v>4636</v>
      </c>
      <c r="M493" s="146">
        <v>0</v>
      </c>
      <c r="N493" s="146">
        <v>0</v>
      </c>
      <c r="O493" s="146">
        <v>0</v>
      </c>
      <c r="P493" s="160">
        <v>0</v>
      </c>
      <c r="Q493" s="160">
        <v>1</v>
      </c>
      <c r="R493" s="160"/>
    </row>
    <row r="494" spans="1:18" x14ac:dyDescent="0.35">
      <c r="A494" t="s">
        <v>1376</v>
      </c>
      <c r="B494">
        <v>541800</v>
      </c>
      <c r="C494" t="s">
        <v>697</v>
      </c>
      <c r="D494" s="146">
        <v>2434</v>
      </c>
      <c r="E494" s="146">
        <v>0</v>
      </c>
      <c r="F494" s="146">
        <v>0</v>
      </c>
      <c r="G494" s="146">
        <v>0</v>
      </c>
      <c r="H494" s="146">
        <v>0</v>
      </c>
      <c r="I494" s="146">
        <v>0</v>
      </c>
      <c r="J494" s="146">
        <v>0</v>
      </c>
      <c r="K494" s="146">
        <v>0</v>
      </c>
      <c r="L494" s="146">
        <v>2434</v>
      </c>
      <c r="M494" s="146">
        <v>0</v>
      </c>
      <c r="N494" s="146">
        <v>0</v>
      </c>
      <c r="O494" s="146">
        <v>0</v>
      </c>
      <c r="P494" s="160">
        <v>0</v>
      </c>
      <c r="Q494" s="160">
        <v>1</v>
      </c>
      <c r="R494" s="160"/>
    </row>
    <row r="495" spans="1:18" x14ac:dyDescent="0.35">
      <c r="A495" t="s">
        <v>1376</v>
      </c>
      <c r="B495">
        <v>541920</v>
      </c>
      <c r="C495" t="s">
        <v>666</v>
      </c>
      <c r="D495" s="146">
        <v>7284</v>
      </c>
      <c r="E495" s="146">
        <v>0</v>
      </c>
      <c r="F495" s="146">
        <v>0</v>
      </c>
      <c r="G495" s="146">
        <v>0</v>
      </c>
      <c r="H495" s="146">
        <v>0</v>
      </c>
      <c r="I495" s="146">
        <v>0</v>
      </c>
      <c r="J495" s="146">
        <v>0</v>
      </c>
      <c r="K495" s="146">
        <v>0</v>
      </c>
      <c r="L495" s="146">
        <v>7284</v>
      </c>
      <c r="M495" s="146">
        <v>0</v>
      </c>
      <c r="N495" s="146">
        <v>0</v>
      </c>
      <c r="O495" s="146">
        <v>0</v>
      </c>
      <c r="P495" s="160">
        <v>0</v>
      </c>
      <c r="Q495" s="160">
        <v>1</v>
      </c>
      <c r="R495" s="160"/>
    </row>
    <row r="496" spans="1:18" x14ac:dyDescent="0.35">
      <c r="A496" t="s">
        <v>1376</v>
      </c>
      <c r="B496">
        <v>541940</v>
      </c>
      <c r="C496" t="s">
        <v>670</v>
      </c>
      <c r="D496" s="146">
        <v>20216</v>
      </c>
      <c r="E496" s="146">
        <v>0</v>
      </c>
      <c r="F496" s="146">
        <v>0</v>
      </c>
      <c r="G496" s="146">
        <v>0</v>
      </c>
      <c r="H496" s="146">
        <v>0</v>
      </c>
      <c r="I496" s="146">
        <v>0</v>
      </c>
      <c r="J496" s="146">
        <v>0</v>
      </c>
      <c r="K496" s="146">
        <v>0</v>
      </c>
      <c r="L496" s="146">
        <v>20216</v>
      </c>
      <c r="M496" s="146">
        <v>0</v>
      </c>
      <c r="N496" s="146">
        <v>0</v>
      </c>
      <c r="O496" s="146">
        <v>0</v>
      </c>
      <c r="P496" s="160">
        <v>0</v>
      </c>
      <c r="Q496" s="160">
        <v>1</v>
      </c>
      <c r="R496" s="160"/>
    </row>
    <row r="497" spans="1:18" x14ac:dyDescent="0.35">
      <c r="A497" t="s">
        <v>1377</v>
      </c>
      <c r="B497">
        <v>561300</v>
      </c>
      <c r="C497" t="s">
        <v>694</v>
      </c>
      <c r="D497" s="146">
        <v>1517</v>
      </c>
      <c r="E497" s="146">
        <v>0</v>
      </c>
      <c r="F497" s="146">
        <v>0</v>
      </c>
      <c r="G497" s="146">
        <v>0</v>
      </c>
      <c r="H497" s="146">
        <v>0</v>
      </c>
      <c r="I497" s="146">
        <v>0</v>
      </c>
      <c r="J497" s="146">
        <v>0</v>
      </c>
      <c r="K497" s="146">
        <v>0</v>
      </c>
      <c r="L497" s="146">
        <v>1517</v>
      </c>
      <c r="M497" s="146">
        <v>0</v>
      </c>
      <c r="N497" s="146">
        <v>0</v>
      </c>
      <c r="O497" s="146">
        <v>0</v>
      </c>
      <c r="P497" s="160">
        <v>0</v>
      </c>
      <c r="Q497" s="160">
        <v>1</v>
      </c>
      <c r="R497" s="160"/>
    </row>
    <row r="498" spans="1:18" x14ac:dyDescent="0.35">
      <c r="A498" t="s">
        <v>1377</v>
      </c>
      <c r="B498">
        <v>561400</v>
      </c>
      <c r="C498" t="s">
        <v>687</v>
      </c>
      <c r="D498" s="146">
        <v>4346</v>
      </c>
      <c r="E498" s="146">
        <v>0</v>
      </c>
      <c r="F498" s="146">
        <v>0</v>
      </c>
      <c r="G498" s="146">
        <v>0</v>
      </c>
      <c r="H498" s="146">
        <v>0</v>
      </c>
      <c r="I498" s="146">
        <v>0</v>
      </c>
      <c r="J498" s="146">
        <v>0</v>
      </c>
      <c r="K498" s="146">
        <v>0</v>
      </c>
      <c r="L498" s="146">
        <v>4346</v>
      </c>
      <c r="M498" s="146">
        <v>0</v>
      </c>
      <c r="N498" s="146">
        <v>0</v>
      </c>
      <c r="O498" s="146">
        <v>0</v>
      </c>
      <c r="P498" s="160">
        <v>0</v>
      </c>
      <c r="Q498" s="160">
        <v>1</v>
      </c>
      <c r="R498" s="160"/>
    </row>
    <row r="499" spans="1:18" x14ac:dyDescent="0.35">
      <c r="A499" t="s">
        <v>1377</v>
      </c>
      <c r="B499">
        <v>561500</v>
      </c>
      <c r="C499" t="s">
        <v>649</v>
      </c>
      <c r="D499" s="146">
        <v>14340</v>
      </c>
      <c r="E499" s="146">
        <v>0</v>
      </c>
      <c r="F499" s="146">
        <v>0</v>
      </c>
      <c r="G499" s="146">
        <v>0</v>
      </c>
      <c r="H499" s="146">
        <v>0</v>
      </c>
      <c r="I499" s="146">
        <v>0</v>
      </c>
      <c r="J499" s="146">
        <v>0</v>
      </c>
      <c r="K499" s="146">
        <v>0</v>
      </c>
      <c r="L499" s="146">
        <v>14340</v>
      </c>
      <c r="M499" s="146">
        <v>0</v>
      </c>
      <c r="N499" s="146">
        <v>0</v>
      </c>
      <c r="O499" s="146">
        <v>0</v>
      </c>
      <c r="P499" s="160">
        <v>0</v>
      </c>
      <c r="Q499" s="160">
        <v>1</v>
      </c>
      <c r="R499" s="160"/>
    </row>
    <row r="500" spans="1:18" x14ac:dyDescent="0.35">
      <c r="A500" t="s">
        <v>1377</v>
      </c>
      <c r="B500">
        <v>561600</v>
      </c>
      <c r="C500" t="s">
        <v>693</v>
      </c>
      <c r="D500" s="146">
        <v>7681</v>
      </c>
      <c r="E500" s="146">
        <v>0</v>
      </c>
      <c r="F500" s="146">
        <v>0</v>
      </c>
      <c r="G500" s="146">
        <v>0</v>
      </c>
      <c r="H500" s="146">
        <v>0</v>
      </c>
      <c r="I500" s="146">
        <v>0</v>
      </c>
      <c r="J500" s="146">
        <v>0</v>
      </c>
      <c r="K500" s="146">
        <v>0</v>
      </c>
      <c r="L500" s="146">
        <v>7681</v>
      </c>
      <c r="M500" s="146">
        <v>0</v>
      </c>
      <c r="N500" s="146">
        <v>0</v>
      </c>
      <c r="O500" s="146">
        <v>0</v>
      </c>
      <c r="P500" s="160">
        <v>0</v>
      </c>
      <c r="Q500" s="160">
        <v>1</v>
      </c>
      <c r="R500" s="160"/>
    </row>
    <row r="501" spans="1:18" x14ac:dyDescent="0.35">
      <c r="A501" t="s">
        <v>1377</v>
      </c>
      <c r="B501">
        <v>561700</v>
      </c>
      <c r="C501" t="s">
        <v>705</v>
      </c>
      <c r="D501" s="146">
        <v>15230</v>
      </c>
      <c r="E501" s="146">
        <v>0</v>
      </c>
      <c r="F501" s="146">
        <v>0</v>
      </c>
      <c r="G501" s="146">
        <v>0</v>
      </c>
      <c r="H501" s="146">
        <v>0</v>
      </c>
      <c r="I501" s="146">
        <v>0</v>
      </c>
      <c r="J501" s="146">
        <v>0</v>
      </c>
      <c r="K501" s="146">
        <v>0</v>
      </c>
      <c r="L501" s="146">
        <v>15230</v>
      </c>
      <c r="M501" s="146">
        <v>0</v>
      </c>
      <c r="N501" s="146">
        <v>0</v>
      </c>
      <c r="O501" s="146">
        <v>0</v>
      </c>
      <c r="P501" s="160">
        <v>0</v>
      </c>
      <c r="Q501" s="160">
        <v>1</v>
      </c>
      <c r="R501" s="160"/>
    </row>
    <row r="502" spans="1:18" x14ac:dyDescent="0.35">
      <c r="A502" t="s">
        <v>1377</v>
      </c>
      <c r="B502">
        <v>561900</v>
      </c>
      <c r="C502" t="s">
        <v>707</v>
      </c>
      <c r="D502" s="146">
        <v>340</v>
      </c>
      <c r="E502" s="146">
        <v>0</v>
      </c>
      <c r="F502" s="146">
        <v>0</v>
      </c>
      <c r="G502" s="146">
        <v>0</v>
      </c>
      <c r="H502" s="146">
        <v>0</v>
      </c>
      <c r="I502" s="146">
        <v>0</v>
      </c>
      <c r="J502" s="146">
        <v>0</v>
      </c>
      <c r="K502" s="146">
        <v>0</v>
      </c>
      <c r="L502" s="146">
        <v>340</v>
      </c>
      <c r="M502" s="146">
        <v>0</v>
      </c>
      <c r="N502" s="146">
        <v>0</v>
      </c>
      <c r="O502" s="146">
        <v>0</v>
      </c>
      <c r="P502" s="160">
        <v>0</v>
      </c>
      <c r="Q502" s="160">
        <v>1</v>
      </c>
      <c r="R502" s="160"/>
    </row>
    <row r="503" spans="1:18" x14ac:dyDescent="0.35">
      <c r="A503" t="s">
        <v>1378</v>
      </c>
      <c r="B503">
        <v>562000</v>
      </c>
      <c r="C503" t="s">
        <v>45</v>
      </c>
      <c r="D503" s="146">
        <v>15473</v>
      </c>
      <c r="E503" s="146">
        <v>0</v>
      </c>
      <c r="F503" s="146">
        <v>0</v>
      </c>
      <c r="G503" s="146">
        <v>0</v>
      </c>
      <c r="H503" s="146">
        <v>0</v>
      </c>
      <c r="I503" s="146">
        <v>0</v>
      </c>
      <c r="J503" s="146">
        <v>0</v>
      </c>
      <c r="K503" s="146">
        <v>0</v>
      </c>
      <c r="L503" s="146">
        <v>15473</v>
      </c>
      <c r="M503" s="146">
        <v>0</v>
      </c>
      <c r="N503" s="146">
        <v>0</v>
      </c>
      <c r="O503" s="146">
        <v>0</v>
      </c>
      <c r="P503" s="160">
        <v>0</v>
      </c>
      <c r="Q503" s="160">
        <v>1</v>
      </c>
      <c r="R503" s="160"/>
    </row>
    <row r="504" spans="1:18" x14ac:dyDescent="0.35">
      <c r="A504" t="s">
        <v>1379</v>
      </c>
      <c r="B504">
        <v>611100</v>
      </c>
      <c r="C504" t="s">
        <v>654</v>
      </c>
      <c r="D504" s="146">
        <v>38700</v>
      </c>
      <c r="E504" s="146">
        <v>0</v>
      </c>
      <c r="F504" s="146">
        <v>0</v>
      </c>
      <c r="G504" s="146">
        <v>0</v>
      </c>
      <c r="H504" s="146">
        <v>0</v>
      </c>
      <c r="I504" s="146">
        <v>0</v>
      </c>
      <c r="J504" s="146">
        <v>0</v>
      </c>
      <c r="K504" s="146">
        <v>0</v>
      </c>
      <c r="L504" s="146">
        <v>38700</v>
      </c>
      <c r="M504" s="146">
        <v>0</v>
      </c>
      <c r="N504" s="146">
        <v>0</v>
      </c>
      <c r="O504" s="146">
        <v>0</v>
      </c>
      <c r="P504" s="160">
        <v>0</v>
      </c>
      <c r="Q504" s="160">
        <v>1</v>
      </c>
      <c r="R504" s="160"/>
    </row>
    <row r="505" spans="1:18" x14ac:dyDescent="0.35">
      <c r="A505" t="s">
        <v>1379</v>
      </c>
      <c r="B505" t="s">
        <v>644</v>
      </c>
      <c r="C505" t="s">
        <v>645</v>
      </c>
      <c r="D505" s="146">
        <v>163958</v>
      </c>
      <c r="E505" s="146">
        <v>0</v>
      </c>
      <c r="F505" s="146">
        <v>0</v>
      </c>
      <c r="G505" s="146">
        <v>0</v>
      </c>
      <c r="H505" s="146">
        <v>0</v>
      </c>
      <c r="I505" s="146">
        <v>0</v>
      </c>
      <c r="J505" s="146">
        <v>0</v>
      </c>
      <c r="K505" s="146">
        <v>0</v>
      </c>
      <c r="L505" s="146">
        <v>163958</v>
      </c>
      <c r="M505" s="146">
        <v>0</v>
      </c>
      <c r="N505" s="146">
        <v>0</v>
      </c>
      <c r="O505" s="146">
        <v>0</v>
      </c>
      <c r="P505" s="160">
        <v>0</v>
      </c>
      <c r="Q505" s="160">
        <v>1</v>
      </c>
      <c r="R505" s="160"/>
    </row>
    <row r="506" spans="1:18" x14ac:dyDescent="0.35">
      <c r="A506" t="s">
        <v>1379</v>
      </c>
      <c r="B506" t="s">
        <v>651</v>
      </c>
      <c r="C506" t="s">
        <v>652</v>
      </c>
      <c r="D506" s="146">
        <v>48521</v>
      </c>
      <c r="E506" s="146">
        <v>0</v>
      </c>
      <c r="F506" s="146">
        <v>0</v>
      </c>
      <c r="G506" s="146">
        <v>0</v>
      </c>
      <c r="H506" s="146">
        <v>0</v>
      </c>
      <c r="I506" s="146">
        <v>0</v>
      </c>
      <c r="J506" s="146">
        <v>0</v>
      </c>
      <c r="K506" s="146">
        <v>0</v>
      </c>
      <c r="L506" s="146">
        <v>48521</v>
      </c>
      <c r="M506" s="146">
        <v>0</v>
      </c>
      <c r="N506" s="146">
        <v>0</v>
      </c>
      <c r="O506" s="146">
        <v>0</v>
      </c>
      <c r="P506" s="160">
        <v>0</v>
      </c>
      <c r="Q506" s="160">
        <v>1</v>
      </c>
      <c r="R506" s="160"/>
    </row>
    <row r="507" spans="1:18" x14ac:dyDescent="0.35">
      <c r="A507" t="s">
        <v>1380</v>
      </c>
      <c r="B507">
        <v>621100</v>
      </c>
      <c r="C507" t="s">
        <v>631</v>
      </c>
      <c r="D507" s="146">
        <v>346543</v>
      </c>
      <c r="E507" s="146">
        <v>0</v>
      </c>
      <c r="F507" s="146">
        <v>0</v>
      </c>
      <c r="G507" s="146">
        <v>0</v>
      </c>
      <c r="H507" s="146">
        <v>0</v>
      </c>
      <c r="I507" s="146">
        <v>0</v>
      </c>
      <c r="J507" s="146">
        <v>0</v>
      </c>
      <c r="K507" s="146">
        <v>0</v>
      </c>
      <c r="L507" s="146">
        <v>346543</v>
      </c>
      <c r="M507" s="146">
        <v>0</v>
      </c>
      <c r="N507" s="146">
        <v>0</v>
      </c>
      <c r="O507" s="146">
        <v>0</v>
      </c>
      <c r="P507" s="160">
        <v>0</v>
      </c>
      <c r="Q507" s="160">
        <v>1</v>
      </c>
      <c r="R507" s="160"/>
    </row>
    <row r="508" spans="1:18" x14ac:dyDescent="0.35">
      <c r="A508" t="s">
        <v>1380</v>
      </c>
      <c r="B508">
        <v>621200</v>
      </c>
      <c r="C508" t="s">
        <v>633</v>
      </c>
      <c r="D508" s="146">
        <v>96992</v>
      </c>
      <c r="E508" s="146">
        <v>0</v>
      </c>
      <c r="F508" s="146">
        <v>0</v>
      </c>
      <c r="G508" s="146">
        <v>0</v>
      </c>
      <c r="H508" s="146">
        <v>0</v>
      </c>
      <c r="I508" s="146">
        <v>0</v>
      </c>
      <c r="J508" s="146">
        <v>0</v>
      </c>
      <c r="K508" s="146">
        <v>0</v>
      </c>
      <c r="L508" s="146">
        <v>96992</v>
      </c>
      <c r="M508" s="146">
        <v>0</v>
      </c>
      <c r="N508" s="146">
        <v>0</v>
      </c>
      <c r="O508" s="146">
        <v>0</v>
      </c>
      <c r="P508" s="160">
        <v>0</v>
      </c>
      <c r="Q508" s="160">
        <v>1</v>
      </c>
      <c r="R508" s="160"/>
    </row>
    <row r="509" spans="1:18" x14ac:dyDescent="0.35">
      <c r="A509" t="s">
        <v>1380</v>
      </c>
      <c r="B509">
        <v>621300</v>
      </c>
      <c r="C509" t="s">
        <v>542</v>
      </c>
      <c r="D509" s="146">
        <v>61260</v>
      </c>
      <c r="E509" s="146">
        <v>0</v>
      </c>
      <c r="F509" s="146">
        <v>0</v>
      </c>
      <c r="G509" s="146">
        <v>0</v>
      </c>
      <c r="H509" s="146">
        <v>7519</v>
      </c>
      <c r="I509" s="146">
        <v>0</v>
      </c>
      <c r="J509" s="146">
        <v>0</v>
      </c>
      <c r="K509" s="146">
        <v>0</v>
      </c>
      <c r="L509" s="146">
        <v>53741</v>
      </c>
      <c r="M509" s="146">
        <v>0</v>
      </c>
      <c r="N509" s="146">
        <v>0</v>
      </c>
      <c r="O509" s="146">
        <v>0</v>
      </c>
      <c r="P509" s="160">
        <v>0.12273914462944825</v>
      </c>
      <c r="Q509" s="160">
        <v>0.87726085537055176</v>
      </c>
      <c r="R509" s="160"/>
    </row>
    <row r="510" spans="1:18" x14ac:dyDescent="0.35">
      <c r="A510" t="s">
        <v>1380</v>
      </c>
      <c r="B510">
        <v>621400</v>
      </c>
      <c r="C510" t="s">
        <v>632</v>
      </c>
      <c r="D510" s="146">
        <v>79114</v>
      </c>
      <c r="E510" s="146">
        <v>0</v>
      </c>
      <c r="F510" s="146">
        <v>0</v>
      </c>
      <c r="G510" s="146">
        <v>0</v>
      </c>
      <c r="H510" s="146">
        <v>0</v>
      </c>
      <c r="I510" s="146">
        <v>0</v>
      </c>
      <c r="J510" s="146">
        <v>0</v>
      </c>
      <c r="K510" s="146">
        <v>0</v>
      </c>
      <c r="L510" s="146">
        <v>79114</v>
      </c>
      <c r="M510" s="146">
        <v>0</v>
      </c>
      <c r="N510" s="146">
        <v>0</v>
      </c>
      <c r="O510" s="146">
        <v>0</v>
      </c>
      <c r="P510" s="160">
        <v>0</v>
      </c>
      <c r="Q510" s="160">
        <v>1</v>
      </c>
      <c r="R510" s="160"/>
    </row>
    <row r="511" spans="1:18" x14ac:dyDescent="0.35">
      <c r="A511" t="s">
        <v>1380</v>
      </c>
      <c r="B511">
        <v>621500</v>
      </c>
      <c r="C511" t="s">
        <v>635</v>
      </c>
      <c r="D511" s="146">
        <v>28812</v>
      </c>
      <c r="E511" s="146">
        <v>0</v>
      </c>
      <c r="F511" s="146">
        <v>0</v>
      </c>
      <c r="G511" s="146">
        <v>0</v>
      </c>
      <c r="H511" s="146">
        <v>0</v>
      </c>
      <c r="I511" s="146">
        <v>0</v>
      </c>
      <c r="J511" s="146">
        <v>0</v>
      </c>
      <c r="K511" s="146">
        <v>0</v>
      </c>
      <c r="L511" s="146">
        <v>28812</v>
      </c>
      <c r="M511" s="146">
        <v>0</v>
      </c>
      <c r="N511" s="146">
        <v>0</v>
      </c>
      <c r="O511" s="146">
        <v>0</v>
      </c>
      <c r="P511" s="160">
        <v>0</v>
      </c>
      <c r="Q511" s="160">
        <v>1</v>
      </c>
      <c r="R511" s="160"/>
    </row>
    <row r="512" spans="1:18" x14ac:dyDescent="0.35">
      <c r="A512" t="s">
        <v>1380</v>
      </c>
      <c r="B512">
        <v>621600</v>
      </c>
      <c r="C512" t="s">
        <v>634</v>
      </c>
      <c r="D512" s="146">
        <v>64890</v>
      </c>
      <c r="E512" s="146">
        <v>0</v>
      </c>
      <c r="F512" s="146">
        <v>0</v>
      </c>
      <c r="G512" s="146">
        <v>0</v>
      </c>
      <c r="H512" s="146">
        <v>0</v>
      </c>
      <c r="I512" s="146">
        <v>0</v>
      </c>
      <c r="J512" s="146">
        <v>0</v>
      </c>
      <c r="K512" s="146">
        <v>0</v>
      </c>
      <c r="L512" s="146">
        <v>64890</v>
      </c>
      <c r="M512" s="146">
        <v>0</v>
      </c>
      <c r="N512" s="146">
        <v>0</v>
      </c>
      <c r="O512" s="146">
        <v>0</v>
      </c>
      <c r="P512" s="160">
        <v>0</v>
      </c>
      <c r="Q512" s="160">
        <v>1</v>
      </c>
      <c r="R512" s="160"/>
    </row>
    <row r="513" spans="1:18" x14ac:dyDescent="0.35">
      <c r="A513" t="s">
        <v>1380</v>
      </c>
      <c r="B513">
        <v>621900</v>
      </c>
      <c r="C513" t="s">
        <v>636</v>
      </c>
      <c r="D513" s="146">
        <v>25447</v>
      </c>
      <c r="E513" s="146">
        <v>0</v>
      </c>
      <c r="F513" s="146">
        <v>0</v>
      </c>
      <c r="G513" s="146">
        <v>0</v>
      </c>
      <c r="H513" s="146">
        <v>0</v>
      </c>
      <c r="I513" s="146">
        <v>0</v>
      </c>
      <c r="J513" s="146">
        <v>0</v>
      </c>
      <c r="K513" s="146">
        <v>0</v>
      </c>
      <c r="L513" s="146">
        <v>25447</v>
      </c>
      <c r="M513" s="146">
        <v>0</v>
      </c>
      <c r="N513" s="146">
        <v>0</v>
      </c>
      <c r="O513" s="146">
        <v>0</v>
      </c>
      <c r="P513" s="160">
        <v>0</v>
      </c>
      <c r="Q513" s="160">
        <v>1</v>
      </c>
      <c r="R513" s="160"/>
    </row>
    <row r="514" spans="1:18" x14ac:dyDescent="0.35">
      <c r="A514" t="s">
        <v>1381</v>
      </c>
      <c r="B514">
        <v>622000</v>
      </c>
      <c r="C514" t="s">
        <v>637</v>
      </c>
      <c r="D514" s="146">
        <v>649837</v>
      </c>
      <c r="E514" s="146">
        <v>0</v>
      </c>
      <c r="F514" s="146">
        <v>0</v>
      </c>
      <c r="G514" s="146">
        <v>0</v>
      </c>
      <c r="H514" s="146">
        <v>0</v>
      </c>
      <c r="I514" s="146">
        <v>0</v>
      </c>
      <c r="J514" s="146">
        <v>0</v>
      </c>
      <c r="K514" s="146">
        <v>0</v>
      </c>
      <c r="L514" s="146">
        <v>649837</v>
      </c>
      <c r="M514" s="146">
        <v>0</v>
      </c>
      <c r="N514" s="146">
        <v>0</v>
      </c>
      <c r="O514" s="146">
        <v>0</v>
      </c>
      <c r="P514" s="160">
        <v>0</v>
      </c>
      <c r="Q514" s="160">
        <v>1</v>
      </c>
      <c r="R514" s="160"/>
    </row>
    <row r="515" spans="1:18" x14ac:dyDescent="0.35">
      <c r="A515" t="s">
        <v>1382</v>
      </c>
      <c r="B515" t="s">
        <v>638</v>
      </c>
      <c r="C515" t="s">
        <v>639</v>
      </c>
      <c r="D515" s="146">
        <v>136008</v>
      </c>
      <c r="E515" s="146">
        <v>0</v>
      </c>
      <c r="F515" s="146">
        <v>0</v>
      </c>
      <c r="G515" s="146">
        <v>0</v>
      </c>
      <c r="H515" s="146">
        <v>0</v>
      </c>
      <c r="I515" s="146">
        <v>0</v>
      </c>
      <c r="J515" s="146">
        <v>0</v>
      </c>
      <c r="K515" s="146">
        <v>0</v>
      </c>
      <c r="L515" s="146">
        <v>136008</v>
      </c>
      <c r="M515" s="146">
        <v>0</v>
      </c>
      <c r="N515" s="146">
        <v>0</v>
      </c>
      <c r="O515" s="146">
        <v>0</v>
      </c>
      <c r="P515" s="160">
        <v>0</v>
      </c>
      <c r="Q515" s="160">
        <v>1</v>
      </c>
      <c r="R515" s="160"/>
    </row>
    <row r="516" spans="1:18" x14ac:dyDescent="0.35">
      <c r="A516" t="s">
        <v>1382</v>
      </c>
      <c r="B516" t="s">
        <v>640</v>
      </c>
      <c r="C516" t="s">
        <v>641</v>
      </c>
      <c r="D516" s="146">
        <v>34271</v>
      </c>
      <c r="E516" s="146">
        <v>0</v>
      </c>
      <c r="F516" s="146">
        <v>0</v>
      </c>
      <c r="G516" s="146">
        <v>0</v>
      </c>
      <c r="H516" s="146">
        <v>0</v>
      </c>
      <c r="I516" s="146">
        <v>0</v>
      </c>
      <c r="J516" s="146">
        <v>0</v>
      </c>
      <c r="K516" s="146">
        <v>0</v>
      </c>
      <c r="L516" s="146">
        <v>34271</v>
      </c>
      <c r="M516" s="146">
        <v>0</v>
      </c>
      <c r="N516" s="146">
        <v>0</v>
      </c>
      <c r="O516" s="146">
        <v>0</v>
      </c>
      <c r="P516" s="160">
        <v>0</v>
      </c>
      <c r="Q516" s="160">
        <v>1</v>
      </c>
      <c r="R516" s="160"/>
    </row>
    <row r="517" spans="1:18" x14ac:dyDescent="0.35">
      <c r="A517" t="s">
        <v>1383</v>
      </c>
      <c r="B517">
        <v>624100</v>
      </c>
      <c r="C517" t="s">
        <v>702</v>
      </c>
      <c r="D517" s="146">
        <v>58442</v>
      </c>
      <c r="E517" s="146">
        <v>0</v>
      </c>
      <c r="F517" s="146">
        <v>0</v>
      </c>
      <c r="G517" s="146">
        <v>0</v>
      </c>
      <c r="H517" s="146">
        <v>0</v>
      </c>
      <c r="I517" s="146">
        <v>0</v>
      </c>
      <c r="J517" s="146">
        <v>0</v>
      </c>
      <c r="K517" s="146">
        <v>0</v>
      </c>
      <c r="L517" s="146">
        <v>58442</v>
      </c>
      <c r="M517" s="146">
        <v>0</v>
      </c>
      <c r="N517" s="146">
        <v>0</v>
      </c>
      <c r="O517" s="146">
        <v>0</v>
      </c>
      <c r="P517" s="160">
        <v>0</v>
      </c>
      <c r="Q517" s="160">
        <v>1</v>
      </c>
      <c r="R517" s="160"/>
    </row>
    <row r="518" spans="1:18" x14ac:dyDescent="0.35">
      <c r="A518" t="s">
        <v>1383</v>
      </c>
      <c r="B518">
        <v>624400</v>
      </c>
      <c r="C518" t="s">
        <v>690</v>
      </c>
      <c r="D518" s="146">
        <v>41610</v>
      </c>
      <c r="E518" s="146">
        <v>0</v>
      </c>
      <c r="F518" s="146">
        <v>0</v>
      </c>
      <c r="G518" s="146">
        <v>0</v>
      </c>
      <c r="H518" s="146">
        <v>0</v>
      </c>
      <c r="I518" s="146">
        <v>0</v>
      </c>
      <c r="J518" s="146">
        <v>0</v>
      </c>
      <c r="K518" s="146">
        <v>0</v>
      </c>
      <c r="L518" s="146">
        <v>41610</v>
      </c>
      <c r="M518" s="146">
        <v>0</v>
      </c>
      <c r="N518" s="146">
        <v>0</v>
      </c>
      <c r="O518" s="146">
        <v>0</v>
      </c>
      <c r="P518" s="160">
        <v>0</v>
      </c>
      <c r="Q518" s="160">
        <v>1</v>
      </c>
      <c r="R518" s="160"/>
    </row>
    <row r="519" spans="1:18" x14ac:dyDescent="0.35">
      <c r="A519" t="s">
        <v>1383</v>
      </c>
      <c r="B519" t="s">
        <v>703</v>
      </c>
      <c r="C519" t="s">
        <v>704</v>
      </c>
      <c r="D519" s="146">
        <v>34101</v>
      </c>
      <c r="E519" s="146">
        <v>0</v>
      </c>
      <c r="F519" s="146">
        <v>0</v>
      </c>
      <c r="G519" s="146">
        <v>0</v>
      </c>
      <c r="H519" s="146">
        <v>0</v>
      </c>
      <c r="I519" s="146">
        <v>0</v>
      </c>
      <c r="J519" s="146">
        <v>0</v>
      </c>
      <c r="K519" s="146">
        <v>0</v>
      </c>
      <c r="L519" s="146">
        <v>34101</v>
      </c>
      <c r="M519" s="146">
        <v>0</v>
      </c>
      <c r="N519" s="146">
        <v>0</v>
      </c>
      <c r="O519" s="146">
        <v>0</v>
      </c>
      <c r="P519" s="160">
        <v>0</v>
      </c>
      <c r="Q519" s="160">
        <v>1</v>
      </c>
      <c r="R519" s="160"/>
    </row>
    <row r="520" spans="1:18" x14ac:dyDescent="0.35">
      <c r="A520" t="s">
        <v>1384</v>
      </c>
      <c r="B520">
        <v>711100</v>
      </c>
      <c r="C520" t="s">
        <v>659</v>
      </c>
      <c r="D520" s="146">
        <v>19787</v>
      </c>
      <c r="E520" s="146">
        <v>0</v>
      </c>
      <c r="F520" s="146">
        <v>0</v>
      </c>
      <c r="G520" s="146">
        <v>0</v>
      </c>
      <c r="H520" s="146">
        <v>0</v>
      </c>
      <c r="I520" s="146">
        <v>0</v>
      </c>
      <c r="J520" s="146">
        <v>0</v>
      </c>
      <c r="K520" s="146">
        <v>0</v>
      </c>
      <c r="L520" s="146">
        <v>19787</v>
      </c>
      <c r="M520" s="146">
        <v>0</v>
      </c>
      <c r="N520" s="146">
        <v>0</v>
      </c>
      <c r="O520" s="146">
        <v>0</v>
      </c>
      <c r="P520" s="160">
        <v>0</v>
      </c>
      <c r="Q520" s="160">
        <v>1</v>
      </c>
      <c r="R520" s="160"/>
    </row>
    <row r="521" spans="1:18" x14ac:dyDescent="0.35">
      <c r="A521" t="s">
        <v>1384</v>
      </c>
      <c r="B521">
        <v>711200</v>
      </c>
      <c r="C521" t="s">
        <v>661</v>
      </c>
      <c r="D521" s="146">
        <v>15642</v>
      </c>
      <c r="E521" s="146">
        <v>0</v>
      </c>
      <c r="F521" s="146">
        <v>0</v>
      </c>
      <c r="G521" s="146">
        <v>0</v>
      </c>
      <c r="H521" s="146">
        <v>0</v>
      </c>
      <c r="I521" s="146">
        <v>0</v>
      </c>
      <c r="J521" s="146">
        <v>0</v>
      </c>
      <c r="K521" s="146">
        <v>0</v>
      </c>
      <c r="L521" s="146">
        <v>15642</v>
      </c>
      <c r="M521" s="146">
        <v>0</v>
      </c>
      <c r="N521" s="146">
        <v>0</v>
      </c>
      <c r="O521" s="146">
        <v>0</v>
      </c>
      <c r="P521" s="160">
        <v>0</v>
      </c>
      <c r="Q521" s="160">
        <v>1</v>
      </c>
      <c r="R521" s="160"/>
    </row>
    <row r="522" spans="1:18" x14ac:dyDescent="0.35">
      <c r="A522" t="s">
        <v>1384</v>
      </c>
      <c r="B522">
        <v>711500</v>
      </c>
      <c r="C522" t="s">
        <v>660</v>
      </c>
      <c r="D522" s="146">
        <v>104</v>
      </c>
      <c r="E522" s="146">
        <v>0</v>
      </c>
      <c r="F522" s="146">
        <v>0</v>
      </c>
      <c r="G522" s="146">
        <v>0</v>
      </c>
      <c r="H522" s="146">
        <v>0</v>
      </c>
      <c r="I522" s="146">
        <v>0</v>
      </c>
      <c r="J522" s="146">
        <v>0</v>
      </c>
      <c r="K522" s="146">
        <v>0</v>
      </c>
      <c r="L522" s="146">
        <v>104</v>
      </c>
      <c r="M522" s="146">
        <v>0</v>
      </c>
      <c r="N522" s="146">
        <v>0</v>
      </c>
      <c r="O522" s="146">
        <v>0</v>
      </c>
      <c r="P522" s="160">
        <v>0</v>
      </c>
      <c r="Q522" s="160">
        <v>1</v>
      </c>
      <c r="R522" s="160"/>
    </row>
    <row r="523" spans="1:18" x14ac:dyDescent="0.35">
      <c r="A523" t="s">
        <v>1384</v>
      </c>
      <c r="B523" t="s">
        <v>655</v>
      </c>
      <c r="C523" t="s">
        <v>656</v>
      </c>
      <c r="D523" s="146">
        <v>8854</v>
      </c>
      <c r="E523" s="146">
        <v>0</v>
      </c>
      <c r="F523" s="146">
        <v>0</v>
      </c>
      <c r="G523" s="146">
        <v>0</v>
      </c>
      <c r="H523" s="146">
        <v>0</v>
      </c>
      <c r="I523" s="146">
        <v>0</v>
      </c>
      <c r="J523" s="146">
        <v>0</v>
      </c>
      <c r="K523" s="146">
        <v>0</v>
      </c>
      <c r="L523" s="146">
        <v>8854</v>
      </c>
      <c r="M523" s="146">
        <v>0</v>
      </c>
      <c r="N523" s="146">
        <v>0</v>
      </c>
      <c r="O523" s="146">
        <v>0</v>
      </c>
      <c r="P523" s="160">
        <v>0</v>
      </c>
      <c r="Q523" s="160">
        <v>1</v>
      </c>
      <c r="R523" s="160"/>
    </row>
    <row r="524" spans="1:18" x14ac:dyDescent="0.35">
      <c r="A524" t="s">
        <v>1385</v>
      </c>
      <c r="B524">
        <v>712000</v>
      </c>
      <c r="C524" t="s">
        <v>657</v>
      </c>
      <c r="D524" s="146">
        <v>12246</v>
      </c>
      <c r="E524" s="146">
        <v>0</v>
      </c>
      <c r="F524" s="146">
        <v>0</v>
      </c>
      <c r="G524" s="146">
        <v>0</v>
      </c>
      <c r="H524" s="146">
        <v>0</v>
      </c>
      <c r="I524" s="146">
        <v>0</v>
      </c>
      <c r="J524" s="146">
        <v>0</v>
      </c>
      <c r="K524" s="146">
        <v>0</v>
      </c>
      <c r="L524" s="146">
        <v>12246</v>
      </c>
      <c r="M524" s="146">
        <v>0</v>
      </c>
      <c r="N524" s="146">
        <v>0</v>
      </c>
      <c r="O524" s="146">
        <v>0</v>
      </c>
      <c r="P524" s="160">
        <v>0</v>
      </c>
      <c r="Q524" s="160">
        <v>1</v>
      </c>
      <c r="R524" s="160"/>
    </row>
    <row r="525" spans="1:18" x14ac:dyDescent="0.35">
      <c r="A525" t="s">
        <v>1386</v>
      </c>
      <c r="B525">
        <v>713100</v>
      </c>
      <c r="C525" t="s">
        <v>658</v>
      </c>
      <c r="D525" s="146">
        <v>11785</v>
      </c>
      <c r="E525" s="146">
        <v>0</v>
      </c>
      <c r="F525" s="146">
        <v>0</v>
      </c>
      <c r="G525" s="146">
        <v>0</v>
      </c>
      <c r="H525" s="146">
        <v>0</v>
      </c>
      <c r="I525" s="146">
        <v>0</v>
      </c>
      <c r="J525" s="146">
        <v>0</v>
      </c>
      <c r="K525" s="146">
        <v>0</v>
      </c>
      <c r="L525" s="146">
        <v>11785</v>
      </c>
      <c r="M525" s="146">
        <v>0</v>
      </c>
      <c r="N525" s="146">
        <v>0</v>
      </c>
      <c r="O525" s="146">
        <v>0</v>
      </c>
      <c r="P525" s="160">
        <v>0</v>
      </c>
      <c r="Q525" s="160">
        <v>1</v>
      </c>
      <c r="R525" s="160"/>
    </row>
    <row r="526" spans="1:18" x14ac:dyDescent="0.35">
      <c r="A526" t="s">
        <v>1386</v>
      </c>
      <c r="B526">
        <v>713200</v>
      </c>
      <c r="C526" t="s">
        <v>668</v>
      </c>
      <c r="D526" s="146">
        <v>85784</v>
      </c>
      <c r="E526" s="146">
        <v>0</v>
      </c>
      <c r="F526" s="146">
        <v>0</v>
      </c>
      <c r="G526" s="146">
        <v>0</v>
      </c>
      <c r="H526" s="146">
        <v>0</v>
      </c>
      <c r="I526" s="146">
        <v>0</v>
      </c>
      <c r="J526" s="146">
        <v>0</v>
      </c>
      <c r="K526" s="146">
        <v>0</v>
      </c>
      <c r="L526" s="146">
        <v>85784</v>
      </c>
      <c r="M526" s="146">
        <v>0</v>
      </c>
      <c r="N526" s="146">
        <v>0</v>
      </c>
      <c r="O526" s="146">
        <v>0</v>
      </c>
      <c r="P526" s="160">
        <v>0</v>
      </c>
      <c r="Q526" s="160">
        <v>1</v>
      </c>
      <c r="R526" s="160"/>
    </row>
    <row r="527" spans="1:18" x14ac:dyDescent="0.35">
      <c r="A527" t="s">
        <v>1386</v>
      </c>
      <c r="B527">
        <v>713900</v>
      </c>
      <c r="C527" t="s">
        <v>653</v>
      </c>
      <c r="D527" s="146">
        <v>48926</v>
      </c>
      <c r="E527" s="146">
        <v>0</v>
      </c>
      <c r="F527" s="146">
        <v>0</v>
      </c>
      <c r="G527" s="146">
        <v>0</v>
      </c>
      <c r="H527" s="146">
        <v>0</v>
      </c>
      <c r="I527" s="146">
        <v>0</v>
      </c>
      <c r="J527" s="146">
        <v>0</v>
      </c>
      <c r="K527" s="146">
        <v>0</v>
      </c>
      <c r="L527" s="146">
        <v>48926</v>
      </c>
      <c r="M527" s="146">
        <v>0</v>
      </c>
      <c r="N527" s="146">
        <v>0</v>
      </c>
      <c r="O527" s="146">
        <v>0</v>
      </c>
      <c r="P527" s="160">
        <v>0</v>
      </c>
      <c r="Q527" s="160">
        <v>1</v>
      </c>
      <c r="R527" s="160"/>
    </row>
    <row r="528" spans="1:18" x14ac:dyDescent="0.35">
      <c r="A528" t="s">
        <v>1387</v>
      </c>
      <c r="B528">
        <v>721000</v>
      </c>
      <c r="C528" t="s">
        <v>50</v>
      </c>
      <c r="D528" s="146">
        <v>95362</v>
      </c>
      <c r="E528" s="146">
        <v>0</v>
      </c>
      <c r="F528" s="146">
        <v>0</v>
      </c>
      <c r="G528" s="146">
        <v>0</v>
      </c>
      <c r="H528" s="146">
        <v>0</v>
      </c>
      <c r="I528" s="146">
        <v>0</v>
      </c>
      <c r="J528" s="146">
        <v>0</v>
      </c>
      <c r="K528" s="146">
        <v>0</v>
      </c>
      <c r="L528" s="146">
        <v>95362</v>
      </c>
      <c r="M528" s="146">
        <v>0</v>
      </c>
      <c r="N528" s="146">
        <v>0</v>
      </c>
      <c r="O528" s="146">
        <v>0</v>
      </c>
      <c r="P528" s="160">
        <v>0</v>
      </c>
      <c r="Q528" s="160">
        <v>1</v>
      </c>
      <c r="R528" s="160"/>
    </row>
    <row r="529" spans="1:18" x14ac:dyDescent="0.35">
      <c r="A529" t="s">
        <v>1388</v>
      </c>
      <c r="B529">
        <v>722110</v>
      </c>
      <c r="C529" t="s">
        <v>675</v>
      </c>
      <c r="D529" s="146">
        <v>182258</v>
      </c>
      <c r="E529" s="146">
        <v>0</v>
      </c>
      <c r="F529" s="146">
        <v>0</v>
      </c>
      <c r="G529" s="146">
        <v>0</v>
      </c>
      <c r="H529" s="146">
        <v>0</v>
      </c>
      <c r="I529" s="146">
        <v>0</v>
      </c>
      <c r="J529" s="146">
        <v>0</v>
      </c>
      <c r="K529" s="146">
        <v>0</v>
      </c>
      <c r="L529" s="146">
        <v>182258</v>
      </c>
      <c r="M529" s="146">
        <v>0</v>
      </c>
      <c r="N529" s="146">
        <v>0</v>
      </c>
      <c r="O529" s="146">
        <v>0</v>
      </c>
      <c r="P529" s="160">
        <v>0</v>
      </c>
      <c r="Q529" s="160">
        <v>1</v>
      </c>
      <c r="R529" s="160"/>
    </row>
    <row r="530" spans="1:18" x14ac:dyDescent="0.35">
      <c r="A530" t="s">
        <v>1388</v>
      </c>
      <c r="B530">
        <v>722211</v>
      </c>
      <c r="C530" t="s">
        <v>674</v>
      </c>
      <c r="D530" s="146">
        <v>240292</v>
      </c>
      <c r="E530" s="146">
        <v>0</v>
      </c>
      <c r="F530" s="146">
        <v>0</v>
      </c>
      <c r="G530" s="146">
        <v>0</v>
      </c>
      <c r="H530" s="146">
        <v>0</v>
      </c>
      <c r="I530" s="146">
        <v>0</v>
      </c>
      <c r="J530" s="146">
        <v>0</v>
      </c>
      <c r="K530" s="146">
        <v>0</v>
      </c>
      <c r="L530" s="146">
        <v>240292</v>
      </c>
      <c r="M530" s="146">
        <v>0</v>
      </c>
      <c r="N530" s="146">
        <v>0</v>
      </c>
      <c r="O530" s="146">
        <v>0</v>
      </c>
      <c r="P530" s="160">
        <v>0</v>
      </c>
      <c r="Q530" s="160">
        <v>1</v>
      </c>
      <c r="R530" s="160"/>
    </row>
    <row r="531" spans="1:18" x14ac:dyDescent="0.35">
      <c r="A531" t="s">
        <v>1388</v>
      </c>
      <c r="B531" t="s">
        <v>672</v>
      </c>
      <c r="C531" t="s">
        <v>673</v>
      </c>
      <c r="D531" s="147">
        <v>68597</v>
      </c>
      <c r="E531" s="146">
        <v>0</v>
      </c>
      <c r="F531" s="146">
        <v>0</v>
      </c>
      <c r="G531" s="146">
        <v>0</v>
      </c>
      <c r="H531" s="146">
        <v>0</v>
      </c>
      <c r="I531" s="146">
        <v>0</v>
      </c>
      <c r="J531" s="146">
        <v>0</v>
      </c>
      <c r="K531" s="146">
        <v>0</v>
      </c>
      <c r="L531" s="146">
        <v>68597</v>
      </c>
      <c r="M531" s="146">
        <v>0</v>
      </c>
      <c r="N531" s="146">
        <v>0</v>
      </c>
      <c r="O531" s="146">
        <v>0</v>
      </c>
      <c r="P531" s="160">
        <v>0</v>
      </c>
      <c r="Q531" s="160">
        <v>1</v>
      </c>
      <c r="R531" s="160"/>
    </row>
    <row r="532" spans="1:18" x14ac:dyDescent="0.35">
      <c r="A532" t="s">
        <v>1389</v>
      </c>
      <c r="B532">
        <v>811100</v>
      </c>
      <c r="C532" t="s">
        <v>646</v>
      </c>
      <c r="D532" s="147">
        <v>155182</v>
      </c>
      <c r="E532" s="146">
        <v>0</v>
      </c>
      <c r="F532" s="146">
        <v>0</v>
      </c>
      <c r="G532" s="146">
        <v>0</v>
      </c>
      <c r="H532" s="146">
        <v>0</v>
      </c>
      <c r="I532" s="146">
        <v>0</v>
      </c>
      <c r="J532" s="146">
        <v>0</v>
      </c>
      <c r="K532" s="146">
        <v>0</v>
      </c>
      <c r="L532" s="146">
        <v>155182</v>
      </c>
      <c r="M532" s="146">
        <v>0</v>
      </c>
      <c r="N532" s="146">
        <v>0</v>
      </c>
      <c r="O532" s="146">
        <v>0</v>
      </c>
      <c r="P532" s="160">
        <v>0</v>
      </c>
      <c r="Q532" s="160">
        <v>1</v>
      </c>
      <c r="R532" s="160"/>
    </row>
    <row r="533" spans="1:18" x14ac:dyDescent="0.35">
      <c r="A533" t="s">
        <v>1389</v>
      </c>
      <c r="B533">
        <v>811200</v>
      </c>
      <c r="C533" t="s">
        <v>602</v>
      </c>
      <c r="D533" s="147">
        <v>4035</v>
      </c>
      <c r="E533" s="146">
        <v>0</v>
      </c>
      <c r="F533" s="146">
        <v>0</v>
      </c>
      <c r="G533" s="146">
        <v>0</v>
      </c>
      <c r="H533" s="146">
        <v>0</v>
      </c>
      <c r="I533" s="146">
        <v>0</v>
      </c>
      <c r="J533" s="146">
        <v>0</v>
      </c>
      <c r="K533" s="146">
        <v>0</v>
      </c>
      <c r="L533" s="146">
        <v>4035</v>
      </c>
      <c r="M533" s="146">
        <v>0</v>
      </c>
      <c r="N533" s="146">
        <v>0</v>
      </c>
      <c r="O533" s="146">
        <v>0</v>
      </c>
      <c r="P533" s="160">
        <v>0</v>
      </c>
      <c r="Q533" s="160">
        <v>1</v>
      </c>
      <c r="R533" s="160"/>
    </row>
    <row r="534" spans="1:18" x14ac:dyDescent="0.35">
      <c r="A534" t="s">
        <v>1389</v>
      </c>
      <c r="B534">
        <v>811400</v>
      </c>
      <c r="C534" t="s">
        <v>667</v>
      </c>
      <c r="D534" s="147">
        <v>16924</v>
      </c>
      <c r="E534" s="146">
        <v>0</v>
      </c>
      <c r="F534" s="146">
        <v>0</v>
      </c>
      <c r="G534" s="146">
        <v>0</v>
      </c>
      <c r="H534" s="146">
        <v>0</v>
      </c>
      <c r="I534" s="146">
        <v>0</v>
      </c>
      <c r="J534" s="146">
        <v>0</v>
      </c>
      <c r="K534" s="146">
        <v>0</v>
      </c>
      <c r="L534" s="146">
        <v>16924</v>
      </c>
      <c r="M534" s="146">
        <v>0</v>
      </c>
      <c r="N534" s="146">
        <v>0</v>
      </c>
      <c r="O534" s="146">
        <v>0</v>
      </c>
      <c r="P534" s="160">
        <v>0</v>
      </c>
      <c r="Q534" s="160">
        <v>1</v>
      </c>
      <c r="R534" s="160"/>
    </row>
    <row r="535" spans="1:18" x14ac:dyDescent="0.35">
      <c r="A535" t="s">
        <v>1390</v>
      </c>
      <c r="B535">
        <v>812100</v>
      </c>
      <c r="C535" t="s">
        <v>700</v>
      </c>
      <c r="D535" s="147">
        <v>58792</v>
      </c>
      <c r="E535" s="146">
        <v>0</v>
      </c>
      <c r="F535" s="146">
        <v>0</v>
      </c>
      <c r="G535" s="146">
        <v>0</v>
      </c>
      <c r="H535" s="146">
        <v>0</v>
      </c>
      <c r="I535" s="146">
        <v>0</v>
      </c>
      <c r="J535" s="146">
        <v>0</v>
      </c>
      <c r="K535" s="146">
        <v>0</v>
      </c>
      <c r="L535" s="146">
        <v>58792</v>
      </c>
      <c r="M535" s="146">
        <v>0</v>
      </c>
      <c r="N535" s="146">
        <v>0</v>
      </c>
      <c r="O535" s="146">
        <v>0</v>
      </c>
      <c r="P535" s="160">
        <v>0</v>
      </c>
      <c r="Q535" s="160">
        <v>1</v>
      </c>
      <c r="R535" s="160"/>
    </row>
    <row r="536" spans="1:18" x14ac:dyDescent="0.35">
      <c r="A536" t="s">
        <v>1390</v>
      </c>
      <c r="B536">
        <v>812200</v>
      </c>
      <c r="C536" t="s">
        <v>699</v>
      </c>
      <c r="D536" s="147">
        <v>18136</v>
      </c>
      <c r="E536" s="146">
        <v>0</v>
      </c>
      <c r="F536" s="146">
        <v>0</v>
      </c>
      <c r="G536" s="146">
        <v>0</v>
      </c>
      <c r="H536" s="146">
        <v>0</v>
      </c>
      <c r="I536" s="146">
        <v>0</v>
      </c>
      <c r="J536" s="146">
        <v>0</v>
      </c>
      <c r="K536" s="146">
        <v>0</v>
      </c>
      <c r="L536" s="146">
        <v>18136</v>
      </c>
      <c r="M536" s="146">
        <v>0</v>
      </c>
      <c r="N536" s="146">
        <v>0</v>
      </c>
      <c r="O536" s="146">
        <v>0</v>
      </c>
      <c r="P536" s="160">
        <v>0</v>
      </c>
      <c r="Q536" s="160">
        <v>1</v>
      </c>
      <c r="R536" s="160"/>
    </row>
    <row r="537" spans="1:18" x14ac:dyDescent="0.35">
      <c r="A537" t="s">
        <v>1390</v>
      </c>
      <c r="B537">
        <v>812300</v>
      </c>
      <c r="C537" t="s">
        <v>701</v>
      </c>
      <c r="D537" s="147">
        <v>12928</v>
      </c>
      <c r="E537" s="146">
        <v>0</v>
      </c>
      <c r="F537" s="146">
        <v>0</v>
      </c>
      <c r="G537" s="146">
        <v>0</v>
      </c>
      <c r="H537" s="146">
        <v>0</v>
      </c>
      <c r="I537" s="146">
        <v>0</v>
      </c>
      <c r="J537" s="146">
        <v>0</v>
      </c>
      <c r="K537" s="146">
        <v>0</v>
      </c>
      <c r="L537" s="146">
        <v>12928</v>
      </c>
      <c r="M537" s="146">
        <v>0</v>
      </c>
      <c r="N537" s="146">
        <v>0</v>
      </c>
      <c r="O537" s="146">
        <v>0</v>
      </c>
      <c r="P537" s="160">
        <v>0</v>
      </c>
      <c r="Q537" s="160">
        <v>1</v>
      </c>
      <c r="R537" s="160"/>
    </row>
    <row r="538" spans="1:18" x14ac:dyDescent="0.35">
      <c r="A538" t="s">
        <v>1390</v>
      </c>
      <c r="B538">
        <v>812900</v>
      </c>
      <c r="C538" t="s">
        <v>648</v>
      </c>
      <c r="D538" s="147">
        <v>49417</v>
      </c>
      <c r="E538" s="146">
        <v>0</v>
      </c>
      <c r="F538" s="146">
        <v>0</v>
      </c>
      <c r="G538" s="146">
        <v>0</v>
      </c>
      <c r="H538" s="146">
        <v>0</v>
      </c>
      <c r="I538" s="146">
        <v>0</v>
      </c>
      <c r="J538" s="146">
        <v>0</v>
      </c>
      <c r="K538" s="146">
        <v>0</v>
      </c>
      <c r="L538" s="146">
        <v>49417</v>
      </c>
      <c r="M538" s="146">
        <v>0</v>
      </c>
      <c r="N538" s="146">
        <v>0</v>
      </c>
      <c r="O538" s="146">
        <v>0</v>
      </c>
      <c r="P538" s="160">
        <v>0</v>
      </c>
      <c r="Q538" s="160">
        <v>1</v>
      </c>
      <c r="R538" s="160"/>
    </row>
    <row r="539" spans="1:18" x14ac:dyDescent="0.35">
      <c r="A539" t="s">
        <v>1391</v>
      </c>
      <c r="B539">
        <v>813100</v>
      </c>
      <c r="C539" t="s">
        <v>709</v>
      </c>
      <c r="D539" s="147">
        <v>77273</v>
      </c>
      <c r="E539" s="146">
        <v>0</v>
      </c>
      <c r="F539" s="146">
        <v>0</v>
      </c>
      <c r="G539" s="146">
        <v>0</v>
      </c>
      <c r="H539" s="146">
        <v>0</v>
      </c>
      <c r="I539" s="146">
        <v>0</v>
      </c>
      <c r="J539" s="146">
        <v>0</v>
      </c>
      <c r="K539" s="146">
        <v>0</v>
      </c>
      <c r="L539" s="146">
        <v>77273</v>
      </c>
      <c r="M539" s="146">
        <v>0</v>
      </c>
      <c r="N539" s="146">
        <v>0</v>
      </c>
      <c r="O539" s="146">
        <v>0</v>
      </c>
      <c r="P539" s="160">
        <v>0</v>
      </c>
      <c r="Q539" s="160">
        <v>1</v>
      </c>
      <c r="R539" s="160"/>
    </row>
    <row r="540" spans="1:18" x14ac:dyDescent="0.35">
      <c r="A540" t="s">
        <v>1391</v>
      </c>
      <c r="B540" t="s">
        <v>710</v>
      </c>
      <c r="C540" t="s">
        <v>711</v>
      </c>
      <c r="D540" s="147">
        <v>39974</v>
      </c>
      <c r="E540" s="146">
        <v>0</v>
      </c>
      <c r="F540" s="146">
        <v>0</v>
      </c>
      <c r="G540" s="146">
        <v>0</v>
      </c>
      <c r="H540" s="146">
        <v>0</v>
      </c>
      <c r="I540" s="146">
        <v>0</v>
      </c>
      <c r="J540" s="146">
        <v>0</v>
      </c>
      <c r="K540" s="146">
        <v>0</v>
      </c>
      <c r="L540" s="146">
        <v>39974</v>
      </c>
      <c r="M540" s="146">
        <v>0</v>
      </c>
      <c r="N540" s="146">
        <v>0</v>
      </c>
      <c r="O540" s="146">
        <v>0</v>
      </c>
      <c r="P540" s="160">
        <v>0</v>
      </c>
      <c r="Q540" s="160">
        <v>1</v>
      </c>
      <c r="R540" s="160"/>
    </row>
    <row r="541" spans="1:18" x14ac:dyDescent="0.35">
      <c r="A541" t="s">
        <v>1391</v>
      </c>
      <c r="B541" t="s">
        <v>712</v>
      </c>
      <c r="C541" t="s">
        <v>713</v>
      </c>
      <c r="D541" s="147">
        <v>38204</v>
      </c>
      <c r="E541" s="146">
        <v>0</v>
      </c>
      <c r="F541" s="146">
        <v>0</v>
      </c>
      <c r="G541" s="146">
        <v>0</v>
      </c>
      <c r="H541" s="146">
        <v>0</v>
      </c>
      <c r="I541" s="146">
        <v>0</v>
      </c>
      <c r="J541" s="146">
        <v>0</v>
      </c>
      <c r="K541" s="146">
        <v>0</v>
      </c>
      <c r="L541" s="146">
        <v>38204</v>
      </c>
      <c r="M541" s="146">
        <v>0</v>
      </c>
      <c r="N541" s="146">
        <v>0</v>
      </c>
      <c r="O541" s="146">
        <v>0</v>
      </c>
      <c r="P541" s="160">
        <v>0</v>
      </c>
      <c r="Q541" s="160">
        <v>1</v>
      </c>
      <c r="R541" s="160"/>
    </row>
    <row r="542" spans="1:18" x14ac:dyDescent="0.35">
      <c r="A542" t="s">
        <v>1392</v>
      </c>
      <c r="B542">
        <v>814000</v>
      </c>
      <c r="C542" t="s">
        <v>706</v>
      </c>
      <c r="D542" s="147">
        <v>18131</v>
      </c>
      <c r="E542" s="146">
        <v>0</v>
      </c>
      <c r="F542" s="146">
        <v>0</v>
      </c>
      <c r="G542" s="146">
        <v>0</v>
      </c>
      <c r="H542" s="146">
        <v>0</v>
      </c>
      <c r="I542" s="146">
        <v>0</v>
      </c>
      <c r="J542" s="146">
        <v>0</v>
      </c>
      <c r="K542" s="146">
        <v>0</v>
      </c>
      <c r="L542" s="146">
        <v>18131</v>
      </c>
      <c r="M542" s="146">
        <v>0</v>
      </c>
      <c r="N542" s="146">
        <v>0</v>
      </c>
      <c r="O542" s="146">
        <v>0</v>
      </c>
      <c r="P542" s="160">
        <v>0</v>
      </c>
      <c r="Q542" s="160">
        <v>1</v>
      </c>
      <c r="R542" s="160"/>
    </row>
    <row r="543" spans="1:18" x14ac:dyDescent="0.35">
      <c r="A543" t="s">
        <v>1393</v>
      </c>
      <c r="B543" t="s">
        <v>627</v>
      </c>
      <c r="C543" t="s">
        <v>628</v>
      </c>
      <c r="D543" s="147">
        <v>50615</v>
      </c>
      <c r="E543" s="146">
        <v>0</v>
      </c>
      <c r="F543" s="146">
        <v>0</v>
      </c>
      <c r="G543" s="146">
        <v>0</v>
      </c>
      <c r="H543" s="146">
        <v>0</v>
      </c>
      <c r="I543" s="146">
        <v>0</v>
      </c>
      <c r="J543" s="146">
        <v>0</v>
      </c>
      <c r="K543" s="146">
        <v>0</v>
      </c>
      <c r="L543" s="146">
        <v>50615</v>
      </c>
      <c r="M543" s="146">
        <v>0</v>
      </c>
      <c r="N543" s="146">
        <v>0</v>
      </c>
      <c r="O543" s="146">
        <v>0</v>
      </c>
      <c r="P543" s="160">
        <v>0</v>
      </c>
      <c r="Q543" s="160">
        <v>1</v>
      </c>
      <c r="R543" s="160"/>
    </row>
    <row r="544" spans="1:18" x14ac:dyDescent="0.35">
      <c r="A544" t="s">
        <v>1393</v>
      </c>
      <c r="B544" t="s">
        <v>622</v>
      </c>
      <c r="C544" t="s">
        <v>623</v>
      </c>
      <c r="D544" s="147">
        <v>75699</v>
      </c>
      <c r="E544" s="146">
        <v>0</v>
      </c>
      <c r="F544" s="146">
        <v>0</v>
      </c>
      <c r="G544" s="146">
        <v>0</v>
      </c>
      <c r="H544" s="146">
        <v>0</v>
      </c>
      <c r="I544" s="146">
        <v>0</v>
      </c>
      <c r="J544" s="146">
        <v>0</v>
      </c>
      <c r="K544" s="146">
        <v>0</v>
      </c>
      <c r="L544" s="146">
        <v>75699</v>
      </c>
      <c r="M544" s="146">
        <v>0</v>
      </c>
      <c r="N544" s="146">
        <v>0</v>
      </c>
      <c r="O544" s="146">
        <v>0</v>
      </c>
      <c r="P544" s="160">
        <v>0</v>
      </c>
      <c r="Q544" s="160">
        <v>1</v>
      </c>
      <c r="R544" s="160"/>
    </row>
    <row r="545" spans="1:18" x14ac:dyDescent="0.35">
      <c r="A545" t="s">
        <v>1393</v>
      </c>
      <c r="B545" t="s">
        <v>422</v>
      </c>
      <c r="C545" t="s">
        <v>423</v>
      </c>
      <c r="D545" s="147">
        <v>-4669</v>
      </c>
      <c r="E545" s="146">
        <v>0</v>
      </c>
      <c r="F545" s="146">
        <v>0</v>
      </c>
      <c r="G545" s="146">
        <v>0</v>
      </c>
      <c r="H545" s="146">
        <v>-2056.4</v>
      </c>
      <c r="I545" s="146">
        <v>0</v>
      </c>
      <c r="J545" s="146">
        <v>0</v>
      </c>
      <c r="K545" s="146">
        <v>0</v>
      </c>
      <c r="L545" s="146">
        <v>-2612.6</v>
      </c>
      <c r="M545" s="146">
        <v>0</v>
      </c>
      <c r="N545" s="146">
        <v>0</v>
      </c>
      <c r="O545" s="146">
        <v>0</v>
      </c>
      <c r="P545" s="160">
        <v>0.44043692439494542</v>
      </c>
      <c r="Q545" s="160">
        <v>0.55956307560505458</v>
      </c>
      <c r="R545" s="160"/>
    </row>
    <row r="546" spans="1:18" x14ac:dyDescent="0.35">
      <c r="A546" t="s">
        <v>1393</v>
      </c>
      <c r="B546" t="s">
        <v>424</v>
      </c>
      <c r="C546" t="s">
        <v>425</v>
      </c>
      <c r="D546" s="147">
        <v>71725</v>
      </c>
      <c r="E546" s="146">
        <v>15534</v>
      </c>
      <c r="F546" s="146">
        <v>55008</v>
      </c>
      <c r="G546" s="146">
        <v>4469</v>
      </c>
      <c r="H546" s="146">
        <v>72332</v>
      </c>
      <c r="I546" s="146">
        <v>13105.8</v>
      </c>
      <c r="J546" s="146">
        <v>3131</v>
      </c>
      <c r="K546" s="146">
        <v>50669</v>
      </c>
      <c r="L546" s="146">
        <v>-607</v>
      </c>
      <c r="M546" s="146">
        <v>2428.1999999999998</v>
      </c>
      <c r="N546" s="146">
        <v>1338</v>
      </c>
      <c r="O546" s="146">
        <v>4339</v>
      </c>
      <c r="P546" s="160">
        <v>1.0084628790519345</v>
      </c>
      <c r="Q546" s="160">
        <v>-8.4628790519344719E-3</v>
      </c>
      <c r="R546" s="160"/>
    </row>
    <row r="547" spans="1:18" x14ac:dyDescent="0.35">
      <c r="A547" t="s">
        <v>1393</v>
      </c>
      <c r="B547" t="s">
        <v>624</v>
      </c>
      <c r="C547" t="s">
        <v>625</v>
      </c>
      <c r="D547" s="147">
        <v>-124565</v>
      </c>
      <c r="E547" s="146">
        <v>0</v>
      </c>
      <c r="F547" s="146">
        <v>0</v>
      </c>
      <c r="G547" s="146">
        <v>0</v>
      </c>
      <c r="H547" s="146">
        <v>0</v>
      </c>
      <c r="I547" s="146">
        <v>0</v>
      </c>
      <c r="J547" s="146">
        <v>0</v>
      </c>
      <c r="K547" s="146">
        <v>0</v>
      </c>
      <c r="L547" s="146">
        <v>-124565</v>
      </c>
      <c r="M547" s="146">
        <v>0</v>
      </c>
      <c r="N547" s="146">
        <v>0</v>
      </c>
      <c r="O547" s="146">
        <v>0</v>
      </c>
      <c r="P547" s="160">
        <v>0</v>
      </c>
      <c r="Q547" s="160">
        <v>1</v>
      </c>
      <c r="R547" s="160"/>
    </row>
    <row r="548" spans="1:18" x14ac:dyDescent="0.35">
      <c r="A548" t="s">
        <v>1318</v>
      </c>
      <c r="D548" s="147">
        <v>8228797</v>
      </c>
      <c r="E548" s="146">
        <v>90802</v>
      </c>
      <c r="F548" s="146">
        <v>1037177</v>
      </c>
      <c r="G548" s="146">
        <v>393727</v>
      </c>
      <c r="H548" s="146">
        <v>639021.79999999993</v>
      </c>
      <c r="I548" s="146">
        <v>38100</v>
      </c>
      <c r="J548" s="146">
        <v>90698.4</v>
      </c>
      <c r="K548" s="146">
        <v>371820.4</v>
      </c>
      <c r="L548" s="146">
        <v>7589775.2000000002</v>
      </c>
      <c r="M548" s="146">
        <v>52701.999999999993</v>
      </c>
      <c r="N548" s="146">
        <v>303028.59999999992</v>
      </c>
      <c r="O548" s="146">
        <v>665356.60000000009</v>
      </c>
      <c r="P548" s="160"/>
      <c r="Q548" s="160"/>
      <c r="R548" s="160"/>
    </row>
    <row r="549" spans="1:18" x14ac:dyDescent="0.35">
      <c r="P549" s="160"/>
      <c r="Q549" s="160"/>
      <c r="R549" s="160"/>
    </row>
    <row r="550" spans="1:18" x14ac:dyDescent="0.35">
      <c r="A550" t="s">
        <v>60</v>
      </c>
      <c r="P550" s="160">
        <v>0.41959428206427174</v>
      </c>
      <c r="Q550" s="160">
        <v>0.58040571793572826</v>
      </c>
      <c r="R550" s="159"/>
    </row>
    <row r="551" spans="1:18" x14ac:dyDescent="0.35">
      <c r="A551" t="s">
        <v>58</v>
      </c>
      <c r="C551" t="s">
        <v>2196</v>
      </c>
      <c r="D551" s="159"/>
      <c r="P551" s="160">
        <v>0.2303585987244969</v>
      </c>
      <c r="Q551" s="160">
        <v>0.76964140127550285</v>
      </c>
      <c r="R551" s="161"/>
    </row>
    <row r="552" spans="1:18" x14ac:dyDescent="0.35">
      <c r="A552" t="s">
        <v>59</v>
      </c>
      <c r="D552" s="159"/>
      <c r="P552" s="160">
        <v>0.35849271628661261</v>
      </c>
      <c r="Q552" s="160">
        <v>0.6415072837133875</v>
      </c>
      <c r="R552" s="159"/>
    </row>
    <row r="553" spans="1:18" x14ac:dyDescent="0.35">
      <c r="D553" s="159"/>
      <c r="P553" s="160"/>
      <c r="Q553" s="160"/>
      <c r="R553" s="159"/>
    </row>
    <row r="554" spans="1:18" x14ac:dyDescent="0.35">
      <c r="A554" t="s">
        <v>60</v>
      </c>
      <c r="C554" t="s">
        <v>1410</v>
      </c>
      <c r="D554" s="159"/>
      <c r="P554" s="160">
        <v>0.41959428206427174</v>
      </c>
      <c r="Q554" s="160">
        <v>0.58040571793572826</v>
      </c>
      <c r="R554" s="159"/>
    </row>
    <row r="555" spans="1:18" x14ac:dyDescent="0.35">
      <c r="A555" t="s">
        <v>60</v>
      </c>
      <c r="C555" t="s">
        <v>1411</v>
      </c>
      <c r="D555" s="159"/>
      <c r="P555" s="160">
        <v>0.41959428206427174</v>
      </c>
      <c r="Q555" s="160">
        <v>0.58040571793572826</v>
      </c>
      <c r="R555" s="159"/>
    </row>
    <row r="556" spans="1:18" x14ac:dyDescent="0.35">
      <c r="A556" t="s">
        <v>60</v>
      </c>
      <c r="C556" t="s">
        <v>1412</v>
      </c>
      <c r="D556" s="159"/>
      <c r="P556" s="160">
        <v>0.41959428206427174</v>
      </c>
      <c r="Q556" s="160">
        <v>0.58040571793572826</v>
      </c>
      <c r="R556" s="159"/>
    </row>
    <row r="557" spans="1:18" x14ac:dyDescent="0.35">
      <c r="A557" t="s">
        <v>60</v>
      </c>
      <c r="C557" t="s">
        <v>1413</v>
      </c>
      <c r="D557" s="159"/>
      <c r="P557" s="160">
        <v>0.41959428206427174</v>
      </c>
      <c r="Q557" s="160">
        <v>0.58040571793572826</v>
      </c>
      <c r="R557" s="159"/>
    </row>
    <row r="558" spans="1:18" x14ac:dyDescent="0.35">
      <c r="D558" s="159"/>
      <c r="P558" s="160"/>
      <c r="Q558" s="160"/>
      <c r="R558" s="159"/>
    </row>
    <row r="559" spans="1:18" x14ac:dyDescent="0.35">
      <c r="A559" t="s">
        <v>59</v>
      </c>
      <c r="C559" t="s">
        <v>1405</v>
      </c>
      <c r="D559" s="159"/>
      <c r="P559" s="160">
        <v>0.35849271628661261</v>
      </c>
      <c r="Q559" s="160">
        <v>0.6415072837133875</v>
      </c>
      <c r="R559" s="161"/>
    </row>
    <row r="560" spans="1:18" x14ac:dyDescent="0.35">
      <c r="A560" t="s">
        <v>59</v>
      </c>
      <c r="C560" t="s">
        <v>1406</v>
      </c>
      <c r="D560" s="159"/>
      <c r="P560" s="160">
        <v>0.35849271628661261</v>
      </c>
      <c r="Q560" s="160">
        <v>0.6415072837133875</v>
      </c>
      <c r="R560" s="161"/>
    </row>
    <row r="561" spans="1:18" x14ac:dyDescent="0.35">
      <c r="A561" t="s">
        <v>59</v>
      </c>
      <c r="C561" t="s">
        <v>1407</v>
      </c>
      <c r="D561" s="159"/>
      <c r="P561" s="160">
        <v>0.35849271628661261</v>
      </c>
      <c r="Q561" s="160">
        <v>0.6415072837133875</v>
      </c>
      <c r="R561" s="161"/>
    </row>
    <row r="562" spans="1:18" x14ac:dyDescent="0.35">
      <c r="A562" t="s">
        <v>59</v>
      </c>
      <c r="C562" t="s">
        <v>1408</v>
      </c>
      <c r="D562" s="159"/>
      <c r="P562" s="160">
        <v>0.35849271628661261</v>
      </c>
      <c r="Q562" s="160">
        <v>0.6415072837133875</v>
      </c>
      <c r="R562" s="161"/>
    </row>
  </sheetData>
  <conditionalFormatting sqref="D1:D3 D531:D1048576 D266:D267">
    <cfRule type="cellIs" dxfId="427" priority="2" operator="lessThan">
      <formula>0</formula>
    </cfRule>
  </conditionalFormatting>
  <conditionalFormatting sqref="D268">
    <cfRule type="cellIs" dxfId="426" priority="1" operator="lessThan">
      <formula>0</formula>
    </cfRule>
  </conditionalFormatting>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274F3-FFEB-42F2-851F-3F171EA99E7F}">
  <sheetPr codeName="Sheet14">
    <tabColor rgb="FFFFC000"/>
  </sheetPr>
  <dimension ref="A1:AH562"/>
  <sheetViews>
    <sheetView zoomScale="60" zoomScaleNormal="60" workbookViewId="0">
      <pane xSplit="1" ySplit="3" topLeftCell="B261" activePane="bottomRight" state="frozen"/>
      <selection pane="topRight" activeCell="B1" sqref="B1"/>
      <selection pane="bottomLeft" activeCell="A4" sqref="A4"/>
      <selection pane="bottomRight" activeCell="B267" activeCellId="1" sqref="H267:J279 B267:C279"/>
    </sheetView>
  </sheetViews>
  <sheetFormatPr defaultRowHeight="12.4" x14ac:dyDescent="0.35"/>
  <cols>
    <col min="1" max="1" width="33.7109375" bestFit="1" customWidth="1"/>
    <col min="2" max="2" width="11.85546875" bestFit="1" customWidth="1"/>
    <col min="3" max="3" width="97.2109375" customWidth="1"/>
    <col min="4" max="4" width="29.7109375" style="147" customWidth="1"/>
    <col min="5" max="5" width="35.640625" customWidth="1"/>
    <col min="6" max="6" width="37.42578125" customWidth="1"/>
    <col min="7" max="7" width="40.28515625" customWidth="1"/>
    <col min="8" max="10" width="14.7109375" customWidth="1"/>
    <col min="11" max="11" width="27.0703125" bestFit="1" customWidth="1"/>
    <col min="12" max="12" width="16.5" bestFit="1" customWidth="1"/>
    <col min="13" max="13" width="22.42578125" bestFit="1" customWidth="1"/>
    <col min="14" max="14" width="24.2109375" bestFit="1" customWidth="1"/>
    <col min="15" max="15" width="27.0703125" bestFit="1" customWidth="1"/>
    <col min="16" max="17" width="40.28515625" bestFit="1" customWidth="1"/>
    <col min="18" max="18" width="27.0703125" bestFit="1" customWidth="1"/>
    <col min="19" max="19" width="17.7109375" customWidth="1"/>
    <col min="20" max="28" width="18.42578125" customWidth="1"/>
    <col min="29" max="206" width="18.28515625" bestFit="1" customWidth="1"/>
    <col min="207" max="207" width="13" bestFit="1" customWidth="1"/>
  </cols>
  <sheetData>
    <row r="1" spans="1:34" x14ac:dyDescent="0.35">
      <c r="A1" s="208" t="s">
        <v>2194</v>
      </c>
      <c r="B1" s="209"/>
      <c r="C1" s="209"/>
      <c r="D1" s="210"/>
      <c r="E1" s="209"/>
      <c r="F1" s="209"/>
      <c r="G1" s="209"/>
      <c r="H1" s="209"/>
      <c r="I1" s="209"/>
      <c r="J1" s="209"/>
      <c r="K1" s="209"/>
      <c r="L1" s="209"/>
      <c r="M1" s="209"/>
      <c r="N1" s="209"/>
      <c r="O1" s="209"/>
      <c r="P1" s="209"/>
      <c r="Q1" s="209"/>
      <c r="R1" s="209"/>
      <c r="S1" s="211"/>
    </row>
    <row r="2" spans="1:34" ht="12.75" thickBot="1" x14ac:dyDescent="0.4">
      <c r="A2" s="60"/>
      <c r="B2" s="1"/>
      <c r="C2" s="1"/>
      <c r="D2" s="212"/>
      <c r="E2" s="1"/>
      <c r="F2" s="1"/>
      <c r="G2" s="1"/>
      <c r="H2" s="1"/>
      <c r="I2" s="1"/>
      <c r="J2" s="1"/>
      <c r="K2" s="1"/>
      <c r="L2" s="1"/>
      <c r="M2" s="1"/>
      <c r="N2" s="1"/>
      <c r="O2" s="1"/>
      <c r="P2" s="1"/>
      <c r="Q2" s="1"/>
      <c r="R2" s="1"/>
      <c r="S2" s="213"/>
    </row>
    <row r="3" spans="1:34" s="145" customFormat="1" ht="24.75" x14ac:dyDescent="0.35">
      <c r="A3" s="218" t="s">
        <v>1327</v>
      </c>
      <c r="B3" s="218" t="s">
        <v>55</v>
      </c>
      <c r="C3" s="218" t="s">
        <v>56</v>
      </c>
      <c r="D3" s="209" t="s">
        <v>1398</v>
      </c>
      <c r="E3" s="226" t="s">
        <v>1319</v>
      </c>
      <c r="F3" s="224" t="s">
        <v>1323</v>
      </c>
      <c r="G3" s="225" t="s">
        <v>2545</v>
      </c>
      <c r="H3" s="227" t="s">
        <v>1394</v>
      </c>
      <c r="I3" s="227" t="s">
        <v>2534</v>
      </c>
      <c r="J3" s="227" t="s">
        <v>213</v>
      </c>
      <c r="K3"/>
      <c r="P3"/>
      <c r="Q3"/>
      <c r="R3"/>
      <c r="S3"/>
      <c r="AC3" s="149" t="s">
        <v>1403</v>
      </c>
      <c r="AD3" s="150" t="s">
        <v>1403</v>
      </c>
      <c r="AE3" s="145" t="s">
        <v>1409</v>
      </c>
    </row>
    <row r="4" spans="1:34" x14ac:dyDescent="0.35">
      <c r="A4" s="219" t="s">
        <v>1328</v>
      </c>
      <c r="B4" s="219">
        <v>111200</v>
      </c>
      <c r="C4" s="223" t="s">
        <v>574</v>
      </c>
      <c r="D4" s="56">
        <v>16407</v>
      </c>
      <c r="E4" s="217">
        <v>0</v>
      </c>
      <c r="F4" s="217">
        <v>15981</v>
      </c>
      <c r="G4" s="6">
        <v>426</v>
      </c>
      <c r="H4" s="148">
        <f>E4/$D4</f>
        <v>0</v>
      </c>
      <c r="I4" s="148">
        <f t="shared" ref="I4:J4" si="0">F4/$D4</f>
        <v>0.97403547266410684</v>
      </c>
      <c r="J4" s="148">
        <f t="shared" si="0"/>
        <v>2.5964527335893217E-2</v>
      </c>
      <c r="T4" s="146"/>
      <c r="U4" s="146"/>
      <c r="V4" s="146"/>
      <c r="W4" s="146"/>
      <c r="X4" s="146"/>
      <c r="Y4" s="146"/>
      <c r="Z4" s="146"/>
      <c r="AA4" s="146"/>
      <c r="AB4" s="146"/>
      <c r="AC4" s="151">
        <f>H4/$D4</f>
        <v>0</v>
      </c>
      <c r="AD4" s="152">
        <f>L255/$D4</f>
        <v>5.534345096605108</v>
      </c>
    </row>
    <row r="5" spans="1:34" x14ac:dyDescent="0.35">
      <c r="A5" s="66" t="s">
        <v>1328</v>
      </c>
      <c r="B5" s="66">
        <v>111300</v>
      </c>
      <c r="C5" s="223" t="s">
        <v>573</v>
      </c>
      <c r="D5" s="57">
        <v>14312</v>
      </c>
      <c r="E5" s="214">
        <v>0</v>
      </c>
      <c r="F5" s="214">
        <v>14247</v>
      </c>
      <c r="G5" s="7">
        <v>65</v>
      </c>
      <c r="H5" s="148">
        <f t="shared" ref="H5:H68" si="1">E5/$D5</f>
        <v>0</v>
      </c>
      <c r="I5" s="148">
        <f t="shared" ref="I5:I68" si="2">F5/$D5</f>
        <v>0.99545835662381221</v>
      </c>
      <c r="J5" s="148">
        <f t="shared" ref="J5:J68" si="3">G5/$D5</f>
        <v>4.5416433761878141E-3</v>
      </c>
      <c r="T5" s="146"/>
      <c r="U5" s="146"/>
      <c r="V5" s="146"/>
      <c r="W5" s="146"/>
      <c r="X5" s="146"/>
      <c r="Y5" s="146"/>
      <c r="Z5" s="146"/>
      <c r="AA5" s="146"/>
      <c r="AB5" s="146"/>
      <c r="AC5" s="151">
        <f t="shared" ref="AC5:AC68" si="4">H5/$D5</f>
        <v>0</v>
      </c>
      <c r="AD5" s="152">
        <f>L256/$D5</f>
        <v>6.9871436556735608E-5</v>
      </c>
    </row>
    <row r="6" spans="1:34" x14ac:dyDescent="0.35">
      <c r="A6" s="66" t="s">
        <v>1328</v>
      </c>
      <c r="B6" s="66">
        <v>111400</v>
      </c>
      <c r="C6" s="223" t="s">
        <v>575</v>
      </c>
      <c r="D6" s="57">
        <v>12655</v>
      </c>
      <c r="E6" s="214">
        <v>0</v>
      </c>
      <c r="F6" s="214">
        <v>12655</v>
      </c>
      <c r="G6" s="7"/>
      <c r="H6" s="148">
        <f t="shared" si="1"/>
        <v>0</v>
      </c>
      <c r="I6" s="148">
        <f t="shared" si="2"/>
        <v>1</v>
      </c>
      <c r="J6" s="148">
        <f t="shared" si="3"/>
        <v>0</v>
      </c>
      <c r="T6" s="146"/>
      <c r="U6" s="146"/>
      <c r="V6" s="146"/>
      <c r="W6" s="146"/>
      <c r="X6" s="146"/>
      <c r="Y6" s="146"/>
      <c r="Z6" s="146"/>
      <c r="AA6" s="146"/>
      <c r="AB6" s="146"/>
      <c r="AC6" s="151">
        <f t="shared" si="4"/>
        <v>0</v>
      </c>
      <c r="AD6" s="152" t="e">
        <f>L258/$D6</f>
        <v>#VALUE!</v>
      </c>
    </row>
    <row r="7" spans="1:34" x14ac:dyDescent="0.35">
      <c r="A7" s="66" t="s">
        <v>1328</v>
      </c>
      <c r="B7" s="66">
        <v>111900</v>
      </c>
      <c r="C7" s="223" t="s">
        <v>576</v>
      </c>
      <c r="D7" s="57">
        <v>273</v>
      </c>
      <c r="E7" s="214">
        <v>0</v>
      </c>
      <c r="F7" s="214">
        <v>273</v>
      </c>
      <c r="G7" s="7"/>
      <c r="H7" s="148">
        <f t="shared" si="1"/>
        <v>0</v>
      </c>
      <c r="I7" s="148">
        <f t="shared" si="2"/>
        <v>1</v>
      </c>
      <c r="J7" s="148">
        <f t="shared" si="3"/>
        <v>0</v>
      </c>
      <c r="T7" s="146"/>
      <c r="U7" s="146"/>
      <c r="V7" s="146"/>
      <c r="W7" s="146"/>
      <c r="X7" s="146"/>
      <c r="Y7" s="146"/>
      <c r="Z7" s="146"/>
      <c r="AA7" s="146"/>
      <c r="AB7" s="146"/>
      <c r="AC7" s="151">
        <f t="shared" si="4"/>
        <v>0</v>
      </c>
      <c r="AD7" s="152">
        <f>L259/$D7</f>
        <v>1442.2234432234432</v>
      </c>
    </row>
    <row r="8" spans="1:34" x14ac:dyDescent="0.35">
      <c r="A8" s="66" t="s">
        <v>1328</v>
      </c>
      <c r="B8" s="67" t="s">
        <v>545</v>
      </c>
      <c r="C8" s="223" t="s">
        <v>546</v>
      </c>
      <c r="D8" s="57">
        <v>1097</v>
      </c>
      <c r="E8" s="214">
        <v>0</v>
      </c>
      <c r="F8" s="214">
        <v>1078</v>
      </c>
      <c r="G8" s="7">
        <v>19</v>
      </c>
      <c r="H8" s="148">
        <f t="shared" si="1"/>
        <v>0</v>
      </c>
      <c r="I8" s="148">
        <f t="shared" si="2"/>
        <v>0.98268003646308111</v>
      </c>
      <c r="J8" s="148">
        <f t="shared" si="3"/>
        <v>1.7319963536918871E-2</v>
      </c>
      <c r="T8" s="146"/>
      <c r="U8" s="146"/>
      <c r="V8" s="146"/>
      <c r="W8" s="146"/>
      <c r="X8" s="146"/>
      <c r="Y8" s="146"/>
      <c r="Z8" s="146"/>
      <c r="AA8" s="146"/>
      <c r="AB8" s="146"/>
      <c r="AC8" s="151">
        <f t="shared" si="4"/>
        <v>0</v>
      </c>
      <c r="AD8" s="152">
        <f>L260/$D8</f>
        <v>9.1157702825888785E-4</v>
      </c>
    </row>
    <row r="9" spans="1:34" x14ac:dyDescent="0.35">
      <c r="A9" s="66" t="s">
        <v>1329</v>
      </c>
      <c r="B9" s="219">
        <v>112120</v>
      </c>
      <c r="C9" s="223" t="s">
        <v>590</v>
      </c>
      <c r="D9" s="57">
        <v>185</v>
      </c>
      <c r="E9" s="214">
        <v>0</v>
      </c>
      <c r="F9" s="214">
        <v>185</v>
      </c>
      <c r="G9" s="7"/>
      <c r="H9" s="148">
        <f t="shared" si="1"/>
        <v>0</v>
      </c>
      <c r="I9" s="148">
        <f t="shared" si="2"/>
        <v>1</v>
      </c>
      <c r="J9" s="148">
        <f t="shared" si="3"/>
        <v>0</v>
      </c>
      <c r="T9" s="146"/>
      <c r="U9" s="146"/>
      <c r="V9" s="146"/>
      <c r="W9" s="146"/>
      <c r="X9" s="146"/>
      <c r="Y9" s="146"/>
      <c r="Z9" s="146"/>
      <c r="AA9" s="146"/>
      <c r="AB9" s="146"/>
      <c r="AC9" s="151">
        <f t="shared" si="4"/>
        <v>0</v>
      </c>
      <c r="AD9" s="152" t="e">
        <f>L262/$D9</f>
        <v>#VALUE!</v>
      </c>
    </row>
    <row r="10" spans="1:34" x14ac:dyDescent="0.35">
      <c r="A10" s="66" t="s">
        <v>1329</v>
      </c>
      <c r="B10" s="66">
        <v>112300</v>
      </c>
      <c r="C10" s="223" t="s">
        <v>568</v>
      </c>
      <c r="D10" s="57">
        <v>4195</v>
      </c>
      <c r="E10" s="214">
        <v>0</v>
      </c>
      <c r="F10" s="214">
        <v>4041</v>
      </c>
      <c r="G10" s="7">
        <v>154</v>
      </c>
      <c r="H10" s="148">
        <f t="shared" si="1"/>
        <v>0</v>
      </c>
      <c r="I10" s="148">
        <f t="shared" si="2"/>
        <v>0.96328963051251493</v>
      </c>
      <c r="J10" s="148">
        <f t="shared" si="3"/>
        <v>3.6710369487485101E-2</v>
      </c>
      <c r="T10" s="146"/>
      <c r="U10" s="146"/>
      <c r="V10" s="146"/>
      <c r="W10" s="146"/>
      <c r="X10" s="146"/>
      <c r="Y10" s="146"/>
      <c r="Z10" s="146"/>
      <c r="AA10" s="146"/>
      <c r="AB10" s="146"/>
      <c r="AC10" s="151">
        <f t="shared" si="4"/>
        <v>0</v>
      </c>
      <c r="AD10" s="152">
        <f>L263/$D10</f>
        <v>247.24123957091777</v>
      </c>
    </row>
    <row r="11" spans="1:34" x14ac:dyDescent="0.35">
      <c r="A11" s="66" t="s">
        <v>1329</v>
      </c>
      <c r="B11" s="66" t="s">
        <v>588</v>
      </c>
      <c r="C11" s="223" t="s">
        <v>589</v>
      </c>
      <c r="D11" s="57">
        <v>109</v>
      </c>
      <c r="E11" s="214">
        <v>0</v>
      </c>
      <c r="F11" s="214">
        <v>109</v>
      </c>
      <c r="G11" s="7"/>
      <c r="H11" s="148">
        <f t="shared" si="1"/>
        <v>0</v>
      </c>
      <c r="I11" s="148">
        <f t="shared" si="2"/>
        <v>1</v>
      </c>
      <c r="J11" s="148">
        <f t="shared" si="3"/>
        <v>0</v>
      </c>
      <c r="T11" s="146"/>
      <c r="U11" s="146"/>
      <c r="V11" s="146"/>
      <c r="W11" s="146"/>
      <c r="X11" s="146"/>
      <c r="Y11" s="146"/>
      <c r="Z11" s="146"/>
      <c r="AA11" s="146"/>
      <c r="AB11" s="146"/>
      <c r="AC11" s="151">
        <f t="shared" si="4"/>
        <v>0</v>
      </c>
      <c r="AD11" s="152">
        <f>L257/$D11</f>
        <v>0</v>
      </c>
    </row>
    <row r="12" spans="1:34" x14ac:dyDescent="0.35">
      <c r="A12" s="66" t="s">
        <v>1329</v>
      </c>
      <c r="B12" s="67" t="s">
        <v>560</v>
      </c>
      <c r="C12" s="223" t="s">
        <v>561</v>
      </c>
      <c r="D12" s="57">
        <v>3524</v>
      </c>
      <c r="E12" s="214">
        <v>0</v>
      </c>
      <c r="F12" s="214">
        <v>3524</v>
      </c>
      <c r="G12" s="7"/>
      <c r="H12" s="148">
        <f t="shared" si="1"/>
        <v>0</v>
      </c>
      <c r="I12" s="148">
        <f t="shared" si="2"/>
        <v>1</v>
      </c>
      <c r="J12" s="148">
        <f t="shared" si="3"/>
        <v>0</v>
      </c>
      <c r="X12" s="146"/>
      <c r="Y12" s="146"/>
      <c r="Z12" s="146"/>
      <c r="AA12" s="146"/>
      <c r="AB12" s="146"/>
      <c r="AC12" s="146"/>
      <c r="AD12" s="146"/>
      <c r="AE12" s="146"/>
      <c r="AF12" s="146"/>
      <c r="AG12" s="151">
        <f>H12/$D12</f>
        <v>0</v>
      </c>
      <c r="AH12" s="152">
        <f>P12/$D12</f>
        <v>0</v>
      </c>
    </row>
    <row r="13" spans="1:34" x14ac:dyDescent="0.35">
      <c r="A13" s="66" t="s">
        <v>1330</v>
      </c>
      <c r="B13" s="223">
        <v>114000</v>
      </c>
      <c r="C13" s="223" t="s">
        <v>558</v>
      </c>
      <c r="D13" s="57">
        <v>5262</v>
      </c>
      <c r="E13" s="214">
        <v>0</v>
      </c>
      <c r="F13" s="214">
        <v>2981</v>
      </c>
      <c r="G13" s="7">
        <v>2281</v>
      </c>
      <c r="H13" s="148">
        <f t="shared" si="1"/>
        <v>0</v>
      </c>
      <c r="I13" s="148">
        <f t="shared" si="2"/>
        <v>0.56651463321930828</v>
      </c>
      <c r="J13" s="148">
        <f t="shared" si="3"/>
        <v>0.43348536678069177</v>
      </c>
      <c r="X13" s="146"/>
      <c r="Y13" s="146"/>
      <c r="Z13" s="146"/>
      <c r="AA13" s="146"/>
      <c r="AB13" s="146"/>
      <c r="AC13" s="146"/>
      <c r="AD13" s="146"/>
      <c r="AE13" s="146"/>
      <c r="AF13" s="146"/>
      <c r="AG13" s="151">
        <f>H13/$D13</f>
        <v>0</v>
      </c>
      <c r="AH13" s="152">
        <f>P13/$D13</f>
        <v>0</v>
      </c>
    </row>
    <row r="14" spans="1:34" x14ac:dyDescent="0.35">
      <c r="A14" s="66" t="s">
        <v>1331</v>
      </c>
      <c r="B14" s="223">
        <v>115000</v>
      </c>
      <c r="C14" s="223" t="s">
        <v>669</v>
      </c>
      <c r="D14" s="57">
        <v>162</v>
      </c>
      <c r="E14" s="214">
        <v>0</v>
      </c>
      <c r="F14" s="214">
        <v>0</v>
      </c>
      <c r="G14" s="7">
        <v>162</v>
      </c>
      <c r="H14" s="148">
        <f t="shared" si="1"/>
        <v>0</v>
      </c>
      <c r="I14" s="148">
        <f t="shared" si="2"/>
        <v>0</v>
      </c>
      <c r="J14" s="148">
        <f t="shared" si="3"/>
        <v>1</v>
      </c>
      <c r="T14" s="146"/>
      <c r="U14" s="146"/>
      <c r="V14" s="146"/>
      <c r="W14" s="146"/>
      <c r="X14" s="146"/>
      <c r="Y14" s="146"/>
      <c r="Z14" s="146"/>
      <c r="AA14" s="146"/>
      <c r="AB14" s="146"/>
      <c r="AC14" s="151">
        <f t="shared" si="4"/>
        <v>0</v>
      </c>
      <c r="AD14" s="152">
        <f t="shared" ref="AD14:AD77" si="5">L14/$D14</f>
        <v>0</v>
      </c>
    </row>
    <row r="15" spans="1:34" x14ac:dyDescent="0.35">
      <c r="A15" s="66" t="s">
        <v>1332</v>
      </c>
      <c r="B15" s="219">
        <v>212100</v>
      </c>
      <c r="C15" s="223" t="s">
        <v>598</v>
      </c>
      <c r="D15" s="57">
        <v>17</v>
      </c>
      <c r="E15" s="214">
        <v>0</v>
      </c>
      <c r="F15" s="214">
        <v>17</v>
      </c>
      <c r="G15" s="7"/>
      <c r="H15" s="148">
        <f t="shared" si="1"/>
        <v>0</v>
      </c>
      <c r="I15" s="148">
        <f t="shared" si="2"/>
        <v>1</v>
      </c>
      <c r="J15" s="148">
        <f t="shared" si="3"/>
        <v>0</v>
      </c>
      <c r="T15" s="146"/>
      <c r="U15" s="146"/>
      <c r="V15" s="146"/>
      <c r="W15" s="146"/>
      <c r="X15" s="146"/>
      <c r="Y15" s="146"/>
      <c r="Z15" s="146"/>
      <c r="AA15" s="146"/>
      <c r="AB15" s="146"/>
      <c r="AC15" s="151">
        <f t="shared" si="4"/>
        <v>0</v>
      </c>
      <c r="AD15" s="152">
        <f t="shared" si="5"/>
        <v>0</v>
      </c>
    </row>
    <row r="16" spans="1:34" x14ac:dyDescent="0.35">
      <c r="A16" s="66" t="s">
        <v>1332</v>
      </c>
      <c r="B16" s="67" t="s">
        <v>579</v>
      </c>
      <c r="C16" s="223" t="s">
        <v>580</v>
      </c>
      <c r="D16" s="57">
        <v>97</v>
      </c>
      <c r="E16" s="214">
        <v>0</v>
      </c>
      <c r="F16" s="214">
        <v>97</v>
      </c>
      <c r="G16" s="7"/>
      <c r="H16" s="148">
        <f t="shared" si="1"/>
        <v>0</v>
      </c>
      <c r="I16" s="148">
        <f t="shared" si="2"/>
        <v>1</v>
      </c>
      <c r="J16" s="148">
        <f t="shared" si="3"/>
        <v>0</v>
      </c>
      <c r="T16" s="146"/>
      <c r="U16" s="146"/>
      <c r="V16" s="146"/>
      <c r="W16" s="146"/>
      <c r="X16" s="146"/>
      <c r="Y16" s="146"/>
      <c r="Z16" s="146"/>
      <c r="AA16" s="146"/>
      <c r="AB16" s="146"/>
      <c r="AC16" s="151">
        <f t="shared" si="4"/>
        <v>0</v>
      </c>
      <c r="AD16" s="152">
        <f t="shared" si="5"/>
        <v>0</v>
      </c>
    </row>
    <row r="17" spans="1:30" x14ac:dyDescent="0.35">
      <c r="A17" s="66" t="s">
        <v>1333</v>
      </c>
      <c r="B17" s="219">
        <v>221100</v>
      </c>
      <c r="C17" s="223" t="s">
        <v>629</v>
      </c>
      <c r="D17" s="57">
        <v>148295</v>
      </c>
      <c r="E17" s="214">
        <v>0</v>
      </c>
      <c r="F17" s="214">
        <v>0</v>
      </c>
      <c r="G17" s="7">
        <v>148295</v>
      </c>
      <c r="H17" s="148">
        <f t="shared" si="1"/>
        <v>0</v>
      </c>
      <c r="I17" s="148">
        <f t="shared" si="2"/>
        <v>0</v>
      </c>
      <c r="J17" s="148">
        <f t="shared" si="3"/>
        <v>1</v>
      </c>
      <c r="T17" s="146"/>
      <c r="U17" s="146"/>
      <c r="V17" s="146"/>
      <c r="W17" s="146"/>
      <c r="X17" s="146"/>
      <c r="Y17" s="146"/>
      <c r="Z17" s="146"/>
      <c r="AA17" s="146"/>
      <c r="AB17" s="146"/>
      <c r="AC17" s="151">
        <f t="shared" si="4"/>
        <v>0</v>
      </c>
      <c r="AD17" s="152">
        <f t="shared" si="5"/>
        <v>0</v>
      </c>
    </row>
    <row r="18" spans="1:30" x14ac:dyDescent="0.35">
      <c r="A18" s="66" t="s">
        <v>1333</v>
      </c>
      <c r="B18" s="66">
        <v>221200</v>
      </c>
      <c r="C18" s="223" t="s">
        <v>630</v>
      </c>
      <c r="D18" s="57">
        <v>61768</v>
      </c>
      <c r="E18" s="214">
        <v>0</v>
      </c>
      <c r="F18" s="214">
        <v>0</v>
      </c>
      <c r="G18" s="7">
        <v>61768</v>
      </c>
      <c r="H18" s="148">
        <f t="shared" si="1"/>
        <v>0</v>
      </c>
      <c r="I18" s="148">
        <f t="shared" si="2"/>
        <v>0</v>
      </c>
      <c r="J18" s="148">
        <f t="shared" si="3"/>
        <v>1</v>
      </c>
      <c r="T18" s="146"/>
      <c r="U18" s="146"/>
      <c r="V18" s="146"/>
      <c r="W18" s="146"/>
      <c r="X18" s="146"/>
      <c r="Y18" s="146"/>
      <c r="Z18" s="146"/>
      <c r="AA18" s="146"/>
      <c r="AB18" s="146"/>
      <c r="AC18" s="151">
        <f t="shared" si="4"/>
        <v>0</v>
      </c>
      <c r="AD18" s="152">
        <f t="shared" si="5"/>
        <v>0</v>
      </c>
    </row>
    <row r="19" spans="1:30" x14ac:dyDescent="0.35">
      <c r="A19" s="66" t="s">
        <v>1333</v>
      </c>
      <c r="B19" s="67">
        <v>221300</v>
      </c>
      <c r="C19" s="223" t="s">
        <v>626</v>
      </c>
      <c r="D19" s="57">
        <v>30270</v>
      </c>
      <c r="E19" s="214">
        <v>0</v>
      </c>
      <c r="F19" s="214">
        <v>0</v>
      </c>
      <c r="G19" s="7">
        <v>30270</v>
      </c>
      <c r="H19" s="148">
        <f t="shared" si="1"/>
        <v>0</v>
      </c>
      <c r="I19" s="148">
        <f t="shared" si="2"/>
        <v>0</v>
      </c>
      <c r="J19" s="148">
        <f t="shared" si="3"/>
        <v>1</v>
      </c>
      <c r="T19" s="146"/>
      <c r="U19" s="146"/>
      <c r="V19" s="146"/>
      <c r="W19" s="146"/>
      <c r="X19" s="146"/>
      <c r="Y19" s="146"/>
      <c r="Z19" s="146"/>
      <c r="AA19" s="146"/>
      <c r="AB19" s="146"/>
      <c r="AC19" s="151">
        <f t="shared" si="4"/>
        <v>0</v>
      </c>
      <c r="AD19" s="152">
        <f t="shared" si="5"/>
        <v>0</v>
      </c>
    </row>
    <row r="20" spans="1:30" x14ac:dyDescent="0.35">
      <c r="A20" s="66" t="s">
        <v>1334</v>
      </c>
      <c r="B20" s="219">
        <v>311111</v>
      </c>
      <c r="C20" s="223" t="s">
        <v>603</v>
      </c>
      <c r="D20" s="57">
        <v>12549</v>
      </c>
      <c r="E20" s="214">
        <v>0</v>
      </c>
      <c r="F20" s="214">
        <v>12549</v>
      </c>
      <c r="G20" s="7"/>
      <c r="H20" s="148">
        <f t="shared" si="1"/>
        <v>0</v>
      </c>
      <c r="I20" s="148">
        <f t="shared" si="2"/>
        <v>1</v>
      </c>
      <c r="J20" s="148">
        <f t="shared" si="3"/>
        <v>0</v>
      </c>
      <c r="T20" s="146"/>
      <c r="U20" s="146"/>
      <c r="V20" s="146"/>
      <c r="W20" s="146"/>
      <c r="X20" s="146"/>
      <c r="Y20" s="146"/>
      <c r="Z20" s="146"/>
      <c r="AA20" s="146"/>
      <c r="AB20" s="146"/>
      <c r="AC20" s="151">
        <f t="shared" si="4"/>
        <v>0</v>
      </c>
      <c r="AD20" s="152">
        <f t="shared" si="5"/>
        <v>0</v>
      </c>
    </row>
    <row r="21" spans="1:30" x14ac:dyDescent="0.35">
      <c r="A21" s="66" t="s">
        <v>1334</v>
      </c>
      <c r="B21" s="66">
        <v>311119</v>
      </c>
      <c r="C21" s="223" t="s">
        <v>604</v>
      </c>
      <c r="D21" s="57">
        <v>1812</v>
      </c>
      <c r="E21" s="214">
        <v>0</v>
      </c>
      <c r="F21" s="214">
        <v>1812</v>
      </c>
      <c r="G21" s="7"/>
      <c r="H21" s="148">
        <f t="shared" si="1"/>
        <v>0</v>
      </c>
      <c r="I21" s="148">
        <f t="shared" si="2"/>
        <v>1</v>
      </c>
      <c r="J21" s="148">
        <f t="shared" si="3"/>
        <v>0</v>
      </c>
      <c r="T21" s="146"/>
      <c r="U21" s="146"/>
      <c r="V21" s="146"/>
      <c r="W21" s="146"/>
      <c r="X21" s="146"/>
      <c r="Y21" s="146"/>
      <c r="Z21" s="146"/>
      <c r="AA21" s="146"/>
      <c r="AB21" s="146"/>
      <c r="AC21" s="151">
        <f t="shared" si="4"/>
        <v>0</v>
      </c>
      <c r="AD21" s="152">
        <f t="shared" si="5"/>
        <v>0</v>
      </c>
    </row>
    <row r="22" spans="1:30" x14ac:dyDescent="0.35">
      <c r="A22" s="66" t="s">
        <v>1334</v>
      </c>
      <c r="B22" s="66">
        <v>311210</v>
      </c>
      <c r="C22" s="223" t="s">
        <v>547</v>
      </c>
      <c r="D22" s="57">
        <v>2933</v>
      </c>
      <c r="E22" s="214">
        <v>0</v>
      </c>
      <c r="F22" s="214">
        <v>2695</v>
      </c>
      <c r="G22" s="7">
        <v>238</v>
      </c>
      <c r="H22" s="148">
        <f t="shared" si="1"/>
        <v>0</v>
      </c>
      <c r="I22" s="148">
        <f t="shared" si="2"/>
        <v>0.91885441527446299</v>
      </c>
      <c r="J22" s="148">
        <f t="shared" si="3"/>
        <v>8.1145584725536998E-2</v>
      </c>
      <c r="T22" s="146"/>
      <c r="U22" s="146"/>
      <c r="V22" s="146"/>
      <c r="W22" s="146"/>
      <c r="X22" s="146"/>
      <c r="Y22" s="146"/>
      <c r="Z22" s="146"/>
      <c r="AA22" s="146"/>
      <c r="AB22" s="146"/>
      <c r="AC22" s="151">
        <f t="shared" si="4"/>
        <v>0</v>
      </c>
      <c r="AD22" s="152">
        <f t="shared" si="5"/>
        <v>0</v>
      </c>
    </row>
    <row r="23" spans="1:30" x14ac:dyDescent="0.35">
      <c r="A23" s="66" t="s">
        <v>1334</v>
      </c>
      <c r="B23" s="66">
        <v>311221</v>
      </c>
      <c r="C23" s="223" t="s">
        <v>569</v>
      </c>
      <c r="D23" s="57">
        <v>496</v>
      </c>
      <c r="E23" s="214">
        <v>0</v>
      </c>
      <c r="F23" s="214">
        <v>393</v>
      </c>
      <c r="G23" s="7">
        <v>103</v>
      </c>
      <c r="H23" s="148">
        <f t="shared" si="1"/>
        <v>0</v>
      </c>
      <c r="I23" s="148">
        <f t="shared" si="2"/>
        <v>0.79233870967741937</v>
      </c>
      <c r="J23" s="148">
        <f t="shared" si="3"/>
        <v>0.20766129032258066</v>
      </c>
      <c r="T23" s="146"/>
      <c r="U23" s="146"/>
      <c r="V23" s="146"/>
      <c r="W23" s="146"/>
      <c r="X23" s="146"/>
      <c r="Y23" s="146"/>
      <c r="Z23" s="146"/>
      <c r="AA23" s="146"/>
      <c r="AB23" s="146"/>
      <c r="AC23" s="151">
        <f t="shared" si="4"/>
        <v>0</v>
      </c>
      <c r="AD23" s="152">
        <f t="shared" si="5"/>
        <v>0</v>
      </c>
    </row>
    <row r="24" spans="1:30" x14ac:dyDescent="0.35">
      <c r="A24" s="66" t="s">
        <v>1334</v>
      </c>
      <c r="B24" s="66">
        <v>311225</v>
      </c>
      <c r="C24" s="223" t="s">
        <v>570</v>
      </c>
      <c r="D24" s="57">
        <v>3909</v>
      </c>
      <c r="E24" s="214">
        <v>0</v>
      </c>
      <c r="F24" s="214">
        <v>3823</v>
      </c>
      <c r="G24" s="7">
        <v>86</v>
      </c>
      <c r="H24" s="148">
        <f t="shared" si="1"/>
        <v>0</v>
      </c>
      <c r="I24" s="148">
        <f t="shared" si="2"/>
        <v>0.97799948836019446</v>
      </c>
      <c r="J24" s="148">
        <f t="shared" si="3"/>
        <v>2.2000511639805577E-2</v>
      </c>
      <c r="T24" s="146"/>
      <c r="U24" s="146"/>
      <c r="V24" s="146"/>
      <c r="W24" s="146"/>
      <c r="X24" s="146"/>
      <c r="Y24" s="146"/>
      <c r="Z24" s="146"/>
      <c r="AA24" s="146"/>
      <c r="AB24" s="146"/>
      <c r="AC24" s="151">
        <f t="shared" si="4"/>
        <v>0</v>
      </c>
      <c r="AD24" s="152">
        <f t="shared" si="5"/>
        <v>0</v>
      </c>
    </row>
    <row r="25" spans="1:30" x14ac:dyDescent="0.35">
      <c r="A25" s="66" t="s">
        <v>1334</v>
      </c>
      <c r="B25" s="66">
        <v>311230</v>
      </c>
      <c r="C25" s="223" t="s">
        <v>550</v>
      </c>
      <c r="D25" s="57">
        <v>7937</v>
      </c>
      <c r="E25" s="214">
        <v>0</v>
      </c>
      <c r="F25" s="214">
        <v>7734</v>
      </c>
      <c r="G25" s="7">
        <v>203</v>
      </c>
      <c r="H25" s="148">
        <f t="shared" si="1"/>
        <v>0</v>
      </c>
      <c r="I25" s="148">
        <f t="shared" si="2"/>
        <v>0.97442358573768428</v>
      </c>
      <c r="J25" s="148">
        <f t="shared" si="3"/>
        <v>2.5576414262315737E-2</v>
      </c>
      <c r="T25" s="146"/>
      <c r="U25" s="146"/>
      <c r="V25" s="146"/>
      <c r="W25" s="146"/>
      <c r="X25" s="146"/>
      <c r="Y25" s="146"/>
      <c r="Z25" s="146"/>
      <c r="AA25" s="146"/>
      <c r="AB25" s="146"/>
      <c r="AC25" s="151">
        <f t="shared" si="4"/>
        <v>0</v>
      </c>
      <c r="AD25" s="152">
        <f t="shared" si="5"/>
        <v>0</v>
      </c>
    </row>
    <row r="26" spans="1:30" x14ac:dyDescent="0.35">
      <c r="A26" s="66" t="s">
        <v>1334</v>
      </c>
      <c r="B26" s="66">
        <v>311300</v>
      </c>
      <c r="C26" s="223" t="s">
        <v>578</v>
      </c>
      <c r="D26" s="57">
        <v>19890</v>
      </c>
      <c r="E26" s="214">
        <v>0</v>
      </c>
      <c r="F26" s="214">
        <v>19461</v>
      </c>
      <c r="G26" s="7">
        <v>429</v>
      </c>
      <c r="H26" s="148">
        <f t="shared" si="1"/>
        <v>0</v>
      </c>
      <c r="I26" s="148">
        <f t="shared" si="2"/>
        <v>0.97843137254901957</v>
      </c>
      <c r="J26" s="148">
        <f t="shared" si="3"/>
        <v>2.1568627450980392E-2</v>
      </c>
      <c r="T26" s="146"/>
      <c r="U26" s="146"/>
      <c r="V26" s="146"/>
      <c r="W26" s="146"/>
      <c r="X26" s="146"/>
      <c r="Y26" s="146"/>
      <c r="Z26" s="146"/>
      <c r="AA26" s="146"/>
      <c r="AB26" s="146"/>
      <c r="AC26" s="151">
        <f t="shared" si="4"/>
        <v>0</v>
      </c>
      <c r="AD26" s="152">
        <f t="shared" si="5"/>
        <v>0</v>
      </c>
    </row>
    <row r="27" spans="1:30" x14ac:dyDescent="0.35">
      <c r="A27" s="66" t="s">
        <v>1334</v>
      </c>
      <c r="B27" s="66">
        <v>311410</v>
      </c>
      <c r="C27" s="223" t="s">
        <v>577</v>
      </c>
      <c r="D27" s="57">
        <v>20494</v>
      </c>
      <c r="E27" s="214">
        <v>0</v>
      </c>
      <c r="F27" s="214">
        <v>19920</v>
      </c>
      <c r="G27" s="7">
        <v>574</v>
      </c>
      <c r="H27" s="148">
        <f t="shared" si="1"/>
        <v>0</v>
      </c>
      <c r="I27" s="148">
        <f t="shared" si="2"/>
        <v>0.97199180247877426</v>
      </c>
      <c r="J27" s="148">
        <f t="shared" si="3"/>
        <v>2.8008197521225724E-2</v>
      </c>
      <c r="T27" s="146"/>
      <c r="U27" s="146"/>
      <c r="V27" s="146"/>
      <c r="W27" s="146"/>
      <c r="X27" s="146"/>
      <c r="Y27" s="146"/>
      <c r="Z27" s="146"/>
      <c r="AA27" s="146"/>
      <c r="AB27" s="146"/>
      <c r="AC27" s="151">
        <f t="shared" si="4"/>
        <v>0</v>
      </c>
      <c r="AD27" s="152">
        <f t="shared" si="5"/>
        <v>0</v>
      </c>
    </row>
    <row r="28" spans="1:30" x14ac:dyDescent="0.35">
      <c r="A28" s="66" t="s">
        <v>1334</v>
      </c>
      <c r="B28" s="66">
        <v>311420</v>
      </c>
      <c r="C28" s="223" t="s">
        <v>551</v>
      </c>
      <c r="D28" s="57">
        <v>24391</v>
      </c>
      <c r="E28" s="214">
        <v>0</v>
      </c>
      <c r="F28" s="214">
        <v>23740</v>
      </c>
      <c r="G28" s="7">
        <v>651</v>
      </c>
      <c r="H28" s="148">
        <f t="shared" si="1"/>
        <v>0</v>
      </c>
      <c r="I28" s="148">
        <f t="shared" si="2"/>
        <v>0.97330982739535077</v>
      </c>
      <c r="J28" s="148">
        <f t="shared" si="3"/>
        <v>2.6690172604649256E-2</v>
      </c>
      <c r="T28" s="146"/>
      <c r="U28" s="146"/>
      <c r="V28" s="146"/>
      <c r="W28" s="146"/>
      <c r="X28" s="146"/>
      <c r="Y28" s="146"/>
      <c r="Z28" s="146"/>
      <c r="AA28" s="146"/>
      <c r="AB28" s="146"/>
      <c r="AC28" s="151">
        <f t="shared" si="4"/>
        <v>0</v>
      </c>
      <c r="AD28" s="152">
        <f t="shared" si="5"/>
        <v>0</v>
      </c>
    </row>
    <row r="29" spans="1:30" x14ac:dyDescent="0.35">
      <c r="A29" s="66" t="s">
        <v>1334</v>
      </c>
      <c r="B29" s="66">
        <v>311513</v>
      </c>
      <c r="C29" s="223" t="s">
        <v>565</v>
      </c>
      <c r="D29" s="57">
        <v>11670</v>
      </c>
      <c r="E29" s="214">
        <v>0</v>
      </c>
      <c r="F29" s="214">
        <v>10980</v>
      </c>
      <c r="G29" s="7">
        <v>690</v>
      </c>
      <c r="H29" s="148">
        <f t="shared" si="1"/>
        <v>0</v>
      </c>
      <c r="I29" s="148">
        <f t="shared" si="2"/>
        <v>0.94087403598971719</v>
      </c>
      <c r="J29" s="148">
        <f t="shared" si="3"/>
        <v>5.9125964010282778E-2</v>
      </c>
      <c r="T29" s="146"/>
      <c r="U29" s="146"/>
      <c r="V29" s="146"/>
      <c r="W29" s="146"/>
      <c r="X29" s="146"/>
      <c r="Y29" s="146"/>
      <c r="Z29" s="146"/>
      <c r="AA29" s="146"/>
      <c r="AB29" s="146"/>
      <c r="AC29" s="151">
        <f t="shared" si="4"/>
        <v>0</v>
      </c>
      <c r="AD29" s="152">
        <f t="shared" si="5"/>
        <v>0</v>
      </c>
    </row>
    <row r="30" spans="1:30" x14ac:dyDescent="0.35">
      <c r="A30" s="66" t="s">
        <v>1334</v>
      </c>
      <c r="B30" s="66">
        <v>311514</v>
      </c>
      <c r="C30" s="223" t="s">
        <v>566</v>
      </c>
      <c r="D30" s="57">
        <v>6613</v>
      </c>
      <c r="E30" s="214">
        <v>0</v>
      </c>
      <c r="F30" s="214">
        <v>6439</v>
      </c>
      <c r="G30" s="7">
        <v>174</v>
      </c>
      <c r="H30" s="148">
        <f t="shared" si="1"/>
        <v>0</v>
      </c>
      <c r="I30" s="148">
        <f t="shared" si="2"/>
        <v>0.97368818992892792</v>
      </c>
      <c r="J30" s="148">
        <f t="shared" si="3"/>
        <v>2.6311810071072132E-2</v>
      </c>
      <c r="T30" s="146"/>
      <c r="U30" s="146"/>
      <c r="V30" s="146"/>
      <c r="W30" s="146"/>
      <c r="X30" s="146"/>
      <c r="Y30" s="146"/>
      <c r="Z30" s="146"/>
      <c r="AA30" s="146"/>
      <c r="AB30" s="146"/>
      <c r="AC30" s="151">
        <f t="shared" si="4"/>
        <v>0</v>
      </c>
      <c r="AD30" s="152">
        <f t="shared" si="5"/>
        <v>0</v>
      </c>
    </row>
    <row r="31" spans="1:30" x14ac:dyDescent="0.35">
      <c r="A31" s="66" t="s">
        <v>1334</v>
      </c>
      <c r="B31" s="66">
        <v>311520</v>
      </c>
      <c r="C31" s="223" t="s">
        <v>567</v>
      </c>
      <c r="D31" s="57">
        <v>2766</v>
      </c>
      <c r="E31" s="214">
        <v>0</v>
      </c>
      <c r="F31" s="214">
        <v>2354</v>
      </c>
      <c r="G31" s="7">
        <v>412</v>
      </c>
      <c r="H31" s="148">
        <f t="shared" si="1"/>
        <v>0</v>
      </c>
      <c r="I31" s="148">
        <f t="shared" si="2"/>
        <v>0.85104844540853219</v>
      </c>
      <c r="J31" s="148">
        <f t="shared" si="3"/>
        <v>0.14895155459146783</v>
      </c>
      <c r="T31" s="146"/>
      <c r="U31" s="146"/>
      <c r="V31" s="146"/>
      <c r="W31" s="146"/>
      <c r="X31" s="146"/>
      <c r="Y31" s="146"/>
      <c r="Z31" s="146"/>
      <c r="AA31" s="146"/>
      <c r="AB31" s="146"/>
      <c r="AC31" s="151">
        <f t="shared" si="4"/>
        <v>0</v>
      </c>
      <c r="AD31" s="152">
        <f t="shared" si="5"/>
        <v>0</v>
      </c>
    </row>
    <row r="32" spans="1:30" x14ac:dyDescent="0.35">
      <c r="A32" s="66" t="s">
        <v>1334</v>
      </c>
      <c r="B32" s="66">
        <v>311615</v>
      </c>
      <c r="C32" s="223" t="s">
        <v>559</v>
      </c>
      <c r="D32" s="57">
        <v>28419</v>
      </c>
      <c r="E32" s="214">
        <v>0</v>
      </c>
      <c r="F32" s="214">
        <v>27353</v>
      </c>
      <c r="G32" s="7">
        <v>1066</v>
      </c>
      <c r="H32" s="148">
        <f t="shared" si="1"/>
        <v>0</v>
      </c>
      <c r="I32" s="148">
        <f t="shared" si="2"/>
        <v>0.96248988352862519</v>
      </c>
      <c r="J32" s="148">
        <f t="shared" si="3"/>
        <v>3.7510116471374783E-2</v>
      </c>
      <c r="T32" s="146"/>
      <c r="U32" s="146"/>
      <c r="V32" s="146"/>
      <c r="W32" s="146"/>
      <c r="X32" s="146"/>
      <c r="Y32" s="146"/>
      <c r="Z32" s="146"/>
      <c r="AA32" s="146"/>
      <c r="AB32" s="146"/>
      <c r="AC32" s="151">
        <f t="shared" si="4"/>
        <v>0</v>
      </c>
      <c r="AD32" s="152">
        <f t="shared" si="5"/>
        <v>0</v>
      </c>
    </row>
    <row r="33" spans="1:30" x14ac:dyDescent="0.35">
      <c r="A33" s="66" t="s">
        <v>1334</v>
      </c>
      <c r="B33" s="66">
        <v>311700</v>
      </c>
      <c r="C33" s="223" t="s">
        <v>562</v>
      </c>
      <c r="D33" s="57">
        <v>4483</v>
      </c>
      <c r="E33" s="214">
        <v>0</v>
      </c>
      <c r="F33" s="214">
        <v>3792</v>
      </c>
      <c r="G33" s="7">
        <v>691</v>
      </c>
      <c r="H33" s="148">
        <f t="shared" si="1"/>
        <v>0</v>
      </c>
      <c r="I33" s="148">
        <f t="shared" si="2"/>
        <v>0.84586214588445241</v>
      </c>
      <c r="J33" s="148">
        <f t="shared" si="3"/>
        <v>0.15413785411554762</v>
      </c>
      <c r="T33" s="146"/>
      <c r="U33" s="146"/>
      <c r="V33" s="146"/>
      <c r="W33" s="146"/>
      <c r="X33" s="146"/>
      <c r="Y33" s="146"/>
      <c r="Z33" s="146"/>
      <c r="AA33" s="146"/>
      <c r="AB33" s="146"/>
      <c r="AC33" s="151">
        <f t="shared" si="4"/>
        <v>0</v>
      </c>
      <c r="AD33" s="152">
        <f t="shared" si="5"/>
        <v>0</v>
      </c>
    </row>
    <row r="34" spans="1:30" x14ac:dyDescent="0.35">
      <c r="A34" s="66" t="s">
        <v>1334</v>
      </c>
      <c r="B34" s="66">
        <v>311810</v>
      </c>
      <c r="C34" s="223" t="s">
        <v>555</v>
      </c>
      <c r="D34" s="57">
        <v>36564</v>
      </c>
      <c r="E34" s="214">
        <v>0</v>
      </c>
      <c r="F34" s="214">
        <v>35558</v>
      </c>
      <c r="G34" s="7">
        <v>1006</v>
      </c>
      <c r="H34" s="148">
        <f t="shared" si="1"/>
        <v>0</v>
      </c>
      <c r="I34" s="148">
        <f t="shared" si="2"/>
        <v>0.97248659884038946</v>
      </c>
      <c r="J34" s="148">
        <f t="shared" si="3"/>
        <v>2.7513401159610547E-2</v>
      </c>
      <c r="T34" s="146"/>
      <c r="U34" s="146"/>
      <c r="V34" s="146"/>
      <c r="W34" s="146"/>
      <c r="X34" s="146"/>
      <c r="Y34" s="146"/>
      <c r="Z34" s="146"/>
      <c r="AA34" s="146"/>
      <c r="AB34" s="146"/>
      <c r="AC34" s="151">
        <f t="shared" si="4"/>
        <v>0</v>
      </c>
      <c r="AD34" s="152">
        <f t="shared" si="5"/>
        <v>0</v>
      </c>
    </row>
    <row r="35" spans="1:30" x14ac:dyDescent="0.35">
      <c r="A35" s="66" t="s">
        <v>1334</v>
      </c>
      <c r="B35" s="66">
        <v>311910</v>
      </c>
      <c r="C35" s="223" t="s">
        <v>571</v>
      </c>
      <c r="D35" s="57">
        <v>20082</v>
      </c>
      <c r="E35" s="214">
        <v>0</v>
      </c>
      <c r="F35" s="214">
        <v>19523</v>
      </c>
      <c r="G35" s="7">
        <v>559</v>
      </c>
      <c r="H35" s="148">
        <f t="shared" si="1"/>
        <v>0</v>
      </c>
      <c r="I35" s="148">
        <f t="shared" si="2"/>
        <v>0.97216412707897615</v>
      </c>
      <c r="J35" s="148">
        <f t="shared" si="3"/>
        <v>2.7835872921023803E-2</v>
      </c>
      <c r="T35" s="146"/>
      <c r="U35" s="146"/>
      <c r="V35" s="146"/>
      <c r="W35" s="146"/>
      <c r="X35" s="146"/>
      <c r="Y35" s="146"/>
      <c r="Z35" s="146"/>
      <c r="AA35" s="146"/>
      <c r="AB35" s="146"/>
      <c r="AC35" s="151">
        <f t="shared" si="4"/>
        <v>0</v>
      </c>
      <c r="AD35" s="152">
        <f t="shared" si="5"/>
        <v>0</v>
      </c>
    </row>
    <row r="36" spans="1:30" x14ac:dyDescent="0.35">
      <c r="A36" s="66" t="s">
        <v>1334</v>
      </c>
      <c r="B36" s="66">
        <v>311920</v>
      </c>
      <c r="C36" s="223" t="s">
        <v>582</v>
      </c>
      <c r="D36" s="57">
        <v>4519</v>
      </c>
      <c r="E36" s="214">
        <v>0</v>
      </c>
      <c r="F36" s="214">
        <v>4349</v>
      </c>
      <c r="G36" s="7">
        <v>170</v>
      </c>
      <c r="H36" s="148">
        <f t="shared" si="1"/>
        <v>0</v>
      </c>
      <c r="I36" s="148">
        <f t="shared" si="2"/>
        <v>0.96238105775614069</v>
      </c>
      <c r="J36" s="148">
        <f t="shared" si="3"/>
        <v>3.7618942243859262E-2</v>
      </c>
      <c r="T36" s="146"/>
      <c r="U36" s="146"/>
      <c r="V36" s="146"/>
      <c r="W36" s="146"/>
      <c r="X36" s="146"/>
      <c r="Y36" s="146"/>
      <c r="Z36" s="146"/>
      <c r="AA36" s="146"/>
      <c r="AB36" s="146"/>
      <c r="AC36" s="151">
        <f t="shared" si="4"/>
        <v>0</v>
      </c>
      <c r="AD36" s="152">
        <f t="shared" si="5"/>
        <v>0</v>
      </c>
    </row>
    <row r="37" spans="1:30" x14ac:dyDescent="0.35">
      <c r="A37" s="66" t="s">
        <v>1334</v>
      </c>
      <c r="B37" s="66">
        <v>311930</v>
      </c>
      <c r="C37" s="223" t="s">
        <v>583</v>
      </c>
      <c r="D37" s="57">
        <v>241</v>
      </c>
      <c r="E37" s="214">
        <v>0</v>
      </c>
      <c r="F37" s="214">
        <v>196</v>
      </c>
      <c r="G37" s="7">
        <v>45</v>
      </c>
      <c r="H37" s="148">
        <f t="shared" si="1"/>
        <v>0</v>
      </c>
      <c r="I37" s="148">
        <f t="shared" si="2"/>
        <v>0.81327800829875518</v>
      </c>
      <c r="J37" s="148">
        <f t="shared" si="3"/>
        <v>0.18672199170124482</v>
      </c>
      <c r="T37" s="146"/>
      <c r="U37" s="146"/>
      <c r="V37" s="146"/>
      <c r="W37" s="146"/>
      <c r="X37" s="146"/>
      <c r="Y37" s="146"/>
      <c r="Z37" s="146"/>
      <c r="AA37" s="146"/>
      <c r="AB37" s="146"/>
      <c r="AC37" s="151">
        <f t="shared" si="4"/>
        <v>0</v>
      </c>
      <c r="AD37" s="152">
        <f t="shared" si="5"/>
        <v>0</v>
      </c>
    </row>
    <row r="38" spans="1:30" x14ac:dyDescent="0.35">
      <c r="A38" s="66" t="s">
        <v>1334</v>
      </c>
      <c r="B38" s="66">
        <v>311940</v>
      </c>
      <c r="C38" s="223" t="s">
        <v>572</v>
      </c>
      <c r="D38" s="57">
        <v>9104</v>
      </c>
      <c r="E38" s="214">
        <v>0</v>
      </c>
      <c r="F38" s="214">
        <v>8816</v>
      </c>
      <c r="G38" s="7">
        <v>288</v>
      </c>
      <c r="H38" s="148">
        <f t="shared" si="1"/>
        <v>0</v>
      </c>
      <c r="I38" s="148">
        <f t="shared" si="2"/>
        <v>0.96836555360281196</v>
      </c>
      <c r="J38" s="148">
        <f t="shared" si="3"/>
        <v>3.163444639718805E-2</v>
      </c>
      <c r="T38" s="146"/>
      <c r="U38" s="146"/>
      <c r="V38" s="146"/>
      <c r="W38" s="146"/>
      <c r="X38" s="146"/>
      <c r="Y38" s="146"/>
      <c r="Z38" s="146"/>
      <c r="AA38" s="146"/>
      <c r="AB38" s="146"/>
      <c r="AC38" s="151">
        <f t="shared" si="4"/>
        <v>0</v>
      </c>
      <c r="AD38" s="152">
        <f t="shared" si="5"/>
        <v>0</v>
      </c>
    </row>
    <row r="39" spans="1:30" x14ac:dyDescent="0.35">
      <c r="A39" s="66" t="s">
        <v>1334</v>
      </c>
      <c r="B39" s="66">
        <v>311990</v>
      </c>
      <c r="C39" s="223" t="s">
        <v>554</v>
      </c>
      <c r="D39" s="57">
        <v>14480</v>
      </c>
      <c r="E39" s="214">
        <v>0</v>
      </c>
      <c r="F39" s="214">
        <v>14117</v>
      </c>
      <c r="G39" s="7">
        <v>363</v>
      </c>
      <c r="H39" s="148">
        <f t="shared" si="1"/>
        <v>0</v>
      </c>
      <c r="I39" s="148">
        <f t="shared" si="2"/>
        <v>0.9749309392265193</v>
      </c>
      <c r="J39" s="148">
        <f t="shared" si="3"/>
        <v>2.5069060773480662E-2</v>
      </c>
      <c r="T39" s="146"/>
      <c r="U39" s="146"/>
      <c r="V39" s="146"/>
      <c r="W39" s="146"/>
      <c r="X39" s="146"/>
      <c r="Y39" s="146"/>
      <c r="Z39" s="146"/>
      <c r="AA39" s="146"/>
      <c r="AB39" s="146"/>
      <c r="AC39" s="151">
        <f t="shared" si="4"/>
        <v>0</v>
      </c>
      <c r="AD39" s="152">
        <f t="shared" si="5"/>
        <v>0</v>
      </c>
    </row>
    <row r="40" spans="1:30" x14ac:dyDescent="0.35">
      <c r="A40" s="66" t="s">
        <v>1334</v>
      </c>
      <c r="B40" s="66" t="s">
        <v>548</v>
      </c>
      <c r="C40" s="223" t="s">
        <v>549</v>
      </c>
      <c r="D40" s="57">
        <v>742</v>
      </c>
      <c r="E40" s="214">
        <v>0</v>
      </c>
      <c r="F40" s="214">
        <v>742</v>
      </c>
      <c r="G40" s="7"/>
      <c r="H40" s="148">
        <f t="shared" si="1"/>
        <v>0</v>
      </c>
      <c r="I40" s="148">
        <f t="shared" si="2"/>
        <v>1</v>
      </c>
      <c r="J40" s="148">
        <f t="shared" si="3"/>
        <v>0</v>
      </c>
      <c r="T40" s="146"/>
      <c r="U40" s="146"/>
      <c r="V40" s="146"/>
      <c r="W40" s="146"/>
      <c r="X40" s="146"/>
      <c r="Y40" s="146"/>
      <c r="Z40" s="146"/>
      <c r="AA40" s="146"/>
      <c r="AB40" s="146"/>
      <c r="AC40" s="151">
        <f t="shared" si="4"/>
        <v>0</v>
      </c>
      <c r="AD40" s="152">
        <f t="shared" si="5"/>
        <v>0</v>
      </c>
    </row>
    <row r="41" spans="1:30" x14ac:dyDescent="0.35">
      <c r="A41" s="66" t="s">
        <v>1334</v>
      </c>
      <c r="B41" s="66" t="s">
        <v>563</v>
      </c>
      <c r="C41" s="223" t="s">
        <v>564</v>
      </c>
      <c r="D41" s="57">
        <v>19737</v>
      </c>
      <c r="E41" s="214">
        <v>0</v>
      </c>
      <c r="F41" s="214">
        <v>19328</v>
      </c>
      <c r="G41" s="7">
        <v>409</v>
      </c>
      <c r="H41" s="148">
        <f t="shared" si="1"/>
        <v>0</v>
      </c>
      <c r="I41" s="148">
        <f t="shared" si="2"/>
        <v>0.97927749911334039</v>
      </c>
      <c r="J41" s="148">
        <f t="shared" si="3"/>
        <v>2.0722500886659573E-2</v>
      </c>
      <c r="T41" s="146"/>
      <c r="U41" s="146"/>
      <c r="V41" s="146"/>
      <c r="W41" s="146"/>
      <c r="X41" s="146"/>
      <c r="Y41" s="146"/>
      <c r="Z41" s="146"/>
      <c r="AA41" s="146"/>
      <c r="AB41" s="146"/>
      <c r="AC41" s="151">
        <f t="shared" si="4"/>
        <v>0</v>
      </c>
      <c r="AD41" s="152">
        <f t="shared" si="5"/>
        <v>0</v>
      </c>
    </row>
    <row r="42" spans="1:30" x14ac:dyDescent="0.35">
      <c r="A42" s="66" t="s">
        <v>1334</v>
      </c>
      <c r="B42" s="66" t="s">
        <v>556</v>
      </c>
      <c r="C42" s="223" t="s">
        <v>557</v>
      </c>
      <c r="D42" s="57">
        <v>55044</v>
      </c>
      <c r="E42" s="214">
        <v>0</v>
      </c>
      <c r="F42" s="214">
        <v>52870</v>
      </c>
      <c r="G42" s="7">
        <v>2174</v>
      </c>
      <c r="H42" s="148">
        <f t="shared" si="1"/>
        <v>0</v>
      </c>
      <c r="I42" s="148">
        <f t="shared" si="2"/>
        <v>0.96050432381367634</v>
      </c>
      <c r="J42" s="148">
        <f t="shared" si="3"/>
        <v>3.9495676186323665E-2</v>
      </c>
      <c r="T42" s="146"/>
      <c r="U42" s="146"/>
      <c r="V42" s="146"/>
      <c r="W42" s="146"/>
      <c r="X42" s="146"/>
      <c r="Y42" s="146"/>
      <c r="Z42" s="146"/>
      <c r="AA42" s="146"/>
      <c r="AB42" s="146"/>
      <c r="AC42" s="151">
        <f t="shared" si="4"/>
        <v>0</v>
      </c>
      <c r="AD42" s="152">
        <f t="shared" si="5"/>
        <v>0</v>
      </c>
    </row>
    <row r="43" spans="1:30" x14ac:dyDescent="0.35">
      <c r="A43" s="66" t="s">
        <v>1334</v>
      </c>
      <c r="B43" s="67" t="s">
        <v>552</v>
      </c>
      <c r="C43" s="223" t="s">
        <v>553</v>
      </c>
      <c r="D43" s="57">
        <v>17929</v>
      </c>
      <c r="E43" s="214">
        <v>0</v>
      </c>
      <c r="F43" s="214">
        <v>17448</v>
      </c>
      <c r="G43" s="7">
        <v>481</v>
      </c>
      <c r="H43" s="148">
        <f t="shared" si="1"/>
        <v>0</v>
      </c>
      <c r="I43" s="148">
        <f t="shared" si="2"/>
        <v>0.97317195604885942</v>
      </c>
      <c r="J43" s="148">
        <f t="shared" si="3"/>
        <v>2.682804395114061E-2</v>
      </c>
      <c r="T43" s="146"/>
      <c r="U43" s="146"/>
      <c r="V43" s="146"/>
      <c r="W43" s="146"/>
      <c r="X43" s="146"/>
      <c r="Y43" s="146"/>
      <c r="Z43" s="146"/>
      <c r="AA43" s="146"/>
      <c r="AB43" s="146"/>
      <c r="AC43" s="151">
        <f t="shared" si="4"/>
        <v>0</v>
      </c>
      <c r="AD43" s="152">
        <f t="shared" si="5"/>
        <v>0</v>
      </c>
    </row>
    <row r="44" spans="1:30" x14ac:dyDescent="0.35">
      <c r="A44" s="66" t="s">
        <v>1335</v>
      </c>
      <c r="B44" s="219">
        <v>312110</v>
      </c>
      <c r="C44" s="223" t="s">
        <v>584</v>
      </c>
      <c r="D44" s="57">
        <v>39188</v>
      </c>
      <c r="E44" s="214">
        <v>0</v>
      </c>
      <c r="F44" s="214">
        <v>38234</v>
      </c>
      <c r="G44" s="7">
        <v>954</v>
      </c>
      <c r="H44" s="148">
        <f t="shared" si="1"/>
        <v>0</v>
      </c>
      <c r="I44" s="148">
        <f t="shared" si="2"/>
        <v>0.97565581300398085</v>
      </c>
      <c r="J44" s="148">
        <f t="shared" si="3"/>
        <v>2.4344186996019191E-2</v>
      </c>
      <c r="T44" s="146"/>
      <c r="U44" s="146"/>
      <c r="V44" s="146"/>
      <c r="W44" s="146"/>
      <c r="X44" s="146"/>
      <c r="Y44" s="146"/>
      <c r="Z44" s="146"/>
      <c r="AA44" s="146"/>
      <c r="AB44" s="146"/>
      <c r="AC44" s="151">
        <f t="shared" si="4"/>
        <v>0</v>
      </c>
      <c r="AD44" s="152">
        <f t="shared" si="5"/>
        <v>0</v>
      </c>
    </row>
    <row r="45" spans="1:30" x14ac:dyDescent="0.35">
      <c r="A45" s="66" t="s">
        <v>1335</v>
      </c>
      <c r="B45" s="66">
        <v>312120</v>
      </c>
      <c r="C45" s="223" t="s">
        <v>587</v>
      </c>
      <c r="D45" s="57">
        <v>24023</v>
      </c>
      <c r="E45" s="214">
        <v>0</v>
      </c>
      <c r="F45" s="214">
        <v>24023</v>
      </c>
      <c r="G45" s="7"/>
      <c r="H45" s="148">
        <f t="shared" si="1"/>
        <v>0</v>
      </c>
      <c r="I45" s="148">
        <f t="shared" si="2"/>
        <v>1</v>
      </c>
      <c r="J45" s="148">
        <f t="shared" si="3"/>
        <v>0</v>
      </c>
      <c r="T45" s="146"/>
      <c r="U45" s="146"/>
      <c r="V45" s="146"/>
      <c r="W45" s="146"/>
      <c r="X45" s="146"/>
      <c r="Y45" s="146"/>
      <c r="Z45" s="146"/>
      <c r="AA45" s="146"/>
      <c r="AB45" s="146"/>
      <c r="AC45" s="151">
        <f t="shared" si="4"/>
        <v>0</v>
      </c>
      <c r="AD45" s="152">
        <f t="shared" si="5"/>
        <v>0</v>
      </c>
    </row>
    <row r="46" spans="1:30" x14ac:dyDescent="0.35">
      <c r="A46" s="66" t="s">
        <v>1335</v>
      </c>
      <c r="B46" s="66">
        <v>312130</v>
      </c>
      <c r="C46" s="223" t="s">
        <v>586</v>
      </c>
      <c r="D46" s="57">
        <v>14032</v>
      </c>
      <c r="E46" s="214">
        <v>0</v>
      </c>
      <c r="F46" s="214">
        <v>14032</v>
      </c>
      <c r="G46" s="7"/>
      <c r="H46" s="148">
        <f t="shared" si="1"/>
        <v>0</v>
      </c>
      <c r="I46" s="148">
        <f t="shared" si="2"/>
        <v>1</v>
      </c>
      <c r="J46" s="148">
        <f t="shared" si="3"/>
        <v>0</v>
      </c>
      <c r="T46" s="146"/>
      <c r="U46" s="146"/>
      <c r="V46" s="146"/>
      <c r="W46" s="146"/>
      <c r="X46" s="146"/>
      <c r="Y46" s="146"/>
      <c r="Z46" s="146"/>
      <c r="AA46" s="146"/>
      <c r="AB46" s="146"/>
      <c r="AC46" s="151">
        <f t="shared" si="4"/>
        <v>0</v>
      </c>
      <c r="AD46" s="152">
        <f t="shared" si="5"/>
        <v>0</v>
      </c>
    </row>
    <row r="47" spans="1:30" x14ac:dyDescent="0.35">
      <c r="A47" s="66" t="s">
        <v>1335</v>
      </c>
      <c r="B47" s="66">
        <v>312140</v>
      </c>
      <c r="C47" s="223" t="s">
        <v>585</v>
      </c>
      <c r="D47" s="57">
        <v>9348</v>
      </c>
      <c r="E47" s="214">
        <v>0</v>
      </c>
      <c r="F47" s="214">
        <v>9348</v>
      </c>
      <c r="G47" s="7"/>
      <c r="H47" s="148">
        <f t="shared" si="1"/>
        <v>0</v>
      </c>
      <c r="I47" s="148">
        <f t="shared" si="2"/>
        <v>1</v>
      </c>
      <c r="J47" s="148">
        <f t="shared" si="3"/>
        <v>0</v>
      </c>
      <c r="T47" s="146"/>
      <c r="U47" s="146"/>
      <c r="V47" s="146"/>
      <c r="W47" s="146"/>
      <c r="X47" s="146"/>
      <c r="Y47" s="146"/>
      <c r="Z47" s="146"/>
      <c r="AA47" s="146"/>
      <c r="AB47" s="146"/>
      <c r="AC47" s="151">
        <f t="shared" si="4"/>
        <v>0</v>
      </c>
      <c r="AD47" s="152">
        <f t="shared" si="5"/>
        <v>0</v>
      </c>
    </row>
    <row r="48" spans="1:30" x14ac:dyDescent="0.35">
      <c r="A48" s="66" t="s">
        <v>1335</v>
      </c>
      <c r="B48" s="67">
        <v>312200</v>
      </c>
      <c r="C48" s="223" t="s">
        <v>616</v>
      </c>
      <c r="D48" s="57">
        <v>45373</v>
      </c>
      <c r="E48" s="214">
        <v>0</v>
      </c>
      <c r="F48" s="214">
        <v>45373</v>
      </c>
      <c r="G48" s="7"/>
      <c r="H48" s="148">
        <f t="shared" si="1"/>
        <v>0</v>
      </c>
      <c r="I48" s="148">
        <f t="shared" si="2"/>
        <v>1</v>
      </c>
      <c r="J48" s="148">
        <f t="shared" si="3"/>
        <v>0</v>
      </c>
      <c r="T48" s="146"/>
      <c r="U48" s="146"/>
      <c r="V48" s="146"/>
      <c r="W48" s="146"/>
      <c r="X48" s="146"/>
      <c r="Y48" s="146"/>
      <c r="Z48" s="146"/>
      <c r="AA48" s="146"/>
      <c r="AB48" s="146"/>
      <c r="AC48" s="151">
        <f t="shared" si="4"/>
        <v>0</v>
      </c>
      <c r="AD48" s="152">
        <f t="shared" si="5"/>
        <v>0</v>
      </c>
    </row>
    <row r="49" spans="1:30" x14ac:dyDescent="0.35">
      <c r="A49" s="66" t="s">
        <v>1336</v>
      </c>
      <c r="B49" s="219">
        <v>313100</v>
      </c>
      <c r="C49" s="223" t="s">
        <v>594</v>
      </c>
      <c r="D49" s="57">
        <v>108</v>
      </c>
      <c r="E49" s="214">
        <v>0</v>
      </c>
      <c r="F49" s="214">
        <v>108</v>
      </c>
      <c r="G49" s="7"/>
      <c r="H49" s="148">
        <f t="shared" si="1"/>
        <v>0</v>
      </c>
      <c r="I49" s="148">
        <f t="shared" si="2"/>
        <v>1</v>
      </c>
      <c r="J49" s="148">
        <f t="shared" si="3"/>
        <v>0</v>
      </c>
      <c r="T49" s="146"/>
      <c r="U49" s="146"/>
      <c r="V49" s="146"/>
      <c r="W49" s="146"/>
      <c r="X49" s="146"/>
      <c r="Y49" s="146"/>
      <c r="Z49" s="146"/>
      <c r="AA49" s="146"/>
      <c r="AB49" s="146"/>
      <c r="AC49" s="151">
        <f t="shared" si="4"/>
        <v>0</v>
      </c>
      <c r="AD49" s="152">
        <f t="shared" si="5"/>
        <v>0</v>
      </c>
    </row>
    <row r="50" spans="1:30" x14ac:dyDescent="0.35">
      <c r="A50" s="66" t="s">
        <v>1336</v>
      </c>
      <c r="B50" s="66">
        <v>313200</v>
      </c>
      <c r="C50" s="223" t="s">
        <v>595</v>
      </c>
      <c r="D50" s="57">
        <v>1456</v>
      </c>
      <c r="E50" s="214">
        <v>0</v>
      </c>
      <c r="F50" s="214">
        <v>1456</v>
      </c>
      <c r="G50" s="7"/>
      <c r="H50" s="148">
        <f t="shared" si="1"/>
        <v>0</v>
      </c>
      <c r="I50" s="148">
        <f t="shared" si="2"/>
        <v>1</v>
      </c>
      <c r="J50" s="148">
        <f t="shared" si="3"/>
        <v>0</v>
      </c>
      <c r="T50" s="146"/>
      <c r="U50" s="146"/>
      <c r="V50" s="146"/>
      <c r="W50" s="146"/>
      <c r="X50" s="146"/>
      <c r="Y50" s="146"/>
      <c r="Z50" s="146"/>
      <c r="AA50" s="146"/>
      <c r="AB50" s="146"/>
      <c r="AC50" s="151">
        <f t="shared" si="4"/>
        <v>0</v>
      </c>
      <c r="AD50" s="152">
        <f t="shared" si="5"/>
        <v>0</v>
      </c>
    </row>
    <row r="51" spans="1:30" x14ac:dyDescent="0.35">
      <c r="A51" s="66" t="s">
        <v>1336</v>
      </c>
      <c r="B51" s="67">
        <v>313300</v>
      </c>
      <c r="C51" s="223" t="s">
        <v>591</v>
      </c>
      <c r="D51" s="57">
        <v>390</v>
      </c>
      <c r="E51" s="214">
        <v>0</v>
      </c>
      <c r="F51" s="214">
        <v>390</v>
      </c>
      <c r="G51" s="7"/>
      <c r="H51" s="148">
        <f t="shared" si="1"/>
        <v>0</v>
      </c>
      <c r="I51" s="148">
        <f t="shared" si="2"/>
        <v>1</v>
      </c>
      <c r="J51" s="148">
        <f t="shared" si="3"/>
        <v>0</v>
      </c>
      <c r="T51" s="146"/>
      <c r="U51" s="146"/>
      <c r="V51" s="146"/>
      <c r="W51" s="146"/>
      <c r="X51" s="146"/>
      <c r="Y51" s="146"/>
      <c r="Z51" s="146"/>
      <c r="AA51" s="146"/>
      <c r="AB51" s="146"/>
      <c r="AC51" s="151">
        <f t="shared" si="4"/>
        <v>0</v>
      </c>
      <c r="AD51" s="152">
        <f t="shared" si="5"/>
        <v>0</v>
      </c>
    </row>
    <row r="52" spans="1:30" x14ac:dyDescent="0.35">
      <c r="A52" s="66" t="s">
        <v>1337</v>
      </c>
      <c r="B52" s="219">
        <v>314110</v>
      </c>
      <c r="C52" s="223" t="s">
        <v>473</v>
      </c>
      <c r="D52" s="57">
        <v>7765</v>
      </c>
      <c r="E52" s="214">
        <v>7765</v>
      </c>
      <c r="F52" s="214">
        <v>0</v>
      </c>
      <c r="G52" s="7"/>
      <c r="H52" s="148">
        <f t="shared" si="1"/>
        <v>1</v>
      </c>
      <c r="I52" s="148">
        <f t="shared" si="2"/>
        <v>0</v>
      </c>
      <c r="J52" s="148">
        <f t="shared" si="3"/>
        <v>0</v>
      </c>
      <c r="T52" s="146"/>
      <c r="U52" s="146"/>
      <c r="V52" s="146"/>
      <c r="W52" s="146"/>
      <c r="X52" s="146"/>
      <c r="Y52" s="146"/>
      <c r="Z52" s="146"/>
      <c r="AA52" s="146"/>
      <c r="AB52" s="146"/>
      <c r="AC52" s="151">
        <f t="shared" si="4"/>
        <v>1.2878300064391501E-4</v>
      </c>
      <c r="AD52" s="152">
        <f t="shared" si="5"/>
        <v>0</v>
      </c>
    </row>
    <row r="53" spans="1:30" x14ac:dyDescent="0.35">
      <c r="A53" s="66" t="s">
        <v>1337</v>
      </c>
      <c r="B53" s="66">
        <v>314120</v>
      </c>
      <c r="C53" s="223" t="s">
        <v>478</v>
      </c>
      <c r="D53" s="57">
        <v>11349</v>
      </c>
      <c r="E53" s="214">
        <v>1937</v>
      </c>
      <c r="F53" s="214">
        <v>9412</v>
      </c>
      <c r="G53" s="7"/>
      <c r="H53" s="148">
        <f t="shared" si="1"/>
        <v>0.17067583046964491</v>
      </c>
      <c r="I53" s="148">
        <f t="shared" si="2"/>
        <v>0.82932416953035515</v>
      </c>
      <c r="J53" s="148">
        <f t="shared" si="3"/>
        <v>0</v>
      </c>
      <c r="T53" s="146"/>
      <c r="U53" s="146"/>
      <c r="V53" s="146"/>
      <c r="W53" s="146"/>
      <c r="X53" s="146"/>
      <c r="Y53" s="146"/>
      <c r="Z53" s="146"/>
      <c r="AA53" s="146"/>
      <c r="AB53" s="146"/>
      <c r="AC53" s="151">
        <f t="shared" si="4"/>
        <v>1.503884311125605E-5</v>
      </c>
      <c r="AD53" s="152">
        <f t="shared" si="5"/>
        <v>0</v>
      </c>
    </row>
    <row r="54" spans="1:30" x14ac:dyDescent="0.35">
      <c r="A54" s="66" t="s">
        <v>1337</v>
      </c>
      <c r="B54" s="67">
        <v>314900</v>
      </c>
      <c r="C54" s="223" t="s">
        <v>474</v>
      </c>
      <c r="D54" s="57">
        <v>3991</v>
      </c>
      <c r="E54" s="214">
        <v>1985</v>
      </c>
      <c r="F54" s="214">
        <v>2006</v>
      </c>
      <c r="G54" s="7"/>
      <c r="H54" s="148">
        <f t="shared" si="1"/>
        <v>0.49736908043096967</v>
      </c>
      <c r="I54" s="148">
        <f t="shared" si="2"/>
        <v>0.50263091956903028</v>
      </c>
      <c r="J54" s="148">
        <f t="shared" si="3"/>
        <v>0</v>
      </c>
      <c r="T54" s="146"/>
      <c r="U54" s="146"/>
      <c r="V54" s="146"/>
      <c r="W54" s="146"/>
      <c r="X54" s="146"/>
      <c r="Y54" s="146"/>
      <c r="Z54" s="146"/>
      <c r="AA54" s="146"/>
      <c r="AB54" s="146"/>
      <c r="AC54" s="151">
        <f t="shared" si="4"/>
        <v>1.2462267111775738E-4</v>
      </c>
      <c r="AD54" s="152">
        <f t="shared" si="5"/>
        <v>0</v>
      </c>
    </row>
    <row r="55" spans="1:30" x14ac:dyDescent="0.35">
      <c r="A55" s="66" t="s">
        <v>1338</v>
      </c>
      <c r="B55" s="223">
        <v>315000</v>
      </c>
      <c r="C55" s="223" t="s">
        <v>592</v>
      </c>
      <c r="D55" s="57">
        <v>102117</v>
      </c>
      <c r="E55" s="214">
        <v>0</v>
      </c>
      <c r="F55" s="214">
        <v>102117</v>
      </c>
      <c r="G55" s="7"/>
      <c r="H55" s="148">
        <f t="shared" si="1"/>
        <v>0</v>
      </c>
      <c r="I55" s="148">
        <f t="shared" si="2"/>
        <v>1</v>
      </c>
      <c r="J55" s="148">
        <f t="shared" si="3"/>
        <v>0</v>
      </c>
      <c r="T55" s="146"/>
      <c r="U55" s="146"/>
      <c r="V55" s="146"/>
      <c r="W55" s="146"/>
      <c r="X55" s="146"/>
      <c r="Y55" s="146"/>
      <c r="Z55" s="146"/>
      <c r="AA55" s="146"/>
      <c r="AB55" s="146"/>
      <c r="AC55" s="151">
        <f t="shared" si="4"/>
        <v>0</v>
      </c>
      <c r="AD55" s="152">
        <f t="shared" si="5"/>
        <v>0</v>
      </c>
    </row>
    <row r="56" spans="1:30" x14ac:dyDescent="0.35">
      <c r="A56" s="66" t="s">
        <v>1339</v>
      </c>
      <c r="B56" s="223">
        <v>316000</v>
      </c>
      <c r="C56" s="223" t="s">
        <v>471</v>
      </c>
      <c r="D56" s="57">
        <v>33630</v>
      </c>
      <c r="E56" s="214">
        <v>9261</v>
      </c>
      <c r="F56" s="214">
        <v>24369</v>
      </c>
      <c r="G56" s="7"/>
      <c r="H56" s="148">
        <f t="shared" si="1"/>
        <v>0.27537912578055307</v>
      </c>
      <c r="I56" s="148">
        <f t="shared" si="2"/>
        <v>0.72462087421944688</v>
      </c>
      <c r="J56" s="148">
        <f t="shared" si="3"/>
        <v>0</v>
      </c>
      <c r="T56" s="146"/>
      <c r="U56" s="146"/>
      <c r="V56" s="146"/>
      <c r="W56" s="146"/>
      <c r="X56" s="146"/>
      <c r="Y56" s="146"/>
      <c r="Z56" s="146"/>
      <c r="AA56" s="146"/>
      <c r="AB56" s="146"/>
      <c r="AC56" s="151">
        <f t="shared" si="4"/>
        <v>8.1884961576138295E-6</v>
      </c>
      <c r="AD56" s="152">
        <f t="shared" si="5"/>
        <v>0</v>
      </c>
    </row>
    <row r="57" spans="1:30" x14ac:dyDescent="0.35">
      <c r="A57" s="66" t="s">
        <v>1340</v>
      </c>
      <c r="B57" s="223" t="s">
        <v>459</v>
      </c>
      <c r="C57" s="223" t="s">
        <v>460</v>
      </c>
      <c r="D57" s="57">
        <v>3611</v>
      </c>
      <c r="E57" s="214">
        <v>2890</v>
      </c>
      <c r="F57" s="214">
        <v>721</v>
      </c>
      <c r="G57" s="7"/>
      <c r="H57" s="148">
        <f t="shared" si="1"/>
        <v>0.80033231791747439</v>
      </c>
      <c r="I57" s="148">
        <f t="shared" si="2"/>
        <v>0.19966768208252561</v>
      </c>
      <c r="J57" s="148">
        <f t="shared" si="3"/>
        <v>0</v>
      </c>
      <c r="T57" s="146"/>
      <c r="U57" s="146"/>
      <c r="V57" s="146"/>
      <c r="W57" s="146"/>
      <c r="X57" s="146"/>
      <c r="Y57" s="146"/>
      <c r="Z57" s="146"/>
      <c r="AA57" s="146"/>
      <c r="AB57" s="146"/>
      <c r="AC57" s="151">
        <f t="shared" si="4"/>
        <v>2.2163730764815132E-4</v>
      </c>
      <c r="AD57" s="152">
        <f t="shared" si="5"/>
        <v>0</v>
      </c>
    </row>
    <row r="58" spans="1:30" x14ac:dyDescent="0.35">
      <c r="A58" s="66" t="s">
        <v>1341</v>
      </c>
      <c r="B58" s="219">
        <v>322120</v>
      </c>
      <c r="C58" s="223" t="s">
        <v>609</v>
      </c>
      <c r="D58" s="57">
        <v>12974</v>
      </c>
      <c r="E58" s="214">
        <v>0</v>
      </c>
      <c r="F58" s="214">
        <v>12974</v>
      </c>
      <c r="G58" s="7"/>
      <c r="H58" s="148">
        <f t="shared" si="1"/>
        <v>0</v>
      </c>
      <c r="I58" s="148">
        <f t="shared" si="2"/>
        <v>1</v>
      </c>
      <c r="J58" s="148">
        <f t="shared" si="3"/>
        <v>0</v>
      </c>
      <c r="T58" s="146"/>
      <c r="U58" s="146"/>
      <c r="V58" s="146"/>
      <c r="W58" s="146"/>
      <c r="X58" s="146"/>
      <c r="Y58" s="146"/>
      <c r="Z58" s="146"/>
      <c r="AA58" s="146"/>
      <c r="AB58" s="146"/>
      <c r="AC58" s="151">
        <f t="shared" si="4"/>
        <v>0</v>
      </c>
      <c r="AD58" s="152">
        <f t="shared" si="5"/>
        <v>0</v>
      </c>
    </row>
    <row r="59" spans="1:30" x14ac:dyDescent="0.35">
      <c r="A59" s="66" t="s">
        <v>1341</v>
      </c>
      <c r="B59" s="66">
        <v>322210</v>
      </c>
      <c r="C59" s="223" t="s">
        <v>610</v>
      </c>
      <c r="D59" s="57">
        <v>519</v>
      </c>
      <c r="E59" s="214">
        <v>0</v>
      </c>
      <c r="F59" s="214">
        <v>519</v>
      </c>
      <c r="G59" s="7"/>
      <c r="H59" s="148">
        <f t="shared" si="1"/>
        <v>0</v>
      </c>
      <c r="I59" s="148">
        <f t="shared" si="2"/>
        <v>1</v>
      </c>
      <c r="J59" s="148">
        <f t="shared" si="3"/>
        <v>0</v>
      </c>
      <c r="T59" s="146"/>
      <c r="U59" s="146"/>
      <c r="V59" s="146"/>
      <c r="W59" s="146"/>
      <c r="X59" s="146"/>
      <c r="Y59" s="146"/>
      <c r="Z59" s="146"/>
      <c r="AA59" s="146"/>
      <c r="AB59" s="146"/>
      <c r="AC59" s="151">
        <f t="shared" si="4"/>
        <v>0</v>
      </c>
      <c r="AD59" s="152">
        <f t="shared" si="5"/>
        <v>0</v>
      </c>
    </row>
    <row r="60" spans="1:30" x14ac:dyDescent="0.35">
      <c r="A60" s="66" t="s">
        <v>1341</v>
      </c>
      <c r="B60" s="66">
        <v>322220</v>
      </c>
      <c r="C60" s="223" t="s">
        <v>611</v>
      </c>
      <c r="D60" s="57">
        <v>1206</v>
      </c>
      <c r="E60" s="214">
        <v>0</v>
      </c>
      <c r="F60" s="214">
        <v>1206</v>
      </c>
      <c r="G60" s="7"/>
      <c r="H60" s="148">
        <f t="shared" si="1"/>
        <v>0</v>
      </c>
      <c r="I60" s="148">
        <f t="shared" si="2"/>
        <v>1</v>
      </c>
      <c r="J60" s="148">
        <f t="shared" si="3"/>
        <v>0</v>
      </c>
      <c r="T60" s="146"/>
      <c r="U60" s="146"/>
      <c r="V60" s="146"/>
      <c r="W60" s="146"/>
      <c r="X60" s="146"/>
      <c r="Y60" s="146"/>
      <c r="Z60" s="146"/>
      <c r="AA60" s="146"/>
      <c r="AB60" s="146"/>
      <c r="AC60" s="151">
        <f t="shared" si="4"/>
        <v>0</v>
      </c>
      <c r="AD60" s="152">
        <f t="shared" si="5"/>
        <v>0</v>
      </c>
    </row>
    <row r="61" spans="1:30" x14ac:dyDescent="0.35">
      <c r="A61" s="66" t="s">
        <v>1341</v>
      </c>
      <c r="B61" s="66">
        <v>322230</v>
      </c>
      <c r="C61" s="223" t="s">
        <v>620</v>
      </c>
      <c r="D61" s="57">
        <v>759</v>
      </c>
      <c r="E61" s="214">
        <v>0</v>
      </c>
      <c r="F61" s="214">
        <v>759</v>
      </c>
      <c r="G61" s="7"/>
      <c r="H61" s="148">
        <f t="shared" si="1"/>
        <v>0</v>
      </c>
      <c r="I61" s="148">
        <f t="shared" si="2"/>
        <v>1</v>
      </c>
      <c r="J61" s="148">
        <f t="shared" si="3"/>
        <v>0</v>
      </c>
      <c r="T61" s="146"/>
      <c r="U61" s="146"/>
      <c r="V61" s="146"/>
      <c r="W61" s="146"/>
      <c r="X61" s="146"/>
      <c r="Y61" s="146"/>
      <c r="Z61" s="146"/>
      <c r="AA61" s="146"/>
      <c r="AB61" s="146"/>
      <c r="AC61" s="151">
        <f t="shared" si="4"/>
        <v>0</v>
      </c>
      <c r="AD61" s="152">
        <f t="shared" si="5"/>
        <v>0</v>
      </c>
    </row>
    <row r="62" spans="1:30" x14ac:dyDescent="0.35">
      <c r="A62" s="66" t="s">
        <v>1341</v>
      </c>
      <c r="B62" s="66">
        <v>322291</v>
      </c>
      <c r="C62" s="223" t="s">
        <v>593</v>
      </c>
      <c r="D62" s="57">
        <v>5515</v>
      </c>
      <c r="E62" s="214">
        <v>0</v>
      </c>
      <c r="F62" s="214">
        <v>5515</v>
      </c>
      <c r="G62" s="7"/>
      <c r="H62" s="148">
        <f t="shared" si="1"/>
        <v>0</v>
      </c>
      <c r="I62" s="148">
        <f t="shared" si="2"/>
        <v>1</v>
      </c>
      <c r="J62" s="148">
        <f t="shared" si="3"/>
        <v>0</v>
      </c>
      <c r="T62" s="146"/>
      <c r="U62" s="146"/>
      <c r="V62" s="146"/>
      <c r="W62" s="146"/>
      <c r="X62" s="146"/>
      <c r="Y62" s="146"/>
      <c r="Z62" s="146"/>
      <c r="AA62" s="146"/>
      <c r="AB62" s="146"/>
      <c r="AC62" s="151">
        <f t="shared" si="4"/>
        <v>0</v>
      </c>
      <c r="AD62" s="152">
        <f t="shared" si="5"/>
        <v>0</v>
      </c>
    </row>
    <row r="63" spans="1:30" x14ac:dyDescent="0.35">
      <c r="A63" s="66" t="s">
        <v>1341</v>
      </c>
      <c r="B63" s="67">
        <v>322299</v>
      </c>
      <c r="C63" s="223" t="s">
        <v>601</v>
      </c>
      <c r="D63" s="57">
        <v>785</v>
      </c>
      <c r="E63" s="214">
        <v>0</v>
      </c>
      <c r="F63" s="214">
        <v>785</v>
      </c>
      <c r="G63" s="7"/>
      <c r="H63" s="148">
        <f t="shared" si="1"/>
        <v>0</v>
      </c>
      <c r="I63" s="148">
        <f t="shared" si="2"/>
        <v>1</v>
      </c>
      <c r="J63" s="148">
        <f t="shared" si="3"/>
        <v>0</v>
      </c>
      <c r="T63" s="146"/>
      <c r="U63" s="146"/>
      <c r="V63" s="146"/>
      <c r="W63" s="146"/>
      <c r="X63" s="146"/>
      <c r="Y63" s="146"/>
      <c r="Z63" s="146"/>
      <c r="AA63" s="146"/>
      <c r="AB63" s="146"/>
      <c r="AC63" s="151">
        <f t="shared" si="4"/>
        <v>0</v>
      </c>
      <c r="AD63" s="152">
        <f t="shared" si="5"/>
        <v>0</v>
      </c>
    </row>
    <row r="64" spans="1:30" x14ac:dyDescent="0.35">
      <c r="A64" s="66" t="s">
        <v>1342</v>
      </c>
      <c r="B64" s="223">
        <v>323110</v>
      </c>
      <c r="C64" s="223" t="s">
        <v>472</v>
      </c>
      <c r="D64" s="57">
        <v>2470</v>
      </c>
      <c r="E64" s="214">
        <v>308</v>
      </c>
      <c r="F64" s="214">
        <v>2135</v>
      </c>
      <c r="G64" s="7">
        <v>27</v>
      </c>
      <c r="H64" s="148">
        <f t="shared" si="1"/>
        <v>0.12469635627530365</v>
      </c>
      <c r="I64" s="148">
        <f t="shared" si="2"/>
        <v>0.86437246963562753</v>
      </c>
      <c r="J64" s="148">
        <f t="shared" si="3"/>
        <v>1.0931174089068825E-2</v>
      </c>
      <c r="T64" s="146"/>
      <c r="U64" s="146"/>
      <c r="V64" s="146"/>
      <c r="W64" s="146"/>
      <c r="X64" s="146"/>
      <c r="Y64" s="146"/>
      <c r="Z64" s="146"/>
      <c r="AA64" s="146"/>
      <c r="AB64" s="146"/>
      <c r="AC64" s="151">
        <f t="shared" si="4"/>
        <v>5.0484354767329412E-5</v>
      </c>
      <c r="AD64" s="152">
        <f t="shared" si="5"/>
        <v>0</v>
      </c>
    </row>
    <row r="65" spans="1:30" x14ac:dyDescent="0.35">
      <c r="A65" s="66" t="s">
        <v>1343</v>
      </c>
      <c r="B65" s="219">
        <v>324110</v>
      </c>
      <c r="C65" s="223" t="s">
        <v>596</v>
      </c>
      <c r="D65" s="57">
        <v>211322</v>
      </c>
      <c r="E65" s="214">
        <v>0</v>
      </c>
      <c r="F65" s="214">
        <v>211322</v>
      </c>
      <c r="G65" s="7"/>
      <c r="H65" s="148">
        <f t="shared" si="1"/>
        <v>0</v>
      </c>
      <c r="I65" s="148">
        <f t="shared" si="2"/>
        <v>1</v>
      </c>
      <c r="J65" s="148">
        <f t="shared" si="3"/>
        <v>0</v>
      </c>
      <c r="T65" s="146"/>
      <c r="U65" s="146"/>
      <c r="V65" s="146"/>
      <c r="W65" s="146"/>
      <c r="X65" s="146"/>
      <c r="Y65" s="146"/>
      <c r="Z65" s="146"/>
      <c r="AA65" s="146"/>
      <c r="AB65" s="146"/>
      <c r="AC65" s="151">
        <f t="shared" si="4"/>
        <v>0</v>
      </c>
      <c r="AD65" s="152">
        <f t="shared" si="5"/>
        <v>0</v>
      </c>
    </row>
    <row r="66" spans="1:30" x14ac:dyDescent="0.35">
      <c r="A66" s="66" t="s">
        <v>1343</v>
      </c>
      <c r="B66" s="67">
        <v>324190</v>
      </c>
      <c r="C66" s="223" t="s">
        <v>597</v>
      </c>
      <c r="D66" s="57">
        <v>4945</v>
      </c>
      <c r="E66" s="214">
        <v>0</v>
      </c>
      <c r="F66" s="214">
        <v>4945</v>
      </c>
      <c r="G66" s="7"/>
      <c r="H66" s="148">
        <f t="shared" si="1"/>
        <v>0</v>
      </c>
      <c r="I66" s="148">
        <f t="shared" si="2"/>
        <v>1</v>
      </c>
      <c r="J66" s="148">
        <f t="shared" si="3"/>
        <v>0</v>
      </c>
      <c r="T66" s="146"/>
      <c r="U66" s="146"/>
      <c r="V66" s="146"/>
      <c r="W66" s="146"/>
      <c r="X66" s="146"/>
      <c r="Y66" s="146"/>
      <c r="Z66" s="146"/>
      <c r="AA66" s="146"/>
      <c r="AB66" s="146"/>
      <c r="AC66" s="151">
        <f t="shared" si="4"/>
        <v>0</v>
      </c>
      <c r="AD66" s="152">
        <f t="shared" si="5"/>
        <v>0</v>
      </c>
    </row>
    <row r="67" spans="1:30" x14ac:dyDescent="0.35">
      <c r="A67" s="66" t="s">
        <v>1344</v>
      </c>
      <c r="B67" s="219">
        <v>325120</v>
      </c>
      <c r="C67" s="223" t="s">
        <v>599</v>
      </c>
      <c r="D67" s="57">
        <v>68</v>
      </c>
      <c r="E67" s="214">
        <v>0</v>
      </c>
      <c r="F67" s="214">
        <v>68</v>
      </c>
      <c r="G67" s="7"/>
      <c r="H67" s="148">
        <f t="shared" si="1"/>
        <v>0</v>
      </c>
      <c r="I67" s="148">
        <f t="shared" si="2"/>
        <v>1</v>
      </c>
      <c r="J67" s="148">
        <f t="shared" si="3"/>
        <v>0</v>
      </c>
      <c r="T67" s="146"/>
      <c r="U67" s="146"/>
      <c r="V67" s="146"/>
      <c r="W67" s="146"/>
      <c r="X67" s="146"/>
      <c r="Y67" s="146"/>
      <c r="Z67" s="146"/>
      <c r="AA67" s="146"/>
      <c r="AB67" s="146"/>
      <c r="AC67" s="151">
        <f t="shared" si="4"/>
        <v>0</v>
      </c>
      <c r="AD67" s="152">
        <f t="shared" si="5"/>
        <v>0</v>
      </c>
    </row>
    <row r="68" spans="1:30" x14ac:dyDescent="0.35">
      <c r="A68" s="66" t="s">
        <v>1344</v>
      </c>
      <c r="B68" s="66">
        <v>325180</v>
      </c>
      <c r="C68" s="223" t="s">
        <v>606</v>
      </c>
      <c r="D68" s="57">
        <v>21</v>
      </c>
      <c r="E68" s="214">
        <v>0</v>
      </c>
      <c r="F68" s="214">
        <v>21</v>
      </c>
      <c r="G68" s="7"/>
      <c r="H68" s="148">
        <f t="shared" si="1"/>
        <v>0</v>
      </c>
      <c r="I68" s="148">
        <f t="shared" si="2"/>
        <v>1</v>
      </c>
      <c r="J68" s="148">
        <f t="shared" si="3"/>
        <v>0</v>
      </c>
      <c r="T68" s="146"/>
      <c r="U68" s="146"/>
      <c r="V68" s="146"/>
      <c r="W68" s="146"/>
      <c r="X68" s="146"/>
      <c r="Y68" s="146"/>
      <c r="Z68" s="146"/>
      <c r="AA68" s="146"/>
      <c r="AB68" s="146"/>
      <c r="AC68" s="151">
        <f t="shared" si="4"/>
        <v>0</v>
      </c>
      <c r="AD68" s="152">
        <f t="shared" si="5"/>
        <v>0</v>
      </c>
    </row>
    <row r="69" spans="1:30" x14ac:dyDescent="0.35">
      <c r="A69" s="66" t="s">
        <v>1344</v>
      </c>
      <c r="B69" s="66">
        <v>325190</v>
      </c>
      <c r="C69" s="223" t="s">
        <v>581</v>
      </c>
      <c r="D69" s="57">
        <v>1093</v>
      </c>
      <c r="E69" s="214">
        <v>0</v>
      </c>
      <c r="F69" s="214">
        <v>1093</v>
      </c>
      <c r="G69" s="7"/>
      <c r="H69" s="148">
        <f t="shared" ref="H69:H132" si="6">E69/$D69</f>
        <v>0</v>
      </c>
      <c r="I69" s="148">
        <f t="shared" ref="I69:I132" si="7">F69/$D69</f>
        <v>1</v>
      </c>
      <c r="J69" s="148">
        <f t="shared" ref="J69:J132" si="8">G69/$D69</f>
        <v>0</v>
      </c>
      <c r="T69" s="146"/>
      <c r="U69" s="146"/>
      <c r="V69" s="146"/>
      <c r="W69" s="146"/>
      <c r="X69" s="146"/>
      <c r="Y69" s="146"/>
      <c r="Z69" s="146"/>
      <c r="AA69" s="146"/>
      <c r="AB69" s="146"/>
      <c r="AC69" s="151">
        <f t="shared" ref="AC69:AC132" si="9">H69/$D69</f>
        <v>0</v>
      </c>
      <c r="AD69" s="152">
        <f t="shared" si="5"/>
        <v>0</v>
      </c>
    </row>
    <row r="70" spans="1:30" x14ac:dyDescent="0.35">
      <c r="A70" s="66" t="s">
        <v>1344</v>
      </c>
      <c r="B70" s="66">
        <v>325310</v>
      </c>
      <c r="C70" s="223" t="s">
        <v>607</v>
      </c>
      <c r="D70" s="57">
        <v>237</v>
      </c>
      <c r="E70" s="214">
        <v>0</v>
      </c>
      <c r="F70" s="214">
        <v>237</v>
      </c>
      <c r="G70" s="7"/>
      <c r="H70" s="148">
        <f t="shared" si="6"/>
        <v>0</v>
      </c>
      <c r="I70" s="148">
        <f t="shared" si="7"/>
        <v>1</v>
      </c>
      <c r="J70" s="148">
        <f t="shared" si="8"/>
        <v>0</v>
      </c>
      <c r="T70" s="146"/>
      <c r="U70" s="146"/>
      <c r="V70" s="146"/>
      <c r="W70" s="146"/>
      <c r="X70" s="146"/>
      <c r="Y70" s="146"/>
      <c r="Z70" s="146"/>
      <c r="AA70" s="146"/>
      <c r="AB70" s="146"/>
      <c r="AC70" s="151">
        <f t="shared" si="9"/>
        <v>0</v>
      </c>
      <c r="AD70" s="152">
        <f t="shared" si="5"/>
        <v>0</v>
      </c>
    </row>
    <row r="71" spans="1:30" x14ac:dyDescent="0.35">
      <c r="A71" s="66" t="s">
        <v>1344</v>
      </c>
      <c r="B71" s="66">
        <v>325320</v>
      </c>
      <c r="C71" s="223" t="s">
        <v>608</v>
      </c>
      <c r="D71" s="57">
        <v>3076</v>
      </c>
      <c r="E71" s="214">
        <v>0</v>
      </c>
      <c r="F71" s="214">
        <v>3076</v>
      </c>
      <c r="G71" s="7"/>
      <c r="H71" s="148">
        <f t="shared" si="6"/>
        <v>0</v>
      </c>
      <c r="I71" s="148">
        <f t="shared" si="7"/>
        <v>1</v>
      </c>
      <c r="J71" s="148">
        <f t="shared" si="8"/>
        <v>0</v>
      </c>
      <c r="T71" s="146"/>
      <c r="U71" s="146"/>
      <c r="V71" s="146"/>
      <c r="W71" s="146"/>
      <c r="X71" s="146"/>
      <c r="Y71" s="146"/>
      <c r="Z71" s="146"/>
      <c r="AA71" s="146"/>
      <c r="AB71" s="146"/>
      <c r="AC71" s="151">
        <f t="shared" si="9"/>
        <v>0</v>
      </c>
      <c r="AD71" s="152">
        <f t="shared" si="5"/>
        <v>0</v>
      </c>
    </row>
    <row r="72" spans="1:30" x14ac:dyDescent="0.35">
      <c r="A72" s="66" t="s">
        <v>1344</v>
      </c>
      <c r="B72" s="66">
        <v>325412</v>
      </c>
      <c r="C72" s="223" t="s">
        <v>600</v>
      </c>
      <c r="D72" s="57">
        <v>162069</v>
      </c>
      <c r="E72" s="214">
        <v>0</v>
      </c>
      <c r="F72" s="214">
        <v>162069</v>
      </c>
      <c r="G72" s="7"/>
      <c r="H72" s="148">
        <f t="shared" si="6"/>
        <v>0</v>
      </c>
      <c r="I72" s="148">
        <f t="shared" si="7"/>
        <v>1</v>
      </c>
      <c r="J72" s="148">
        <f t="shared" si="8"/>
        <v>0</v>
      </c>
      <c r="T72" s="146"/>
      <c r="U72" s="146"/>
      <c r="V72" s="146"/>
      <c r="W72" s="146"/>
      <c r="X72" s="146"/>
      <c r="Y72" s="146"/>
      <c r="Z72" s="146"/>
      <c r="AA72" s="146"/>
      <c r="AB72" s="146"/>
      <c r="AC72" s="151">
        <f t="shared" si="9"/>
        <v>0</v>
      </c>
      <c r="AD72" s="152">
        <f t="shared" si="5"/>
        <v>0</v>
      </c>
    </row>
    <row r="73" spans="1:30" x14ac:dyDescent="0.35">
      <c r="A73" s="66" t="s">
        <v>1344</v>
      </c>
      <c r="B73" s="66">
        <v>325510</v>
      </c>
      <c r="C73" s="223" t="s">
        <v>504</v>
      </c>
      <c r="D73" s="57">
        <v>331</v>
      </c>
      <c r="E73" s="214">
        <v>331</v>
      </c>
      <c r="F73" s="214">
        <v>0</v>
      </c>
      <c r="G73" s="7"/>
      <c r="H73" s="148">
        <f t="shared" si="6"/>
        <v>1</v>
      </c>
      <c r="I73" s="148">
        <f t="shared" si="7"/>
        <v>0</v>
      </c>
      <c r="J73" s="148">
        <f t="shared" si="8"/>
        <v>0</v>
      </c>
      <c r="T73" s="146"/>
      <c r="U73" s="146"/>
      <c r="V73" s="146"/>
      <c r="W73" s="146"/>
      <c r="X73" s="146"/>
      <c r="Y73" s="146"/>
      <c r="Z73" s="146"/>
      <c r="AA73" s="146"/>
      <c r="AB73" s="146"/>
      <c r="AC73" s="151">
        <f t="shared" si="9"/>
        <v>3.0211480362537764E-3</v>
      </c>
      <c r="AD73" s="152">
        <f t="shared" si="5"/>
        <v>0</v>
      </c>
    </row>
    <row r="74" spans="1:30" x14ac:dyDescent="0.35">
      <c r="A74" s="66" t="s">
        <v>1344</v>
      </c>
      <c r="B74" s="66">
        <v>325520</v>
      </c>
      <c r="C74" s="223" t="s">
        <v>621</v>
      </c>
      <c r="D74" s="57">
        <v>963</v>
      </c>
      <c r="E74" s="214">
        <v>0</v>
      </c>
      <c r="F74" s="214">
        <v>963</v>
      </c>
      <c r="G74" s="7"/>
      <c r="H74" s="148">
        <f t="shared" si="6"/>
        <v>0</v>
      </c>
      <c r="I74" s="148">
        <f t="shared" si="7"/>
        <v>1</v>
      </c>
      <c r="J74" s="148">
        <f t="shared" si="8"/>
        <v>0</v>
      </c>
      <c r="T74" s="146"/>
      <c r="U74" s="146"/>
      <c r="V74" s="146"/>
      <c r="W74" s="146"/>
      <c r="X74" s="146"/>
      <c r="Y74" s="146"/>
      <c r="Z74" s="146"/>
      <c r="AA74" s="146"/>
      <c r="AB74" s="146"/>
      <c r="AC74" s="151">
        <f t="shared" si="9"/>
        <v>0</v>
      </c>
      <c r="AD74" s="152">
        <f t="shared" si="5"/>
        <v>0</v>
      </c>
    </row>
    <row r="75" spans="1:30" x14ac:dyDescent="0.35">
      <c r="A75" s="66" t="s">
        <v>1344</v>
      </c>
      <c r="B75" s="66">
        <v>325610</v>
      </c>
      <c r="C75" s="223" t="s">
        <v>444</v>
      </c>
      <c r="D75" s="57">
        <v>23394</v>
      </c>
      <c r="E75" s="214">
        <v>285.8</v>
      </c>
      <c r="F75" s="214">
        <v>23108.2</v>
      </c>
      <c r="G75" s="7"/>
      <c r="H75" s="148">
        <f t="shared" si="6"/>
        <v>1.2216807728477387E-2</v>
      </c>
      <c r="I75" s="148">
        <f t="shared" si="7"/>
        <v>0.98778319227152267</v>
      </c>
      <c r="J75" s="148">
        <f t="shared" si="8"/>
        <v>0</v>
      </c>
      <c r="T75" s="146"/>
      <c r="U75" s="146"/>
      <c r="V75" s="146"/>
      <c r="W75" s="146"/>
      <c r="X75" s="146"/>
      <c r="Y75" s="146"/>
      <c r="Z75" s="146"/>
      <c r="AA75" s="146"/>
      <c r="AB75" s="146"/>
      <c r="AC75" s="151">
        <f t="shared" si="9"/>
        <v>5.222197028501918E-7</v>
      </c>
      <c r="AD75" s="152">
        <f t="shared" si="5"/>
        <v>0</v>
      </c>
    </row>
    <row r="76" spans="1:30" x14ac:dyDescent="0.35">
      <c r="A76" s="66" t="s">
        <v>1344</v>
      </c>
      <c r="B76" s="66">
        <v>325620</v>
      </c>
      <c r="C76" s="223" t="s">
        <v>615</v>
      </c>
      <c r="D76" s="57">
        <v>32452</v>
      </c>
      <c r="E76" s="214">
        <v>0</v>
      </c>
      <c r="F76" s="214">
        <v>32452</v>
      </c>
      <c r="G76" s="7"/>
      <c r="H76" s="148">
        <f t="shared" si="6"/>
        <v>0</v>
      </c>
      <c r="I76" s="148">
        <f t="shared" si="7"/>
        <v>1</v>
      </c>
      <c r="J76" s="148">
        <f t="shared" si="8"/>
        <v>0</v>
      </c>
      <c r="T76" s="146"/>
      <c r="U76" s="146"/>
      <c r="V76" s="146"/>
      <c r="W76" s="146"/>
      <c r="X76" s="146"/>
      <c r="Y76" s="146"/>
      <c r="Z76" s="146"/>
      <c r="AA76" s="146"/>
      <c r="AB76" s="146"/>
      <c r="AC76" s="151">
        <f t="shared" si="9"/>
        <v>0</v>
      </c>
      <c r="AD76" s="152">
        <f t="shared" si="5"/>
        <v>0</v>
      </c>
    </row>
    <row r="77" spans="1:30" x14ac:dyDescent="0.35">
      <c r="A77" s="66" t="s">
        <v>1344</v>
      </c>
      <c r="B77" s="67" t="s">
        <v>505</v>
      </c>
      <c r="C77" s="223" t="s">
        <v>506</v>
      </c>
      <c r="D77" s="57">
        <v>2155</v>
      </c>
      <c r="E77" s="214">
        <v>950</v>
      </c>
      <c r="F77" s="214">
        <v>1205</v>
      </c>
      <c r="G77" s="7"/>
      <c r="H77" s="148">
        <f t="shared" si="6"/>
        <v>0.44083526682134572</v>
      </c>
      <c r="I77" s="148">
        <f t="shared" si="7"/>
        <v>0.55916473317865434</v>
      </c>
      <c r="J77" s="148">
        <f t="shared" si="8"/>
        <v>0</v>
      </c>
      <c r="T77" s="146"/>
      <c r="U77" s="146"/>
      <c r="V77" s="146"/>
      <c r="W77" s="146"/>
      <c r="X77" s="146"/>
      <c r="Y77" s="146"/>
      <c r="Z77" s="146"/>
      <c r="AA77" s="146"/>
      <c r="AB77" s="146"/>
      <c r="AC77" s="151">
        <f t="shared" si="9"/>
        <v>2.0456392891941798E-4</v>
      </c>
      <c r="AD77" s="152">
        <f t="shared" si="5"/>
        <v>0</v>
      </c>
    </row>
    <row r="78" spans="1:30" x14ac:dyDescent="0.35">
      <c r="A78" s="66" t="s">
        <v>1345</v>
      </c>
      <c r="B78" s="219">
        <v>326110</v>
      </c>
      <c r="C78" s="223" t="s">
        <v>612</v>
      </c>
      <c r="D78" s="57">
        <v>2734</v>
      </c>
      <c r="E78" s="214">
        <v>0</v>
      </c>
      <c r="F78" s="214">
        <v>2734</v>
      </c>
      <c r="G78" s="7"/>
      <c r="H78" s="148">
        <f t="shared" si="6"/>
        <v>0</v>
      </c>
      <c r="I78" s="148">
        <f t="shared" si="7"/>
        <v>1</v>
      </c>
      <c r="J78" s="148">
        <f t="shared" si="8"/>
        <v>0</v>
      </c>
      <c r="T78" s="146"/>
      <c r="U78" s="146"/>
      <c r="V78" s="146"/>
      <c r="W78" s="146"/>
      <c r="X78" s="146"/>
      <c r="Y78" s="146"/>
      <c r="Z78" s="146"/>
      <c r="AA78" s="146"/>
      <c r="AB78" s="146"/>
      <c r="AC78" s="151">
        <f t="shared" si="9"/>
        <v>0</v>
      </c>
      <c r="AD78" s="152">
        <f t="shared" ref="AD78:AD141" si="10">L78/$D78</f>
        <v>0</v>
      </c>
    </row>
    <row r="79" spans="1:30" x14ac:dyDescent="0.35">
      <c r="A79" s="66" t="s">
        <v>1345</v>
      </c>
      <c r="B79" s="66">
        <v>326140</v>
      </c>
      <c r="C79" s="223" t="s">
        <v>475</v>
      </c>
      <c r="D79" s="57">
        <v>622</v>
      </c>
      <c r="E79" s="214">
        <v>334</v>
      </c>
      <c r="F79" s="214">
        <v>288</v>
      </c>
      <c r="G79" s="7"/>
      <c r="H79" s="148">
        <f t="shared" si="6"/>
        <v>0.53697749196141475</v>
      </c>
      <c r="I79" s="148">
        <f t="shared" si="7"/>
        <v>0.46302250803858519</v>
      </c>
      <c r="J79" s="148">
        <f t="shared" si="8"/>
        <v>0</v>
      </c>
      <c r="T79" s="146"/>
      <c r="U79" s="146"/>
      <c r="V79" s="146"/>
      <c r="W79" s="146"/>
      <c r="X79" s="146"/>
      <c r="Y79" s="146"/>
      <c r="Z79" s="146"/>
      <c r="AA79" s="146"/>
      <c r="AB79" s="146"/>
      <c r="AC79" s="151">
        <f t="shared" si="9"/>
        <v>8.6330786488973438E-4</v>
      </c>
      <c r="AD79" s="152">
        <f t="shared" si="10"/>
        <v>0</v>
      </c>
    </row>
    <row r="80" spans="1:30" x14ac:dyDescent="0.35">
      <c r="A80" s="66" t="s">
        <v>1345</v>
      </c>
      <c r="B80" s="66">
        <v>326150</v>
      </c>
      <c r="C80" s="223" t="s">
        <v>476</v>
      </c>
      <c r="D80" s="57">
        <v>645</v>
      </c>
      <c r="E80" s="214">
        <v>281</v>
      </c>
      <c r="F80" s="214">
        <v>364</v>
      </c>
      <c r="G80" s="7"/>
      <c r="H80" s="148">
        <f t="shared" si="6"/>
        <v>0.43565891472868218</v>
      </c>
      <c r="I80" s="148">
        <f t="shared" si="7"/>
        <v>0.56434108527131788</v>
      </c>
      <c r="J80" s="148">
        <f t="shared" si="8"/>
        <v>0</v>
      </c>
      <c r="T80" s="146"/>
      <c r="U80" s="146"/>
      <c r="V80" s="146"/>
      <c r="W80" s="146"/>
      <c r="X80" s="146"/>
      <c r="Y80" s="146"/>
      <c r="Z80" s="146"/>
      <c r="AA80" s="146"/>
      <c r="AB80" s="146"/>
      <c r="AC80" s="151">
        <f t="shared" si="9"/>
        <v>6.754401778739259E-4</v>
      </c>
      <c r="AD80" s="152">
        <f t="shared" si="10"/>
        <v>0</v>
      </c>
    </row>
    <row r="81" spans="1:30" x14ac:dyDescent="0.35">
      <c r="A81" s="66" t="s">
        <v>1345</v>
      </c>
      <c r="B81" s="66">
        <v>326190</v>
      </c>
      <c r="C81" s="223" t="s">
        <v>477</v>
      </c>
      <c r="D81" s="57">
        <v>10102</v>
      </c>
      <c r="E81" s="214">
        <v>8956</v>
      </c>
      <c r="F81" s="214">
        <v>1146</v>
      </c>
      <c r="G81" s="7"/>
      <c r="H81" s="148">
        <f t="shared" si="6"/>
        <v>0.88655711740249454</v>
      </c>
      <c r="I81" s="148">
        <f t="shared" si="7"/>
        <v>0.11344288259750544</v>
      </c>
      <c r="J81" s="148">
        <f t="shared" si="8"/>
        <v>0</v>
      </c>
      <c r="T81" s="146"/>
      <c r="U81" s="146"/>
      <c r="V81" s="146"/>
      <c r="W81" s="146"/>
      <c r="X81" s="146"/>
      <c r="Y81" s="146"/>
      <c r="Z81" s="146"/>
      <c r="AA81" s="146"/>
      <c r="AB81" s="146"/>
      <c r="AC81" s="151">
        <f t="shared" si="9"/>
        <v>8.7760554088546285E-5</v>
      </c>
      <c r="AD81" s="152">
        <f t="shared" si="10"/>
        <v>0</v>
      </c>
    </row>
    <row r="82" spans="1:30" x14ac:dyDescent="0.35">
      <c r="A82" s="66" t="s">
        <v>1345</v>
      </c>
      <c r="B82" s="66">
        <v>326210</v>
      </c>
      <c r="C82" s="223" t="s">
        <v>426</v>
      </c>
      <c r="D82" s="57">
        <v>9906</v>
      </c>
      <c r="E82" s="214">
        <v>2486</v>
      </c>
      <c r="F82" s="214">
        <v>7420</v>
      </c>
      <c r="G82" s="7"/>
      <c r="H82" s="148">
        <f t="shared" si="6"/>
        <v>0.25095901473854232</v>
      </c>
      <c r="I82" s="148">
        <f t="shared" si="7"/>
        <v>0.74904098526145768</v>
      </c>
      <c r="J82" s="148">
        <f t="shared" si="8"/>
        <v>0</v>
      </c>
      <c r="T82" s="146"/>
      <c r="U82" s="146"/>
      <c r="V82" s="146"/>
      <c r="W82" s="146"/>
      <c r="X82" s="146"/>
      <c r="Y82" s="146"/>
      <c r="Z82" s="146"/>
      <c r="AA82" s="146"/>
      <c r="AB82" s="146"/>
      <c r="AC82" s="151">
        <f t="shared" si="9"/>
        <v>2.5334041463612185E-5</v>
      </c>
      <c r="AD82" s="152">
        <f t="shared" si="10"/>
        <v>0</v>
      </c>
    </row>
    <row r="83" spans="1:30" x14ac:dyDescent="0.35">
      <c r="A83" s="66" t="s">
        <v>1345</v>
      </c>
      <c r="B83" s="66">
        <v>326220</v>
      </c>
      <c r="C83" s="223" t="s">
        <v>445</v>
      </c>
      <c r="D83" s="57">
        <v>428</v>
      </c>
      <c r="E83" s="214">
        <v>188</v>
      </c>
      <c r="F83" s="214">
        <v>240</v>
      </c>
      <c r="G83" s="7"/>
      <c r="H83" s="148">
        <f t="shared" si="6"/>
        <v>0.43925233644859812</v>
      </c>
      <c r="I83" s="148">
        <f t="shared" si="7"/>
        <v>0.56074766355140182</v>
      </c>
      <c r="J83" s="148">
        <f t="shared" si="8"/>
        <v>0</v>
      </c>
      <c r="T83" s="146"/>
      <c r="U83" s="146"/>
      <c r="V83" s="146"/>
      <c r="W83" s="146"/>
      <c r="X83" s="146"/>
      <c r="Y83" s="146"/>
      <c r="Z83" s="146"/>
      <c r="AA83" s="146"/>
      <c r="AB83" s="146"/>
      <c r="AC83" s="151">
        <f t="shared" si="9"/>
        <v>1.0262905057210237E-3</v>
      </c>
      <c r="AD83" s="152">
        <f t="shared" si="10"/>
        <v>0</v>
      </c>
    </row>
    <row r="84" spans="1:30" x14ac:dyDescent="0.35">
      <c r="A84" s="66" t="s">
        <v>1345</v>
      </c>
      <c r="B84" s="67">
        <v>326290</v>
      </c>
      <c r="C84" s="223" t="s">
        <v>446</v>
      </c>
      <c r="D84" s="57">
        <v>1103</v>
      </c>
      <c r="E84" s="214">
        <v>282.39999999999998</v>
      </c>
      <c r="F84" s="214">
        <v>820.6</v>
      </c>
      <c r="G84" s="7"/>
      <c r="H84" s="148">
        <f t="shared" si="6"/>
        <v>0.25602901178603804</v>
      </c>
      <c r="I84" s="148">
        <f t="shared" si="7"/>
        <v>0.7439709882139619</v>
      </c>
      <c r="J84" s="148">
        <f t="shared" si="8"/>
        <v>0</v>
      </c>
      <c r="T84" s="146"/>
      <c r="U84" s="146"/>
      <c r="V84" s="146"/>
      <c r="W84" s="146"/>
      <c r="X84" s="146"/>
      <c r="Y84" s="146"/>
      <c r="Z84" s="146"/>
      <c r="AA84" s="146"/>
      <c r="AB84" s="146"/>
      <c r="AC84" s="151">
        <f t="shared" si="9"/>
        <v>2.3212059092115871E-4</v>
      </c>
      <c r="AD84" s="152">
        <f t="shared" si="10"/>
        <v>0</v>
      </c>
    </row>
    <row r="85" spans="1:30" x14ac:dyDescent="0.35">
      <c r="A85" s="66" t="s">
        <v>1346</v>
      </c>
      <c r="B85" s="219">
        <v>327100</v>
      </c>
      <c r="C85" s="223" t="s">
        <v>461</v>
      </c>
      <c r="D85" s="57">
        <v>2263</v>
      </c>
      <c r="E85" s="214">
        <v>2263</v>
      </c>
      <c r="F85" s="214">
        <v>0</v>
      </c>
      <c r="G85" s="7"/>
      <c r="H85" s="148">
        <f t="shared" si="6"/>
        <v>1</v>
      </c>
      <c r="I85" s="148">
        <f t="shared" si="7"/>
        <v>0</v>
      </c>
      <c r="J85" s="148">
        <f t="shared" si="8"/>
        <v>0</v>
      </c>
      <c r="T85" s="146"/>
      <c r="U85" s="146"/>
      <c r="V85" s="146"/>
      <c r="W85" s="146"/>
      <c r="X85" s="146"/>
      <c r="Y85" s="146"/>
      <c r="Z85" s="146"/>
      <c r="AA85" s="146"/>
      <c r="AB85" s="146"/>
      <c r="AC85" s="151">
        <f t="shared" si="9"/>
        <v>4.4189129474149361E-4</v>
      </c>
      <c r="AD85" s="152">
        <f t="shared" si="10"/>
        <v>0</v>
      </c>
    </row>
    <row r="86" spans="1:30" x14ac:dyDescent="0.35">
      <c r="A86" s="66" t="s">
        <v>1346</v>
      </c>
      <c r="B86" s="66">
        <v>327200</v>
      </c>
      <c r="C86" s="223" t="s">
        <v>427</v>
      </c>
      <c r="D86" s="57">
        <v>3027</v>
      </c>
      <c r="E86" s="214">
        <v>2990.2</v>
      </c>
      <c r="F86" s="214">
        <v>36.800000000000004</v>
      </c>
      <c r="G86" s="7"/>
      <c r="H86" s="148">
        <f t="shared" si="6"/>
        <v>0.98784274859596954</v>
      </c>
      <c r="I86" s="148">
        <f t="shared" si="7"/>
        <v>1.2157251404030395E-2</v>
      </c>
      <c r="J86" s="148">
        <f t="shared" si="8"/>
        <v>0</v>
      </c>
      <c r="T86" s="146"/>
      <c r="U86" s="146"/>
      <c r="V86" s="146"/>
      <c r="W86" s="146"/>
      <c r="X86" s="146"/>
      <c r="Y86" s="146"/>
      <c r="Z86" s="146"/>
      <c r="AA86" s="146"/>
      <c r="AB86" s="146"/>
      <c r="AC86" s="151">
        <f t="shared" si="9"/>
        <v>3.2634382180243458E-4</v>
      </c>
      <c r="AD86" s="152">
        <f t="shared" si="10"/>
        <v>0</v>
      </c>
    </row>
    <row r="87" spans="1:30" x14ac:dyDescent="0.35">
      <c r="A87" s="66" t="s">
        <v>1346</v>
      </c>
      <c r="B87" s="66">
        <v>327390</v>
      </c>
      <c r="C87" s="223" t="s">
        <v>462</v>
      </c>
      <c r="D87" s="57">
        <v>29</v>
      </c>
      <c r="E87" s="214">
        <v>29</v>
      </c>
      <c r="F87" s="214">
        <v>0</v>
      </c>
      <c r="G87" s="7"/>
      <c r="H87" s="148">
        <f t="shared" si="6"/>
        <v>1</v>
      </c>
      <c r="I87" s="148">
        <f t="shared" si="7"/>
        <v>0</v>
      </c>
      <c r="J87" s="148">
        <f t="shared" si="8"/>
        <v>0</v>
      </c>
      <c r="T87" s="146"/>
      <c r="U87" s="146"/>
      <c r="V87" s="146"/>
      <c r="W87" s="146"/>
      <c r="X87" s="146"/>
      <c r="Y87" s="146"/>
      <c r="Z87" s="146"/>
      <c r="AA87" s="146"/>
      <c r="AB87" s="146"/>
      <c r="AC87" s="151">
        <f t="shared" si="9"/>
        <v>3.4482758620689655E-2</v>
      </c>
      <c r="AD87" s="152">
        <f t="shared" si="10"/>
        <v>0</v>
      </c>
    </row>
    <row r="88" spans="1:30" x14ac:dyDescent="0.35">
      <c r="A88" s="66" t="s">
        <v>1346</v>
      </c>
      <c r="B88" s="66">
        <v>327400</v>
      </c>
      <c r="C88" s="223" t="s">
        <v>463</v>
      </c>
      <c r="D88" s="57">
        <v>21</v>
      </c>
      <c r="E88" s="214">
        <v>21</v>
      </c>
      <c r="F88" s="214">
        <v>0</v>
      </c>
      <c r="G88" s="7"/>
      <c r="H88" s="148">
        <f t="shared" si="6"/>
        <v>1</v>
      </c>
      <c r="I88" s="148">
        <f t="shared" si="7"/>
        <v>0</v>
      </c>
      <c r="J88" s="148">
        <f t="shared" si="8"/>
        <v>0</v>
      </c>
      <c r="T88" s="146"/>
      <c r="U88" s="146"/>
      <c r="V88" s="146"/>
      <c r="W88" s="146"/>
      <c r="X88" s="146"/>
      <c r="Y88" s="146"/>
      <c r="Z88" s="146"/>
      <c r="AA88" s="146"/>
      <c r="AB88" s="146"/>
      <c r="AC88" s="151">
        <f t="shared" si="9"/>
        <v>4.7619047619047616E-2</v>
      </c>
      <c r="AD88" s="152">
        <f t="shared" si="10"/>
        <v>0</v>
      </c>
    </row>
    <row r="89" spans="1:30" x14ac:dyDescent="0.35">
      <c r="A89" s="66" t="s">
        <v>1346</v>
      </c>
      <c r="B89" s="66">
        <v>327910</v>
      </c>
      <c r="C89" s="223" t="s">
        <v>496</v>
      </c>
      <c r="D89" s="57">
        <v>155</v>
      </c>
      <c r="E89" s="214">
        <v>155</v>
      </c>
      <c r="F89" s="214">
        <v>0</v>
      </c>
      <c r="G89" s="7"/>
      <c r="H89" s="148">
        <f t="shared" si="6"/>
        <v>1</v>
      </c>
      <c r="I89" s="148">
        <f t="shared" si="7"/>
        <v>0</v>
      </c>
      <c r="J89" s="148">
        <f t="shared" si="8"/>
        <v>0</v>
      </c>
      <c r="T89" s="146"/>
      <c r="U89" s="146"/>
      <c r="V89" s="146"/>
      <c r="W89" s="146"/>
      <c r="X89" s="146"/>
      <c r="Y89" s="146"/>
      <c r="Z89" s="146"/>
      <c r="AA89" s="146"/>
      <c r="AB89" s="146"/>
      <c r="AC89" s="151">
        <f t="shared" si="9"/>
        <v>6.4516129032258064E-3</v>
      </c>
      <c r="AD89" s="152">
        <f t="shared" si="10"/>
        <v>0</v>
      </c>
    </row>
    <row r="90" spans="1:30" x14ac:dyDescent="0.35">
      <c r="A90" s="66" t="s">
        <v>1346</v>
      </c>
      <c r="B90" s="66">
        <v>327991</v>
      </c>
      <c r="C90" s="223" t="s">
        <v>698</v>
      </c>
      <c r="D90" s="57">
        <v>3591</v>
      </c>
      <c r="E90" s="214">
        <v>0</v>
      </c>
      <c r="F90" s="214">
        <v>0</v>
      </c>
      <c r="G90" s="7">
        <v>3591</v>
      </c>
      <c r="H90" s="148">
        <f t="shared" si="6"/>
        <v>0</v>
      </c>
      <c r="I90" s="148">
        <f t="shared" si="7"/>
        <v>0</v>
      </c>
      <c r="J90" s="148">
        <f t="shared" si="8"/>
        <v>1</v>
      </c>
      <c r="T90" s="146"/>
      <c r="U90" s="146"/>
      <c r="V90" s="146"/>
      <c r="W90" s="146"/>
      <c r="X90" s="146"/>
      <c r="Y90" s="146"/>
      <c r="Z90" s="146"/>
      <c r="AA90" s="146"/>
      <c r="AB90" s="146"/>
      <c r="AC90" s="151">
        <f t="shared" si="9"/>
        <v>0</v>
      </c>
      <c r="AD90" s="152">
        <f t="shared" si="10"/>
        <v>0</v>
      </c>
    </row>
    <row r="91" spans="1:30" x14ac:dyDescent="0.35">
      <c r="A91" s="66" t="s">
        <v>1346</v>
      </c>
      <c r="B91" s="67">
        <v>327992</v>
      </c>
      <c r="C91" s="223" t="s">
        <v>497</v>
      </c>
      <c r="D91" s="57">
        <v>139</v>
      </c>
      <c r="E91" s="214">
        <v>139</v>
      </c>
      <c r="F91" s="214">
        <v>0</v>
      </c>
      <c r="G91" s="7"/>
      <c r="H91" s="148">
        <f t="shared" si="6"/>
        <v>1</v>
      </c>
      <c r="I91" s="148">
        <f t="shared" si="7"/>
        <v>0</v>
      </c>
      <c r="J91" s="148">
        <f t="shared" si="8"/>
        <v>0</v>
      </c>
      <c r="T91" s="146"/>
      <c r="U91" s="146"/>
      <c r="V91" s="146"/>
      <c r="W91" s="146"/>
      <c r="X91" s="146"/>
      <c r="Y91" s="146"/>
      <c r="Z91" s="146"/>
      <c r="AA91" s="146"/>
      <c r="AB91" s="146"/>
      <c r="AC91" s="151">
        <f t="shared" si="9"/>
        <v>7.1942446043165471E-3</v>
      </c>
      <c r="AD91" s="152">
        <f t="shared" si="10"/>
        <v>0</v>
      </c>
    </row>
    <row r="92" spans="1:30" x14ac:dyDescent="0.35">
      <c r="A92" s="66" t="s">
        <v>1347</v>
      </c>
      <c r="B92" s="219">
        <v>331110</v>
      </c>
      <c r="C92" s="223" t="s">
        <v>613</v>
      </c>
      <c r="D92" s="57">
        <v>39</v>
      </c>
      <c r="E92" s="214">
        <v>0</v>
      </c>
      <c r="F92" s="214">
        <v>39</v>
      </c>
      <c r="G92" s="7"/>
      <c r="H92" s="148">
        <f t="shared" si="6"/>
        <v>0</v>
      </c>
      <c r="I92" s="148">
        <f t="shared" si="7"/>
        <v>1</v>
      </c>
      <c r="J92" s="148">
        <f t="shared" si="8"/>
        <v>0</v>
      </c>
      <c r="T92" s="146"/>
      <c r="U92" s="146"/>
      <c r="V92" s="146"/>
      <c r="W92" s="146"/>
      <c r="X92" s="146"/>
      <c r="Y92" s="146"/>
      <c r="Z92" s="146"/>
      <c r="AA92" s="146"/>
      <c r="AB92" s="146"/>
      <c r="AC92" s="151">
        <f t="shared" si="9"/>
        <v>0</v>
      </c>
      <c r="AD92" s="152">
        <f t="shared" si="10"/>
        <v>0</v>
      </c>
    </row>
    <row r="93" spans="1:30" x14ac:dyDescent="0.35">
      <c r="A93" s="66" t="s">
        <v>1347</v>
      </c>
      <c r="B93" s="66">
        <v>331200</v>
      </c>
      <c r="C93" s="223" t="s">
        <v>428</v>
      </c>
      <c r="D93" s="57">
        <v>466</v>
      </c>
      <c r="E93" s="214">
        <v>454</v>
      </c>
      <c r="F93" s="214">
        <v>12</v>
      </c>
      <c r="G93" s="7"/>
      <c r="H93" s="148">
        <f t="shared" si="6"/>
        <v>0.97424892703862664</v>
      </c>
      <c r="I93" s="148">
        <f t="shared" si="7"/>
        <v>2.575107296137339E-2</v>
      </c>
      <c r="J93" s="148">
        <f t="shared" si="8"/>
        <v>0</v>
      </c>
      <c r="T93" s="146"/>
      <c r="U93" s="146"/>
      <c r="V93" s="146"/>
      <c r="W93" s="146"/>
      <c r="X93" s="146"/>
      <c r="Y93" s="146"/>
      <c r="Z93" s="146"/>
      <c r="AA93" s="146"/>
      <c r="AB93" s="146"/>
      <c r="AC93" s="151">
        <f t="shared" si="9"/>
        <v>2.0906629335592846E-3</v>
      </c>
      <c r="AD93" s="152">
        <f t="shared" si="10"/>
        <v>0</v>
      </c>
    </row>
    <row r="94" spans="1:30" x14ac:dyDescent="0.35">
      <c r="A94" s="66" t="s">
        <v>1347</v>
      </c>
      <c r="B94" s="66">
        <v>331490</v>
      </c>
      <c r="C94" s="223" t="s">
        <v>479</v>
      </c>
      <c r="D94" s="57">
        <v>31</v>
      </c>
      <c r="E94" s="214">
        <v>31</v>
      </c>
      <c r="F94" s="214">
        <v>0</v>
      </c>
      <c r="G94" s="7"/>
      <c r="H94" s="148">
        <f t="shared" si="6"/>
        <v>1</v>
      </c>
      <c r="I94" s="148">
        <f t="shared" si="7"/>
        <v>0</v>
      </c>
      <c r="J94" s="148">
        <f t="shared" si="8"/>
        <v>0</v>
      </c>
      <c r="T94" s="146"/>
      <c r="U94" s="146"/>
      <c r="V94" s="146"/>
      <c r="W94" s="146"/>
      <c r="X94" s="146"/>
      <c r="Y94" s="146"/>
      <c r="Z94" s="146"/>
      <c r="AA94" s="146"/>
      <c r="AB94" s="146"/>
      <c r="AC94" s="151">
        <f t="shared" si="9"/>
        <v>3.2258064516129031E-2</v>
      </c>
      <c r="AD94" s="152">
        <f t="shared" si="10"/>
        <v>0</v>
      </c>
    </row>
    <row r="95" spans="1:30" x14ac:dyDescent="0.35">
      <c r="A95" s="66" t="s">
        <v>1347</v>
      </c>
      <c r="B95" s="67">
        <v>331520</v>
      </c>
      <c r="C95" s="223" t="s">
        <v>493</v>
      </c>
      <c r="D95" s="57">
        <v>200</v>
      </c>
      <c r="E95" s="214">
        <v>200</v>
      </c>
      <c r="F95" s="214">
        <v>0</v>
      </c>
      <c r="G95" s="7"/>
      <c r="H95" s="148">
        <f t="shared" si="6"/>
        <v>1</v>
      </c>
      <c r="I95" s="148">
        <f t="shared" si="7"/>
        <v>0</v>
      </c>
      <c r="J95" s="148">
        <f t="shared" si="8"/>
        <v>0</v>
      </c>
      <c r="T95" s="146"/>
      <c r="U95" s="146"/>
      <c r="V95" s="146"/>
      <c r="W95" s="146"/>
      <c r="X95" s="146"/>
      <c r="Y95" s="146"/>
      <c r="Z95" s="146"/>
      <c r="AA95" s="146"/>
      <c r="AB95" s="146"/>
      <c r="AC95" s="151">
        <f t="shared" si="9"/>
        <v>5.0000000000000001E-3</v>
      </c>
      <c r="AD95" s="152">
        <f t="shared" si="10"/>
        <v>0</v>
      </c>
    </row>
    <row r="96" spans="1:30" x14ac:dyDescent="0.35">
      <c r="A96" s="66" t="s">
        <v>1348</v>
      </c>
      <c r="B96" s="219">
        <v>332200</v>
      </c>
      <c r="C96" s="223" t="s">
        <v>491</v>
      </c>
      <c r="D96" s="57">
        <v>5107</v>
      </c>
      <c r="E96" s="214">
        <v>4195</v>
      </c>
      <c r="F96" s="214">
        <v>912</v>
      </c>
      <c r="G96" s="7"/>
      <c r="H96" s="148">
        <f t="shared" si="6"/>
        <v>0.8214215782259644</v>
      </c>
      <c r="I96" s="148">
        <f t="shared" si="7"/>
        <v>0.17857842177403563</v>
      </c>
      <c r="J96" s="148">
        <f t="shared" si="8"/>
        <v>0</v>
      </c>
      <c r="T96" s="146"/>
      <c r="U96" s="146"/>
      <c r="V96" s="146"/>
      <c r="W96" s="146"/>
      <c r="X96" s="146"/>
      <c r="Y96" s="146"/>
      <c r="Z96" s="146"/>
      <c r="AA96" s="146"/>
      <c r="AB96" s="146"/>
      <c r="AC96" s="151">
        <f t="shared" si="9"/>
        <v>1.6084229062580073E-4</v>
      </c>
      <c r="AD96" s="152">
        <f t="shared" si="10"/>
        <v>0</v>
      </c>
    </row>
    <row r="97" spans="1:30" x14ac:dyDescent="0.35">
      <c r="A97" s="66" t="s">
        <v>1348</v>
      </c>
      <c r="B97" s="66">
        <v>332310</v>
      </c>
      <c r="C97" s="223" t="s">
        <v>464</v>
      </c>
      <c r="D97" s="57">
        <v>86</v>
      </c>
      <c r="E97" s="214">
        <v>86</v>
      </c>
      <c r="F97" s="214">
        <v>0</v>
      </c>
      <c r="G97" s="7"/>
      <c r="H97" s="148">
        <f t="shared" si="6"/>
        <v>1</v>
      </c>
      <c r="I97" s="148">
        <f t="shared" si="7"/>
        <v>0</v>
      </c>
      <c r="J97" s="148">
        <f t="shared" si="8"/>
        <v>0</v>
      </c>
      <c r="T97" s="146"/>
      <c r="U97" s="146"/>
      <c r="V97" s="146"/>
      <c r="W97" s="146"/>
      <c r="X97" s="146"/>
      <c r="Y97" s="146"/>
      <c r="Z97" s="146"/>
      <c r="AA97" s="146"/>
      <c r="AB97" s="146"/>
      <c r="AC97" s="151">
        <f t="shared" si="9"/>
        <v>1.1627906976744186E-2</v>
      </c>
      <c r="AD97" s="152">
        <f t="shared" si="10"/>
        <v>0</v>
      </c>
    </row>
    <row r="98" spans="1:30" x14ac:dyDescent="0.35">
      <c r="A98" s="66" t="s">
        <v>1348</v>
      </c>
      <c r="B98" s="66">
        <v>332430</v>
      </c>
      <c r="C98" s="223" t="s">
        <v>465</v>
      </c>
      <c r="D98" s="57">
        <v>127</v>
      </c>
      <c r="E98" s="214">
        <v>127</v>
      </c>
      <c r="F98" s="214">
        <v>0</v>
      </c>
      <c r="G98" s="7"/>
      <c r="H98" s="148">
        <f t="shared" si="6"/>
        <v>1</v>
      </c>
      <c r="I98" s="148">
        <f t="shared" si="7"/>
        <v>0</v>
      </c>
      <c r="J98" s="148">
        <f t="shared" si="8"/>
        <v>0</v>
      </c>
      <c r="T98" s="146"/>
      <c r="U98" s="146"/>
      <c r="V98" s="146"/>
      <c r="W98" s="146"/>
      <c r="X98" s="146"/>
      <c r="Y98" s="146"/>
      <c r="Z98" s="146"/>
      <c r="AA98" s="146"/>
      <c r="AB98" s="146"/>
      <c r="AC98" s="151">
        <f t="shared" si="9"/>
        <v>7.874015748031496E-3</v>
      </c>
      <c r="AD98" s="152">
        <f t="shared" si="10"/>
        <v>0</v>
      </c>
    </row>
    <row r="99" spans="1:30" x14ac:dyDescent="0.35">
      <c r="A99" s="66" t="s">
        <v>1348</v>
      </c>
      <c r="B99" s="66">
        <v>332500</v>
      </c>
      <c r="C99" s="223" t="s">
        <v>429</v>
      </c>
      <c r="D99" s="57">
        <v>441</v>
      </c>
      <c r="E99" s="214">
        <v>331.4</v>
      </c>
      <c r="F99" s="214">
        <v>109.60000000000001</v>
      </c>
      <c r="G99" s="7"/>
      <c r="H99" s="148">
        <f t="shared" si="6"/>
        <v>0.75147392290249426</v>
      </c>
      <c r="I99" s="148">
        <f t="shared" si="7"/>
        <v>0.24852607709750568</v>
      </c>
      <c r="J99" s="148">
        <f t="shared" si="8"/>
        <v>0</v>
      </c>
      <c r="T99" s="146"/>
      <c r="U99" s="146"/>
      <c r="V99" s="146"/>
      <c r="W99" s="146"/>
      <c r="X99" s="146"/>
      <c r="Y99" s="146"/>
      <c r="Z99" s="146"/>
      <c r="AA99" s="146"/>
      <c r="AB99" s="146"/>
      <c r="AC99" s="151">
        <f t="shared" si="9"/>
        <v>1.7040225009126854E-3</v>
      </c>
      <c r="AD99" s="152">
        <f t="shared" si="10"/>
        <v>0</v>
      </c>
    </row>
    <row r="100" spans="1:30" x14ac:dyDescent="0.35">
      <c r="A100" s="66" t="s">
        <v>1348</v>
      </c>
      <c r="B100" s="66">
        <v>332600</v>
      </c>
      <c r="C100" s="223" t="s">
        <v>430</v>
      </c>
      <c r="D100" s="57">
        <v>89</v>
      </c>
      <c r="E100" s="214">
        <v>31.4</v>
      </c>
      <c r="F100" s="214">
        <v>57.6</v>
      </c>
      <c r="G100" s="7"/>
      <c r="H100" s="148">
        <f t="shared" si="6"/>
        <v>0.35280898876404493</v>
      </c>
      <c r="I100" s="148">
        <f t="shared" si="7"/>
        <v>0.64719101123595513</v>
      </c>
      <c r="J100" s="148">
        <f t="shared" si="8"/>
        <v>0</v>
      </c>
      <c r="T100" s="146"/>
      <c r="U100" s="146"/>
      <c r="V100" s="146"/>
      <c r="W100" s="146"/>
      <c r="X100" s="146"/>
      <c r="Y100" s="146"/>
      <c r="Z100" s="146"/>
      <c r="AA100" s="146"/>
      <c r="AB100" s="146"/>
      <c r="AC100" s="151">
        <f t="shared" si="9"/>
        <v>3.9641459411690443E-3</v>
      </c>
      <c r="AD100" s="152">
        <f t="shared" si="10"/>
        <v>0</v>
      </c>
    </row>
    <row r="101" spans="1:30" x14ac:dyDescent="0.35">
      <c r="A101" s="66" t="s">
        <v>1348</v>
      </c>
      <c r="B101" s="66">
        <v>332720</v>
      </c>
      <c r="C101" s="223" t="s">
        <v>498</v>
      </c>
      <c r="D101" s="57">
        <v>227</v>
      </c>
      <c r="E101" s="214">
        <v>227</v>
      </c>
      <c r="F101" s="214">
        <v>0</v>
      </c>
      <c r="G101" s="7"/>
      <c r="H101" s="148">
        <f t="shared" si="6"/>
        <v>1</v>
      </c>
      <c r="I101" s="148">
        <f t="shared" si="7"/>
        <v>0</v>
      </c>
      <c r="J101" s="148">
        <f t="shared" si="8"/>
        <v>0</v>
      </c>
      <c r="T101" s="146"/>
      <c r="U101" s="146"/>
      <c r="V101" s="146"/>
      <c r="W101" s="146"/>
      <c r="X101" s="146"/>
      <c r="Y101" s="146"/>
      <c r="Z101" s="146"/>
      <c r="AA101" s="146"/>
      <c r="AB101" s="146"/>
      <c r="AC101" s="151">
        <f t="shared" si="9"/>
        <v>4.4052863436123352E-3</v>
      </c>
      <c r="AD101" s="152">
        <f t="shared" si="10"/>
        <v>0</v>
      </c>
    </row>
    <row r="102" spans="1:30" x14ac:dyDescent="0.35">
      <c r="A102" s="66" t="s">
        <v>1348</v>
      </c>
      <c r="B102" s="66" t="s">
        <v>494</v>
      </c>
      <c r="C102" s="223" t="s">
        <v>495</v>
      </c>
      <c r="D102" s="57">
        <v>499</v>
      </c>
      <c r="E102" s="214">
        <v>499</v>
      </c>
      <c r="F102" s="214">
        <v>0</v>
      </c>
      <c r="G102" s="7"/>
      <c r="H102" s="148">
        <f t="shared" si="6"/>
        <v>1</v>
      </c>
      <c r="I102" s="148">
        <f t="shared" si="7"/>
        <v>0</v>
      </c>
      <c r="J102" s="148">
        <f t="shared" si="8"/>
        <v>0</v>
      </c>
      <c r="T102" s="146"/>
      <c r="U102" s="146"/>
      <c r="V102" s="146"/>
      <c r="W102" s="146"/>
      <c r="X102" s="146"/>
      <c r="Y102" s="146"/>
      <c r="Z102" s="146"/>
      <c r="AA102" s="146"/>
      <c r="AB102" s="146"/>
      <c r="AC102" s="151">
        <f t="shared" si="9"/>
        <v>2.004008016032064E-3</v>
      </c>
      <c r="AD102" s="152">
        <f t="shared" si="10"/>
        <v>0</v>
      </c>
    </row>
    <row r="103" spans="1:30" x14ac:dyDescent="0.35">
      <c r="A103" s="66" t="s">
        <v>1348</v>
      </c>
      <c r="B103" s="66" t="s">
        <v>526</v>
      </c>
      <c r="C103" s="223" t="s">
        <v>527</v>
      </c>
      <c r="D103" s="57">
        <v>3420</v>
      </c>
      <c r="E103" s="214">
        <v>3420</v>
      </c>
      <c r="F103" s="214">
        <v>0</v>
      </c>
      <c r="G103" s="7"/>
      <c r="H103" s="148">
        <f t="shared" si="6"/>
        <v>1</v>
      </c>
      <c r="I103" s="148">
        <f t="shared" si="7"/>
        <v>0</v>
      </c>
      <c r="J103" s="148">
        <f t="shared" si="8"/>
        <v>0</v>
      </c>
      <c r="T103" s="146"/>
      <c r="U103" s="146"/>
      <c r="V103" s="146"/>
      <c r="W103" s="146"/>
      <c r="X103" s="146"/>
      <c r="Y103" s="146"/>
      <c r="Z103" s="146"/>
      <c r="AA103" s="146"/>
      <c r="AB103" s="146"/>
      <c r="AC103" s="151">
        <f t="shared" si="9"/>
        <v>2.9239766081871346E-4</v>
      </c>
      <c r="AD103" s="152">
        <f t="shared" si="10"/>
        <v>0</v>
      </c>
    </row>
    <row r="104" spans="1:30" x14ac:dyDescent="0.35">
      <c r="A104" s="66" t="s">
        <v>1348</v>
      </c>
      <c r="B104" s="67" t="s">
        <v>466</v>
      </c>
      <c r="C104" s="223" t="s">
        <v>467</v>
      </c>
      <c r="D104" s="57">
        <v>2156</v>
      </c>
      <c r="E104" s="214">
        <v>1491</v>
      </c>
      <c r="F104" s="214">
        <v>605</v>
      </c>
      <c r="G104" s="7">
        <v>60</v>
      </c>
      <c r="H104" s="148">
        <f t="shared" si="6"/>
        <v>0.69155844155844159</v>
      </c>
      <c r="I104" s="148">
        <f t="shared" si="7"/>
        <v>0.28061224489795916</v>
      </c>
      <c r="J104" s="148">
        <f t="shared" si="8"/>
        <v>2.7829313543599257E-2</v>
      </c>
      <c r="T104" s="146"/>
      <c r="U104" s="146"/>
      <c r="V104" s="146"/>
      <c r="W104" s="146"/>
      <c r="X104" s="146"/>
      <c r="Y104" s="146"/>
      <c r="Z104" s="146"/>
      <c r="AA104" s="146"/>
      <c r="AB104" s="146"/>
      <c r="AC104" s="151">
        <f t="shared" si="9"/>
        <v>3.2075994506421227E-4</v>
      </c>
      <c r="AD104" s="152">
        <f t="shared" si="10"/>
        <v>0</v>
      </c>
    </row>
    <row r="105" spans="1:30" x14ac:dyDescent="0.35">
      <c r="A105" s="66" t="s">
        <v>1349</v>
      </c>
      <c r="B105" s="219">
        <v>333112</v>
      </c>
      <c r="C105" s="223" t="s">
        <v>507</v>
      </c>
      <c r="D105" s="57">
        <v>817</v>
      </c>
      <c r="E105" s="214">
        <v>817</v>
      </c>
      <c r="F105" s="214">
        <v>0</v>
      </c>
      <c r="G105" s="7"/>
      <c r="H105" s="148">
        <f t="shared" si="6"/>
        <v>1</v>
      </c>
      <c r="I105" s="148">
        <f t="shared" si="7"/>
        <v>0</v>
      </c>
      <c r="J105" s="148">
        <f t="shared" si="8"/>
        <v>0</v>
      </c>
      <c r="T105" s="146"/>
      <c r="U105" s="146"/>
      <c r="V105" s="146"/>
      <c r="W105" s="146"/>
      <c r="X105" s="146"/>
      <c r="Y105" s="146"/>
      <c r="Z105" s="146"/>
      <c r="AA105" s="146"/>
      <c r="AB105" s="146"/>
      <c r="AC105" s="151">
        <f t="shared" si="9"/>
        <v>1.2239902080783353E-3</v>
      </c>
      <c r="AD105" s="152">
        <f t="shared" si="10"/>
        <v>0</v>
      </c>
    </row>
    <row r="106" spans="1:30" x14ac:dyDescent="0.35">
      <c r="A106" s="66" t="s">
        <v>1349</v>
      </c>
      <c r="B106" s="66">
        <v>333313</v>
      </c>
      <c r="C106" s="223" t="s">
        <v>524</v>
      </c>
      <c r="D106" s="57">
        <v>312</v>
      </c>
      <c r="E106" s="214">
        <v>312</v>
      </c>
      <c r="F106" s="214">
        <v>0</v>
      </c>
      <c r="G106" s="7"/>
      <c r="H106" s="148">
        <f t="shared" si="6"/>
        <v>1</v>
      </c>
      <c r="I106" s="148">
        <f t="shared" si="7"/>
        <v>0</v>
      </c>
      <c r="J106" s="148">
        <f t="shared" si="8"/>
        <v>0</v>
      </c>
      <c r="T106" s="146"/>
      <c r="U106" s="146"/>
      <c r="V106" s="146"/>
      <c r="W106" s="146"/>
      <c r="X106" s="146"/>
      <c r="Y106" s="146"/>
      <c r="Z106" s="146"/>
      <c r="AA106" s="146"/>
      <c r="AB106" s="146"/>
      <c r="AC106" s="151">
        <f t="shared" si="9"/>
        <v>3.205128205128205E-3</v>
      </c>
      <c r="AD106" s="152">
        <f t="shared" si="10"/>
        <v>0</v>
      </c>
    </row>
    <row r="107" spans="1:30" x14ac:dyDescent="0.35">
      <c r="A107" s="66" t="s">
        <v>1349</v>
      </c>
      <c r="B107" s="66">
        <v>333314</v>
      </c>
      <c r="C107" s="223" t="s">
        <v>518</v>
      </c>
      <c r="D107" s="57">
        <v>22</v>
      </c>
      <c r="E107" s="214">
        <v>22</v>
      </c>
      <c r="F107" s="214">
        <v>0</v>
      </c>
      <c r="G107" s="7"/>
      <c r="H107" s="148">
        <f t="shared" si="6"/>
        <v>1</v>
      </c>
      <c r="I107" s="148">
        <f t="shared" si="7"/>
        <v>0</v>
      </c>
      <c r="J107" s="148">
        <f t="shared" si="8"/>
        <v>0</v>
      </c>
      <c r="T107" s="146"/>
      <c r="U107" s="146"/>
      <c r="V107" s="146"/>
      <c r="W107" s="146"/>
      <c r="X107" s="146"/>
      <c r="Y107" s="146"/>
      <c r="Z107" s="146"/>
      <c r="AA107" s="146"/>
      <c r="AB107" s="146"/>
      <c r="AC107" s="151">
        <f t="shared" si="9"/>
        <v>4.5454545454545456E-2</v>
      </c>
      <c r="AD107" s="152">
        <f t="shared" si="10"/>
        <v>0</v>
      </c>
    </row>
    <row r="108" spans="1:30" x14ac:dyDescent="0.35">
      <c r="A108" s="66" t="s">
        <v>1349</v>
      </c>
      <c r="B108" s="66">
        <v>333315</v>
      </c>
      <c r="C108" s="223" t="s">
        <v>519</v>
      </c>
      <c r="D108" s="57">
        <v>783</v>
      </c>
      <c r="E108" s="214">
        <v>783</v>
      </c>
      <c r="F108" s="214">
        <v>0</v>
      </c>
      <c r="G108" s="7"/>
      <c r="H108" s="148">
        <f t="shared" si="6"/>
        <v>1</v>
      </c>
      <c r="I108" s="148">
        <f t="shared" si="7"/>
        <v>0</v>
      </c>
      <c r="J108" s="148">
        <f t="shared" si="8"/>
        <v>0</v>
      </c>
      <c r="T108" s="146"/>
      <c r="U108" s="146"/>
      <c r="V108" s="146"/>
      <c r="W108" s="146"/>
      <c r="X108" s="146"/>
      <c r="Y108" s="146"/>
      <c r="Z108" s="146"/>
      <c r="AA108" s="146"/>
      <c r="AB108" s="146"/>
      <c r="AC108" s="151">
        <f t="shared" si="9"/>
        <v>1.277139208173691E-3</v>
      </c>
      <c r="AD108" s="152">
        <f t="shared" si="10"/>
        <v>0</v>
      </c>
    </row>
    <row r="109" spans="1:30" x14ac:dyDescent="0.35">
      <c r="A109" s="66" t="s">
        <v>1349</v>
      </c>
      <c r="B109" s="66">
        <v>333414</v>
      </c>
      <c r="C109" s="223" t="s">
        <v>482</v>
      </c>
      <c r="D109" s="57">
        <v>1716</v>
      </c>
      <c r="E109" s="214">
        <v>1716</v>
      </c>
      <c r="F109" s="214">
        <v>0</v>
      </c>
      <c r="G109" s="7"/>
      <c r="H109" s="148">
        <f t="shared" si="6"/>
        <v>1</v>
      </c>
      <c r="I109" s="148">
        <f t="shared" si="7"/>
        <v>0</v>
      </c>
      <c r="J109" s="148">
        <f t="shared" si="8"/>
        <v>0</v>
      </c>
      <c r="T109" s="146"/>
      <c r="U109" s="146"/>
      <c r="V109" s="146"/>
      <c r="W109" s="146"/>
      <c r="X109" s="146"/>
      <c r="Y109" s="146"/>
      <c r="Z109" s="146"/>
      <c r="AA109" s="146"/>
      <c r="AB109" s="146"/>
      <c r="AC109" s="151">
        <f t="shared" si="9"/>
        <v>5.8275058275058275E-4</v>
      </c>
      <c r="AD109" s="152">
        <f t="shared" si="10"/>
        <v>0</v>
      </c>
    </row>
    <row r="110" spans="1:30" x14ac:dyDescent="0.35">
      <c r="A110" s="66" t="s">
        <v>1349</v>
      </c>
      <c r="B110" s="66">
        <v>333415</v>
      </c>
      <c r="C110" s="223" t="s">
        <v>483</v>
      </c>
      <c r="D110" s="57">
        <v>1421</v>
      </c>
      <c r="E110" s="214">
        <v>1421</v>
      </c>
      <c r="F110" s="214">
        <v>0</v>
      </c>
      <c r="G110" s="7"/>
      <c r="H110" s="148">
        <f t="shared" si="6"/>
        <v>1</v>
      </c>
      <c r="I110" s="148">
        <f t="shared" si="7"/>
        <v>0</v>
      </c>
      <c r="J110" s="148">
        <f t="shared" si="8"/>
        <v>0</v>
      </c>
      <c r="T110" s="146"/>
      <c r="U110" s="146"/>
      <c r="V110" s="146"/>
      <c r="W110" s="146"/>
      <c r="X110" s="146"/>
      <c r="Y110" s="146"/>
      <c r="Z110" s="146"/>
      <c r="AA110" s="146"/>
      <c r="AB110" s="146"/>
      <c r="AC110" s="151">
        <f t="shared" si="9"/>
        <v>7.0372976776917663E-4</v>
      </c>
      <c r="AD110" s="152">
        <f t="shared" si="10"/>
        <v>0</v>
      </c>
    </row>
    <row r="111" spans="1:30" x14ac:dyDescent="0.35">
      <c r="A111" s="66" t="s">
        <v>1349</v>
      </c>
      <c r="B111" s="66">
        <v>333618</v>
      </c>
      <c r="C111" s="223" t="s">
        <v>531</v>
      </c>
      <c r="D111" s="57">
        <v>481</v>
      </c>
      <c r="E111" s="214">
        <v>481</v>
      </c>
      <c r="F111" s="214">
        <v>0</v>
      </c>
      <c r="G111" s="7"/>
      <c r="H111" s="148">
        <f t="shared" si="6"/>
        <v>1</v>
      </c>
      <c r="I111" s="148">
        <f t="shared" si="7"/>
        <v>0</v>
      </c>
      <c r="J111" s="148">
        <f t="shared" si="8"/>
        <v>0</v>
      </c>
      <c r="T111" s="146"/>
      <c r="U111" s="146"/>
      <c r="V111" s="146"/>
      <c r="W111" s="146"/>
      <c r="X111" s="146"/>
      <c r="Y111" s="146"/>
      <c r="Z111" s="146"/>
      <c r="AA111" s="146"/>
      <c r="AB111" s="146"/>
      <c r="AC111" s="151">
        <f t="shared" si="9"/>
        <v>2.0790020790020791E-3</v>
      </c>
      <c r="AD111" s="152">
        <f t="shared" si="10"/>
        <v>0</v>
      </c>
    </row>
    <row r="112" spans="1:30" x14ac:dyDescent="0.35">
      <c r="A112" s="66" t="s">
        <v>1349</v>
      </c>
      <c r="B112" s="66">
        <v>333991</v>
      </c>
      <c r="C112" s="223" t="s">
        <v>490</v>
      </c>
      <c r="D112" s="57">
        <v>2027</v>
      </c>
      <c r="E112" s="214">
        <v>2027</v>
      </c>
      <c r="F112" s="214">
        <v>0</v>
      </c>
      <c r="G112" s="7"/>
      <c r="H112" s="148">
        <f t="shared" si="6"/>
        <v>1</v>
      </c>
      <c r="I112" s="148">
        <f t="shared" si="7"/>
        <v>0</v>
      </c>
      <c r="J112" s="148">
        <f t="shared" si="8"/>
        <v>0</v>
      </c>
      <c r="T112" s="146"/>
      <c r="U112" s="146"/>
      <c r="V112" s="146"/>
      <c r="W112" s="146"/>
      <c r="X112" s="146"/>
      <c r="Y112" s="146"/>
      <c r="Z112" s="146"/>
      <c r="AA112" s="146"/>
      <c r="AB112" s="146"/>
      <c r="AC112" s="151">
        <f t="shared" si="9"/>
        <v>4.9333991119881603E-4</v>
      </c>
      <c r="AD112" s="152">
        <f t="shared" si="10"/>
        <v>0</v>
      </c>
    </row>
    <row r="113" spans="1:30" x14ac:dyDescent="0.35">
      <c r="A113" s="66" t="s">
        <v>1349</v>
      </c>
      <c r="B113" s="66" t="s">
        <v>480</v>
      </c>
      <c r="C113" s="223" t="s">
        <v>481</v>
      </c>
      <c r="D113" s="57">
        <v>436</v>
      </c>
      <c r="E113" s="214">
        <v>436</v>
      </c>
      <c r="F113" s="214">
        <v>0</v>
      </c>
      <c r="G113" s="7"/>
      <c r="H113" s="148">
        <f t="shared" si="6"/>
        <v>1</v>
      </c>
      <c r="I113" s="148">
        <f t="shared" si="7"/>
        <v>0</v>
      </c>
      <c r="J113" s="148">
        <f t="shared" si="8"/>
        <v>0</v>
      </c>
      <c r="T113" s="146"/>
      <c r="U113" s="146"/>
      <c r="V113" s="146"/>
      <c r="W113" s="146"/>
      <c r="X113" s="146"/>
      <c r="Y113" s="146"/>
      <c r="Z113" s="146"/>
      <c r="AA113" s="146"/>
      <c r="AB113" s="146"/>
      <c r="AC113" s="151">
        <f t="shared" si="9"/>
        <v>2.2935779816513763E-3</v>
      </c>
      <c r="AD113" s="152">
        <f t="shared" si="10"/>
        <v>0</v>
      </c>
    </row>
    <row r="114" spans="1:30" x14ac:dyDescent="0.35">
      <c r="A114" s="66" t="s">
        <v>1349</v>
      </c>
      <c r="B114" s="66" t="s">
        <v>431</v>
      </c>
      <c r="C114" s="223" t="s">
        <v>432</v>
      </c>
      <c r="D114" s="57">
        <v>20</v>
      </c>
      <c r="E114" s="214">
        <v>16</v>
      </c>
      <c r="F114" s="214">
        <v>4</v>
      </c>
      <c r="G114" s="7"/>
      <c r="H114" s="148">
        <f t="shared" si="6"/>
        <v>0.8</v>
      </c>
      <c r="I114" s="148">
        <f t="shared" si="7"/>
        <v>0.2</v>
      </c>
      <c r="J114" s="148">
        <f t="shared" si="8"/>
        <v>0</v>
      </c>
      <c r="T114" s="146"/>
      <c r="U114" s="146"/>
      <c r="V114" s="146"/>
      <c r="W114" s="146"/>
      <c r="X114" s="146"/>
      <c r="Y114" s="146"/>
      <c r="Z114" s="146"/>
      <c r="AA114" s="146"/>
      <c r="AB114" s="146"/>
      <c r="AC114" s="151">
        <f t="shared" si="9"/>
        <v>0.04</v>
      </c>
      <c r="AD114" s="152">
        <f t="shared" si="10"/>
        <v>0</v>
      </c>
    </row>
    <row r="115" spans="1:30" x14ac:dyDescent="0.35">
      <c r="A115" s="66" t="s">
        <v>1349</v>
      </c>
      <c r="B115" s="66" t="s">
        <v>499</v>
      </c>
      <c r="C115" s="223" t="s">
        <v>500</v>
      </c>
      <c r="D115" s="57">
        <v>77</v>
      </c>
      <c r="E115" s="214">
        <v>77</v>
      </c>
      <c r="F115" s="214">
        <v>0</v>
      </c>
      <c r="G115" s="7"/>
      <c r="H115" s="148">
        <f t="shared" si="6"/>
        <v>1</v>
      </c>
      <c r="I115" s="148">
        <f t="shared" si="7"/>
        <v>0</v>
      </c>
      <c r="J115" s="148">
        <f t="shared" si="8"/>
        <v>0</v>
      </c>
      <c r="T115" s="146"/>
      <c r="U115" s="146"/>
      <c r="V115" s="146"/>
      <c r="W115" s="146"/>
      <c r="X115" s="146"/>
      <c r="Y115" s="146"/>
      <c r="Z115" s="146"/>
      <c r="AA115" s="146"/>
      <c r="AB115" s="146"/>
      <c r="AC115" s="151">
        <f t="shared" si="9"/>
        <v>1.2987012987012988E-2</v>
      </c>
      <c r="AD115" s="152">
        <f t="shared" si="10"/>
        <v>0</v>
      </c>
    </row>
    <row r="116" spans="1:30" x14ac:dyDescent="0.35">
      <c r="A116" s="66" t="s">
        <v>1349</v>
      </c>
      <c r="B116" s="67" t="s">
        <v>501</v>
      </c>
      <c r="C116" s="223" t="s">
        <v>502</v>
      </c>
      <c r="D116" s="57">
        <v>282</v>
      </c>
      <c r="E116" s="214">
        <v>123</v>
      </c>
      <c r="F116" s="214">
        <v>159</v>
      </c>
      <c r="G116" s="7"/>
      <c r="H116" s="148">
        <f t="shared" si="6"/>
        <v>0.43617021276595747</v>
      </c>
      <c r="I116" s="148">
        <f t="shared" si="7"/>
        <v>0.56382978723404253</v>
      </c>
      <c r="J116" s="148">
        <f t="shared" si="8"/>
        <v>0</v>
      </c>
      <c r="T116" s="146"/>
      <c r="U116" s="146"/>
      <c r="V116" s="146"/>
      <c r="W116" s="146"/>
      <c r="X116" s="146"/>
      <c r="Y116" s="146"/>
      <c r="Z116" s="146"/>
      <c r="AA116" s="146"/>
      <c r="AB116" s="146"/>
      <c r="AC116" s="151">
        <f t="shared" si="9"/>
        <v>1.5467028821487853E-3</v>
      </c>
      <c r="AD116" s="152">
        <f t="shared" si="10"/>
        <v>0</v>
      </c>
    </row>
    <row r="117" spans="1:30" x14ac:dyDescent="0.35">
      <c r="A117" s="66" t="s">
        <v>1350</v>
      </c>
      <c r="B117" s="219">
        <v>334111</v>
      </c>
      <c r="C117" s="223" t="s">
        <v>520</v>
      </c>
      <c r="D117" s="57">
        <v>16732</v>
      </c>
      <c r="E117" s="214">
        <v>16732</v>
      </c>
      <c r="F117" s="214">
        <v>0</v>
      </c>
      <c r="G117" s="7"/>
      <c r="H117" s="148">
        <f t="shared" si="6"/>
        <v>1</v>
      </c>
      <c r="I117" s="148">
        <f t="shared" si="7"/>
        <v>0</v>
      </c>
      <c r="J117" s="148">
        <f t="shared" si="8"/>
        <v>0</v>
      </c>
      <c r="T117" s="146"/>
      <c r="U117" s="146"/>
      <c r="V117" s="146"/>
      <c r="W117" s="146"/>
      <c r="X117" s="146"/>
      <c r="Y117" s="146"/>
      <c r="Z117" s="146"/>
      <c r="AA117" s="146"/>
      <c r="AB117" s="146"/>
      <c r="AC117" s="151">
        <f t="shared" si="9"/>
        <v>5.9765718383934975E-5</v>
      </c>
      <c r="AD117" s="152">
        <f t="shared" si="10"/>
        <v>0</v>
      </c>
    </row>
    <row r="118" spans="1:30" x14ac:dyDescent="0.35">
      <c r="A118" s="66" t="s">
        <v>1350</v>
      </c>
      <c r="B118" s="66">
        <v>334112</v>
      </c>
      <c r="C118" s="223" t="s">
        <v>521</v>
      </c>
      <c r="D118" s="57">
        <v>2339</v>
      </c>
      <c r="E118" s="214">
        <v>2339</v>
      </c>
      <c r="F118" s="214">
        <v>0</v>
      </c>
      <c r="G118" s="7"/>
      <c r="H118" s="148">
        <f t="shared" si="6"/>
        <v>1</v>
      </c>
      <c r="I118" s="148">
        <f t="shared" si="7"/>
        <v>0</v>
      </c>
      <c r="J118" s="148">
        <f t="shared" si="8"/>
        <v>0</v>
      </c>
      <c r="T118" s="146"/>
      <c r="U118" s="146"/>
      <c r="V118" s="146"/>
      <c r="W118" s="146"/>
      <c r="X118" s="146"/>
      <c r="Y118" s="146"/>
      <c r="Z118" s="146"/>
      <c r="AA118" s="146"/>
      <c r="AB118" s="146"/>
      <c r="AC118" s="151">
        <f t="shared" si="9"/>
        <v>4.2753313381787086E-4</v>
      </c>
      <c r="AD118" s="152">
        <f t="shared" si="10"/>
        <v>0</v>
      </c>
    </row>
    <row r="119" spans="1:30" x14ac:dyDescent="0.35">
      <c r="A119" s="66" t="s">
        <v>1350</v>
      </c>
      <c r="B119" s="66">
        <v>334210</v>
      </c>
      <c r="C119" s="223" t="s">
        <v>544</v>
      </c>
      <c r="D119" s="57">
        <v>631</v>
      </c>
      <c r="E119" s="214">
        <v>631</v>
      </c>
      <c r="F119" s="214">
        <v>0</v>
      </c>
      <c r="G119" s="7"/>
      <c r="H119" s="148">
        <f t="shared" si="6"/>
        <v>1</v>
      </c>
      <c r="I119" s="148">
        <f t="shared" si="7"/>
        <v>0</v>
      </c>
      <c r="J119" s="148">
        <f t="shared" si="8"/>
        <v>0</v>
      </c>
      <c r="T119" s="146"/>
      <c r="U119" s="146"/>
      <c r="V119" s="146"/>
      <c r="W119" s="146"/>
      <c r="X119" s="146"/>
      <c r="Y119" s="146"/>
      <c r="Z119" s="146"/>
      <c r="AA119" s="146"/>
      <c r="AB119" s="146"/>
      <c r="AC119" s="151">
        <f t="shared" si="9"/>
        <v>1.5847860538827259E-3</v>
      </c>
      <c r="AD119" s="152">
        <f t="shared" si="10"/>
        <v>0</v>
      </c>
    </row>
    <row r="120" spans="1:30" x14ac:dyDescent="0.35">
      <c r="A120" s="66" t="s">
        <v>1350</v>
      </c>
      <c r="B120" s="66">
        <v>334220</v>
      </c>
      <c r="C120" s="223" t="s">
        <v>433</v>
      </c>
      <c r="D120" s="57">
        <v>5289</v>
      </c>
      <c r="E120" s="214">
        <v>5277.8</v>
      </c>
      <c r="F120" s="214">
        <v>11.200000000000001</v>
      </c>
      <c r="G120" s="7"/>
      <c r="H120" s="148">
        <f t="shared" si="6"/>
        <v>0.9978823974286255</v>
      </c>
      <c r="I120" s="148">
        <f t="shared" si="7"/>
        <v>2.1176025713745511E-3</v>
      </c>
      <c r="J120" s="148">
        <f t="shared" si="8"/>
        <v>0</v>
      </c>
      <c r="T120" s="146"/>
      <c r="U120" s="146"/>
      <c r="V120" s="146"/>
      <c r="W120" s="146"/>
      <c r="X120" s="146"/>
      <c r="Y120" s="146"/>
      <c r="Z120" s="146"/>
      <c r="AA120" s="146"/>
      <c r="AB120" s="146"/>
      <c r="AC120" s="151">
        <f t="shared" si="9"/>
        <v>1.886712795289517E-4</v>
      </c>
      <c r="AD120" s="152">
        <f t="shared" si="10"/>
        <v>0</v>
      </c>
    </row>
    <row r="121" spans="1:30" x14ac:dyDescent="0.35">
      <c r="A121" s="66" t="s">
        <v>1350</v>
      </c>
      <c r="B121" s="66">
        <v>334290</v>
      </c>
      <c r="C121" s="223" t="s">
        <v>511</v>
      </c>
      <c r="D121" s="57">
        <v>44</v>
      </c>
      <c r="E121" s="214">
        <v>44</v>
      </c>
      <c r="F121" s="214">
        <v>0</v>
      </c>
      <c r="G121" s="7"/>
      <c r="H121" s="148">
        <f t="shared" si="6"/>
        <v>1</v>
      </c>
      <c r="I121" s="148">
        <f t="shared" si="7"/>
        <v>0</v>
      </c>
      <c r="J121" s="148">
        <f t="shared" si="8"/>
        <v>0</v>
      </c>
      <c r="T121" s="146"/>
      <c r="U121" s="146"/>
      <c r="V121" s="146"/>
      <c r="W121" s="146"/>
      <c r="X121" s="146"/>
      <c r="Y121" s="146"/>
      <c r="Z121" s="146"/>
      <c r="AA121" s="146"/>
      <c r="AB121" s="146"/>
      <c r="AC121" s="151">
        <f t="shared" si="9"/>
        <v>2.2727272727272728E-2</v>
      </c>
      <c r="AD121" s="152">
        <f t="shared" si="10"/>
        <v>0</v>
      </c>
    </row>
    <row r="122" spans="1:30" x14ac:dyDescent="0.35">
      <c r="A122" s="66" t="s">
        <v>1350</v>
      </c>
      <c r="B122" s="66">
        <v>334300</v>
      </c>
      <c r="C122" s="223" t="s">
        <v>508</v>
      </c>
      <c r="D122" s="57">
        <v>32987</v>
      </c>
      <c r="E122" s="214">
        <v>32987</v>
      </c>
      <c r="F122" s="214">
        <v>0</v>
      </c>
      <c r="G122" s="7"/>
      <c r="H122" s="148">
        <f t="shared" si="6"/>
        <v>1</v>
      </c>
      <c r="I122" s="148">
        <f t="shared" si="7"/>
        <v>0</v>
      </c>
      <c r="J122" s="148">
        <f t="shared" si="8"/>
        <v>0</v>
      </c>
      <c r="T122" s="146"/>
      <c r="U122" s="146"/>
      <c r="V122" s="146"/>
      <c r="W122" s="146"/>
      <c r="X122" s="146"/>
      <c r="Y122" s="146"/>
      <c r="Z122" s="146"/>
      <c r="AA122" s="146"/>
      <c r="AB122" s="146"/>
      <c r="AC122" s="151">
        <f t="shared" si="9"/>
        <v>3.0314972564949827E-5</v>
      </c>
      <c r="AD122" s="152">
        <f t="shared" si="10"/>
        <v>0</v>
      </c>
    </row>
    <row r="123" spans="1:30" x14ac:dyDescent="0.35">
      <c r="A123" s="66" t="s">
        <v>1350</v>
      </c>
      <c r="B123" s="66">
        <v>334418</v>
      </c>
      <c r="C123" s="223" t="s">
        <v>522</v>
      </c>
      <c r="D123" s="57">
        <v>166</v>
      </c>
      <c r="E123" s="214">
        <v>166</v>
      </c>
      <c r="F123" s="214">
        <v>0</v>
      </c>
      <c r="G123" s="7"/>
      <c r="H123" s="148">
        <f t="shared" si="6"/>
        <v>1</v>
      </c>
      <c r="I123" s="148">
        <f t="shared" si="7"/>
        <v>0</v>
      </c>
      <c r="J123" s="148">
        <f t="shared" si="8"/>
        <v>0</v>
      </c>
      <c r="T123" s="146"/>
      <c r="U123" s="146"/>
      <c r="V123" s="146"/>
      <c r="W123" s="146"/>
      <c r="X123" s="146"/>
      <c r="Y123" s="146"/>
      <c r="Z123" s="146"/>
      <c r="AA123" s="146"/>
      <c r="AB123" s="146"/>
      <c r="AC123" s="151">
        <f t="shared" si="9"/>
        <v>6.024096385542169E-3</v>
      </c>
      <c r="AD123" s="152">
        <f t="shared" si="10"/>
        <v>0</v>
      </c>
    </row>
    <row r="124" spans="1:30" x14ac:dyDescent="0.35">
      <c r="A124" s="66" t="s">
        <v>1350</v>
      </c>
      <c r="B124" s="66">
        <v>334510</v>
      </c>
      <c r="C124" s="223" t="s">
        <v>539</v>
      </c>
      <c r="D124" s="57">
        <v>2089</v>
      </c>
      <c r="E124" s="214">
        <v>2089</v>
      </c>
      <c r="F124" s="214">
        <v>0</v>
      </c>
      <c r="G124" s="7"/>
      <c r="H124" s="148">
        <f t="shared" si="6"/>
        <v>1</v>
      </c>
      <c r="I124" s="148">
        <f t="shared" si="7"/>
        <v>0</v>
      </c>
      <c r="J124" s="148">
        <f t="shared" si="8"/>
        <v>0</v>
      </c>
      <c r="T124" s="146"/>
      <c r="U124" s="146"/>
      <c r="V124" s="146"/>
      <c r="W124" s="146"/>
      <c r="X124" s="146"/>
      <c r="Y124" s="146"/>
      <c r="Z124" s="146"/>
      <c r="AA124" s="146"/>
      <c r="AB124" s="146"/>
      <c r="AC124" s="151">
        <f t="shared" si="9"/>
        <v>4.7869794159885112E-4</v>
      </c>
      <c r="AD124" s="152">
        <f t="shared" si="10"/>
        <v>0</v>
      </c>
    </row>
    <row r="125" spans="1:30" x14ac:dyDescent="0.35">
      <c r="A125" s="66" t="s">
        <v>1350</v>
      </c>
      <c r="B125" s="66">
        <v>334511</v>
      </c>
      <c r="C125" s="223" t="s">
        <v>671</v>
      </c>
      <c r="D125" s="57">
        <v>38</v>
      </c>
      <c r="E125" s="214">
        <v>0</v>
      </c>
      <c r="F125" s="214">
        <v>0</v>
      </c>
      <c r="G125" s="7">
        <v>38</v>
      </c>
      <c r="H125" s="148">
        <f t="shared" si="6"/>
        <v>0</v>
      </c>
      <c r="I125" s="148">
        <f t="shared" si="7"/>
        <v>0</v>
      </c>
      <c r="J125" s="148">
        <f t="shared" si="8"/>
        <v>1</v>
      </c>
      <c r="T125" s="146"/>
      <c r="U125" s="146"/>
      <c r="V125" s="146"/>
      <c r="W125" s="146"/>
      <c r="X125" s="146"/>
      <c r="Y125" s="146"/>
      <c r="Z125" s="146"/>
      <c r="AA125" s="146"/>
      <c r="AB125" s="146"/>
      <c r="AC125" s="151">
        <f t="shared" si="9"/>
        <v>0</v>
      </c>
      <c r="AD125" s="152">
        <f t="shared" si="10"/>
        <v>0</v>
      </c>
    </row>
    <row r="126" spans="1:30" x14ac:dyDescent="0.35">
      <c r="A126" s="66" t="s">
        <v>1350</v>
      </c>
      <c r="B126" s="66">
        <v>334610</v>
      </c>
      <c r="C126" s="223" t="s">
        <v>515</v>
      </c>
      <c r="D126" s="57">
        <v>765</v>
      </c>
      <c r="E126" s="214">
        <v>765</v>
      </c>
      <c r="F126" s="214">
        <v>0</v>
      </c>
      <c r="G126" s="7"/>
      <c r="H126" s="148">
        <f t="shared" si="6"/>
        <v>1</v>
      </c>
      <c r="I126" s="148">
        <f t="shared" si="7"/>
        <v>0</v>
      </c>
      <c r="J126" s="148">
        <f t="shared" si="8"/>
        <v>0</v>
      </c>
      <c r="T126" s="146"/>
      <c r="U126" s="146"/>
      <c r="V126" s="146"/>
      <c r="W126" s="146"/>
      <c r="X126" s="146"/>
      <c r="Y126" s="146"/>
      <c r="Z126" s="146"/>
      <c r="AA126" s="146"/>
      <c r="AB126" s="146"/>
      <c r="AC126" s="151">
        <f t="shared" si="9"/>
        <v>1.30718954248366E-3</v>
      </c>
      <c r="AD126" s="152">
        <f t="shared" si="10"/>
        <v>0</v>
      </c>
    </row>
    <row r="127" spans="1:30" x14ac:dyDescent="0.35">
      <c r="A127" s="66" t="s">
        <v>1350</v>
      </c>
      <c r="B127" s="66" t="s">
        <v>509</v>
      </c>
      <c r="C127" s="223" t="s">
        <v>510</v>
      </c>
      <c r="D127" s="57">
        <v>12493</v>
      </c>
      <c r="E127" s="214">
        <v>12493</v>
      </c>
      <c r="F127" s="214">
        <v>0</v>
      </c>
      <c r="G127" s="7"/>
      <c r="H127" s="148">
        <f t="shared" si="6"/>
        <v>1</v>
      </c>
      <c r="I127" s="148">
        <f t="shared" si="7"/>
        <v>0</v>
      </c>
      <c r="J127" s="148">
        <f t="shared" si="8"/>
        <v>0</v>
      </c>
      <c r="T127" s="146"/>
      <c r="U127" s="146"/>
      <c r="V127" s="146"/>
      <c r="W127" s="146"/>
      <c r="X127" s="146"/>
      <c r="Y127" s="146"/>
      <c r="Z127" s="146"/>
      <c r="AA127" s="146"/>
      <c r="AB127" s="146"/>
      <c r="AC127" s="151">
        <f t="shared" si="9"/>
        <v>8.0044825102057148E-5</v>
      </c>
      <c r="AD127" s="152">
        <f t="shared" si="10"/>
        <v>0</v>
      </c>
    </row>
    <row r="128" spans="1:30" x14ac:dyDescent="0.35">
      <c r="A128" s="66" t="s">
        <v>1350</v>
      </c>
      <c r="B128" s="66" t="s">
        <v>512</v>
      </c>
      <c r="C128" s="223" t="s">
        <v>513</v>
      </c>
      <c r="D128" s="57">
        <v>382</v>
      </c>
      <c r="E128" s="214">
        <v>382</v>
      </c>
      <c r="F128" s="214">
        <v>0</v>
      </c>
      <c r="G128" s="7"/>
      <c r="H128" s="148">
        <f t="shared" si="6"/>
        <v>1</v>
      </c>
      <c r="I128" s="148">
        <f t="shared" si="7"/>
        <v>0</v>
      </c>
      <c r="J128" s="148">
        <f t="shared" si="8"/>
        <v>0</v>
      </c>
      <c r="T128" s="146"/>
      <c r="U128" s="146"/>
      <c r="V128" s="146"/>
      <c r="W128" s="146"/>
      <c r="X128" s="146"/>
      <c r="Y128" s="146"/>
      <c r="Z128" s="146"/>
      <c r="AA128" s="146"/>
      <c r="AB128" s="146"/>
      <c r="AC128" s="151">
        <f t="shared" si="9"/>
        <v>2.617801047120419E-3</v>
      </c>
      <c r="AD128" s="152">
        <f t="shared" si="10"/>
        <v>0</v>
      </c>
    </row>
    <row r="129" spans="1:30" x14ac:dyDescent="0.35">
      <c r="A129" s="66" t="s">
        <v>1350</v>
      </c>
      <c r="B129" s="67" t="s">
        <v>468</v>
      </c>
      <c r="C129" s="223" t="s">
        <v>469</v>
      </c>
      <c r="D129" s="57">
        <v>4690</v>
      </c>
      <c r="E129" s="214">
        <v>4690</v>
      </c>
      <c r="F129" s="214">
        <v>0</v>
      </c>
      <c r="G129" s="7"/>
      <c r="H129" s="148">
        <f t="shared" si="6"/>
        <v>1</v>
      </c>
      <c r="I129" s="148">
        <f t="shared" si="7"/>
        <v>0</v>
      </c>
      <c r="J129" s="148">
        <f t="shared" si="8"/>
        <v>0</v>
      </c>
      <c r="T129" s="146"/>
      <c r="U129" s="146"/>
      <c r="V129" s="146"/>
      <c r="W129" s="146"/>
      <c r="X129" s="146"/>
      <c r="Y129" s="146"/>
      <c r="Z129" s="146"/>
      <c r="AA129" s="146"/>
      <c r="AB129" s="146"/>
      <c r="AC129" s="151">
        <f t="shared" si="9"/>
        <v>2.1321961620469082E-4</v>
      </c>
      <c r="AD129" s="152">
        <f t="shared" si="10"/>
        <v>0</v>
      </c>
    </row>
    <row r="130" spans="1:30" x14ac:dyDescent="0.35">
      <c r="A130" s="66" t="s">
        <v>1351</v>
      </c>
      <c r="B130" s="219">
        <v>335110</v>
      </c>
      <c r="C130" s="223" t="s">
        <v>434</v>
      </c>
      <c r="D130" s="57">
        <v>1259</v>
      </c>
      <c r="E130" s="214">
        <v>33.800000000000004</v>
      </c>
      <c r="F130" s="214">
        <v>1225.2</v>
      </c>
      <c r="G130" s="7"/>
      <c r="H130" s="148">
        <f t="shared" si="6"/>
        <v>2.6846703733121528E-2</v>
      </c>
      <c r="I130" s="148">
        <f t="shared" si="7"/>
        <v>0.97315329626687852</v>
      </c>
      <c r="J130" s="148">
        <f t="shared" si="8"/>
        <v>0</v>
      </c>
      <c r="T130" s="146"/>
      <c r="U130" s="146"/>
      <c r="V130" s="146"/>
      <c r="W130" s="146"/>
      <c r="X130" s="146"/>
      <c r="Y130" s="146"/>
      <c r="Z130" s="146"/>
      <c r="AA130" s="146"/>
      <c r="AB130" s="146"/>
      <c r="AC130" s="151">
        <f t="shared" si="9"/>
        <v>2.1323831400414242E-5</v>
      </c>
      <c r="AD130" s="152">
        <f t="shared" si="10"/>
        <v>0</v>
      </c>
    </row>
    <row r="131" spans="1:30" x14ac:dyDescent="0.35">
      <c r="A131" s="66" t="s">
        <v>1351</v>
      </c>
      <c r="B131" s="66">
        <v>335120</v>
      </c>
      <c r="C131" s="223" t="s">
        <v>470</v>
      </c>
      <c r="D131" s="57">
        <v>2082</v>
      </c>
      <c r="E131" s="214">
        <v>2082</v>
      </c>
      <c r="F131" s="214">
        <v>0</v>
      </c>
      <c r="G131" s="7"/>
      <c r="H131" s="148">
        <f t="shared" si="6"/>
        <v>1</v>
      </c>
      <c r="I131" s="148">
        <f t="shared" si="7"/>
        <v>0</v>
      </c>
      <c r="J131" s="148">
        <f t="shared" si="8"/>
        <v>0</v>
      </c>
      <c r="T131" s="146"/>
      <c r="U131" s="146"/>
      <c r="V131" s="146"/>
      <c r="W131" s="146"/>
      <c r="X131" s="146"/>
      <c r="Y131" s="146"/>
      <c r="Z131" s="146"/>
      <c r="AA131" s="146"/>
      <c r="AB131" s="146"/>
      <c r="AC131" s="151">
        <f t="shared" si="9"/>
        <v>4.8030739673390969E-4</v>
      </c>
      <c r="AD131" s="152">
        <f t="shared" si="10"/>
        <v>0</v>
      </c>
    </row>
    <row r="132" spans="1:30" x14ac:dyDescent="0.35">
      <c r="A132" s="66" t="s">
        <v>1351</v>
      </c>
      <c r="B132" s="66">
        <v>335210</v>
      </c>
      <c r="C132" s="223" t="s">
        <v>484</v>
      </c>
      <c r="D132" s="57">
        <v>9335</v>
      </c>
      <c r="E132" s="214">
        <v>6490</v>
      </c>
      <c r="F132" s="214">
        <v>2845</v>
      </c>
      <c r="G132" s="7"/>
      <c r="H132" s="148">
        <f t="shared" si="6"/>
        <v>0.69523299410819495</v>
      </c>
      <c r="I132" s="148">
        <f t="shared" si="7"/>
        <v>0.30476700589180505</v>
      </c>
      <c r="J132" s="148">
        <f t="shared" si="8"/>
        <v>0</v>
      </c>
      <c r="T132" s="146"/>
      <c r="U132" s="146"/>
      <c r="V132" s="146"/>
      <c r="W132" s="146"/>
      <c r="X132" s="146"/>
      <c r="Y132" s="146"/>
      <c r="Z132" s="146"/>
      <c r="AA132" s="146"/>
      <c r="AB132" s="146"/>
      <c r="AC132" s="151">
        <f t="shared" si="9"/>
        <v>7.4475950091933046E-5</v>
      </c>
      <c r="AD132" s="152">
        <f t="shared" si="10"/>
        <v>0</v>
      </c>
    </row>
    <row r="133" spans="1:30" x14ac:dyDescent="0.35">
      <c r="A133" s="66" t="s">
        <v>1351</v>
      </c>
      <c r="B133" s="66">
        <v>335221</v>
      </c>
      <c r="C133" s="223" t="s">
        <v>485</v>
      </c>
      <c r="D133" s="57">
        <v>5296</v>
      </c>
      <c r="E133" s="214">
        <v>5296</v>
      </c>
      <c r="F133" s="214">
        <v>0</v>
      </c>
      <c r="G133" s="7"/>
      <c r="H133" s="148">
        <f t="shared" ref="H133:H196" si="11">E133/$D133</f>
        <v>1</v>
      </c>
      <c r="I133" s="148">
        <f t="shared" ref="I133:I196" si="12">F133/$D133</f>
        <v>0</v>
      </c>
      <c r="J133" s="148">
        <f t="shared" ref="J133:J196" si="13">G133/$D133</f>
        <v>0</v>
      </c>
      <c r="T133" s="146"/>
      <c r="U133" s="146"/>
      <c r="V133" s="146"/>
      <c r="W133" s="146"/>
      <c r="X133" s="146"/>
      <c r="Y133" s="146"/>
      <c r="Z133" s="146"/>
      <c r="AA133" s="146"/>
      <c r="AB133" s="146"/>
      <c r="AC133" s="151">
        <f t="shared" ref="AC133:AC196" si="14">H133/$D133</f>
        <v>1.8882175226586103E-4</v>
      </c>
      <c r="AD133" s="152">
        <f t="shared" si="10"/>
        <v>0</v>
      </c>
    </row>
    <row r="134" spans="1:30" x14ac:dyDescent="0.35">
      <c r="A134" s="66" t="s">
        <v>1351</v>
      </c>
      <c r="B134" s="66">
        <v>335222</v>
      </c>
      <c r="C134" s="223" t="s">
        <v>486</v>
      </c>
      <c r="D134" s="57">
        <v>4951</v>
      </c>
      <c r="E134" s="214">
        <v>4951</v>
      </c>
      <c r="F134" s="214">
        <v>0</v>
      </c>
      <c r="G134" s="7"/>
      <c r="H134" s="148">
        <f t="shared" si="11"/>
        <v>1</v>
      </c>
      <c r="I134" s="148">
        <f t="shared" si="12"/>
        <v>0</v>
      </c>
      <c r="J134" s="148">
        <f t="shared" si="13"/>
        <v>0</v>
      </c>
      <c r="T134" s="146"/>
      <c r="U134" s="146"/>
      <c r="V134" s="146"/>
      <c r="W134" s="146"/>
      <c r="X134" s="146"/>
      <c r="Y134" s="146"/>
      <c r="Z134" s="146"/>
      <c r="AA134" s="146"/>
      <c r="AB134" s="146"/>
      <c r="AC134" s="151">
        <f t="shared" si="14"/>
        <v>2.0197939810139365E-4</v>
      </c>
      <c r="AD134" s="152">
        <f t="shared" si="10"/>
        <v>0</v>
      </c>
    </row>
    <row r="135" spans="1:30" x14ac:dyDescent="0.35">
      <c r="A135" s="66" t="s">
        <v>1351</v>
      </c>
      <c r="B135" s="66">
        <v>335224</v>
      </c>
      <c r="C135" s="223" t="s">
        <v>487</v>
      </c>
      <c r="D135" s="57">
        <v>4975</v>
      </c>
      <c r="E135" s="214">
        <v>4975</v>
      </c>
      <c r="F135" s="214">
        <v>0</v>
      </c>
      <c r="G135" s="7"/>
      <c r="H135" s="148">
        <f t="shared" si="11"/>
        <v>1</v>
      </c>
      <c r="I135" s="148">
        <f t="shared" si="12"/>
        <v>0</v>
      </c>
      <c r="J135" s="148">
        <f t="shared" si="13"/>
        <v>0</v>
      </c>
      <c r="T135" s="146"/>
      <c r="U135" s="146"/>
      <c r="V135" s="146"/>
      <c r="W135" s="146"/>
      <c r="X135" s="146"/>
      <c r="Y135" s="146"/>
      <c r="Z135" s="146"/>
      <c r="AA135" s="146"/>
      <c r="AB135" s="146"/>
      <c r="AC135" s="151">
        <f t="shared" si="14"/>
        <v>2.0100502512562814E-4</v>
      </c>
      <c r="AD135" s="152">
        <f t="shared" si="10"/>
        <v>0</v>
      </c>
    </row>
    <row r="136" spans="1:30" x14ac:dyDescent="0.35">
      <c r="A136" s="66" t="s">
        <v>1351</v>
      </c>
      <c r="B136" s="66">
        <v>335228</v>
      </c>
      <c r="C136" s="223" t="s">
        <v>488</v>
      </c>
      <c r="D136" s="57">
        <v>1384</v>
      </c>
      <c r="E136" s="214">
        <v>1384</v>
      </c>
      <c r="F136" s="214">
        <v>0</v>
      </c>
      <c r="G136" s="7"/>
      <c r="H136" s="148">
        <f t="shared" si="11"/>
        <v>1</v>
      </c>
      <c r="I136" s="148">
        <f t="shared" si="12"/>
        <v>0</v>
      </c>
      <c r="J136" s="148">
        <f t="shared" si="13"/>
        <v>0</v>
      </c>
      <c r="T136" s="146"/>
      <c r="U136" s="146"/>
      <c r="V136" s="146"/>
      <c r="W136" s="146"/>
      <c r="X136" s="146"/>
      <c r="Y136" s="146"/>
      <c r="Z136" s="146"/>
      <c r="AA136" s="146"/>
      <c r="AB136" s="146"/>
      <c r="AC136" s="151">
        <f t="shared" si="14"/>
        <v>7.2254335260115603E-4</v>
      </c>
      <c r="AD136" s="152">
        <f t="shared" si="10"/>
        <v>0</v>
      </c>
    </row>
    <row r="137" spans="1:30" x14ac:dyDescent="0.35">
      <c r="A137" s="66" t="s">
        <v>1351</v>
      </c>
      <c r="B137" s="66">
        <v>335311</v>
      </c>
      <c r="C137" s="223" t="s">
        <v>605</v>
      </c>
      <c r="D137" s="57">
        <v>10</v>
      </c>
      <c r="E137" s="214">
        <v>0</v>
      </c>
      <c r="F137" s="214">
        <v>10</v>
      </c>
      <c r="G137" s="7"/>
      <c r="H137" s="148">
        <f t="shared" si="11"/>
        <v>0</v>
      </c>
      <c r="I137" s="148">
        <f t="shared" si="12"/>
        <v>1</v>
      </c>
      <c r="J137" s="148">
        <f t="shared" si="13"/>
        <v>0</v>
      </c>
      <c r="T137" s="146"/>
      <c r="U137" s="146"/>
      <c r="V137" s="146"/>
      <c r="W137" s="146"/>
      <c r="X137" s="146"/>
      <c r="Y137" s="146"/>
      <c r="Z137" s="146"/>
      <c r="AA137" s="146"/>
      <c r="AB137" s="146"/>
      <c r="AC137" s="151">
        <f t="shared" si="14"/>
        <v>0</v>
      </c>
      <c r="AD137" s="152">
        <f t="shared" si="10"/>
        <v>0</v>
      </c>
    </row>
    <row r="138" spans="1:30" x14ac:dyDescent="0.35">
      <c r="A138" s="66" t="s">
        <v>1351</v>
      </c>
      <c r="B138" s="66">
        <v>335312</v>
      </c>
      <c r="C138" s="223" t="s">
        <v>503</v>
      </c>
      <c r="D138" s="57">
        <v>126</v>
      </c>
      <c r="E138" s="214">
        <v>126</v>
      </c>
      <c r="F138" s="214">
        <v>0</v>
      </c>
      <c r="G138" s="7"/>
      <c r="H138" s="148">
        <f t="shared" si="11"/>
        <v>1</v>
      </c>
      <c r="I138" s="148">
        <f t="shared" si="12"/>
        <v>0</v>
      </c>
      <c r="J138" s="148">
        <f t="shared" si="13"/>
        <v>0</v>
      </c>
      <c r="T138" s="146"/>
      <c r="U138" s="146"/>
      <c r="V138" s="146"/>
      <c r="W138" s="146"/>
      <c r="X138" s="146"/>
      <c r="Y138" s="146"/>
      <c r="Z138" s="146"/>
      <c r="AA138" s="146"/>
      <c r="AB138" s="146"/>
      <c r="AC138" s="151">
        <f t="shared" si="14"/>
        <v>7.9365079365079361E-3</v>
      </c>
      <c r="AD138" s="152">
        <f t="shared" si="10"/>
        <v>0</v>
      </c>
    </row>
    <row r="139" spans="1:30" x14ac:dyDescent="0.35">
      <c r="A139" s="66" t="s">
        <v>1351</v>
      </c>
      <c r="B139" s="66">
        <v>335313</v>
      </c>
      <c r="C139" s="223" t="s">
        <v>614</v>
      </c>
      <c r="D139" s="57">
        <v>117</v>
      </c>
      <c r="E139" s="214">
        <v>0</v>
      </c>
      <c r="F139" s="214">
        <v>117</v>
      </c>
      <c r="G139" s="7"/>
      <c r="H139" s="148">
        <f t="shared" si="11"/>
        <v>0</v>
      </c>
      <c r="I139" s="148">
        <f t="shared" si="12"/>
        <v>1</v>
      </c>
      <c r="J139" s="148">
        <f t="shared" si="13"/>
        <v>0</v>
      </c>
      <c r="T139" s="146"/>
      <c r="U139" s="146"/>
      <c r="V139" s="146"/>
      <c r="W139" s="146"/>
      <c r="X139" s="146"/>
      <c r="Y139" s="146"/>
      <c r="Z139" s="146"/>
      <c r="AA139" s="146"/>
      <c r="AB139" s="146"/>
      <c r="AC139" s="151">
        <f t="shared" si="14"/>
        <v>0</v>
      </c>
      <c r="AD139" s="152">
        <f t="shared" si="10"/>
        <v>0</v>
      </c>
    </row>
    <row r="140" spans="1:30" x14ac:dyDescent="0.35">
      <c r="A140" s="66" t="s">
        <v>1351</v>
      </c>
      <c r="B140" s="66">
        <v>335911</v>
      </c>
      <c r="C140" s="223" t="s">
        <v>435</v>
      </c>
      <c r="D140" s="57">
        <v>1942</v>
      </c>
      <c r="E140" s="214">
        <v>317.2</v>
      </c>
      <c r="F140" s="214">
        <v>1624.8</v>
      </c>
      <c r="G140" s="7"/>
      <c r="H140" s="148">
        <f t="shared" si="11"/>
        <v>0.16333676622039134</v>
      </c>
      <c r="I140" s="148">
        <f t="shared" si="12"/>
        <v>0.83666323377960861</v>
      </c>
      <c r="J140" s="148">
        <f t="shared" si="13"/>
        <v>0</v>
      </c>
      <c r="T140" s="146"/>
      <c r="U140" s="146"/>
      <c r="V140" s="146"/>
      <c r="W140" s="146"/>
      <c r="X140" s="146"/>
      <c r="Y140" s="146"/>
      <c r="Z140" s="146"/>
      <c r="AA140" s="146"/>
      <c r="AB140" s="146"/>
      <c r="AC140" s="151">
        <f t="shared" si="14"/>
        <v>8.410750062841985E-5</v>
      </c>
      <c r="AD140" s="152">
        <f t="shared" si="10"/>
        <v>0</v>
      </c>
    </row>
    <row r="141" spans="1:30" x14ac:dyDescent="0.35">
      <c r="A141" s="66" t="s">
        <v>1351</v>
      </c>
      <c r="B141" s="66">
        <v>335912</v>
      </c>
      <c r="C141" s="223" t="s">
        <v>514</v>
      </c>
      <c r="D141" s="57">
        <v>2479</v>
      </c>
      <c r="E141" s="214">
        <v>1131</v>
      </c>
      <c r="F141" s="214">
        <v>1348</v>
      </c>
      <c r="G141" s="7"/>
      <c r="H141" s="148">
        <f t="shared" si="11"/>
        <v>0.45623235175473981</v>
      </c>
      <c r="I141" s="148">
        <f t="shared" si="12"/>
        <v>0.54376764824526014</v>
      </c>
      <c r="J141" s="148">
        <f t="shared" si="13"/>
        <v>0</v>
      </c>
      <c r="T141" s="146"/>
      <c r="U141" s="146"/>
      <c r="V141" s="146"/>
      <c r="W141" s="146"/>
      <c r="X141" s="146"/>
      <c r="Y141" s="146"/>
      <c r="Z141" s="146"/>
      <c r="AA141" s="146"/>
      <c r="AB141" s="146"/>
      <c r="AC141" s="151">
        <f t="shared" si="14"/>
        <v>1.8403886718626052E-4</v>
      </c>
      <c r="AD141" s="152">
        <f t="shared" si="10"/>
        <v>0</v>
      </c>
    </row>
    <row r="142" spans="1:30" x14ac:dyDescent="0.35">
      <c r="A142" s="66" t="s">
        <v>1351</v>
      </c>
      <c r="B142" s="67">
        <v>335999</v>
      </c>
      <c r="C142" s="223" t="s">
        <v>489</v>
      </c>
      <c r="D142" s="57">
        <v>287</v>
      </c>
      <c r="E142" s="214">
        <v>287</v>
      </c>
      <c r="F142" s="214">
        <v>0</v>
      </c>
      <c r="G142" s="7"/>
      <c r="H142" s="148">
        <f t="shared" si="11"/>
        <v>1</v>
      </c>
      <c r="I142" s="148">
        <f t="shared" si="12"/>
        <v>0</v>
      </c>
      <c r="J142" s="148">
        <f t="shared" si="13"/>
        <v>0</v>
      </c>
      <c r="T142" s="146"/>
      <c r="U142" s="146"/>
      <c r="V142" s="146"/>
      <c r="W142" s="146"/>
      <c r="X142" s="146"/>
      <c r="Y142" s="146"/>
      <c r="Z142" s="146"/>
      <c r="AA142" s="146"/>
      <c r="AB142" s="146"/>
      <c r="AC142" s="151">
        <f t="shared" si="14"/>
        <v>3.4843205574912892E-3</v>
      </c>
      <c r="AD142" s="152">
        <f t="shared" ref="AD142:AD205" si="15">L142/$D142</f>
        <v>0</v>
      </c>
    </row>
    <row r="143" spans="1:30" x14ac:dyDescent="0.35">
      <c r="A143" s="66" t="s">
        <v>1352</v>
      </c>
      <c r="B143" s="219">
        <v>336111</v>
      </c>
      <c r="C143" s="223" t="s">
        <v>419</v>
      </c>
      <c r="D143" s="57">
        <v>66546</v>
      </c>
      <c r="E143" s="214">
        <v>66546</v>
      </c>
      <c r="F143" s="214">
        <v>0</v>
      </c>
      <c r="G143" s="7"/>
      <c r="H143" s="148">
        <f t="shared" si="11"/>
        <v>1</v>
      </c>
      <c r="I143" s="148">
        <f t="shared" si="12"/>
        <v>0</v>
      </c>
      <c r="J143" s="148">
        <f t="shared" si="13"/>
        <v>0</v>
      </c>
      <c r="T143" s="146"/>
      <c r="U143" s="146"/>
      <c r="V143" s="146"/>
      <c r="W143" s="146"/>
      <c r="X143" s="146"/>
      <c r="Y143" s="146"/>
      <c r="Z143" s="146"/>
      <c r="AA143" s="146"/>
      <c r="AB143" s="146"/>
      <c r="AC143" s="151">
        <f t="shared" si="14"/>
        <v>1.50271992306074E-5</v>
      </c>
      <c r="AD143" s="152">
        <f t="shared" si="15"/>
        <v>0</v>
      </c>
    </row>
    <row r="144" spans="1:30" x14ac:dyDescent="0.35">
      <c r="A144" s="66" t="s">
        <v>1352</v>
      </c>
      <c r="B144" s="66">
        <v>336112</v>
      </c>
      <c r="C144" s="223" t="s">
        <v>421</v>
      </c>
      <c r="D144" s="57">
        <v>116189</v>
      </c>
      <c r="E144" s="214">
        <v>116189</v>
      </c>
      <c r="F144" s="214">
        <v>0</v>
      </c>
      <c r="G144" s="7"/>
      <c r="H144" s="148">
        <f t="shared" si="11"/>
        <v>1</v>
      </c>
      <c r="I144" s="148">
        <f t="shared" si="12"/>
        <v>0</v>
      </c>
      <c r="J144" s="148">
        <f t="shared" si="13"/>
        <v>0</v>
      </c>
      <c r="T144" s="146"/>
      <c r="U144" s="146"/>
      <c r="V144" s="146"/>
      <c r="W144" s="146"/>
      <c r="X144" s="146"/>
      <c r="Y144" s="146"/>
      <c r="Z144" s="146"/>
      <c r="AA144" s="146"/>
      <c r="AB144" s="146"/>
      <c r="AC144" s="151">
        <f t="shared" si="14"/>
        <v>8.6066667240444448E-6</v>
      </c>
      <c r="AD144" s="152">
        <f t="shared" si="15"/>
        <v>0</v>
      </c>
    </row>
    <row r="145" spans="1:30" x14ac:dyDescent="0.35">
      <c r="A145" s="66" t="s">
        <v>1352</v>
      </c>
      <c r="B145" s="66">
        <v>336211</v>
      </c>
      <c r="C145" s="223" t="s">
        <v>420</v>
      </c>
      <c r="D145" s="57">
        <v>50</v>
      </c>
      <c r="E145" s="214">
        <v>50</v>
      </c>
      <c r="F145" s="214">
        <v>0</v>
      </c>
      <c r="G145" s="7"/>
      <c r="H145" s="148">
        <f t="shared" si="11"/>
        <v>1</v>
      </c>
      <c r="I145" s="148">
        <f t="shared" si="12"/>
        <v>0</v>
      </c>
      <c r="J145" s="148">
        <f t="shared" si="13"/>
        <v>0</v>
      </c>
      <c r="T145" s="146"/>
      <c r="U145" s="146"/>
      <c r="V145" s="146"/>
      <c r="W145" s="146"/>
      <c r="X145" s="146"/>
      <c r="Y145" s="146"/>
      <c r="Z145" s="146"/>
      <c r="AA145" s="146"/>
      <c r="AB145" s="146"/>
      <c r="AC145" s="151">
        <f t="shared" si="14"/>
        <v>0.02</v>
      </c>
      <c r="AD145" s="152">
        <f t="shared" si="15"/>
        <v>0</v>
      </c>
    </row>
    <row r="146" spans="1:30" x14ac:dyDescent="0.35">
      <c r="A146" s="66" t="s">
        <v>1352</v>
      </c>
      <c r="B146" s="66">
        <v>336213</v>
      </c>
      <c r="C146" s="223" t="s">
        <v>535</v>
      </c>
      <c r="D146" s="57">
        <v>5079</v>
      </c>
      <c r="E146" s="214">
        <v>5079</v>
      </c>
      <c r="F146" s="214">
        <v>0</v>
      </c>
      <c r="G146" s="7"/>
      <c r="H146" s="148">
        <f t="shared" si="11"/>
        <v>1</v>
      </c>
      <c r="I146" s="148">
        <f t="shared" si="12"/>
        <v>0</v>
      </c>
      <c r="J146" s="148">
        <f t="shared" si="13"/>
        <v>0</v>
      </c>
      <c r="T146" s="146"/>
      <c r="U146" s="146"/>
      <c r="V146" s="146"/>
      <c r="W146" s="146"/>
      <c r="X146" s="146"/>
      <c r="Y146" s="146"/>
      <c r="Z146" s="146"/>
      <c r="AA146" s="146"/>
      <c r="AB146" s="146"/>
      <c r="AC146" s="151">
        <f t="shared" si="14"/>
        <v>1.9688915140775743E-4</v>
      </c>
      <c r="AD146" s="152">
        <f t="shared" si="15"/>
        <v>0</v>
      </c>
    </row>
    <row r="147" spans="1:30" x14ac:dyDescent="0.35">
      <c r="A147" s="66" t="s">
        <v>1352</v>
      </c>
      <c r="B147" s="66">
        <v>336214</v>
      </c>
      <c r="C147" s="223" t="s">
        <v>532</v>
      </c>
      <c r="D147" s="57">
        <v>6705</v>
      </c>
      <c r="E147" s="214">
        <v>6705</v>
      </c>
      <c r="F147" s="214">
        <v>0</v>
      </c>
      <c r="G147" s="7"/>
      <c r="H147" s="148">
        <f t="shared" si="11"/>
        <v>1</v>
      </c>
      <c r="I147" s="148">
        <f t="shared" si="12"/>
        <v>0</v>
      </c>
      <c r="J147" s="148">
        <f t="shared" si="13"/>
        <v>0</v>
      </c>
      <c r="T147" s="146"/>
      <c r="U147" s="146"/>
      <c r="V147" s="146"/>
      <c r="W147" s="146"/>
      <c r="X147" s="146"/>
      <c r="Y147" s="146"/>
      <c r="Z147" s="146"/>
      <c r="AA147" s="146"/>
      <c r="AB147" s="146"/>
      <c r="AC147" s="151">
        <f t="shared" si="14"/>
        <v>1.4914243102162565E-4</v>
      </c>
      <c r="AD147" s="152">
        <f t="shared" si="15"/>
        <v>0</v>
      </c>
    </row>
    <row r="148" spans="1:30" x14ac:dyDescent="0.35">
      <c r="A148" s="66" t="s">
        <v>1352</v>
      </c>
      <c r="B148" s="66">
        <v>336310</v>
      </c>
      <c r="C148" s="223" t="s">
        <v>436</v>
      </c>
      <c r="D148" s="57">
        <v>1503</v>
      </c>
      <c r="E148" s="214">
        <v>300.60000000000002</v>
      </c>
      <c r="F148" s="214">
        <v>1202.4000000000001</v>
      </c>
      <c r="G148" s="7"/>
      <c r="H148" s="148">
        <f t="shared" si="11"/>
        <v>0.2</v>
      </c>
      <c r="I148" s="148">
        <f t="shared" si="12"/>
        <v>0.8</v>
      </c>
      <c r="J148" s="148">
        <f t="shared" si="13"/>
        <v>0</v>
      </c>
      <c r="T148" s="146"/>
      <c r="U148" s="146"/>
      <c r="V148" s="146"/>
      <c r="W148" s="146"/>
      <c r="X148" s="146"/>
      <c r="Y148" s="146"/>
      <c r="Z148" s="146"/>
      <c r="AA148" s="146"/>
      <c r="AB148" s="146"/>
      <c r="AC148" s="151">
        <f t="shared" si="14"/>
        <v>1.3306719893546243E-4</v>
      </c>
      <c r="AD148" s="152">
        <f t="shared" si="15"/>
        <v>0</v>
      </c>
    </row>
    <row r="149" spans="1:30" x14ac:dyDescent="0.35">
      <c r="A149" s="66" t="s">
        <v>1352</v>
      </c>
      <c r="B149" s="66">
        <v>336320</v>
      </c>
      <c r="C149" s="223" t="s">
        <v>437</v>
      </c>
      <c r="D149" s="57">
        <v>2890</v>
      </c>
      <c r="E149" s="214">
        <v>578</v>
      </c>
      <c r="F149" s="214">
        <v>2312</v>
      </c>
      <c r="G149" s="7"/>
      <c r="H149" s="148">
        <f t="shared" si="11"/>
        <v>0.2</v>
      </c>
      <c r="I149" s="148">
        <f t="shared" si="12"/>
        <v>0.8</v>
      </c>
      <c r="J149" s="148">
        <f t="shared" si="13"/>
        <v>0</v>
      </c>
      <c r="T149" s="146"/>
      <c r="U149" s="146"/>
      <c r="V149" s="146"/>
      <c r="W149" s="146"/>
      <c r="X149" s="146"/>
      <c r="Y149" s="146"/>
      <c r="Z149" s="146"/>
      <c r="AA149" s="146"/>
      <c r="AB149" s="146"/>
      <c r="AC149" s="151">
        <f t="shared" si="14"/>
        <v>6.9204152249134954E-5</v>
      </c>
      <c r="AD149" s="152">
        <f t="shared" si="15"/>
        <v>0</v>
      </c>
    </row>
    <row r="150" spans="1:30" x14ac:dyDescent="0.35">
      <c r="A150" s="66" t="s">
        <v>1352</v>
      </c>
      <c r="B150" s="66">
        <v>336350</v>
      </c>
      <c r="C150" s="223" t="s">
        <v>440</v>
      </c>
      <c r="D150" s="57">
        <v>1726</v>
      </c>
      <c r="E150" s="214">
        <v>345.20000000000005</v>
      </c>
      <c r="F150" s="214">
        <v>1380.8000000000002</v>
      </c>
      <c r="G150" s="7"/>
      <c r="H150" s="148">
        <f t="shared" si="11"/>
        <v>0.20000000000000004</v>
      </c>
      <c r="I150" s="148">
        <f t="shared" si="12"/>
        <v>0.80000000000000016</v>
      </c>
      <c r="J150" s="148">
        <f t="shared" si="13"/>
        <v>0</v>
      </c>
      <c r="T150" s="146"/>
      <c r="U150" s="146"/>
      <c r="V150" s="146"/>
      <c r="W150" s="146"/>
      <c r="X150" s="146"/>
      <c r="Y150" s="146"/>
      <c r="Z150" s="146"/>
      <c r="AA150" s="146"/>
      <c r="AB150" s="146"/>
      <c r="AC150" s="151">
        <f t="shared" si="14"/>
        <v>1.1587485515643108E-4</v>
      </c>
      <c r="AD150" s="152">
        <f t="shared" si="15"/>
        <v>0</v>
      </c>
    </row>
    <row r="151" spans="1:30" x14ac:dyDescent="0.35">
      <c r="A151" s="66" t="s">
        <v>1352</v>
      </c>
      <c r="B151" s="66">
        <v>336360</v>
      </c>
      <c r="C151" s="223" t="s">
        <v>441</v>
      </c>
      <c r="D151" s="57">
        <v>13</v>
      </c>
      <c r="E151" s="214">
        <v>2.6</v>
      </c>
      <c r="F151" s="214">
        <v>10.4</v>
      </c>
      <c r="G151" s="7"/>
      <c r="H151" s="148">
        <f t="shared" si="11"/>
        <v>0.2</v>
      </c>
      <c r="I151" s="148">
        <f t="shared" si="12"/>
        <v>0.8</v>
      </c>
      <c r="J151" s="148">
        <f t="shared" si="13"/>
        <v>0</v>
      </c>
      <c r="T151" s="146"/>
      <c r="U151" s="146"/>
      <c r="V151" s="146"/>
      <c r="W151" s="146"/>
      <c r="X151" s="146"/>
      <c r="Y151" s="146"/>
      <c r="Z151" s="146"/>
      <c r="AA151" s="146"/>
      <c r="AB151" s="146"/>
      <c r="AC151" s="151">
        <f t="shared" si="14"/>
        <v>1.5384615384615385E-2</v>
      </c>
      <c r="AD151" s="152">
        <f t="shared" si="15"/>
        <v>0</v>
      </c>
    </row>
    <row r="152" spans="1:30" x14ac:dyDescent="0.35">
      <c r="A152" s="66" t="s">
        <v>1352</v>
      </c>
      <c r="B152" s="66">
        <v>336390</v>
      </c>
      <c r="C152" s="223" t="s">
        <v>442</v>
      </c>
      <c r="D152" s="57">
        <v>4343</v>
      </c>
      <c r="E152" s="214">
        <v>868.6</v>
      </c>
      <c r="F152" s="214">
        <v>3474.4</v>
      </c>
      <c r="G152" s="7"/>
      <c r="H152" s="148">
        <f t="shared" si="11"/>
        <v>0.2</v>
      </c>
      <c r="I152" s="148">
        <f t="shared" si="12"/>
        <v>0.8</v>
      </c>
      <c r="J152" s="148">
        <f t="shared" si="13"/>
        <v>0</v>
      </c>
      <c r="T152" s="146"/>
      <c r="U152" s="146"/>
      <c r="V152" s="146"/>
      <c r="W152" s="146"/>
      <c r="X152" s="146"/>
      <c r="Y152" s="146"/>
      <c r="Z152" s="146"/>
      <c r="AA152" s="146"/>
      <c r="AB152" s="146"/>
      <c r="AC152" s="151">
        <f t="shared" si="14"/>
        <v>4.6051116739580937E-5</v>
      </c>
      <c r="AD152" s="152">
        <f t="shared" si="15"/>
        <v>0</v>
      </c>
    </row>
    <row r="153" spans="1:30" x14ac:dyDescent="0.35">
      <c r="A153" s="66" t="s">
        <v>1352</v>
      </c>
      <c r="B153" s="66">
        <v>336411</v>
      </c>
      <c r="C153" s="223" t="s">
        <v>534</v>
      </c>
      <c r="D153" s="57">
        <v>760</v>
      </c>
      <c r="E153" s="214">
        <v>760</v>
      </c>
      <c r="F153" s="214">
        <v>0</v>
      </c>
      <c r="G153" s="7"/>
      <c r="H153" s="148">
        <f t="shared" si="11"/>
        <v>1</v>
      </c>
      <c r="I153" s="148">
        <f t="shared" si="12"/>
        <v>0</v>
      </c>
      <c r="J153" s="148">
        <f t="shared" si="13"/>
        <v>0</v>
      </c>
      <c r="T153" s="146"/>
      <c r="U153" s="146"/>
      <c r="V153" s="146"/>
      <c r="W153" s="146"/>
      <c r="X153" s="146"/>
      <c r="Y153" s="146"/>
      <c r="Z153" s="146"/>
      <c r="AA153" s="146"/>
      <c r="AB153" s="146"/>
      <c r="AC153" s="151">
        <f t="shared" si="14"/>
        <v>1.3157894736842105E-3</v>
      </c>
      <c r="AD153" s="152">
        <f t="shared" si="15"/>
        <v>0</v>
      </c>
    </row>
    <row r="154" spans="1:30" x14ac:dyDescent="0.35">
      <c r="A154" s="66" t="s">
        <v>1352</v>
      </c>
      <c r="B154" s="66">
        <v>336612</v>
      </c>
      <c r="C154" s="223" t="s">
        <v>533</v>
      </c>
      <c r="D154" s="57">
        <v>7578</v>
      </c>
      <c r="E154" s="214">
        <v>7578</v>
      </c>
      <c r="F154" s="214">
        <v>0</v>
      </c>
      <c r="G154" s="7"/>
      <c r="H154" s="148">
        <f t="shared" si="11"/>
        <v>1</v>
      </c>
      <c r="I154" s="148">
        <f t="shared" si="12"/>
        <v>0</v>
      </c>
      <c r="J154" s="148">
        <f t="shared" si="13"/>
        <v>0</v>
      </c>
      <c r="T154" s="146"/>
      <c r="U154" s="146"/>
      <c r="V154" s="146"/>
      <c r="W154" s="146"/>
      <c r="X154" s="146"/>
      <c r="Y154" s="146"/>
      <c r="Z154" s="146"/>
      <c r="AA154" s="146"/>
      <c r="AB154" s="146"/>
      <c r="AC154" s="151">
        <f t="shared" si="14"/>
        <v>1.3196093956188969E-4</v>
      </c>
      <c r="AD154" s="152">
        <f t="shared" si="15"/>
        <v>0</v>
      </c>
    </row>
    <row r="155" spans="1:30" x14ac:dyDescent="0.35">
      <c r="A155" s="66" t="s">
        <v>1352</v>
      </c>
      <c r="B155" s="66">
        <v>336991</v>
      </c>
      <c r="C155" s="223" t="s">
        <v>530</v>
      </c>
      <c r="D155" s="57">
        <v>8096</v>
      </c>
      <c r="E155" s="214">
        <v>8096</v>
      </c>
      <c r="F155" s="214">
        <v>0</v>
      </c>
      <c r="G155" s="7"/>
      <c r="H155" s="148">
        <f t="shared" si="11"/>
        <v>1</v>
      </c>
      <c r="I155" s="148">
        <f t="shared" si="12"/>
        <v>0</v>
      </c>
      <c r="J155" s="148">
        <f t="shared" si="13"/>
        <v>0</v>
      </c>
      <c r="T155" s="146"/>
      <c r="U155" s="146"/>
      <c r="V155" s="146"/>
      <c r="W155" s="146"/>
      <c r="X155" s="146"/>
      <c r="Y155" s="146"/>
      <c r="Z155" s="146"/>
      <c r="AA155" s="146"/>
      <c r="AB155" s="146"/>
      <c r="AC155" s="151">
        <f t="shared" si="14"/>
        <v>1.2351778656126481E-4</v>
      </c>
      <c r="AD155" s="152">
        <f t="shared" si="15"/>
        <v>0</v>
      </c>
    </row>
    <row r="156" spans="1:30" x14ac:dyDescent="0.35">
      <c r="A156" s="66" t="s">
        <v>1352</v>
      </c>
      <c r="B156" s="66">
        <v>336999</v>
      </c>
      <c r="C156" s="223" t="s">
        <v>528</v>
      </c>
      <c r="D156" s="57">
        <v>4532</v>
      </c>
      <c r="E156" s="214">
        <v>4532</v>
      </c>
      <c r="F156" s="214">
        <v>0</v>
      </c>
      <c r="G156" s="7"/>
      <c r="H156" s="148">
        <f t="shared" si="11"/>
        <v>1</v>
      </c>
      <c r="I156" s="148">
        <f t="shared" si="12"/>
        <v>0</v>
      </c>
      <c r="J156" s="148">
        <f t="shared" si="13"/>
        <v>0</v>
      </c>
      <c r="T156" s="146"/>
      <c r="U156" s="146"/>
      <c r="V156" s="146"/>
      <c r="W156" s="146"/>
      <c r="X156" s="146"/>
      <c r="Y156" s="146"/>
      <c r="Z156" s="146"/>
      <c r="AA156" s="146"/>
      <c r="AB156" s="146"/>
      <c r="AC156" s="151">
        <f t="shared" si="14"/>
        <v>2.2065313327449251E-4</v>
      </c>
      <c r="AD156" s="152">
        <f t="shared" si="15"/>
        <v>0</v>
      </c>
    </row>
    <row r="157" spans="1:30" x14ac:dyDescent="0.35">
      <c r="A157" s="66" t="s">
        <v>1352</v>
      </c>
      <c r="B157" s="67" t="s">
        <v>438</v>
      </c>
      <c r="C157" s="223" t="s">
        <v>439</v>
      </c>
      <c r="D157" s="57">
        <v>1107</v>
      </c>
      <c r="E157" s="214">
        <v>221.4</v>
      </c>
      <c r="F157" s="214">
        <v>885.6</v>
      </c>
      <c r="G157" s="7"/>
      <c r="H157" s="148">
        <f t="shared" si="11"/>
        <v>0.2</v>
      </c>
      <c r="I157" s="148">
        <f t="shared" si="12"/>
        <v>0.8</v>
      </c>
      <c r="J157" s="148">
        <f t="shared" si="13"/>
        <v>0</v>
      </c>
      <c r="T157" s="146"/>
      <c r="U157" s="146"/>
      <c r="V157" s="146"/>
      <c r="W157" s="146"/>
      <c r="X157" s="146"/>
      <c r="Y157" s="146"/>
      <c r="Z157" s="146"/>
      <c r="AA157" s="146"/>
      <c r="AB157" s="146"/>
      <c r="AC157" s="151">
        <f t="shared" si="14"/>
        <v>1.8066847335140019E-4</v>
      </c>
      <c r="AD157" s="152">
        <f t="shared" si="15"/>
        <v>0</v>
      </c>
    </row>
    <row r="158" spans="1:30" x14ac:dyDescent="0.35">
      <c r="A158" s="66" t="s">
        <v>1353</v>
      </c>
      <c r="B158" s="219">
        <v>337121</v>
      </c>
      <c r="C158" s="223" t="s">
        <v>447</v>
      </c>
      <c r="D158" s="57">
        <v>12081</v>
      </c>
      <c r="E158" s="214">
        <v>12081</v>
      </c>
      <c r="F158" s="214">
        <v>0</v>
      </c>
      <c r="G158" s="7"/>
      <c r="H158" s="148">
        <f t="shared" si="11"/>
        <v>1</v>
      </c>
      <c r="I158" s="148">
        <f t="shared" si="12"/>
        <v>0</v>
      </c>
      <c r="J158" s="148">
        <f t="shared" si="13"/>
        <v>0</v>
      </c>
      <c r="T158" s="146"/>
      <c r="U158" s="146"/>
      <c r="V158" s="146"/>
      <c r="W158" s="146"/>
      <c r="X158" s="146"/>
      <c r="Y158" s="146"/>
      <c r="Z158" s="146"/>
      <c r="AA158" s="146"/>
      <c r="AB158" s="146"/>
      <c r="AC158" s="151">
        <f t="shared" si="14"/>
        <v>8.2774604751262309E-5</v>
      </c>
      <c r="AD158" s="152">
        <f t="shared" si="15"/>
        <v>0</v>
      </c>
    </row>
    <row r="159" spans="1:30" x14ac:dyDescent="0.35">
      <c r="A159" s="66" t="s">
        <v>1353</v>
      </c>
      <c r="B159" s="66">
        <v>337122</v>
      </c>
      <c r="C159" s="223" t="s">
        <v>448</v>
      </c>
      <c r="D159" s="57">
        <v>16178</v>
      </c>
      <c r="E159" s="214">
        <v>16178</v>
      </c>
      <c r="F159" s="214">
        <v>0</v>
      </c>
      <c r="G159" s="7"/>
      <c r="H159" s="148">
        <f t="shared" si="11"/>
        <v>1</v>
      </c>
      <c r="I159" s="148">
        <f t="shared" si="12"/>
        <v>0</v>
      </c>
      <c r="J159" s="148">
        <f t="shared" si="13"/>
        <v>0</v>
      </c>
      <c r="T159" s="146"/>
      <c r="U159" s="146"/>
      <c r="V159" s="146"/>
      <c r="W159" s="146"/>
      <c r="X159" s="146"/>
      <c r="Y159" s="146"/>
      <c r="Z159" s="146"/>
      <c r="AA159" s="146"/>
      <c r="AB159" s="146"/>
      <c r="AC159" s="151">
        <f t="shared" si="14"/>
        <v>6.1812337742613428E-5</v>
      </c>
      <c r="AD159" s="152">
        <f t="shared" si="15"/>
        <v>0</v>
      </c>
    </row>
    <row r="160" spans="1:30" x14ac:dyDescent="0.35">
      <c r="A160" s="66" t="s">
        <v>1353</v>
      </c>
      <c r="B160" s="66">
        <v>337127</v>
      </c>
      <c r="C160" s="223" t="s">
        <v>451</v>
      </c>
      <c r="D160" s="57">
        <v>45</v>
      </c>
      <c r="E160" s="214">
        <v>45</v>
      </c>
      <c r="F160" s="214">
        <v>0</v>
      </c>
      <c r="G160" s="7"/>
      <c r="H160" s="148">
        <f t="shared" si="11"/>
        <v>1</v>
      </c>
      <c r="I160" s="148">
        <f t="shared" si="12"/>
        <v>0</v>
      </c>
      <c r="J160" s="148">
        <f t="shared" si="13"/>
        <v>0</v>
      </c>
      <c r="T160" s="146"/>
      <c r="U160" s="146"/>
      <c r="V160" s="146"/>
      <c r="W160" s="146"/>
      <c r="X160" s="146"/>
      <c r="Y160" s="146"/>
      <c r="Z160" s="146"/>
      <c r="AA160" s="146"/>
      <c r="AB160" s="146"/>
      <c r="AC160" s="151">
        <f t="shared" si="14"/>
        <v>2.2222222222222223E-2</v>
      </c>
      <c r="AD160" s="152">
        <f t="shared" si="15"/>
        <v>0</v>
      </c>
    </row>
    <row r="161" spans="1:30" x14ac:dyDescent="0.35">
      <c r="A161" s="66" t="s">
        <v>1353</v>
      </c>
      <c r="B161" s="66">
        <v>337215</v>
      </c>
      <c r="C161" s="223" t="s">
        <v>454</v>
      </c>
      <c r="D161" s="57">
        <v>589</v>
      </c>
      <c r="E161" s="214">
        <v>589</v>
      </c>
      <c r="F161" s="214">
        <v>0</v>
      </c>
      <c r="G161" s="7"/>
      <c r="H161" s="148">
        <f t="shared" si="11"/>
        <v>1</v>
      </c>
      <c r="I161" s="148">
        <f t="shared" si="12"/>
        <v>0</v>
      </c>
      <c r="J161" s="148">
        <f t="shared" si="13"/>
        <v>0</v>
      </c>
      <c r="T161" s="146"/>
      <c r="U161" s="146"/>
      <c r="V161" s="146"/>
      <c r="W161" s="146"/>
      <c r="X161" s="146"/>
      <c r="Y161" s="146"/>
      <c r="Z161" s="146"/>
      <c r="AA161" s="146"/>
      <c r="AB161" s="146"/>
      <c r="AC161" s="151">
        <f t="shared" si="14"/>
        <v>1.697792869269949E-3</v>
      </c>
      <c r="AD161" s="152">
        <f t="shared" si="15"/>
        <v>0</v>
      </c>
    </row>
    <row r="162" spans="1:30" x14ac:dyDescent="0.35">
      <c r="A162" s="66" t="s">
        <v>1353</v>
      </c>
      <c r="B162" s="66">
        <v>337900</v>
      </c>
      <c r="C162" s="223" t="s">
        <v>455</v>
      </c>
      <c r="D162" s="57">
        <v>9375</v>
      </c>
      <c r="E162" s="214">
        <v>9375</v>
      </c>
      <c r="F162" s="214">
        <v>0</v>
      </c>
      <c r="G162" s="7"/>
      <c r="H162" s="148">
        <f t="shared" si="11"/>
        <v>1</v>
      </c>
      <c r="I162" s="148">
        <f t="shared" si="12"/>
        <v>0</v>
      </c>
      <c r="J162" s="148">
        <f t="shared" si="13"/>
        <v>0</v>
      </c>
      <c r="T162" s="146"/>
      <c r="U162" s="146"/>
      <c r="V162" s="146"/>
      <c r="W162" s="146"/>
      <c r="X162" s="146"/>
      <c r="Y162" s="146"/>
      <c r="Z162" s="146"/>
      <c r="AA162" s="146"/>
      <c r="AB162" s="146"/>
      <c r="AC162" s="151">
        <f t="shared" si="14"/>
        <v>1.0666666666666667E-4</v>
      </c>
      <c r="AD162" s="152">
        <f t="shared" si="15"/>
        <v>0</v>
      </c>
    </row>
    <row r="163" spans="1:30" x14ac:dyDescent="0.35">
      <c r="A163" s="66" t="s">
        <v>1353</v>
      </c>
      <c r="B163" s="66" t="s">
        <v>449</v>
      </c>
      <c r="C163" s="223" t="s">
        <v>450</v>
      </c>
      <c r="D163" s="57">
        <v>5572</v>
      </c>
      <c r="E163" s="214">
        <v>5572</v>
      </c>
      <c r="F163" s="214">
        <v>0</v>
      </c>
      <c r="G163" s="7"/>
      <c r="H163" s="148">
        <f t="shared" si="11"/>
        <v>1</v>
      </c>
      <c r="I163" s="148">
        <f t="shared" si="12"/>
        <v>0</v>
      </c>
      <c r="J163" s="148">
        <f t="shared" si="13"/>
        <v>0</v>
      </c>
      <c r="T163" s="146"/>
      <c r="U163" s="146"/>
      <c r="V163" s="146"/>
      <c r="W163" s="146"/>
      <c r="X163" s="146"/>
      <c r="Y163" s="146"/>
      <c r="Z163" s="146"/>
      <c r="AA163" s="146"/>
      <c r="AB163" s="146"/>
      <c r="AC163" s="151">
        <f t="shared" si="14"/>
        <v>1.7946877243359656E-4</v>
      </c>
      <c r="AD163" s="152">
        <f t="shared" si="15"/>
        <v>0</v>
      </c>
    </row>
    <row r="164" spans="1:30" x14ac:dyDescent="0.35">
      <c r="A164" s="66" t="s">
        <v>1353</v>
      </c>
      <c r="B164" s="67" t="s">
        <v>452</v>
      </c>
      <c r="C164" s="223" t="s">
        <v>453</v>
      </c>
      <c r="D164" s="57">
        <v>175</v>
      </c>
      <c r="E164" s="214">
        <v>175</v>
      </c>
      <c r="F164" s="214">
        <v>0</v>
      </c>
      <c r="G164" s="7"/>
      <c r="H164" s="148">
        <f t="shared" si="11"/>
        <v>1</v>
      </c>
      <c r="I164" s="148">
        <f t="shared" si="12"/>
        <v>0</v>
      </c>
      <c r="J164" s="148">
        <f t="shared" si="13"/>
        <v>0</v>
      </c>
      <c r="T164" s="146"/>
      <c r="U164" s="146"/>
      <c r="V164" s="146"/>
      <c r="W164" s="146"/>
      <c r="X164" s="146"/>
      <c r="Y164" s="146"/>
      <c r="Z164" s="146"/>
      <c r="AA164" s="146"/>
      <c r="AB164" s="146"/>
      <c r="AC164" s="151">
        <f t="shared" si="14"/>
        <v>5.7142857142857143E-3</v>
      </c>
      <c r="AD164" s="152">
        <f t="shared" si="15"/>
        <v>0</v>
      </c>
    </row>
    <row r="165" spans="1:30" x14ac:dyDescent="0.35">
      <c r="A165" s="66" t="s">
        <v>1354</v>
      </c>
      <c r="B165" s="219">
        <v>339112</v>
      </c>
      <c r="C165" s="223" t="s">
        <v>540</v>
      </c>
      <c r="D165" s="57">
        <v>192</v>
      </c>
      <c r="E165" s="214">
        <v>1</v>
      </c>
      <c r="F165" s="214">
        <v>191</v>
      </c>
      <c r="G165" s="7"/>
      <c r="H165" s="148">
        <f t="shared" si="11"/>
        <v>5.208333333333333E-3</v>
      </c>
      <c r="I165" s="148">
        <f t="shared" si="12"/>
        <v>0.99479166666666663</v>
      </c>
      <c r="J165" s="148">
        <f t="shared" si="13"/>
        <v>0</v>
      </c>
      <c r="T165" s="146"/>
      <c r="U165" s="146"/>
      <c r="V165" s="146"/>
      <c r="W165" s="146"/>
      <c r="X165" s="146"/>
      <c r="Y165" s="146"/>
      <c r="Z165" s="146"/>
      <c r="AA165" s="146"/>
      <c r="AB165" s="146"/>
      <c r="AC165" s="151">
        <f t="shared" si="14"/>
        <v>2.712673611111111E-5</v>
      </c>
      <c r="AD165" s="152">
        <f t="shared" si="15"/>
        <v>0</v>
      </c>
    </row>
    <row r="166" spans="1:30" x14ac:dyDescent="0.35">
      <c r="A166" s="66" t="s">
        <v>1354</v>
      </c>
      <c r="B166" s="66">
        <v>339113</v>
      </c>
      <c r="C166" s="223" t="s">
        <v>456</v>
      </c>
      <c r="D166" s="57">
        <v>7905</v>
      </c>
      <c r="E166" s="214">
        <v>6916</v>
      </c>
      <c r="F166" s="214">
        <v>989</v>
      </c>
      <c r="G166" s="7"/>
      <c r="H166" s="148">
        <f t="shared" si="11"/>
        <v>0.87488931056293484</v>
      </c>
      <c r="I166" s="148">
        <f t="shared" si="12"/>
        <v>0.12511068943706516</v>
      </c>
      <c r="J166" s="148">
        <f t="shared" si="13"/>
        <v>0</v>
      </c>
      <c r="T166" s="146"/>
      <c r="U166" s="146"/>
      <c r="V166" s="146"/>
      <c r="W166" s="146"/>
      <c r="X166" s="146"/>
      <c r="Y166" s="146"/>
      <c r="Z166" s="146"/>
      <c r="AA166" s="146"/>
      <c r="AB166" s="146"/>
      <c r="AC166" s="151">
        <f t="shared" si="14"/>
        <v>1.1067543460631687E-4</v>
      </c>
      <c r="AD166" s="152">
        <f t="shared" si="15"/>
        <v>0</v>
      </c>
    </row>
    <row r="167" spans="1:30" x14ac:dyDescent="0.35">
      <c r="A167" s="66" t="s">
        <v>1354</v>
      </c>
      <c r="B167" s="66">
        <v>339115</v>
      </c>
      <c r="C167" s="223" t="s">
        <v>541</v>
      </c>
      <c r="D167" s="57">
        <v>7368</v>
      </c>
      <c r="E167" s="214">
        <v>7368</v>
      </c>
      <c r="F167" s="214">
        <v>0</v>
      </c>
      <c r="G167" s="7"/>
      <c r="H167" s="148">
        <f t="shared" si="11"/>
        <v>1</v>
      </c>
      <c r="I167" s="148">
        <f t="shared" si="12"/>
        <v>0</v>
      </c>
      <c r="J167" s="148">
        <f t="shared" si="13"/>
        <v>0</v>
      </c>
      <c r="T167" s="146"/>
      <c r="U167" s="146"/>
      <c r="V167" s="146"/>
      <c r="W167" s="146"/>
      <c r="X167" s="146"/>
      <c r="Y167" s="146"/>
      <c r="Z167" s="146"/>
      <c r="AA167" s="146"/>
      <c r="AB167" s="146"/>
      <c r="AC167" s="151">
        <f t="shared" si="14"/>
        <v>1.3572204125950055E-4</v>
      </c>
      <c r="AD167" s="152">
        <f t="shared" si="15"/>
        <v>0</v>
      </c>
    </row>
    <row r="168" spans="1:30" x14ac:dyDescent="0.35">
      <c r="A168" s="66" t="s">
        <v>1354</v>
      </c>
      <c r="B168" s="66">
        <v>339910</v>
      </c>
      <c r="C168" s="223" t="s">
        <v>492</v>
      </c>
      <c r="D168" s="57">
        <v>25900</v>
      </c>
      <c r="E168" s="214">
        <v>25900</v>
      </c>
      <c r="F168" s="214">
        <v>0</v>
      </c>
      <c r="G168" s="7"/>
      <c r="H168" s="148">
        <f t="shared" si="11"/>
        <v>1</v>
      </c>
      <c r="I168" s="148">
        <f t="shared" si="12"/>
        <v>0</v>
      </c>
      <c r="J168" s="148">
        <f t="shared" si="13"/>
        <v>0</v>
      </c>
      <c r="T168" s="146"/>
      <c r="U168" s="146"/>
      <c r="V168" s="146"/>
      <c r="W168" s="146"/>
      <c r="X168" s="146"/>
      <c r="Y168" s="146"/>
      <c r="Z168" s="146"/>
      <c r="AA168" s="146"/>
      <c r="AB168" s="146"/>
      <c r="AC168" s="151">
        <f t="shared" si="14"/>
        <v>3.8610038610038613E-5</v>
      </c>
      <c r="AD168" s="152">
        <f t="shared" si="15"/>
        <v>0</v>
      </c>
    </row>
    <row r="169" spans="1:30" x14ac:dyDescent="0.35">
      <c r="A169" s="66" t="s">
        <v>1354</v>
      </c>
      <c r="B169" s="66">
        <v>339920</v>
      </c>
      <c r="C169" s="223" t="s">
        <v>529</v>
      </c>
      <c r="D169" s="57">
        <v>13654</v>
      </c>
      <c r="E169" s="214">
        <v>13625</v>
      </c>
      <c r="F169" s="214">
        <v>29</v>
      </c>
      <c r="G169" s="7"/>
      <c r="H169" s="148">
        <f t="shared" si="11"/>
        <v>0.99787608026951813</v>
      </c>
      <c r="I169" s="148">
        <f t="shared" si="12"/>
        <v>2.1239197304819099E-3</v>
      </c>
      <c r="J169" s="148">
        <f t="shared" si="13"/>
        <v>0</v>
      </c>
      <c r="T169" s="146"/>
      <c r="U169" s="146"/>
      <c r="V169" s="146"/>
      <c r="W169" s="146"/>
      <c r="X169" s="146"/>
      <c r="Y169" s="146"/>
      <c r="Z169" s="146"/>
      <c r="AA169" s="146"/>
      <c r="AB169" s="146"/>
      <c r="AC169" s="151">
        <f t="shared" si="14"/>
        <v>7.3083058464151033E-5</v>
      </c>
      <c r="AD169" s="152">
        <f t="shared" si="15"/>
        <v>0</v>
      </c>
    </row>
    <row r="170" spans="1:30" x14ac:dyDescent="0.35">
      <c r="A170" s="66" t="s">
        <v>1354</v>
      </c>
      <c r="B170" s="66">
        <v>339930</v>
      </c>
      <c r="C170" s="223" t="s">
        <v>543</v>
      </c>
      <c r="D170" s="57">
        <v>19590</v>
      </c>
      <c r="E170" s="214">
        <v>231</v>
      </c>
      <c r="F170" s="214">
        <v>19359</v>
      </c>
      <c r="G170" s="7"/>
      <c r="H170" s="148">
        <f t="shared" si="11"/>
        <v>1.1791730474732006E-2</v>
      </c>
      <c r="I170" s="148">
        <f t="shared" si="12"/>
        <v>0.98820826952526797</v>
      </c>
      <c r="J170" s="148">
        <f t="shared" si="13"/>
        <v>0</v>
      </c>
      <c r="T170" s="146"/>
      <c r="U170" s="146"/>
      <c r="V170" s="146"/>
      <c r="W170" s="146"/>
      <c r="X170" s="146"/>
      <c r="Y170" s="146"/>
      <c r="Z170" s="146"/>
      <c r="AA170" s="146"/>
      <c r="AB170" s="146"/>
      <c r="AC170" s="151">
        <f t="shared" si="14"/>
        <v>6.0192600687759094E-7</v>
      </c>
      <c r="AD170" s="152">
        <f t="shared" si="15"/>
        <v>0</v>
      </c>
    </row>
    <row r="171" spans="1:30" x14ac:dyDescent="0.35">
      <c r="A171" s="66" t="s">
        <v>1354</v>
      </c>
      <c r="B171" s="66">
        <v>339940</v>
      </c>
      <c r="C171" s="223" t="s">
        <v>525</v>
      </c>
      <c r="D171" s="57">
        <v>2566</v>
      </c>
      <c r="E171" s="214">
        <v>6</v>
      </c>
      <c r="F171" s="214">
        <v>2560</v>
      </c>
      <c r="G171" s="7"/>
      <c r="H171" s="148">
        <f t="shared" si="11"/>
        <v>2.3382696804364772E-3</v>
      </c>
      <c r="I171" s="148">
        <f t="shared" si="12"/>
        <v>0.99766173031956351</v>
      </c>
      <c r="J171" s="148">
        <f t="shared" si="13"/>
        <v>0</v>
      </c>
      <c r="T171" s="146"/>
      <c r="U171" s="146"/>
      <c r="V171" s="146"/>
      <c r="W171" s="146"/>
      <c r="X171" s="146"/>
      <c r="Y171" s="146"/>
      <c r="Z171" s="146"/>
      <c r="AA171" s="146"/>
      <c r="AB171" s="146"/>
      <c r="AC171" s="151">
        <f t="shared" si="14"/>
        <v>9.1125084974141743E-7</v>
      </c>
      <c r="AD171" s="152">
        <f t="shared" si="15"/>
        <v>0</v>
      </c>
    </row>
    <row r="172" spans="1:30" x14ac:dyDescent="0.35">
      <c r="A172" s="66" t="s">
        <v>1354</v>
      </c>
      <c r="B172" s="67">
        <v>339990</v>
      </c>
      <c r="C172" s="223" t="s">
        <v>443</v>
      </c>
      <c r="D172" s="57">
        <v>15107</v>
      </c>
      <c r="E172" s="214">
        <v>6344.8</v>
      </c>
      <c r="F172" s="214">
        <v>8762.2000000000007</v>
      </c>
      <c r="G172" s="7"/>
      <c r="H172" s="148">
        <f t="shared" si="11"/>
        <v>0.41999073277288673</v>
      </c>
      <c r="I172" s="148">
        <f t="shared" si="12"/>
        <v>0.58000926722711332</v>
      </c>
      <c r="J172" s="148">
        <f t="shared" si="13"/>
        <v>0</v>
      </c>
      <c r="T172" s="146"/>
      <c r="U172" s="146"/>
      <c r="V172" s="146"/>
      <c r="W172" s="146"/>
      <c r="X172" s="146"/>
      <c r="Y172" s="146"/>
      <c r="Z172" s="146"/>
      <c r="AA172" s="146"/>
      <c r="AB172" s="146"/>
      <c r="AC172" s="151">
        <f t="shared" si="14"/>
        <v>2.78010679005022E-5</v>
      </c>
      <c r="AD172" s="152">
        <f t="shared" si="15"/>
        <v>0</v>
      </c>
    </row>
    <row r="173" spans="1:30" x14ac:dyDescent="0.35">
      <c r="A173" s="66" t="s">
        <v>1355</v>
      </c>
      <c r="B173" s="223">
        <v>481000</v>
      </c>
      <c r="C173" s="223" t="s">
        <v>30</v>
      </c>
      <c r="D173" s="57">
        <v>75736</v>
      </c>
      <c r="E173" s="214">
        <v>0</v>
      </c>
      <c r="F173" s="214">
        <v>0</v>
      </c>
      <c r="G173" s="7">
        <v>75736</v>
      </c>
      <c r="H173" s="148">
        <f t="shared" si="11"/>
        <v>0</v>
      </c>
      <c r="I173" s="148">
        <f t="shared" si="12"/>
        <v>0</v>
      </c>
      <c r="J173" s="148">
        <f t="shared" si="13"/>
        <v>1</v>
      </c>
      <c r="T173" s="146"/>
      <c r="U173" s="146"/>
      <c r="V173" s="146"/>
      <c r="W173" s="146"/>
      <c r="X173" s="146"/>
      <c r="Y173" s="146"/>
      <c r="Z173" s="146"/>
      <c r="AA173" s="146"/>
      <c r="AB173" s="146"/>
      <c r="AC173" s="151">
        <f t="shared" si="14"/>
        <v>0</v>
      </c>
      <c r="AD173" s="152">
        <f t="shared" si="15"/>
        <v>0</v>
      </c>
    </row>
    <row r="174" spans="1:30" x14ac:dyDescent="0.35">
      <c r="A174" s="66" t="s">
        <v>1356</v>
      </c>
      <c r="B174" s="223">
        <v>482000</v>
      </c>
      <c r="C174" s="223" t="s">
        <v>31</v>
      </c>
      <c r="D174" s="57">
        <v>1036</v>
      </c>
      <c r="E174" s="214">
        <v>0</v>
      </c>
      <c r="F174" s="214">
        <v>0</v>
      </c>
      <c r="G174" s="7">
        <v>1036</v>
      </c>
      <c r="H174" s="148">
        <f t="shared" si="11"/>
        <v>0</v>
      </c>
      <c r="I174" s="148">
        <f t="shared" si="12"/>
        <v>0</v>
      </c>
      <c r="J174" s="148">
        <f t="shared" si="13"/>
        <v>1</v>
      </c>
      <c r="T174" s="146"/>
      <c r="U174" s="146"/>
      <c r="V174" s="146"/>
      <c r="W174" s="146"/>
      <c r="X174" s="146"/>
      <c r="Y174" s="146"/>
      <c r="Z174" s="146"/>
      <c r="AA174" s="146"/>
      <c r="AB174" s="146"/>
      <c r="AC174" s="151">
        <f t="shared" si="14"/>
        <v>0</v>
      </c>
      <c r="AD174" s="152">
        <f t="shared" si="15"/>
        <v>0</v>
      </c>
    </row>
    <row r="175" spans="1:30" x14ac:dyDescent="0.35">
      <c r="A175" s="66" t="s">
        <v>1357</v>
      </c>
      <c r="B175" s="223">
        <v>483000</v>
      </c>
      <c r="C175" s="223" t="s">
        <v>32</v>
      </c>
      <c r="D175" s="57">
        <v>13117</v>
      </c>
      <c r="E175" s="214">
        <v>0</v>
      </c>
      <c r="F175" s="214">
        <v>0</v>
      </c>
      <c r="G175" s="7">
        <v>13117</v>
      </c>
      <c r="H175" s="148">
        <f t="shared" si="11"/>
        <v>0</v>
      </c>
      <c r="I175" s="148">
        <f t="shared" si="12"/>
        <v>0</v>
      </c>
      <c r="J175" s="148">
        <f t="shared" si="13"/>
        <v>1</v>
      </c>
      <c r="T175" s="146"/>
      <c r="U175" s="146"/>
      <c r="V175" s="146"/>
      <c r="W175" s="146"/>
      <c r="X175" s="146"/>
      <c r="Y175" s="146"/>
      <c r="Z175" s="146"/>
      <c r="AA175" s="146"/>
      <c r="AB175" s="146"/>
      <c r="AC175" s="151">
        <f t="shared" si="14"/>
        <v>0</v>
      </c>
      <c r="AD175" s="152">
        <f t="shared" si="15"/>
        <v>0</v>
      </c>
    </row>
    <row r="176" spans="1:30" x14ac:dyDescent="0.35">
      <c r="A176" s="66" t="s">
        <v>1358</v>
      </c>
      <c r="B176" s="223">
        <v>484000</v>
      </c>
      <c r="C176" s="223" t="s">
        <v>33</v>
      </c>
      <c r="D176" s="57">
        <v>10832</v>
      </c>
      <c r="E176" s="214">
        <v>0</v>
      </c>
      <c r="F176" s="214">
        <v>0</v>
      </c>
      <c r="G176" s="7">
        <v>10832</v>
      </c>
      <c r="H176" s="148">
        <f t="shared" si="11"/>
        <v>0</v>
      </c>
      <c r="I176" s="148">
        <f t="shared" si="12"/>
        <v>0</v>
      </c>
      <c r="J176" s="148">
        <f t="shared" si="13"/>
        <v>1</v>
      </c>
      <c r="T176" s="146"/>
      <c r="U176" s="146"/>
      <c r="V176" s="146"/>
      <c r="W176" s="146"/>
      <c r="X176" s="146"/>
      <c r="Y176" s="146"/>
      <c r="Z176" s="146"/>
      <c r="AA176" s="146"/>
      <c r="AB176" s="146"/>
      <c r="AC176" s="151">
        <f t="shared" si="14"/>
        <v>0</v>
      </c>
      <c r="AD176" s="152">
        <f t="shared" si="15"/>
        <v>0</v>
      </c>
    </row>
    <row r="177" spans="1:30" x14ac:dyDescent="0.35">
      <c r="A177" s="66" t="s">
        <v>1359</v>
      </c>
      <c r="B177" s="223">
        <v>485000</v>
      </c>
      <c r="C177" s="223" t="s">
        <v>34</v>
      </c>
      <c r="D177" s="57">
        <v>28412</v>
      </c>
      <c r="E177" s="214">
        <v>0</v>
      </c>
      <c r="F177" s="214">
        <v>0</v>
      </c>
      <c r="G177" s="7">
        <v>28412</v>
      </c>
      <c r="H177" s="148">
        <f t="shared" si="11"/>
        <v>0</v>
      </c>
      <c r="I177" s="148">
        <f t="shared" si="12"/>
        <v>0</v>
      </c>
      <c r="J177" s="148">
        <f t="shared" si="13"/>
        <v>1</v>
      </c>
      <c r="T177" s="146"/>
      <c r="U177" s="146"/>
      <c r="V177" s="146"/>
      <c r="W177" s="146"/>
      <c r="X177" s="146"/>
      <c r="Y177" s="146"/>
      <c r="Z177" s="146"/>
      <c r="AA177" s="146"/>
      <c r="AB177" s="146"/>
      <c r="AC177" s="151">
        <f t="shared" si="14"/>
        <v>0</v>
      </c>
      <c r="AD177" s="152">
        <f t="shared" si="15"/>
        <v>0</v>
      </c>
    </row>
    <row r="178" spans="1:30" x14ac:dyDescent="0.35">
      <c r="A178" s="66" t="s">
        <v>1360</v>
      </c>
      <c r="B178" s="223" t="s">
        <v>642</v>
      </c>
      <c r="C178" s="223" t="s">
        <v>643</v>
      </c>
      <c r="D178" s="57">
        <v>9394</v>
      </c>
      <c r="E178" s="214">
        <v>0</v>
      </c>
      <c r="F178" s="214">
        <v>0</v>
      </c>
      <c r="G178" s="7">
        <v>9394</v>
      </c>
      <c r="H178" s="148">
        <f t="shared" si="11"/>
        <v>0</v>
      </c>
      <c r="I178" s="148">
        <f t="shared" si="12"/>
        <v>0</v>
      </c>
      <c r="J178" s="148">
        <f t="shared" si="13"/>
        <v>1</v>
      </c>
      <c r="T178" s="146"/>
      <c r="U178" s="146"/>
      <c r="V178" s="146"/>
      <c r="W178" s="146"/>
      <c r="X178" s="146"/>
      <c r="Y178" s="146"/>
      <c r="Z178" s="146"/>
      <c r="AA178" s="146"/>
      <c r="AB178" s="146"/>
      <c r="AC178" s="151">
        <f t="shared" si="14"/>
        <v>0</v>
      </c>
      <c r="AD178" s="152">
        <f t="shared" si="15"/>
        <v>0</v>
      </c>
    </row>
    <row r="179" spans="1:30" x14ac:dyDescent="0.35">
      <c r="A179" s="66" t="s">
        <v>1361</v>
      </c>
      <c r="B179" s="223">
        <v>491000</v>
      </c>
      <c r="C179" s="223" t="s">
        <v>680</v>
      </c>
      <c r="D179" s="57">
        <v>9915</v>
      </c>
      <c r="E179" s="214">
        <v>0</v>
      </c>
      <c r="F179" s="214">
        <v>0</v>
      </c>
      <c r="G179" s="7">
        <v>9915</v>
      </c>
      <c r="H179" s="148">
        <f t="shared" si="11"/>
        <v>0</v>
      </c>
      <c r="I179" s="148">
        <f t="shared" si="12"/>
        <v>0</v>
      </c>
      <c r="J179" s="148">
        <f t="shared" si="13"/>
        <v>1</v>
      </c>
      <c r="T179" s="146"/>
      <c r="U179" s="146"/>
      <c r="V179" s="146"/>
      <c r="W179" s="146"/>
      <c r="X179" s="146"/>
      <c r="Y179" s="146"/>
      <c r="Z179" s="146"/>
      <c r="AA179" s="146"/>
      <c r="AB179" s="146"/>
      <c r="AC179" s="151">
        <f t="shared" si="14"/>
        <v>0</v>
      </c>
      <c r="AD179" s="152">
        <f t="shared" si="15"/>
        <v>0</v>
      </c>
    </row>
    <row r="180" spans="1:30" x14ac:dyDescent="0.35">
      <c r="A180" s="66" t="s">
        <v>1362</v>
      </c>
      <c r="B180" s="223">
        <v>492000</v>
      </c>
      <c r="C180" s="223" t="s">
        <v>689</v>
      </c>
      <c r="D180" s="57">
        <v>1676</v>
      </c>
      <c r="E180" s="214">
        <v>0</v>
      </c>
      <c r="F180" s="214">
        <v>0</v>
      </c>
      <c r="G180" s="7">
        <v>1676</v>
      </c>
      <c r="H180" s="148">
        <f t="shared" si="11"/>
        <v>0</v>
      </c>
      <c r="I180" s="148">
        <f t="shared" si="12"/>
        <v>0</v>
      </c>
      <c r="J180" s="148">
        <f t="shared" si="13"/>
        <v>1</v>
      </c>
      <c r="T180" s="146"/>
      <c r="U180" s="146"/>
      <c r="V180" s="146"/>
      <c r="W180" s="146"/>
      <c r="X180" s="146"/>
      <c r="Y180" s="146"/>
      <c r="Z180" s="146"/>
      <c r="AA180" s="146"/>
      <c r="AB180" s="146"/>
      <c r="AC180" s="151">
        <f t="shared" si="14"/>
        <v>0</v>
      </c>
      <c r="AD180" s="152">
        <f t="shared" si="15"/>
        <v>0</v>
      </c>
    </row>
    <row r="181" spans="1:30" x14ac:dyDescent="0.35">
      <c r="A181" s="66" t="s">
        <v>1363</v>
      </c>
      <c r="B181" s="223">
        <v>493000</v>
      </c>
      <c r="C181" s="223" t="s">
        <v>36</v>
      </c>
      <c r="D181" s="57">
        <v>173</v>
      </c>
      <c r="E181" s="214">
        <v>0</v>
      </c>
      <c r="F181" s="214">
        <v>0</v>
      </c>
      <c r="G181" s="7">
        <v>173</v>
      </c>
      <c r="H181" s="148">
        <f t="shared" si="11"/>
        <v>0</v>
      </c>
      <c r="I181" s="148">
        <f t="shared" si="12"/>
        <v>0</v>
      </c>
      <c r="J181" s="148">
        <f t="shared" si="13"/>
        <v>1</v>
      </c>
      <c r="T181" s="146"/>
      <c r="U181" s="146"/>
      <c r="V181" s="146"/>
      <c r="W181" s="146"/>
      <c r="X181" s="146"/>
      <c r="Y181" s="146"/>
      <c r="Z181" s="146"/>
      <c r="AA181" s="146"/>
      <c r="AB181" s="146"/>
      <c r="AC181" s="151">
        <f t="shared" si="14"/>
        <v>0</v>
      </c>
      <c r="AD181" s="152">
        <f t="shared" si="15"/>
        <v>0</v>
      </c>
    </row>
    <row r="182" spans="1:30" x14ac:dyDescent="0.35">
      <c r="A182" s="66" t="s">
        <v>1071</v>
      </c>
      <c r="B182" s="223" t="s">
        <v>695</v>
      </c>
      <c r="C182" s="223" t="s">
        <v>696</v>
      </c>
      <c r="D182" s="57">
        <v>1966</v>
      </c>
      <c r="E182" s="214">
        <v>0</v>
      </c>
      <c r="F182" s="214">
        <v>0</v>
      </c>
      <c r="G182" s="7">
        <v>1966</v>
      </c>
      <c r="H182" s="148">
        <f t="shared" si="11"/>
        <v>0</v>
      </c>
      <c r="I182" s="148">
        <f t="shared" si="12"/>
        <v>0</v>
      </c>
      <c r="J182" s="148">
        <f t="shared" si="13"/>
        <v>1</v>
      </c>
      <c r="T182" s="146"/>
      <c r="U182" s="146"/>
      <c r="V182" s="146"/>
      <c r="W182" s="146"/>
      <c r="X182" s="146"/>
      <c r="Y182" s="146"/>
      <c r="Z182" s="146"/>
      <c r="AA182" s="146"/>
      <c r="AB182" s="146"/>
      <c r="AC182" s="151">
        <f t="shared" si="14"/>
        <v>0</v>
      </c>
      <c r="AD182" s="152">
        <f t="shared" si="15"/>
        <v>0</v>
      </c>
    </row>
    <row r="183" spans="1:30" x14ac:dyDescent="0.35">
      <c r="A183" s="66" t="s">
        <v>1364</v>
      </c>
      <c r="B183" s="219">
        <v>511110</v>
      </c>
      <c r="C183" s="223" t="s">
        <v>617</v>
      </c>
      <c r="D183" s="57">
        <v>9824</v>
      </c>
      <c r="E183" s="214">
        <v>0</v>
      </c>
      <c r="F183" s="214">
        <v>9824</v>
      </c>
      <c r="G183" s="7"/>
      <c r="H183" s="148">
        <f t="shared" si="11"/>
        <v>0</v>
      </c>
      <c r="I183" s="148">
        <f t="shared" si="12"/>
        <v>1</v>
      </c>
      <c r="J183" s="148">
        <f t="shared" si="13"/>
        <v>0</v>
      </c>
      <c r="T183" s="146"/>
      <c r="U183" s="146"/>
      <c r="V183" s="146"/>
      <c r="W183" s="146"/>
      <c r="X183" s="146"/>
      <c r="Y183" s="146"/>
      <c r="Z183" s="146"/>
      <c r="AA183" s="146"/>
      <c r="AB183" s="146"/>
      <c r="AC183" s="151">
        <f t="shared" si="14"/>
        <v>0</v>
      </c>
      <c r="AD183" s="152">
        <f t="shared" si="15"/>
        <v>0</v>
      </c>
    </row>
    <row r="184" spans="1:30" x14ac:dyDescent="0.35">
      <c r="A184" s="66" t="s">
        <v>1364</v>
      </c>
      <c r="B184" s="66">
        <v>511120</v>
      </c>
      <c r="C184" s="223" t="s">
        <v>618</v>
      </c>
      <c r="D184" s="57">
        <v>13145</v>
      </c>
      <c r="E184" s="214">
        <v>0</v>
      </c>
      <c r="F184" s="214">
        <v>13145</v>
      </c>
      <c r="G184" s="7"/>
      <c r="H184" s="148">
        <f t="shared" si="11"/>
        <v>0</v>
      </c>
      <c r="I184" s="148">
        <f t="shared" si="12"/>
        <v>1</v>
      </c>
      <c r="J184" s="148">
        <f t="shared" si="13"/>
        <v>0</v>
      </c>
      <c r="T184" s="146"/>
      <c r="U184" s="146"/>
      <c r="V184" s="146"/>
      <c r="W184" s="146"/>
      <c r="X184" s="146"/>
      <c r="Y184" s="146"/>
      <c r="Z184" s="146"/>
      <c r="AA184" s="146"/>
      <c r="AB184" s="146"/>
      <c r="AC184" s="151">
        <f t="shared" si="14"/>
        <v>0</v>
      </c>
      <c r="AD184" s="152">
        <f t="shared" si="15"/>
        <v>0</v>
      </c>
    </row>
    <row r="185" spans="1:30" x14ac:dyDescent="0.35">
      <c r="A185" s="66" t="s">
        <v>1364</v>
      </c>
      <c r="B185" s="66">
        <v>511130</v>
      </c>
      <c r="C185" s="223" t="s">
        <v>536</v>
      </c>
      <c r="D185" s="57">
        <v>20040</v>
      </c>
      <c r="E185" s="214">
        <v>20040</v>
      </c>
      <c r="F185" s="214">
        <v>0</v>
      </c>
      <c r="G185" s="7"/>
      <c r="H185" s="148">
        <f t="shared" si="11"/>
        <v>1</v>
      </c>
      <c r="I185" s="148">
        <f t="shared" si="12"/>
        <v>0</v>
      </c>
      <c r="J185" s="148">
        <f t="shared" si="13"/>
        <v>0</v>
      </c>
      <c r="T185" s="146"/>
      <c r="U185" s="146"/>
      <c r="V185" s="146"/>
      <c r="W185" s="146"/>
      <c r="X185" s="146"/>
      <c r="Y185" s="146"/>
      <c r="Z185" s="146"/>
      <c r="AA185" s="146"/>
      <c r="AB185" s="146"/>
      <c r="AC185" s="151">
        <f t="shared" si="14"/>
        <v>4.99001996007984E-5</v>
      </c>
      <c r="AD185" s="152">
        <f t="shared" si="15"/>
        <v>0</v>
      </c>
    </row>
    <row r="186" spans="1:30" x14ac:dyDescent="0.35">
      <c r="A186" s="66" t="s">
        <v>1364</v>
      </c>
      <c r="B186" s="66">
        <v>511200</v>
      </c>
      <c r="C186" s="223" t="s">
        <v>523</v>
      </c>
      <c r="D186" s="57">
        <v>26190</v>
      </c>
      <c r="E186" s="214">
        <v>26190</v>
      </c>
      <c r="F186" s="214">
        <v>0</v>
      </c>
      <c r="G186" s="7"/>
      <c r="H186" s="148">
        <f t="shared" si="11"/>
        <v>1</v>
      </c>
      <c r="I186" s="148">
        <f t="shared" si="12"/>
        <v>0</v>
      </c>
      <c r="J186" s="148">
        <f t="shared" si="13"/>
        <v>0</v>
      </c>
      <c r="T186" s="146"/>
      <c r="U186" s="146"/>
      <c r="V186" s="146"/>
      <c r="W186" s="146"/>
      <c r="X186" s="146"/>
      <c r="Y186" s="146"/>
      <c r="Z186" s="146"/>
      <c r="AA186" s="146"/>
      <c r="AB186" s="146"/>
      <c r="AC186" s="151">
        <f t="shared" si="14"/>
        <v>3.8182512409316531E-5</v>
      </c>
      <c r="AD186" s="152">
        <f t="shared" si="15"/>
        <v>0</v>
      </c>
    </row>
    <row r="187" spans="1:30" x14ac:dyDescent="0.35">
      <c r="A187" s="66" t="s">
        <v>1364</v>
      </c>
      <c r="B187" s="67" t="s">
        <v>537</v>
      </c>
      <c r="C187" s="223" t="s">
        <v>538</v>
      </c>
      <c r="D187" s="57">
        <v>7382</v>
      </c>
      <c r="E187" s="214">
        <v>528</v>
      </c>
      <c r="F187" s="214">
        <v>6854</v>
      </c>
      <c r="G187" s="7"/>
      <c r="H187" s="148">
        <f t="shared" si="11"/>
        <v>7.1525331888377133E-2</v>
      </c>
      <c r="I187" s="148">
        <f t="shared" si="12"/>
        <v>0.92847466811162283</v>
      </c>
      <c r="J187" s="148">
        <f t="shared" si="13"/>
        <v>0</v>
      </c>
      <c r="T187" s="146"/>
      <c r="U187" s="146"/>
      <c r="V187" s="146"/>
      <c r="W187" s="146"/>
      <c r="X187" s="146"/>
      <c r="Y187" s="146"/>
      <c r="Z187" s="146"/>
      <c r="AA187" s="146"/>
      <c r="AB187" s="146"/>
      <c r="AC187" s="151">
        <f t="shared" si="14"/>
        <v>9.6891536017850353E-6</v>
      </c>
      <c r="AD187" s="152">
        <f t="shared" si="15"/>
        <v>0</v>
      </c>
    </row>
    <row r="188" spans="1:30" x14ac:dyDescent="0.35">
      <c r="A188" s="66" t="s">
        <v>1365</v>
      </c>
      <c r="B188" s="219">
        <v>512100</v>
      </c>
      <c r="C188" s="223" t="s">
        <v>517</v>
      </c>
      <c r="D188" s="57">
        <v>22168</v>
      </c>
      <c r="E188" s="214">
        <v>8849</v>
      </c>
      <c r="F188" s="214">
        <v>0</v>
      </c>
      <c r="G188" s="7">
        <v>13319</v>
      </c>
      <c r="H188" s="148">
        <f t="shared" si="11"/>
        <v>0.39917899675207508</v>
      </c>
      <c r="I188" s="148">
        <f t="shared" si="12"/>
        <v>0</v>
      </c>
      <c r="J188" s="148">
        <f t="shared" si="13"/>
        <v>0.60082100324792498</v>
      </c>
      <c r="T188" s="146"/>
      <c r="U188" s="146"/>
      <c r="V188" s="146"/>
      <c r="W188" s="146"/>
      <c r="X188" s="146"/>
      <c r="Y188" s="146"/>
      <c r="Z188" s="146"/>
      <c r="AA188" s="146"/>
      <c r="AB188" s="146"/>
      <c r="AC188" s="151">
        <f t="shared" si="14"/>
        <v>1.8006991914113817E-5</v>
      </c>
      <c r="AD188" s="152">
        <f t="shared" si="15"/>
        <v>0</v>
      </c>
    </row>
    <row r="189" spans="1:30" x14ac:dyDescent="0.35">
      <c r="A189" s="66" t="s">
        <v>1365</v>
      </c>
      <c r="B189" s="67">
        <v>512200</v>
      </c>
      <c r="C189" s="223" t="s">
        <v>516</v>
      </c>
      <c r="D189" s="57">
        <v>8320</v>
      </c>
      <c r="E189" s="214">
        <v>8234</v>
      </c>
      <c r="F189" s="214">
        <v>86</v>
      </c>
      <c r="G189" s="7"/>
      <c r="H189" s="148">
        <f t="shared" si="11"/>
        <v>0.98966346153846152</v>
      </c>
      <c r="I189" s="148">
        <f t="shared" si="12"/>
        <v>1.0336538461538461E-2</v>
      </c>
      <c r="J189" s="148">
        <f t="shared" si="13"/>
        <v>0</v>
      </c>
      <c r="T189" s="146"/>
      <c r="U189" s="146"/>
      <c r="V189" s="146"/>
      <c r="W189" s="146"/>
      <c r="X189" s="146"/>
      <c r="Y189" s="146"/>
      <c r="Z189" s="146"/>
      <c r="AA189" s="146"/>
      <c r="AB189" s="146"/>
      <c r="AC189" s="151">
        <f t="shared" si="14"/>
        <v>1.1894993528106508E-4</v>
      </c>
      <c r="AD189" s="152">
        <f t="shared" si="15"/>
        <v>0</v>
      </c>
    </row>
    <row r="190" spans="1:30" x14ac:dyDescent="0.35">
      <c r="A190" s="66" t="s">
        <v>1366</v>
      </c>
      <c r="B190" s="223">
        <v>515100</v>
      </c>
      <c r="C190" s="223" t="s">
        <v>664</v>
      </c>
      <c r="D190" s="57">
        <v>4534</v>
      </c>
      <c r="E190" s="214">
        <v>0</v>
      </c>
      <c r="F190" s="214">
        <v>0</v>
      </c>
      <c r="G190" s="7">
        <v>4534</v>
      </c>
      <c r="H190" s="148">
        <f t="shared" si="11"/>
        <v>0</v>
      </c>
      <c r="I190" s="148">
        <f t="shared" si="12"/>
        <v>0</v>
      </c>
      <c r="J190" s="148">
        <f t="shared" si="13"/>
        <v>1</v>
      </c>
      <c r="T190" s="146"/>
      <c r="U190" s="146"/>
      <c r="V190" s="146"/>
      <c r="W190" s="146"/>
      <c r="X190" s="146"/>
      <c r="Y190" s="146"/>
      <c r="Z190" s="146"/>
      <c r="AA190" s="146"/>
      <c r="AB190" s="146"/>
      <c r="AC190" s="151">
        <f t="shared" si="14"/>
        <v>0</v>
      </c>
      <c r="AD190" s="152">
        <f t="shared" si="15"/>
        <v>0</v>
      </c>
    </row>
    <row r="191" spans="1:30" x14ac:dyDescent="0.35">
      <c r="A191" s="66" t="s">
        <v>1367</v>
      </c>
      <c r="B191" s="219">
        <v>517110</v>
      </c>
      <c r="C191" s="223" t="s">
        <v>665</v>
      </c>
      <c r="D191" s="57">
        <v>159265</v>
      </c>
      <c r="E191" s="214">
        <v>0</v>
      </c>
      <c r="F191" s="214">
        <v>0</v>
      </c>
      <c r="G191" s="7">
        <v>159265</v>
      </c>
      <c r="H191" s="148">
        <f t="shared" si="11"/>
        <v>0</v>
      </c>
      <c r="I191" s="148">
        <f t="shared" si="12"/>
        <v>0</v>
      </c>
      <c r="J191" s="148">
        <f t="shared" si="13"/>
        <v>1</v>
      </c>
      <c r="T191" s="146"/>
      <c r="U191" s="146"/>
      <c r="V191" s="146"/>
      <c r="W191" s="146"/>
      <c r="X191" s="146"/>
      <c r="Y191" s="146"/>
      <c r="Z191" s="146"/>
      <c r="AA191" s="146"/>
      <c r="AB191" s="146"/>
      <c r="AC191" s="151">
        <f t="shared" si="14"/>
        <v>0</v>
      </c>
      <c r="AD191" s="152">
        <f t="shared" si="15"/>
        <v>0</v>
      </c>
    </row>
    <row r="192" spans="1:30" x14ac:dyDescent="0.35">
      <c r="A192" s="66" t="s">
        <v>1367</v>
      </c>
      <c r="B192" s="66">
        <v>517210</v>
      </c>
      <c r="C192" s="223" t="s">
        <v>688</v>
      </c>
      <c r="D192" s="57">
        <v>81429</v>
      </c>
      <c r="E192" s="214">
        <v>0</v>
      </c>
      <c r="F192" s="214">
        <v>0</v>
      </c>
      <c r="G192" s="7">
        <v>81429</v>
      </c>
      <c r="H192" s="148">
        <f t="shared" si="11"/>
        <v>0</v>
      </c>
      <c r="I192" s="148">
        <f t="shared" si="12"/>
        <v>0</v>
      </c>
      <c r="J192" s="148">
        <f t="shared" si="13"/>
        <v>1</v>
      </c>
      <c r="T192" s="146"/>
      <c r="U192" s="146"/>
      <c r="V192" s="146"/>
      <c r="W192" s="146"/>
      <c r="X192" s="146"/>
      <c r="Y192" s="146"/>
      <c r="Z192" s="146"/>
      <c r="AA192" s="146"/>
      <c r="AB192" s="146"/>
      <c r="AC192" s="151">
        <f t="shared" si="14"/>
        <v>0</v>
      </c>
      <c r="AD192" s="152">
        <f t="shared" si="15"/>
        <v>0</v>
      </c>
    </row>
    <row r="193" spans="1:30" x14ac:dyDescent="0.35">
      <c r="A193" s="66" t="s">
        <v>1367</v>
      </c>
      <c r="B193" s="67" t="s">
        <v>685</v>
      </c>
      <c r="C193" s="223" t="s">
        <v>686</v>
      </c>
      <c r="D193" s="57">
        <v>10966</v>
      </c>
      <c r="E193" s="214">
        <v>0</v>
      </c>
      <c r="F193" s="214">
        <v>0</v>
      </c>
      <c r="G193" s="7">
        <v>10966</v>
      </c>
      <c r="H193" s="148">
        <f t="shared" si="11"/>
        <v>0</v>
      </c>
      <c r="I193" s="148">
        <f t="shared" si="12"/>
        <v>0</v>
      </c>
      <c r="J193" s="148">
        <f t="shared" si="13"/>
        <v>1</v>
      </c>
      <c r="T193" s="146"/>
      <c r="U193" s="146"/>
      <c r="V193" s="146"/>
      <c r="W193" s="146"/>
      <c r="X193" s="146"/>
      <c r="Y193" s="146"/>
      <c r="Z193" s="146"/>
      <c r="AA193" s="146"/>
      <c r="AB193" s="146"/>
      <c r="AC193" s="151">
        <f t="shared" si="14"/>
        <v>0</v>
      </c>
      <c r="AD193" s="152">
        <f t="shared" si="15"/>
        <v>0</v>
      </c>
    </row>
    <row r="194" spans="1:30" x14ac:dyDescent="0.35">
      <c r="A194" s="66" t="s">
        <v>1368</v>
      </c>
      <c r="B194" s="219">
        <v>519130</v>
      </c>
      <c r="C194" s="223" t="s">
        <v>619</v>
      </c>
      <c r="D194" s="57">
        <v>2856</v>
      </c>
      <c r="E194" s="214">
        <v>0</v>
      </c>
      <c r="F194" s="214">
        <v>2856</v>
      </c>
      <c r="G194" s="7"/>
      <c r="H194" s="148">
        <f t="shared" si="11"/>
        <v>0</v>
      </c>
      <c r="I194" s="148">
        <f t="shared" si="12"/>
        <v>1</v>
      </c>
      <c r="J194" s="148">
        <f t="shared" si="13"/>
        <v>0</v>
      </c>
      <c r="T194" s="146"/>
      <c r="U194" s="146"/>
      <c r="V194" s="146"/>
      <c r="W194" s="146"/>
      <c r="X194" s="146"/>
      <c r="Y194" s="146"/>
      <c r="Z194" s="146"/>
      <c r="AA194" s="146"/>
      <c r="AB194" s="146"/>
      <c r="AC194" s="151">
        <f t="shared" si="14"/>
        <v>0</v>
      </c>
      <c r="AD194" s="152">
        <f t="shared" si="15"/>
        <v>0</v>
      </c>
    </row>
    <row r="195" spans="1:30" x14ac:dyDescent="0.35">
      <c r="A195" s="66" t="s">
        <v>1368</v>
      </c>
      <c r="B195" s="67" t="s">
        <v>662</v>
      </c>
      <c r="C195" s="223" t="s">
        <v>663</v>
      </c>
      <c r="D195" s="57">
        <v>3362</v>
      </c>
      <c r="E195" s="214">
        <v>0</v>
      </c>
      <c r="F195" s="214">
        <v>0</v>
      </c>
      <c r="G195" s="7">
        <v>3362</v>
      </c>
      <c r="H195" s="148">
        <f t="shared" si="11"/>
        <v>0</v>
      </c>
      <c r="I195" s="148">
        <f t="shared" si="12"/>
        <v>0</v>
      </c>
      <c r="J195" s="148">
        <f t="shared" si="13"/>
        <v>1</v>
      </c>
      <c r="T195" s="146"/>
      <c r="U195" s="146"/>
      <c r="V195" s="146"/>
      <c r="W195" s="146"/>
      <c r="X195" s="146"/>
      <c r="Y195" s="146"/>
      <c r="Z195" s="146"/>
      <c r="AA195" s="146"/>
      <c r="AB195" s="146"/>
      <c r="AC195" s="151">
        <f t="shared" si="14"/>
        <v>0</v>
      </c>
      <c r="AD195" s="152">
        <f t="shared" si="15"/>
        <v>0</v>
      </c>
    </row>
    <row r="196" spans="1:30" x14ac:dyDescent="0.35">
      <c r="A196" s="66" t="s">
        <v>1369</v>
      </c>
      <c r="B196" s="223" t="s">
        <v>678</v>
      </c>
      <c r="C196" s="223" t="s">
        <v>679</v>
      </c>
      <c r="D196" s="57">
        <v>35104</v>
      </c>
      <c r="E196" s="214">
        <v>0</v>
      </c>
      <c r="F196" s="214">
        <v>0</v>
      </c>
      <c r="G196" s="7">
        <v>35104</v>
      </c>
      <c r="H196" s="148">
        <f t="shared" si="11"/>
        <v>0</v>
      </c>
      <c r="I196" s="148">
        <f t="shared" si="12"/>
        <v>0</v>
      </c>
      <c r="J196" s="148">
        <f t="shared" si="13"/>
        <v>1</v>
      </c>
      <c r="T196" s="146"/>
      <c r="U196" s="146"/>
      <c r="V196" s="146"/>
      <c r="W196" s="146"/>
      <c r="X196" s="146"/>
      <c r="Y196" s="146"/>
      <c r="Z196" s="146"/>
      <c r="AA196" s="146"/>
      <c r="AB196" s="146"/>
      <c r="AC196" s="151">
        <f t="shared" si="14"/>
        <v>0</v>
      </c>
      <c r="AD196" s="152">
        <f t="shared" si="15"/>
        <v>0</v>
      </c>
    </row>
    <row r="197" spans="1:30" x14ac:dyDescent="0.35">
      <c r="A197" s="66" t="s">
        <v>1370</v>
      </c>
      <c r="B197" s="219">
        <v>523900</v>
      </c>
      <c r="C197" s="223" t="s">
        <v>683</v>
      </c>
      <c r="D197" s="57">
        <v>108216</v>
      </c>
      <c r="E197" s="214">
        <v>0</v>
      </c>
      <c r="F197" s="214">
        <v>0</v>
      </c>
      <c r="G197" s="7">
        <v>108216</v>
      </c>
      <c r="H197" s="148">
        <f t="shared" ref="H197:H260" si="16">E197/$D197</f>
        <v>0</v>
      </c>
      <c r="I197" s="148">
        <f t="shared" ref="I197:I260" si="17">F197/$D197</f>
        <v>0</v>
      </c>
      <c r="J197" s="148">
        <f t="shared" ref="J197:J260" si="18">G197/$D197</f>
        <v>1</v>
      </c>
      <c r="T197" s="146"/>
      <c r="U197" s="146"/>
      <c r="V197" s="146"/>
      <c r="W197" s="146"/>
      <c r="X197" s="146"/>
      <c r="Y197" s="146"/>
      <c r="Z197" s="146"/>
      <c r="AA197" s="146"/>
      <c r="AB197" s="146"/>
      <c r="AC197" s="151">
        <f t="shared" ref="AC197:AC260" si="19">H197/$D197</f>
        <v>0</v>
      </c>
      <c r="AD197" s="152">
        <f t="shared" si="15"/>
        <v>0</v>
      </c>
    </row>
    <row r="198" spans="1:30" x14ac:dyDescent="0.35">
      <c r="A198" s="66" t="s">
        <v>1370</v>
      </c>
      <c r="B198" s="67" t="s">
        <v>681</v>
      </c>
      <c r="C198" s="223" t="s">
        <v>682</v>
      </c>
      <c r="D198" s="57">
        <v>40975</v>
      </c>
      <c r="E198" s="214">
        <v>0</v>
      </c>
      <c r="F198" s="214">
        <v>0</v>
      </c>
      <c r="G198" s="7">
        <v>40975</v>
      </c>
      <c r="H198" s="148">
        <f t="shared" si="16"/>
        <v>0</v>
      </c>
      <c r="I198" s="148">
        <f t="shared" si="17"/>
        <v>0</v>
      </c>
      <c r="J198" s="148">
        <f t="shared" si="18"/>
        <v>1</v>
      </c>
      <c r="T198" s="146"/>
      <c r="U198" s="146"/>
      <c r="V198" s="146"/>
      <c r="W198" s="146"/>
      <c r="X198" s="146"/>
      <c r="Y198" s="146"/>
      <c r="Z198" s="146"/>
      <c r="AA198" s="146"/>
      <c r="AB198" s="146"/>
      <c r="AC198" s="151">
        <f t="shared" si="19"/>
        <v>0</v>
      </c>
      <c r="AD198" s="152">
        <f t="shared" si="15"/>
        <v>0</v>
      </c>
    </row>
    <row r="199" spans="1:30" x14ac:dyDescent="0.35">
      <c r="A199" s="66" t="s">
        <v>1371</v>
      </c>
      <c r="B199" s="223">
        <v>524100</v>
      </c>
      <c r="C199" s="223" t="s">
        <v>684</v>
      </c>
      <c r="D199" s="57">
        <v>288150</v>
      </c>
      <c r="E199" s="214">
        <v>0</v>
      </c>
      <c r="F199" s="214">
        <v>0</v>
      </c>
      <c r="G199" s="7">
        <v>288150</v>
      </c>
      <c r="H199" s="148">
        <f t="shared" si="16"/>
        <v>0</v>
      </c>
      <c r="I199" s="148">
        <f t="shared" si="17"/>
        <v>0</v>
      </c>
      <c r="J199" s="148">
        <f t="shared" si="18"/>
        <v>1</v>
      </c>
      <c r="T199" s="146"/>
      <c r="U199" s="146"/>
      <c r="V199" s="146"/>
      <c r="W199" s="146"/>
      <c r="X199" s="146"/>
      <c r="Y199" s="146"/>
      <c r="Z199" s="146"/>
      <c r="AA199" s="146"/>
      <c r="AB199" s="146"/>
      <c r="AC199" s="151">
        <f t="shared" si="19"/>
        <v>0</v>
      </c>
      <c r="AD199" s="152">
        <f t="shared" si="15"/>
        <v>0</v>
      </c>
    </row>
    <row r="200" spans="1:30" x14ac:dyDescent="0.35">
      <c r="A200" s="66" t="s">
        <v>1372</v>
      </c>
      <c r="B200" s="223">
        <v>525000</v>
      </c>
      <c r="C200" s="223" t="s">
        <v>41</v>
      </c>
      <c r="D200" s="57">
        <v>124033</v>
      </c>
      <c r="E200" s="214">
        <v>0</v>
      </c>
      <c r="F200" s="214">
        <v>0</v>
      </c>
      <c r="G200" s="7">
        <v>124033</v>
      </c>
      <c r="H200" s="148">
        <f t="shared" si="16"/>
        <v>0</v>
      </c>
      <c r="I200" s="148">
        <f t="shared" si="17"/>
        <v>0</v>
      </c>
      <c r="J200" s="148">
        <f t="shared" si="18"/>
        <v>1</v>
      </c>
      <c r="T200" s="146"/>
      <c r="U200" s="146"/>
      <c r="V200" s="146"/>
      <c r="W200" s="146"/>
      <c r="X200" s="146"/>
      <c r="Y200" s="146"/>
      <c r="Z200" s="146"/>
      <c r="AA200" s="146"/>
      <c r="AB200" s="146"/>
      <c r="AC200" s="151">
        <f t="shared" si="19"/>
        <v>0</v>
      </c>
      <c r="AD200" s="152">
        <f t="shared" si="15"/>
        <v>0</v>
      </c>
    </row>
    <row r="201" spans="1:30" x14ac:dyDescent="0.35">
      <c r="A201" s="66" t="s">
        <v>1373</v>
      </c>
      <c r="B201" s="223" t="s">
        <v>676</v>
      </c>
      <c r="C201" s="223" t="s">
        <v>677</v>
      </c>
      <c r="D201" s="57">
        <v>171848</v>
      </c>
      <c r="E201" s="214">
        <v>0</v>
      </c>
      <c r="F201" s="214">
        <v>0</v>
      </c>
      <c r="G201" s="7">
        <v>171848</v>
      </c>
      <c r="H201" s="148">
        <f t="shared" si="16"/>
        <v>0</v>
      </c>
      <c r="I201" s="148">
        <f t="shared" si="17"/>
        <v>0</v>
      </c>
      <c r="J201" s="148">
        <f t="shared" si="18"/>
        <v>1</v>
      </c>
      <c r="T201" s="146"/>
      <c r="U201" s="146"/>
      <c r="V201" s="146"/>
      <c r="W201" s="146"/>
      <c r="X201" s="146"/>
      <c r="Y201" s="146"/>
      <c r="Z201" s="146"/>
      <c r="AA201" s="146"/>
      <c r="AB201" s="146"/>
      <c r="AC201" s="151">
        <f t="shared" si="19"/>
        <v>0</v>
      </c>
      <c r="AD201" s="152">
        <f t="shared" si="15"/>
        <v>0</v>
      </c>
    </row>
    <row r="202" spans="1:30" x14ac:dyDescent="0.35">
      <c r="A202" s="66" t="s">
        <v>1374</v>
      </c>
      <c r="B202" s="219" t="s">
        <v>1081</v>
      </c>
      <c r="C202" s="223" t="s">
        <v>1082</v>
      </c>
      <c r="D202" s="57">
        <v>1478793</v>
      </c>
      <c r="E202" s="214">
        <v>0</v>
      </c>
      <c r="F202" s="214">
        <v>0</v>
      </c>
      <c r="G202" s="7">
        <v>1478793</v>
      </c>
      <c r="H202" s="148">
        <f t="shared" si="16"/>
        <v>0</v>
      </c>
      <c r="I202" s="148">
        <f t="shared" si="17"/>
        <v>0</v>
      </c>
      <c r="J202" s="148">
        <f t="shared" si="18"/>
        <v>1</v>
      </c>
      <c r="T202" s="146"/>
      <c r="U202" s="146"/>
      <c r="V202" s="146"/>
      <c r="W202" s="146"/>
      <c r="X202" s="146"/>
      <c r="Y202" s="146"/>
      <c r="Z202" s="146"/>
      <c r="AA202" s="146"/>
      <c r="AB202" s="146"/>
      <c r="AC202" s="151">
        <f t="shared" si="19"/>
        <v>0</v>
      </c>
      <c r="AD202" s="152">
        <f t="shared" si="15"/>
        <v>0</v>
      </c>
    </row>
    <row r="203" spans="1:30" x14ac:dyDescent="0.35">
      <c r="A203" s="66" t="s">
        <v>1374</v>
      </c>
      <c r="B203" s="67" t="s">
        <v>1083</v>
      </c>
      <c r="C203" s="223" t="s">
        <v>1084</v>
      </c>
      <c r="D203" s="57">
        <v>4111</v>
      </c>
      <c r="E203" s="214">
        <v>0</v>
      </c>
      <c r="F203" s="214">
        <v>0</v>
      </c>
      <c r="G203" s="7">
        <v>4111</v>
      </c>
      <c r="H203" s="148">
        <f t="shared" si="16"/>
        <v>0</v>
      </c>
      <c r="I203" s="148">
        <f t="shared" si="17"/>
        <v>0</v>
      </c>
      <c r="J203" s="148">
        <f t="shared" si="18"/>
        <v>1</v>
      </c>
      <c r="T203" s="146"/>
      <c r="U203" s="146"/>
      <c r="V203" s="146"/>
      <c r="W203" s="146"/>
      <c r="X203" s="146"/>
      <c r="Y203" s="146"/>
      <c r="Z203" s="146"/>
      <c r="AA203" s="146"/>
      <c r="AB203" s="146"/>
      <c r="AC203" s="151">
        <f t="shared" si="19"/>
        <v>0</v>
      </c>
      <c r="AD203" s="152">
        <f t="shared" si="15"/>
        <v>0</v>
      </c>
    </row>
    <row r="204" spans="1:30" x14ac:dyDescent="0.35">
      <c r="A204" s="66" t="s">
        <v>1375</v>
      </c>
      <c r="B204" s="219">
        <v>532100</v>
      </c>
      <c r="C204" s="223" t="s">
        <v>647</v>
      </c>
      <c r="D204" s="57">
        <v>49709</v>
      </c>
      <c r="E204" s="214">
        <v>0</v>
      </c>
      <c r="F204" s="214">
        <v>0</v>
      </c>
      <c r="G204" s="7">
        <v>49709</v>
      </c>
      <c r="H204" s="148">
        <f t="shared" si="16"/>
        <v>0</v>
      </c>
      <c r="I204" s="148">
        <f t="shared" si="17"/>
        <v>0</v>
      </c>
      <c r="J204" s="148">
        <f t="shared" si="18"/>
        <v>1</v>
      </c>
      <c r="T204" s="146"/>
      <c r="U204" s="146"/>
      <c r="V204" s="146"/>
      <c r="W204" s="146"/>
      <c r="X204" s="146"/>
      <c r="Y204" s="146"/>
      <c r="Z204" s="146"/>
      <c r="AA204" s="146"/>
      <c r="AB204" s="146"/>
      <c r="AC204" s="151">
        <f t="shared" si="19"/>
        <v>0</v>
      </c>
      <c r="AD204" s="152">
        <f t="shared" si="15"/>
        <v>0</v>
      </c>
    </row>
    <row r="205" spans="1:30" x14ac:dyDescent="0.35">
      <c r="A205" s="66" t="s">
        <v>1375</v>
      </c>
      <c r="B205" s="66">
        <v>532400</v>
      </c>
      <c r="C205" s="223" t="s">
        <v>650</v>
      </c>
      <c r="D205" s="57">
        <v>378</v>
      </c>
      <c r="E205" s="214">
        <v>0</v>
      </c>
      <c r="F205" s="214">
        <v>0</v>
      </c>
      <c r="G205" s="7">
        <v>378</v>
      </c>
      <c r="H205" s="148">
        <f t="shared" si="16"/>
        <v>0</v>
      </c>
      <c r="I205" s="148">
        <f t="shared" si="17"/>
        <v>0</v>
      </c>
      <c r="J205" s="148">
        <f t="shared" si="18"/>
        <v>1</v>
      </c>
      <c r="T205" s="146"/>
      <c r="U205" s="146"/>
      <c r="V205" s="146"/>
      <c r="W205" s="146"/>
      <c r="X205" s="146"/>
      <c r="Y205" s="146"/>
      <c r="Z205" s="146"/>
      <c r="AA205" s="146"/>
      <c r="AB205" s="146"/>
      <c r="AC205" s="151">
        <f t="shared" si="19"/>
        <v>0</v>
      </c>
      <c r="AD205" s="152">
        <f t="shared" si="15"/>
        <v>0</v>
      </c>
    </row>
    <row r="206" spans="1:30" x14ac:dyDescent="0.35">
      <c r="A206" s="66" t="s">
        <v>1375</v>
      </c>
      <c r="B206" s="67" t="s">
        <v>457</v>
      </c>
      <c r="C206" s="223" t="s">
        <v>458</v>
      </c>
      <c r="D206" s="57">
        <v>25635</v>
      </c>
      <c r="E206" s="214">
        <v>6298</v>
      </c>
      <c r="F206" s="214">
        <v>0</v>
      </c>
      <c r="G206" s="7">
        <v>19337</v>
      </c>
      <c r="H206" s="148">
        <f t="shared" si="16"/>
        <v>0.24567973473766336</v>
      </c>
      <c r="I206" s="148">
        <f t="shared" si="17"/>
        <v>0</v>
      </c>
      <c r="J206" s="148">
        <f t="shared" si="18"/>
        <v>0.75432026526233664</v>
      </c>
      <c r="T206" s="146"/>
      <c r="U206" s="146"/>
      <c r="V206" s="146"/>
      <c r="W206" s="146"/>
      <c r="X206" s="146"/>
      <c r="Y206" s="146"/>
      <c r="Z206" s="146"/>
      <c r="AA206" s="146"/>
      <c r="AB206" s="146"/>
      <c r="AC206" s="151">
        <f t="shared" si="19"/>
        <v>9.5837618388009894E-6</v>
      </c>
      <c r="AD206" s="152">
        <f t="shared" ref="AD206:AD253" si="20">L206/$D206</f>
        <v>0</v>
      </c>
    </row>
    <row r="207" spans="1:30" x14ac:dyDescent="0.35">
      <c r="A207" s="66" t="s">
        <v>1376</v>
      </c>
      <c r="B207" s="219">
        <v>541100</v>
      </c>
      <c r="C207" s="223" t="s">
        <v>96</v>
      </c>
      <c r="D207" s="57">
        <v>90334</v>
      </c>
      <c r="E207" s="214">
        <v>0</v>
      </c>
      <c r="F207" s="214">
        <v>0</v>
      </c>
      <c r="G207" s="7">
        <v>90334</v>
      </c>
      <c r="H207" s="148">
        <f t="shared" si="16"/>
        <v>0</v>
      </c>
      <c r="I207" s="148">
        <f t="shared" si="17"/>
        <v>0</v>
      </c>
      <c r="J207" s="148">
        <f t="shared" si="18"/>
        <v>1</v>
      </c>
      <c r="T207" s="146"/>
      <c r="U207" s="146"/>
      <c r="V207" s="146"/>
      <c r="W207" s="146"/>
      <c r="X207" s="146"/>
      <c r="Y207" s="146"/>
      <c r="Z207" s="146"/>
      <c r="AA207" s="146"/>
      <c r="AB207" s="146"/>
      <c r="AC207" s="151">
        <f t="shared" si="19"/>
        <v>0</v>
      </c>
      <c r="AD207" s="152">
        <f t="shared" si="20"/>
        <v>0</v>
      </c>
    </row>
    <row r="208" spans="1:30" x14ac:dyDescent="0.35">
      <c r="A208" s="66" t="s">
        <v>1376</v>
      </c>
      <c r="B208" s="66">
        <v>541200</v>
      </c>
      <c r="C208" s="223" t="s">
        <v>691</v>
      </c>
      <c r="D208" s="57">
        <v>15387</v>
      </c>
      <c r="E208" s="214">
        <v>0</v>
      </c>
      <c r="F208" s="214">
        <v>0</v>
      </c>
      <c r="G208" s="7">
        <v>15387</v>
      </c>
      <c r="H208" s="148">
        <f t="shared" si="16"/>
        <v>0</v>
      </c>
      <c r="I208" s="148">
        <f t="shared" si="17"/>
        <v>0</v>
      </c>
      <c r="J208" s="148">
        <f t="shared" si="18"/>
        <v>1</v>
      </c>
      <c r="T208" s="146"/>
      <c r="U208" s="146"/>
      <c r="V208" s="146"/>
      <c r="W208" s="146"/>
      <c r="X208" s="146"/>
      <c r="Y208" s="146"/>
      <c r="Z208" s="146"/>
      <c r="AA208" s="146"/>
      <c r="AB208" s="146"/>
      <c r="AC208" s="151">
        <f t="shared" si="19"/>
        <v>0</v>
      </c>
      <c r="AD208" s="152">
        <f t="shared" si="20"/>
        <v>0</v>
      </c>
    </row>
    <row r="209" spans="1:30" x14ac:dyDescent="0.35">
      <c r="A209" s="66" t="s">
        <v>1376</v>
      </c>
      <c r="B209" s="66">
        <v>541400</v>
      </c>
      <c r="C209" s="223" t="s">
        <v>692</v>
      </c>
      <c r="D209" s="57">
        <v>4429</v>
      </c>
      <c r="E209" s="214">
        <v>0</v>
      </c>
      <c r="F209" s="214">
        <v>0</v>
      </c>
      <c r="G209" s="7">
        <v>4429</v>
      </c>
      <c r="H209" s="148">
        <f t="shared" si="16"/>
        <v>0</v>
      </c>
      <c r="I209" s="148">
        <f t="shared" si="17"/>
        <v>0</v>
      </c>
      <c r="J209" s="148">
        <f t="shared" si="18"/>
        <v>1</v>
      </c>
      <c r="T209" s="146"/>
      <c r="U209" s="146"/>
      <c r="V209" s="146"/>
      <c r="W209" s="146"/>
      <c r="X209" s="146"/>
      <c r="Y209" s="146"/>
      <c r="Z209" s="146"/>
      <c r="AA209" s="146"/>
      <c r="AB209" s="146"/>
      <c r="AC209" s="151">
        <f t="shared" si="19"/>
        <v>0</v>
      </c>
      <c r="AD209" s="152">
        <f t="shared" si="20"/>
        <v>0</v>
      </c>
    </row>
    <row r="210" spans="1:30" x14ac:dyDescent="0.35">
      <c r="A210" s="66" t="s">
        <v>1376</v>
      </c>
      <c r="B210" s="66">
        <v>541700</v>
      </c>
      <c r="C210" s="223" t="s">
        <v>708</v>
      </c>
      <c r="D210" s="57">
        <v>4636</v>
      </c>
      <c r="E210" s="214">
        <v>0</v>
      </c>
      <c r="F210" s="214">
        <v>0</v>
      </c>
      <c r="G210" s="7">
        <v>4636</v>
      </c>
      <c r="H210" s="148">
        <f t="shared" si="16"/>
        <v>0</v>
      </c>
      <c r="I210" s="148">
        <f t="shared" si="17"/>
        <v>0</v>
      </c>
      <c r="J210" s="148">
        <f t="shared" si="18"/>
        <v>1</v>
      </c>
      <c r="T210" s="146"/>
      <c r="U210" s="146"/>
      <c r="V210" s="146"/>
      <c r="W210" s="146"/>
      <c r="X210" s="146"/>
      <c r="Y210" s="146"/>
      <c r="Z210" s="146"/>
      <c r="AA210" s="146"/>
      <c r="AB210" s="146"/>
      <c r="AC210" s="151">
        <f t="shared" si="19"/>
        <v>0</v>
      </c>
      <c r="AD210" s="152">
        <f t="shared" si="20"/>
        <v>0</v>
      </c>
    </row>
    <row r="211" spans="1:30" x14ac:dyDescent="0.35">
      <c r="A211" s="66" t="s">
        <v>1376</v>
      </c>
      <c r="B211" s="66">
        <v>541800</v>
      </c>
      <c r="C211" s="223" t="s">
        <v>697</v>
      </c>
      <c r="D211" s="57">
        <v>2434</v>
      </c>
      <c r="E211" s="214">
        <v>0</v>
      </c>
      <c r="F211" s="214">
        <v>0</v>
      </c>
      <c r="G211" s="7">
        <v>2434</v>
      </c>
      <c r="H211" s="148">
        <f t="shared" si="16"/>
        <v>0</v>
      </c>
      <c r="I211" s="148">
        <f t="shared" si="17"/>
        <v>0</v>
      </c>
      <c r="J211" s="148">
        <f t="shared" si="18"/>
        <v>1</v>
      </c>
      <c r="T211" s="146"/>
      <c r="U211" s="146"/>
      <c r="V211" s="146"/>
      <c r="W211" s="146"/>
      <c r="X211" s="146"/>
      <c r="Y211" s="146"/>
      <c r="Z211" s="146"/>
      <c r="AA211" s="146"/>
      <c r="AB211" s="146"/>
      <c r="AC211" s="151">
        <f t="shared" si="19"/>
        <v>0</v>
      </c>
      <c r="AD211" s="152">
        <f t="shared" si="20"/>
        <v>0</v>
      </c>
    </row>
    <row r="212" spans="1:30" x14ac:dyDescent="0.35">
      <c r="A212" s="66" t="s">
        <v>1376</v>
      </c>
      <c r="B212" s="66">
        <v>541920</v>
      </c>
      <c r="C212" s="223" t="s">
        <v>666</v>
      </c>
      <c r="D212" s="57">
        <v>7284</v>
      </c>
      <c r="E212" s="214">
        <v>0</v>
      </c>
      <c r="F212" s="214">
        <v>0</v>
      </c>
      <c r="G212" s="7">
        <v>7284</v>
      </c>
      <c r="H212" s="148">
        <f t="shared" si="16"/>
        <v>0</v>
      </c>
      <c r="I212" s="148">
        <f t="shared" si="17"/>
        <v>0</v>
      </c>
      <c r="J212" s="148">
        <f t="shared" si="18"/>
        <v>1</v>
      </c>
      <c r="T212" s="146"/>
      <c r="U212" s="146"/>
      <c r="V212" s="146"/>
      <c r="W212" s="146"/>
      <c r="X212" s="146"/>
      <c r="Y212" s="146"/>
      <c r="Z212" s="146"/>
      <c r="AA212" s="146"/>
      <c r="AB212" s="146"/>
      <c r="AC212" s="151">
        <f t="shared" si="19"/>
        <v>0</v>
      </c>
      <c r="AD212" s="152">
        <f t="shared" si="20"/>
        <v>0</v>
      </c>
    </row>
    <row r="213" spans="1:30" x14ac:dyDescent="0.35">
      <c r="A213" s="67" t="s">
        <v>1376</v>
      </c>
      <c r="B213" s="67">
        <v>541940</v>
      </c>
      <c r="C213" s="223" t="s">
        <v>670</v>
      </c>
      <c r="D213" s="57">
        <v>20216</v>
      </c>
      <c r="E213" s="214">
        <v>0</v>
      </c>
      <c r="F213" s="214">
        <v>0</v>
      </c>
      <c r="G213" s="7">
        <v>20216</v>
      </c>
      <c r="H213" s="148">
        <f t="shared" si="16"/>
        <v>0</v>
      </c>
      <c r="I213" s="148">
        <f t="shared" si="17"/>
        <v>0</v>
      </c>
      <c r="J213" s="148">
        <f t="shared" si="18"/>
        <v>1</v>
      </c>
      <c r="T213" s="146"/>
      <c r="U213" s="146"/>
      <c r="V213" s="146"/>
      <c r="W213" s="146"/>
      <c r="X213" s="146"/>
      <c r="Y213" s="146"/>
      <c r="Z213" s="146"/>
      <c r="AA213" s="146"/>
      <c r="AB213" s="146"/>
      <c r="AC213" s="151">
        <f t="shared" si="19"/>
        <v>0</v>
      </c>
      <c r="AD213" s="152">
        <f t="shared" si="20"/>
        <v>0</v>
      </c>
    </row>
    <row r="214" spans="1:30" x14ac:dyDescent="0.35">
      <c r="A214" s="219" t="s">
        <v>1377</v>
      </c>
      <c r="B214" s="219">
        <v>561300</v>
      </c>
      <c r="C214" s="223" t="s">
        <v>694</v>
      </c>
      <c r="D214" s="57">
        <v>1517</v>
      </c>
      <c r="E214" s="214">
        <v>0</v>
      </c>
      <c r="F214" s="214">
        <v>0</v>
      </c>
      <c r="G214" s="7">
        <v>1517</v>
      </c>
      <c r="H214" s="148">
        <f t="shared" si="16"/>
        <v>0</v>
      </c>
      <c r="I214" s="148">
        <f t="shared" si="17"/>
        <v>0</v>
      </c>
      <c r="J214" s="148">
        <f t="shared" si="18"/>
        <v>1</v>
      </c>
      <c r="T214" s="146"/>
      <c r="U214" s="146"/>
      <c r="V214" s="146"/>
      <c r="W214" s="146"/>
      <c r="X214" s="146"/>
      <c r="Y214" s="146"/>
      <c r="Z214" s="146"/>
      <c r="AA214" s="146"/>
      <c r="AB214" s="146"/>
      <c r="AC214" s="151">
        <f t="shared" si="19"/>
        <v>0</v>
      </c>
      <c r="AD214" s="152">
        <f t="shared" si="20"/>
        <v>0</v>
      </c>
    </row>
    <row r="215" spans="1:30" x14ac:dyDescent="0.35">
      <c r="A215" s="66" t="s">
        <v>1377</v>
      </c>
      <c r="B215" s="66">
        <v>561400</v>
      </c>
      <c r="C215" s="223" t="s">
        <v>687</v>
      </c>
      <c r="D215" s="57">
        <v>4346</v>
      </c>
      <c r="E215" s="214">
        <v>0</v>
      </c>
      <c r="F215" s="214">
        <v>0</v>
      </c>
      <c r="G215" s="7">
        <v>4346</v>
      </c>
      <c r="H215" s="148">
        <f t="shared" si="16"/>
        <v>0</v>
      </c>
      <c r="I215" s="148">
        <f t="shared" si="17"/>
        <v>0</v>
      </c>
      <c r="J215" s="148">
        <f t="shared" si="18"/>
        <v>1</v>
      </c>
      <c r="T215" s="146"/>
      <c r="U215" s="146"/>
      <c r="V215" s="146"/>
      <c r="W215" s="146"/>
      <c r="X215" s="146"/>
      <c r="Y215" s="146"/>
      <c r="Z215" s="146"/>
      <c r="AA215" s="146"/>
      <c r="AB215" s="146"/>
      <c r="AC215" s="151">
        <f t="shared" si="19"/>
        <v>0</v>
      </c>
      <c r="AD215" s="152">
        <f t="shared" si="20"/>
        <v>0</v>
      </c>
    </row>
    <row r="216" spans="1:30" x14ac:dyDescent="0.35">
      <c r="A216" s="66" t="s">
        <v>1377</v>
      </c>
      <c r="B216" s="66">
        <v>561500</v>
      </c>
      <c r="C216" s="223" t="s">
        <v>649</v>
      </c>
      <c r="D216" s="57">
        <v>14340</v>
      </c>
      <c r="E216" s="214">
        <v>0</v>
      </c>
      <c r="F216" s="214">
        <v>0</v>
      </c>
      <c r="G216" s="7">
        <v>14340</v>
      </c>
      <c r="H216" s="148">
        <f t="shared" si="16"/>
        <v>0</v>
      </c>
      <c r="I216" s="148">
        <f t="shared" si="17"/>
        <v>0</v>
      </c>
      <c r="J216" s="148">
        <f t="shared" si="18"/>
        <v>1</v>
      </c>
      <c r="T216" s="146"/>
      <c r="U216" s="146"/>
      <c r="V216" s="146"/>
      <c r="W216" s="146"/>
      <c r="X216" s="146"/>
      <c r="Y216" s="146"/>
      <c r="Z216" s="146"/>
      <c r="AA216" s="146"/>
      <c r="AB216" s="146"/>
      <c r="AC216" s="151">
        <f t="shared" si="19"/>
        <v>0</v>
      </c>
      <c r="AD216" s="152">
        <f t="shared" si="20"/>
        <v>0</v>
      </c>
    </row>
    <row r="217" spans="1:30" x14ac:dyDescent="0.35">
      <c r="A217" s="66" t="s">
        <v>1377</v>
      </c>
      <c r="B217" s="66">
        <v>561600</v>
      </c>
      <c r="C217" s="223" t="s">
        <v>693</v>
      </c>
      <c r="D217" s="57">
        <v>7681</v>
      </c>
      <c r="E217" s="214">
        <v>0</v>
      </c>
      <c r="F217" s="214">
        <v>0</v>
      </c>
      <c r="G217" s="7">
        <v>7681</v>
      </c>
      <c r="H217" s="148">
        <f t="shared" si="16"/>
        <v>0</v>
      </c>
      <c r="I217" s="148">
        <f t="shared" si="17"/>
        <v>0</v>
      </c>
      <c r="J217" s="148">
        <f t="shared" si="18"/>
        <v>1</v>
      </c>
      <c r="T217" s="146"/>
      <c r="U217" s="146"/>
      <c r="V217" s="146"/>
      <c r="W217" s="146"/>
      <c r="X217" s="146"/>
      <c r="Y217" s="146"/>
      <c r="Z217" s="146"/>
      <c r="AA217" s="146"/>
      <c r="AB217" s="146"/>
      <c r="AC217" s="151">
        <f t="shared" si="19"/>
        <v>0</v>
      </c>
      <c r="AD217" s="152">
        <f t="shared" si="20"/>
        <v>0</v>
      </c>
    </row>
    <row r="218" spans="1:30" x14ac:dyDescent="0.35">
      <c r="A218" s="66" t="s">
        <v>1377</v>
      </c>
      <c r="B218" s="66">
        <v>561700</v>
      </c>
      <c r="C218" s="223" t="s">
        <v>705</v>
      </c>
      <c r="D218" s="57">
        <v>15230</v>
      </c>
      <c r="E218" s="214">
        <v>0</v>
      </c>
      <c r="F218" s="214">
        <v>0</v>
      </c>
      <c r="G218" s="7">
        <v>15230</v>
      </c>
      <c r="H218" s="148">
        <f t="shared" si="16"/>
        <v>0</v>
      </c>
      <c r="I218" s="148">
        <f t="shared" si="17"/>
        <v>0</v>
      </c>
      <c r="J218" s="148">
        <f t="shared" si="18"/>
        <v>1</v>
      </c>
      <c r="T218" s="146"/>
      <c r="U218" s="146"/>
      <c r="V218" s="146"/>
      <c r="W218" s="146"/>
      <c r="X218" s="146"/>
      <c r="Y218" s="146"/>
      <c r="Z218" s="146"/>
      <c r="AA218" s="146"/>
      <c r="AB218" s="146"/>
      <c r="AC218" s="151">
        <f t="shared" si="19"/>
        <v>0</v>
      </c>
      <c r="AD218" s="152">
        <f t="shared" si="20"/>
        <v>0</v>
      </c>
    </row>
    <row r="219" spans="1:30" x14ac:dyDescent="0.35">
      <c r="A219" s="66" t="s">
        <v>1377</v>
      </c>
      <c r="B219" s="67">
        <v>561900</v>
      </c>
      <c r="C219" s="223" t="s">
        <v>707</v>
      </c>
      <c r="D219" s="57">
        <v>340</v>
      </c>
      <c r="E219" s="214">
        <v>0</v>
      </c>
      <c r="F219" s="214">
        <v>0</v>
      </c>
      <c r="G219" s="7">
        <v>340</v>
      </c>
      <c r="H219" s="148">
        <f t="shared" si="16"/>
        <v>0</v>
      </c>
      <c r="I219" s="148">
        <f t="shared" si="17"/>
        <v>0</v>
      </c>
      <c r="J219" s="148">
        <f t="shared" si="18"/>
        <v>1</v>
      </c>
      <c r="T219" s="146"/>
      <c r="U219" s="146"/>
      <c r="V219" s="146"/>
      <c r="W219" s="146"/>
      <c r="X219" s="146"/>
      <c r="Y219" s="146"/>
      <c r="Z219" s="146"/>
      <c r="AA219" s="146"/>
      <c r="AB219" s="146"/>
      <c r="AC219" s="151">
        <f t="shared" si="19"/>
        <v>0</v>
      </c>
      <c r="AD219" s="152">
        <f t="shared" si="20"/>
        <v>0</v>
      </c>
    </row>
    <row r="220" spans="1:30" x14ac:dyDescent="0.35">
      <c r="A220" s="66" t="s">
        <v>1378</v>
      </c>
      <c r="B220" s="223">
        <v>562000</v>
      </c>
      <c r="C220" s="223" t="s">
        <v>45</v>
      </c>
      <c r="D220" s="57">
        <v>15473</v>
      </c>
      <c r="E220" s="214">
        <v>0</v>
      </c>
      <c r="F220" s="214">
        <v>0</v>
      </c>
      <c r="G220" s="7">
        <v>15473</v>
      </c>
      <c r="H220" s="148">
        <f t="shared" si="16"/>
        <v>0</v>
      </c>
      <c r="I220" s="148">
        <f t="shared" si="17"/>
        <v>0</v>
      </c>
      <c r="J220" s="148">
        <f t="shared" si="18"/>
        <v>1</v>
      </c>
      <c r="T220" s="146"/>
      <c r="U220" s="146"/>
      <c r="V220" s="146"/>
      <c r="W220" s="146"/>
      <c r="X220" s="146"/>
      <c r="Y220" s="146"/>
      <c r="Z220" s="146"/>
      <c r="AA220" s="146"/>
      <c r="AB220" s="146"/>
      <c r="AC220" s="151">
        <f t="shared" si="19"/>
        <v>0</v>
      </c>
      <c r="AD220" s="152">
        <f t="shared" si="20"/>
        <v>0</v>
      </c>
    </row>
    <row r="221" spans="1:30" x14ac:dyDescent="0.35">
      <c r="A221" s="66" t="s">
        <v>1379</v>
      </c>
      <c r="B221" s="219">
        <v>611100</v>
      </c>
      <c r="C221" s="223" t="s">
        <v>654</v>
      </c>
      <c r="D221" s="57">
        <v>38700</v>
      </c>
      <c r="E221" s="214">
        <v>0</v>
      </c>
      <c r="F221" s="214">
        <v>0</v>
      </c>
      <c r="G221" s="7">
        <v>38700</v>
      </c>
      <c r="H221" s="148">
        <f t="shared" si="16"/>
        <v>0</v>
      </c>
      <c r="I221" s="148">
        <f t="shared" si="17"/>
        <v>0</v>
      </c>
      <c r="J221" s="148">
        <f t="shared" si="18"/>
        <v>1</v>
      </c>
      <c r="T221" s="146"/>
      <c r="U221" s="146"/>
      <c r="V221" s="146"/>
      <c r="W221" s="146"/>
      <c r="X221" s="146"/>
      <c r="Y221" s="146"/>
      <c r="Z221" s="146"/>
      <c r="AA221" s="146"/>
      <c r="AB221" s="146"/>
      <c r="AC221" s="151">
        <f t="shared" si="19"/>
        <v>0</v>
      </c>
      <c r="AD221" s="152">
        <f t="shared" si="20"/>
        <v>0</v>
      </c>
    </row>
    <row r="222" spans="1:30" x14ac:dyDescent="0.35">
      <c r="A222" s="66" t="s">
        <v>1379</v>
      </c>
      <c r="B222" s="66" t="s">
        <v>644</v>
      </c>
      <c r="C222" s="223" t="s">
        <v>645</v>
      </c>
      <c r="D222" s="57">
        <v>163958</v>
      </c>
      <c r="E222" s="214">
        <v>0</v>
      </c>
      <c r="F222" s="214">
        <v>0</v>
      </c>
      <c r="G222" s="7">
        <v>163958</v>
      </c>
      <c r="H222" s="148">
        <f t="shared" si="16"/>
        <v>0</v>
      </c>
      <c r="I222" s="148">
        <f t="shared" si="17"/>
        <v>0</v>
      </c>
      <c r="J222" s="148">
        <f t="shared" si="18"/>
        <v>1</v>
      </c>
      <c r="T222" s="146"/>
      <c r="U222" s="146"/>
      <c r="V222" s="146"/>
      <c r="W222" s="146"/>
      <c r="X222" s="146"/>
      <c r="Y222" s="146"/>
      <c r="Z222" s="146"/>
      <c r="AA222" s="146"/>
      <c r="AB222" s="146"/>
      <c r="AC222" s="151">
        <f t="shared" si="19"/>
        <v>0</v>
      </c>
      <c r="AD222" s="152">
        <f t="shared" si="20"/>
        <v>0</v>
      </c>
    </row>
    <row r="223" spans="1:30" x14ac:dyDescent="0.35">
      <c r="A223" s="66" t="s">
        <v>1379</v>
      </c>
      <c r="B223" s="67" t="s">
        <v>651</v>
      </c>
      <c r="C223" s="223" t="s">
        <v>652</v>
      </c>
      <c r="D223" s="57">
        <v>48521</v>
      </c>
      <c r="E223" s="214">
        <v>0</v>
      </c>
      <c r="F223" s="214">
        <v>0</v>
      </c>
      <c r="G223" s="7">
        <v>48521</v>
      </c>
      <c r="H223" s="148">
        <f t="shared" si="16"/>
        <v>0</v>
      </c>
      <c r="I223" s="148">
        <f t="shared" si="17"/>
        <v>0</v>
      </c>
      <c r="J223" s="148">
        <f t="shared" si="18"/>
        <v>1</v>
      </c>
      <c r="T223" s="146"/>
      <c r="U223" s="146"/>
      <c r="V223" s="146"/>
      <c r="W223" s="146"/>
      <c r="X223" s="146"/>
      <c r="Y223" s="146"/>
      <c r="Z223" s="146"/>
      <c r="AA223" s="146"/>
      <c r="AB223" s="146"/>
      <c r="AC223" s="151">
        <f t="shared" si="19"/>
        <v>0</v>
      </c>
      <c r="AD223" s="152">
        <f t="shared" si="20"/>
        <v>0</v>
      </c>
    </row>
    <row r="224" spans="1:30" x14ac:dyDescent="0.35">
      <c r="A224" s="66" t="s">
        <v>1380</v>
      </c>
      <c r="B224" s="219">
        <v>621100</v>
      </c>
      <c r="C224" s="223" t="s">
        <v>631</v>
      </c>
      <c r="D224" s="57">
        <v>346543</v>
      </c>
      <c r="E224" s="214">
        <v>0</v>
      </c>
      <c r="F224" s="214">
        <v>0</v>
      </c>
      <c r="G224" s="7">
        <v>346543</v>
      </c>
      <c r="H224" s="148">
        <f t="shared" si="16"/>
        <v>0</v>
      </c>
      <c r="I224" s="148">
        <f t="shared" si="17"/>
        <v>0</v>
      </c>
      <c r="J224" s="148">
        <f t="shared" si="18"/>
        <v>1</v>
      </c>
      <c r="T224" s="146"/>
      <c r="U224" s="146"/>
      <c r="V224" s="146"/>
      <c r="W224" s="146"/>
      <c r="X224" s="146"/>
      <c r="Y224" s="146"/>
      <c r="Z224" s="146"/>
      <c r="AA224" s="146"/>
      <c r="AB224" s="146"/>
      <c r="AC224" s="151">
        <f t="shared" si="19"/>
        <v>0</v>
      </c>
      <c r="AD224" s="152">
        <f t="shared" si="20"/>
        <v>0</v>
      </c>
    </row>
    <row r="225" spans="1:30" x14ac:dyDescent="0.35">
      <c r="A225" s="66" t="s">
        <v>1380</v>
      </c>
      <c r="B225" s="66">
        <v>621200</v>
      </c>
      <c r="C225" s="223" t="s">
        <v>633</v>
      </c>
      <c r="D225" s="57">
        <v>96992</v>
      </c>
      <c r="E225" s="214">
        <v>0</v>
      </c>
      <c r="F225" s="214">
        <v>0</v>
      </c>
      <c r="G225" s="7">
        <v>96992</v>
      </c>
      <c r="H225" s="148">
        <f t="shared" si="16"/>
        <v>0</v>
      </c>
      <c r="I225" s="148">
        <f t="shared" si="17"/>
        <v>0</v>
      </c>
      <c r="J225" s="148">
        <f t="shared" si="18"/>
        <v>1</v>
      </c>
      <c r="T225" s="146"/>
      <c r="U225" s="146"/>
      <c r="V225" s="146"/>
      <c r="W225" s="146"/>
      <c r="X225" s="146"/>
      <c r="Y225" s="146"/>
      <c r="Z225" s="146"/>
      <c r="AA225" s="146"/>
      <c r="AB225" s="146"/>
      <c r="AC225" s="151">
        <f t="shared" si="19"/>
        <v>0</v>
      </c>
      <c r="AD225" s="152">
        <f t="shared" si="20"/>
        <v>0</v>
      </c>
    </row>
    <row r="226" spans="1:30" x14ac:dyDescent="0.35">
      <c r="A226" s="66" t="s">
        <v>1380</v>
      </c>
      <c r="B226" s="66">
        <v>621300</v>
      </c>
      <c r="C226" s="223" t="s">
        <v>542</v>
      </c>
      <c r="D226" s="57">
        <v>61260</v>
      </c>
      <c r="E226" s="214">
        <v>7519</v>
      </c>
      <c r="F226" s="214">
        <v>0</v>
      </c>
      <c r="G226" s="7">
        <v>53741</v>
      </c>
      <c r="H226" s="148">
        <f t="shared" si="16"/>
        <v>0.12273914462944825</v>
      </c>
      <c r="I226" s="148">
        <f t="shared" si="17"/>
        <v>0</v>
      </c>
      <c r="J226" s="148">
        <f t="shared" si="18"/>
        <v>0.87726085537055176</v>
      </c>
      <c r="T226" s="146"/>
      <c r="U226" s="146"/>
      <c r="V226" s="146"/>
      <c r="W226" s="146"/>
      <c r="X226" s="146"/>
      <c r="Y226" s="146"/>
      <c r="Z226" s="146"/>
      <c r="AA226" s="146"/>
      <c r="AB226" s="146"/>
      <c r="AC226" s="151">
        <f t="shared" si="19"/>
        <v>2.0035772874542647E-6</v>
      </c>
      <c r="AD226" s="152">
        <f t="shared" si="20"/>
        <v>0</v>
      </c>
    </row>
    <row r="227" spans="1:30" x14ac:dyDescent="0.35">
      <c r="A227" s="66" t="s">
        <v>1380</v>
      </c>
      <c r="B227" s="66">
        <v>621400</v>
      </c>
      <c r="C227" s="223" t="s">
        <v>632</v>
      </c>
      <c r="D227" s="57">
        <v>79114</v>
      </c>
      <c r="E227" s="214">
        <v>0</v>
      </c>
      <c r="F227" s="214">
        <v>0</v>
      </c>
      <c r="G227" s="7">
        <v>79114</v>
      </c>
      <c r="H227" s="148">
        <f t="shared" si="16"/>
        <v>0</v>
      </c>
      <c r="I227" s="148">
        <f t="shared" si="17"/>
        <v>0</v>
      </c>
      <c r="J227" s="148">
        <f t="shared" si="18"/>
        <v>1</v>
      </c>
      <c r="T227" s="146"/>
      <c r="U227" s="146"/>
      <c r="V227" s="146"/>
      <c r="W227" s="146"/>
      <c r="X227" s="146"/>
      <c r="Y227" s="146"/>
      <c r="Z227" s="146"/>
      <c r="AA227" s="146"/>
      <c r="AB227" s="146"/>
      <c r="AC227" s="151">
        <f t="shared" si="19"/>
        <v>0</v>
      </c>
      <c r="AD227" s="152">
        <f t="shared" si="20"/>
        <v>0</v>
      </c>
    </row>
    <row r="228" spans="1:30" x14ac:dyDescent="0.35">
      <c r="A228" s="66" t="s">
        <v>1380</v>
      </c>
      <c r="B228" s="66">
        <v>621500</v>
      </c>
      <c r="C228" s="223" t="s">
        <v>635</v>
      </c>
      <c r="D228" s="57">
        <v>28812</v>
      </c>
      <c r="E228" s="214">
        <v>0</v>
      </c>
      <c r="F228" s="214">
        <v>0</v>
      </c>
      <c r="G228" s="7">
        <v>28812</v>
      </c>
      <c r="H228" s="148">
        <f t="shared" si="16"/>
        <v>0</v>
      </c>
      <c r="I228" s="148">
        <f t="shared" si="17"/>
        <v>0</v>
      </c>
      <c r="J228" s="148">
        <f t="shared" si="18"/>
        <v>1</v>
      </c>
      <c r="T228" s="146"/>
      <c r="U228" s="146"/>
      <c r="V228" s="146"/>
      <c r="W228" s="146"/>
      <c r="X228" s="146"/>
      <c r="Y228" s="146"/>
      <c r="Z228" s="146"/>
      <c r="AA228" s="146"/>
      <c r="AB228" s="146"/>
      <c r="AC228" s="151">
        <f t="shared" si="19"/>
        <v>0</v>
      </c>
      <c r="AD228" s="152">
        <f t="shared" si="20"/>
        <v>0</v>
      </c>
    </row>
    <row r="229" spans="1:30" x14ac:dyDescent="0.35">
      <c r="A229" s="66" t="s">
        <v>1380</v>
      </c>
      <c r="B229" s="66">
        <v>621600</v>
      </c>
      <c r="C229" s="223" t="s">
        <v>634</v>
      </c>
      <c r="D229" s="57">
        <v>64890</v>
      </c>
      <c r="E229" s="214">
        <v>0</v>
      </c>
      <c r="F229" s="214">
        <v>0</v>
      </c>
      <c r="G229" s="7">
        <v>64890</v>
      </c>
      <c r="H229" s="148">
        <f t="shared" si="16"/>
        <v>0</v>
      </c>
      <c r="I229" s="148">
        <f t="shared" si="17"/>
        <v>0</v>
      </c>
      <c r="J229" s="148">
        <f t="shared" si="18"/>
        <v>1</v>
      </c>
      <c r="T229" s="146"/>
      <c r="U229" s="146"/>
      <c r="V229" s="146"/>
      <c r="W229" s="146"/>
      <c r="X229" s="146"/>
      <c r="Y229" s="146"/>
      <c r="Z229" s="146"/>
      <c r="AA229" s="146"/>
      <c r="AB229" s="146"/>
      <c r="AC229" s="151">
        <f t="shared" si="19"/>
        <v>0</v>
      </c>
      <c r="AD229" s="152">
        <f t="shared" si="20"/>
        <v>0</v>
      </c>
    </row>
    <row r="230" spans="1:30" x14ac:dyDescent="0.35">
      <c r="A230" s="66" t="s">
        <v>1380</v>
      </c>
      <c r="B230" s="67">
        <v>621900</v>
      </c>
      <c r="C230" s="223" t="s">
        <v>636</v>
      </c>
      <c r="D230" s="57">
        <v>25447</v>
      </c>
      <c r="E230" s="214">
        <v>0</v>
      </c>
      <c r="F230" s="214">
        <v>0</v>
      </c>
      <c r="G230" s="7">
        <v>25447</v>
      </c>
      <c r="H230" s="148">
        <f t="shared" si="16"/>
        <v>0</v>
      </c>
      <c r="I230" s="148">
        <f t="shared" si="17"/>
        <v>0</v>
      </c>
      <c r="J230" s="148">
        <f t="shared" si="18"/>
        <v>1</v>
      </c>
      <c r="T230" s="146"/>
      <c r="U230" s="146"/>
      <c r="V230" s="146"/>
      <c r="W230" s="146"/>
      <c r="X230" s="146"/>
      <c r="Y230" s="146"/>
      <c r="Z230" s="146"/>
      <c r="AA230" s="146"/>
      <c r="AB230" s="146"/>
      <c r="AC230" s="151">
        <f t="shared" si="19"/>
        <v>0</v>
      </c>
      <c r="AD230" s="152">
        <f t="shared" si="20"/>
        <v>0</v>
      </c>
    </row>
    <row r="231" spans="1:30" x14ac:dyDescent="0.35">
      <c r="A231" s="66" t="s">
        <v>1381</v>
      </c>
      <c r="B231" s="223">
        <v>622000</v>
      </c>
      <c r="C231" s="223" t="s">
        <v>637</v>
      </c>
      <c r="D231" s="57">
        <v>649837</v>
      </c>
      <c r="E231" s="214">
        <v>0</v>
      </c>
      <c r="F231" s="214">
        <v>0</v>
      </c>
      <c r="G231" s="7">
        <v>649837</v>
      </c>
      <c r="H231" s="148">
        <f t="shared" si="16"/>
        <v>0</v>
      </c>
      <c r="I231" s="148">
        <f t="shared" si="17"/>
        <v>0</v>
      </c>
      <c r="J231" s="148">
        <f t="shared" si="18"/>
        <v>1</v>
      </c>
      <c r="T231" s="146"/>
      <c r="U231" s="146"/>
      <c r="V231" s="146"/>
      <c r="W231" s="146"/>
      <c r="X231" s="146"/>
      <c r="Y231" s="146"/>
      <c r="Z231" s="146"/>
      <c r="AA231" s="146"/>
      <c r="AB231" s="146"/>
      <c r="AC231" s="151">
        <f t="shared" si="19"/>
        <v>0</v>
      </c>
      <c r="AD231" s="152">
        <f t="shared" si="20"/>
        <v>0</v>
      </c>
    </row>
    <row r="232" spans="1:30" x14ac:dyDescent="0.35">
      <c r="A232" s="66" t="s">
        <v>1382</v>
      </c>
      <c r="B232" s="219" t="s">
        <v>638</v>
      </c>
      <c r="C232" s="223" t="s">
        <v>639</v>
      </c>
      <c r="D232" s="57">
        <v>136008</v>
      </c>
      <c r="E232" s="214">
        <v>0</v>
      </c>
      <c r="F232" s="214">
        <v>0</v>
      </c>
      <c r="G232" s="7">
        <v>136008</v>
      </c>
      <c r="H232" s="148">
        <f t="shared" si="16"/>
        <v>0</v>
      </c>
      <c r="I232" s="148">
        <f t="shared" si="17"/>
        <v>0</v>
      </c>
      <c r="J232" s="148">
        <f t="shared" si="18"/>
        <v>1</v>
      </c>
      <c r="T232" s="146"/>
      <c r="U232" s="146"/>
      <c r="V232" s="146"/>
      <c r="W232" s="146"/>
      <c r="X232" s="146"/>
      <c r="Y232" s="146"/>
      <c r="Z232" s="146"/>
      <c r="AA232" s="146"/>
      <c r="AB232" s="146"/>
      <c r="AC232" s="151">
        <f t="shared" si="19"/>
        <v>0</v>
      </c>
      <c r="AD232" s="152">
        <f t="shared" si="20"/>
        <v>0</v>
      </c>
    </row>
    <row r="233" spans="1:30" x14ac:dyDescent="0.35">
      <c r="A233" s="66" t="s">
        <v>1382</v>
      </c>
      <c r="B233" s="67" t="s">
        <v>640</v>
      </c>
      <c r="C233" s="223" t="s">
        <v>641</v>
      </c>
      <c r="D233" s="57">
        <v>34271</v>
      </c>
      <c r="E233" s="214">
        <v>0</v>
      </c>
      <c r="F233" s="214">
        <v>0</v>
      </c>
      <c r="G233" s="7">
        <v>34271</v>
      </c>
      <c r="H233" s="148">
        <f t="shared" si="16"/>
        <v>0</v>
      </c>
      <c r="I233" s="148">
        <f t="shared" si="17"/>
        <v>0</v>
      </c>
      <c r="J233" s="148">
        <f t="shared" si="18"/>
        <v>1</v>
      </c>
      <c r="T233" s="146"/>
      <c r="U233" s="146"/>
      <c r="V233" s="146"/>
      <c r="W233" s="146"/>
      <c r="X233" s="146"/>
      <c r="Y233" s="146"/>
      <c r="Z233" s="146"/>
      <c r="AA233" s="146"/>
      <c r="AB233" s="146"/>
      <c r="AC233" s="151">
        <f t="shared" si="19"/>
        <v>0</v>
      </c>
      <c r="AD233" s="152">
        <f t="shared" si="20"/>
        <v>0</v>
      </c>
    </row>
    <row r="234" spans="1:30" x14ac:dyDescent="0.35">
      <c r="A234" s="66" t="s">
        <v>1383</v>
      </c>
      <c r="B234" s="219">
        <v>624100</v>
      </c>
      <c r="C234" s="223" t="s">
        <v>702</v>
      </c>
      <c r="D234" s="57">
        <v>58442</v>
      </c>
      <c r="E234" s="214">
        <v>0</v>
      </c>
      <c r="F234" s="214">
        <v>0</v>
      </c>
      <c r="G234" s="7">
        <v>58442</v>
      </c>
      <c r="H234" s="148">
        <f t="shared" si="16"/>
        <v>0</v>
      </c>
      <c r="I234" s="148">
        <f t="shared" si="17"/>
        <v>0</v>
      </c>
      <c r="J234" s="148">
        <f t="shared" si="18"/>
        <v>1</v>
      </c>
      <c r="T234" s="146"/>
      <c r="U234" s="146"/>
      <c r="V234" s="146"/>
      <c r="W234" s="146"/>
      <c r="X234" s="146"/>
      <c r="Y234" s="146"/>
      <c r="Z234" s="146"/>
      <c r="AA234" s="146"/>
      <c r="AB234" s="146"/>
      <c r="AC234" s="151">
        <f t="shared" si="19"/>
        <v>0</v>
      </c>
      <c r="AD234" s="152">
        <f t="shared" si="20"/>
        <v>0</v>
      </c>
    </row>
    <row r="235" spans="1:30" x14ac:dyDescent="0.35">
      <c r="A235" s="66" t="s">
        <v>1383</v>
      </c>
      <c r="B235" s="66">
        <v>624400</v>
      </c>
      <c r="C235" s="223" t="s">
        <v>690</v>
      </c>
      <c r="D235" s="57">
        <v>41610</v>
      </c>
      <c r="E235" s="214">
        <v>0</v>
      </c>
      <c r="F235" s="214">
        <v>0</v>
      </c>
      <c r="G235" s="7">
        <v>41610</v>
      </c>
      <c r="H235" s="148">
        <f t="shared" si="16"/>
        <v>0</v>
      </c>
      <c r="I235" s="148">
        <f t="shared" si="17"/>
        <v>0</v>
      </c>
      <c r="J235" s="148">
        <f t="shared" si="18"/>
        <v>1</v>
      </c>
      <c r="T235" s="146"/>
      <c r="U235" s="146"/>
      <c r="V235" s="146"/>
      <c r="W235" s="146"/>
      <c r="X235" s="146"/>
      <c r="Y235" s="146"/>
      <c r="Z235" s="146"/>
      <c r="AA235" s="146"/>
      <c r="AB235" s="146"/>
      <c r="AC235" s="151">
        <f t="shared" si="19"/>
        <v>0</v>
      </c>
      <c r="AD235" s="152">
        <f t="shared" si="20"/>
        <v>0</v>
      </c>
    </row>
    <row r="236" spans="1:30" x14ac:dyDescent="0.35">
      <c r="A236" s="66" t="s">
        <v>1383</v>
      </c>
      <c r="B236" s="67" t="s">
        <v>703</v>
      </c>
      <c r="C236" s="223" t="s">
        <v>704</v>
      </c>
      <c r="D236" s="57">
        <v>34101</v>
      </c>
      <c r="E236" s="214">
        <v>0</v>
      </c>
      <c r="F236" s="214">
        <v>0</v>
      </c>
      <c r="G236" s="7">
        <v>34101</v>
      </c>
      <c r="H236" s="148">
        <f t="shared" si="16"/>
        <v>0</v>
      </c>
      <c r="I236" s="148">
        <f t="shared" si="17"/>
        <v>0</v>
      </c>
      <c r="J236" s="148">
        <f t="shared" si="18"/>
        <v>1</v>
      </c>
      <c r="T236" s="146"/>
      <c r="U236" s="146"/>
      <c r="V236" s="146"/>
      <c r="W236" s="146"/>
      <c r="X236" s="146"/>
      <c r="Y236" s="146"/>
      <c r="Z236" s="146"/>
      <c r="AA236" s="146"/>
      <c r="AB236" s="146"/>
      <c r="AC236" s="151">
        <f t="shared" si="19"/>
        <v>0</v>
      </c>
      <c r="AD236" s="152">
        <f t="shared" si="20"/>
        <v>0</v>
      </c>
    </row>
    <row r="237" spans="1:30" x14ac:dyDescent="0.35">
      <c r="A237" s="66" t="s">
        <v>1384</v>
      </c>
      <c r="B237" s="219">
        <v>711100</v>
      </c>
      <c r="C237" s="223" t="s">
        <v>659</v>
      </c>
      <c r="D237" s="57">
        <v>19787</v>
      </c>
      <c r="E237" s="214">
        <v>0</v>
      </c>
      <c r="F237" s="214">
        <v>0</v>
      </c>
      <c r="G237" s="7">
        <v>19787</v>
      </c>
      <c r="H237" s="148">
        <f t="shared" si="16"/>
        <v>0</v>
      </c>
      <c r="I237" s="148">
        <f t="shared" si="17"/>
        <v>0</v>
      </c>
      <c r="J237" s="148">
        <f t="shared" si="18"/>
        <v>1</v>
      </c>
      <c r="T237" s="146"/>
      <c r="U237" s="146"/>
      <c r="V237" s="146"/>
      <c r="W237" s="146"/>
      <c r="X237" s="146"/>
      <c r="Y237" s="146"/>
      <c r="Z237" s="146"/>
      <c r="AA237" s="146"/>
      <c r="AB237" s="146"/>
      <c r="AC237" s="151">
        <f t="shared" si="19"/>
        <v>0</v>
      </c>
      <c r="AD237" s="152">
        <f t="shared" si="20"/>
        <v>0</v>
      </c>
    </row>
    <row r="238" spans="1:30" x14ac:dyDescent="0.35">
      <c r="A238" s="66" t="s">
        <v>1384</v>
      </c>
      <c r="B238" s="66">
        <v>711200</v>
      </c>
      <c r="C238" s="223" t="s">
        <v>661</v>
      </c>
      <c r="D238" s="57">
        <v>15642</v>
      </c>
      <c r="E238" s="214">
        <v>0</v>
      </c>
      <c r="F238" s="214">
        <v>0</v>
      </c>
      <c r="G238" s="7">
        <v>15642</v>
      </c>
      <c r="H238" s="148">
        <f t="shared" si="16"/>
        <v>0</v>
      </c>
      <c r="I238" s="148">
        <f t="shared" si="17"/>
        <v>0</v>
      </c>
      <c r="J238" s="148">
        <f t="shared" si="18"/>
        <v>1</v>
      </c>
      <c r="T238" s="146"/>
      <c r="U238" s="146"/>
      <c r="V238" s="146"/>
      <c r="W238" s="146"/>
      <c r="X238" s="146"/>
      <c r="Y238" s="146"/>
      <c r="Z238" s="146"/>
      <c r="AA238" s="146"/>
      <c r="AB238" s="146"/>
      <c r="AC238" s="151">
        <f t="shared" si="19"/>
        <v>0</v>
      </c>
      <c r="AD238" s="152">
        <f t="shared" si="20"/>
        <v>0</v>
      </c>
    </row>
    <row r="239" spans="1:30" x14ac:dyDescent="0.35">
      <c r="A239" s="66" t="s">
        <v>1384</v>
      </c>
      <c r="B239" s="66">
        <v>711500</v>
      </c>
      <c r="C239" s="223" t="s">
        <v>660</v>
      </c>
      <c r="D239" s="57">
        <v>104</v>
      </c>
      <c r="E239" s="214">
        <v>0</v>
      </c>
      <c r="F239" s="214">
        <v>0</v>
      </c>
      <c r="G239" s="7">
        <v>104</v>
      </c>
      <c r="H239" s="148">
        <f t="shared" si="16"/>
        <v>0</v>
      </c>
      <c r="I239" s="148">
        <f t="shared" si="17"/>
        <v>0</v>
      </c>
      <c r="J239" s="148">
        <f t="shared" si="18"/>
        <v>1</v>
      </c>
      <c r="T239" s="146"/>
      <c r="U239" s="146"/>
      <c r="V239" s="146"/>
      <c r="W239" s="146"/>
      <c r="X239" s="146"/>
      <c r="Y239" s="146"/>
      <c r="Z239" s="146"/>
      <c r="AA239" s="146"/>
      <c r="AB239" s="146"/>
      <c r="AC239" s="151">
        <f t="shared" si="19"/>
        <v>0</v>
      </c>
      <c r="AD239" s="152">
        <f t="shared" si="20"/>
        <v>0</v>
      </c>
    </row>
    <row r="240" spans="1:30" x14ac:dyDescent="0.35">
      <c r="A240" s="66" t="s">
        <v>1384</v>
      </c>
      <c r="B240" s="67" t="s">
        <v>655</v>
      </c>
      <c r="C240" s="223" t="s">
        <v>656</v>
      </c>
      <c r="D240" s="57">
        <v>8854</v>
      </c>
      <c r="E240" s="214">
        <v>0</v>
      </c>
      <c r="F240" s="214">
        <v>0</v>
      </c>
      <c r="G240" s="7">
        <v>8854</v>
      </c>
      <c r="H240" s="148">
        <f t="shared" si="16"/>
        <v>0</v>
      </c>
      <c r="I240" s="148">
        <f t="shared" si="17"/>
        <v>0</v>
      </c>
      <c r="J240" s="148">
        <f t="shared" si="18"/>
        <v>1</v>
      </c>
      <c r="T240" s="146"/>
      <c r="U240" s="146"/>
      <c r="V240" s="146"/>
      <c r="W240" s="146"/>
      <c r="X240" s="146"/>
      <c r="Y240" s="146"/>
      <c r="Z240" s="146"/>
      <c r="AA240" s="146"/>
      <c r="AB240" s="146"/>
      <c r="AC240" s="151">
        <f t="shared" si="19"/>
        <v>0</v>
      </c>
      <c r="AD240" s="152">
        <f t="shared" si="20"/>
        <v>0</v>
      </c>
    </row>
    <row r="241" spans="1:30" x14ac:dyDescent="0.35">
      <c r="A241" s="66" t="s">
        <v>1385</v>
      </c>
      <c r="B241" s="223">
        <v>712000</v>
      </c>
      <c r="C241" s="223" t="s">
        <v>657</v>
      </c>
      <c r="D241" s="57">
        <v>12246</v>
      </c>
      <c r="E241" s="214">
        <v>0</v>
      </c>
      <c r="F241" s="214">
        <v>0</v>
      </c>
      <c r="G241" s="7">
        <v>12246</v>
      </c>
      <c r="H241" s="148">
        <f t="shared" si="16"/>
        <v>0</v>
      </c>
      <c r="I241" s="148">
        <f t="shared" si="17"/>
        <v>0</v>
      </c>
      <c r="J241" s="148">
        <f t="shared" si="18"/>
        <v>1</v>
      </c>
      <c r="T241" s="146"/>
      <c r="U241" s="146"/>
      <c r="V241" s="146"/>
      <c r="W241" s="146"/>
      <c r="X241" s="146"/>
      <c r="Y241" s="146"/>
      <c r="Z241" s="146"/>
      <c r="AA241" s="146"/>
      <c r="AB241" s="146"/>
      <c r="AC241" s="151">
        <f t="shared" si="19"/>
        <v>0</v>
      </c>
      <c r="AD241" s="152">
        <f t="shared" si="20"/>
        <v>0</v>
      </c>
    </row>
    <row r="242" spans="1:30" x14ac:dyDescent="0.35">
      <c r="A242" s="66" t="s">
        <v>1386</v>
      </c>
      <c r="B242" s="219">
        <v>713100</v>
      </c>
      <c r="C242" s="223" t="s">
        <v>658</v>
      </c>
      <c r="D242" s="57">
        <v>11785</v>
      </c>
      <c r="E242" s="214">
        <v>0</v>
      </c>
      <c r="F242" s="214">
        <v>0</v>
      </c>
      <c r="G242" s="7">
        <v>11785</v>
      </c>
      <c r="H242" s="148">
        <f t="shared" si="16"/>
        <v>0</v>
      </c>
      <c r="I242" s="148">
        <f t="shared" si="17"/>
        <v>0</v>
      </c>
      <c r="J242" s="148">
        <f t="shared" si="18"/>
        <v>1</v>
      </c>
      <c r="T242" s="146"/>
      <c r="U242" s="146"/>
      <c r="V242" s="146"/>
      <c r="W242" s="146"/>
      <c r="X242" s="146"/>
      <c r="Y242" s="146"/>
      <c r="Z242" s="146"/>
      <c r="AA242" s="146"/>
      <c r="AB242" s="146"/>
      <c r="AC242" s="151">
        <f t="shared" si="19"/>
        <v>0</v>
      </c>
      <c r="AD242" s="152">
        <f t="shared" si="20"/>
        <v>0</v>
      </c>
    </row>
    <row r="243" spans="1:30" x14ac:dyDescent="0.35">
      <c r="A243" s="66" t="s">
        <v>1386</v>
      </c>
      <c r="B243" s="66">
        <v>713200</v>
      </c>
      <c r="C243" s="223" t="s">
        <v>668</v>
      </c>
      <c r="D243" s="57">
        <v>85784</v>
      </c>
      <c r="E243" s="214">
        <v>0</v>
      </c>
      <c r="F243" s="214">
        <v>0</v>
      </c>
      <c r="G243" s="7">
        <v>85784</v>
      </c>
      <c r="H243" s="148">
        <f t="shared" si="16"/>
        <v>0</v>
      </c>
      <c r="I243" s="148">
        <f t="shared" si="17"/>
        <v>0</v>
      </c>
      <c r="J243" s="148">
        <f t="shared" si="18"/>
        <v>1</v>
      </c>
      <c r="T243" s="146"/>
      <c r="U243" s="146"/>
      <c r="V243" s="146"/>
      <c r="W243" s="146"/>
      <c r="X243" s="146"/>
      <c r="Y243" s="146"/>
      <c r="Z243" s="146"/>
      <c r="AA243" s="146"/>
      <c r="AB243" s="146"/>
      <c r="AC243" s="151">
        <f t="shared" si="19"/>
        <v>0</v>
      </c>
      <c r="AD243" s="152">
        <f t="shared" si="20"/>
        <v>0</v>
      </c>
    </row>
    <row r="244" spans="1:30" x14ac:dyDescent="0.35">
      <c r="A244" s="66" t="s">
        <v>1386</v>
      </c>
      <c r="B244" s="67">
        <v>713900</v>
      </c>
      <c r="C244" s="223" t="s">
        <v>653</v>
      </c>
      <c r="D244" s="57">
        <v>48926</v>
      </c>
      <c r="E244" s="214">
        <v>0</v>
      </c>
      <c r="F244" s="214">
        <v>0</v>
      </c>
      <c r="G244" s="7">
        <v>48926</v>
      </c>
      <c r="H244" s="148">
        <f t="shared" si="16"/>
        <v>0</v>
      </c>
      <c r="I244" s="148">
        <f t="shared" si="17"/>
        <v>0</v>
      </c>
      <c r="J244" s="148">
        <f t="shared" si="18"/>
        <v>1</v>
      </c>
      <c r="T244" s="146"/>
      <c r="U244" s="146"/>
      <c r="V244" s="146"/>
      <c r="W244" s="146"/>
      <c r="X244" s="146"/>
      <c r="Y244" s="146"/>
      <c r="Z244" s="146"/>
      <c r="AA244" s="146"/>
      <c r="AB244" s="146"/>
      <c r="AC244" s="151">
        <f t="shared" si="19"/>
        <v>0</v>
      </c>
      <c r="AD244" s="152">
        <f t="shared" si="20"/>
        <v>0</v>
      </c>
    </row>
    <row r="245" spans="1:30" x14ac:dyDescent="0.35">
      <c r="A245" s="66" t="s">
        <v>1387</v>
      </c>
      <c r="B245" s="223">
        <v>721000</v>
      </c>
      <c r="C245" s="223" t="s">
        <v>50</v>
      </c>
      <c r="D245" s="57">
        <v>95362</v>
      </c>
      <c r="E245" s="214">
        <v>0</v>
      </c>
      <c r="F245" s="214">
        <v>0</v>
      </c>
      <c r="G245" s="7">
        <v>95362</v>
      </c>
      <c r="H245" s="148">
        <f t="shared" si="16"/>
        <v>0</v>
      </c>
      <c r="I245" s="148">
        <f t="shared" si="17"/>
        <v>0</v>
      </c>
      <c r="J245" s="148">
        <f t="shared" si="18"/>
        <v>1</v>
      </c>
      <c r="T245" s="146"/>
      <c r="U245" s="146"/>
      <c r="V245" s="146"/>
      <c r="W245" s="146"/>
      <c r="X245" s="146"/>
      <c r="Y245" s="146"/>
      <c r="Z245" s="146"/>
      <c r="AA245" s="146"/>
      <c r="AB245" s="146"/>
      <c r="AC245" s="151">
        <f t="shared" si="19"/>
        <v>0</v>
      </c>
      <c r="AD245" s="152">
        <f t="shared" si="20"/>
        <v>0</v>
      </c>
    </row>
    <row r="246" spans="1:30" x14ac:dyDescent="0.35">
      <c r="A246" s="66" t="s">
        <v>1388</v>
      </c>
      <c r="B246" s="219">
        <v>722110</v>
      </c>
      <c r="C246" s="223" t="s">
        <v>675</v>
      </c>
      <c r="D246" s="57">
        <v>182258</v>
      </c>
      <c r="E246" s="214">
        <v>0</v>
      </c>
      <c r="F246" s="214">
        <v>0</v>
      </c>
      <c r="G246" s="7">
        <v>182258</v>
      </c>
      <c r="H246" s="148">
        <f t="shared" si="16"/>
        <v>0</v>
      </c>
      <c r="I246" s="148">
        <f t="shared" si="17"/>
        <v>0</v>
      </c>
      <c r="J246" s="148">
        <f t="shared" si="18"/>
        <v>1</v>
      </c>
      <c r="T246" s="146"/>
      <c r="U246" s="146"/>
      <c r="V246" s="146"/>
      <c r="W246" s="146"/>
      <c r="X246" s="146"/>
      <c r="Y246" s="146"/>
      <c r="Z246" s="146"/>
      <c r="AA246" s="146"/>
      <c r="AB246" s="146"/>
      <c r="AC246" s="151">
        <f t="shared" si="19"/>
        <v>0</v>
      </c>
      <c r="AD246" s="152">
        <f t="shared" si="20"/>
        <v>0</v>
      </c>
    </row>
    <row r="247" spans="1:30" x14ac:dyDescent="0.35">
      <c r="A247" s="66" t="s">
        <v>1388</v>
      </c>
      <c r="B247" s="66">
        <v>722211</v>
      </c>
      <c r="C247" s="223" t="s">
        <v>674</v>
      </c>
      <c r="D247" s="57">
        <v>240292</v>
      </c>
      <c r="E247" s="214">
        <v>0</v>
      </c>
      <c r="F247" s="214">
        <v>0</v>
      </c>
      <c r="G247" s="7">
        <v>240292</v>
      </c>
      <c r="H247" s="148">
        <f t="shared" si="16"/>
        <v>0</v>
      </c>
      <c r="I247" s="148">
        <f t="shared" si="17"/>
        <v>0</v>
      </c>
      <c r="J247" s="148">
        <f t="shared" si="18"/>
        <v>1</v>
      </c>
      <c r="T247" s="146"/>
      <c r="U247" s="146"/>
      <c r="V247" s="146"/>
      <c r="W247" s="146"/>
      <c r="X247" s="146"/>
      <c r="Y247" s="146"/>
      <c r="Z247" s="146"/>
      <c r="AA247" s="146"/>
      <c r="AB247" s="146"/>
      <c r="AC247" s="151">
        <f t="shared" si="19"/>
        <v>0</v>
      </c>
      <c r="AD247" s="152">
        <f t="shared" si="20"/>
        <v>0</v>
      </c>
    </row>
    <row r="248" spans="1:30" x14ac:dyDescent="0.35">
      <c r="A248" s="66" t="s">
        <v>1388</v>
      </c>
      <c r="B248" s="67" t="s">
        <v>672</v>
      </c>
      <c r="C248" s="223" t="s">
        <v>673</v>
      </c>
      <c r="D248" s="57">
        <v>68597</v>
      </c>
      <c r="E248" s="214">
        <v>0</v>
      </c>
      <c r="F248" s="214">
        <v>0</v>
      </c>
      <c r="G248" s="7">
        <v>68597</v>
      </c>
      <c r="H248" s="148">
        <f t="shared" si="16"/>
        <v>0</v>
      </c>
      <c r="I248" s="148">
        <f t="shared" si="17"/>
        <v>0</v>
      </c>
      <c r="J248" s="148">
        <f t="shared" si="18"/>
        <v>1</v>
      </c>
      <c r="T248" s="146"/>
      <c r="U248" s="146"/>
      <c r="V248" s="146"/>
      <c r="W248" s="146"/>
      <c r="X248" s="146"/>
      <c r="Y248" s="146"/>
      <c r="Z248" s="146"/>
      <c r="AA248" s="146"/>
      <c r="AB248" s="146"/>
      <c r="AC248" s="151">
        <f t="shared" si="19"/>
        <v>0</v>
      </c>
      <c r="AD248" s="152">
        <f t="shared" si="20"/>
        <v>0</v>
      </c>
    </row>
    <row r="249" spans="1:30" x14ac:dyDescent="0.35">
      <c r="A249" s="66" t="s">
        <v>1389</v>
      </c>
      <c r="B249" s="219">
        <v>811100</v>
      </c>
      <c r="C249" s="223" t="s">
        <v>646</v>
      </c>
      <c r="D249" s="57">
        <v>155182</v>
      </c>
      <c r="E249" s="214">
        <v>0</v>
      </c>
      <c r="F249" s="214">
        <v>0</v>
      </c>
      <c r="G249" s="7">
        <v>155182</v>
      </c>
      <c r="H249" s="148">
        <f t="shared" si="16"/>
        <v>0</v>
      </c>
      <c r="I249" s="148">
        <f t="shared" si="17"/>
        <v>0</v>
      </c>
      <c r="J249" s="148">
        <f t="shared" si="18"/>
        <v>1</v>
      </c>
      <c r="T249" s="146"/>
      <c r="U249" s="146"/>
      <c r="V249" s="146"/>
      <c r="W249" s="146"/>
      <c r="X249" s="146"/>
      <c r="Y249" s="146"/>
      <c r="Z249" s="146"/>
      <c r="AA249" s="146"/>
      <c r="AB249" s="146"/>
      <c r="AC249" s="151">
        <f t="shared" si="19"/>
        <v>0</v>
      </c>
      <c r="AD249" s="152">
        <f t="shared" si="20"/>
        <v>0</v>
      </c>
    </row>
    <row r="250" spans="1:30" x14ac:dyDescent="0.35">
      <c r="A250" s="66" t="s">
        <v>1389</v>
      </c>
      <c r="B250" s="66">
        <v>811200</v>
      </c>
      <c r="C250" s="223" t="s">
        <v>602</v>
      </c>
      <c r="D250" s="57">
        <v>4035</v>
      </c>
      <c r="E250" s="214">
        <v>0</v>
      </c>
      <c r="F250" s="214">
        <v>15</v>
      </c>
      <c r="G250" s="7">
        <v>4020</v>
      </c>
      <c r="H250" s="148">
        <f t="shared" si="16"/>
        <v>0</v>
      </c>
      <c r="I250" s="148">
        <f t="shared" si="17"/>
        <v>3.7174721189591076E-3</v>
      </c>
      <c r="J250" s="148">
        <f t="shared" si="18"/>
        <v>0.99628252788104088</v>
      </c>
      <c r="T250" s="146"/>
      <c r="U250" s="146"/>
      <c r="V250" s="146"/>
      <c r="W250" s="146"/>
      <c r="X250" s="146"/>
      <c r="Y250" s="146"/>
      <c r="Z250" s="146"/>
      <c r="AA250" s="146"/>
      <c r="AB250" s="146"/>
      <c r="AC250" s="151">
        <f t="shared" si="19"/>
        <v>0</v>
      </c>
      <c r="AD250" s="152">
        <f t="shared" si="20"/>
        <v>0</v>
      </c>
    </row>
    <row r="251" spans="1:30" x14ac:dyDescent="0.35">
      <c r="A251" s="66" t="s">
        <v>1389</v>
      </c>
      <c r="B251" s="67">
        <v>811400</v>
      </c>
      <c r="C251" s="223" t="s">
        <v>667</v>
      </c>
      <c r="D251" s="57">
        <v>16924</v>
      </c>
      <c r="E251" s="214">
        <v>0</v>
      </c>
      <c r="F251" s="214">
        <v>0</v>
      </c>
      <c r="G251" s="7">
        <v>16924</v>
      </c>
      <c r="H251" s="148">
        <f t="shared" si="16"/>
        <v>0</v>
      </c>
      <c r="I251" s="148">
        <f t="shared" si="17"/>
        <v>0</v>
      </c>
      <c r="J251" s="148">
        <f t="shared" si="18"/>
        <v>1</v>
      </c>
      <c r="T251" s="146"/>
      <c r="U251" s="146"/>
      <c r="V251" s="146"/>
      <c r="W251" s="146"/>
      <c r="X251" s="146"/>
      <c r="Y251" s="146"/>
      <c r="Z251" s="146"/>
      <c r="AA251" s="146"/>
      <c r="AB251" s="146"/>
      <c r="AC251" s="151">
        <f t="shared" si="19"/>
        <v>0</v>
      </c>
      <c r="AD251" s="152">
        <f t="shared" si="20"/>
        <v>0</v>
      </c>
    </row>
    <row r="252" spans="1:30" x14ac:dyDescent="0.35">
      <c r="A252" s="66" t="s">
        <v>1390</v>
      </c>
      <c r="B252" s="219">
        <v>812100</v>
      </c>
      <c r="C252" s="223" t="s">
        <v>700</v>
      </c>
      <c r="D252" s="57">
        <v>58792</v>
      </c>
      <c r="E252" s="214">
        <v>0</v>
      </c>
      <c r="F252" s="214">
        <v>0</v>
      </c>
      <c r="G252" s="7">
        <v>58792</v>
      </c>
      <c r="H252" s="148">
        <f t="shared" si="16"/>
        <v>0</v>
      </c>
      <c r="I252" s="148">
        <f t="shared" si="17"/>
        <v>0</v>
      </c>
      <c r="J252" s="148">
        <f t="shared" si="18"/>
        <v>1</v>
      </c>
      <c r="T252" s="146"/>
      <c r="U252" s="146"/>
      <c r="V252" s="146"/>
      <c r="W252" s="146"/>
      <c r="X252" s="146"/>
      <c r="Y252" s="146"/>
      <c r="Z252" s="146"/>
      <c r="AA252" s="146"/>
      <c r="AB252" s="146"/>
      <c r="AC252" s="151">
        <f t="shared" si="19"/>
        <v>0</v>
      </c>
      <c r="AD252" s="152">
        <f t="shared" si="20"/>
        <v>0</v>
      </c>
    </row>
    <row r="253" spans="1:30" x14ac:dyDescent="0.35">
      <c r="A253" s="66" t="s">
        <v>1390</v>
      </c>
      <c r="B253" s="66">
        <v>812200</v>
      </c>
      <c r="C253" s="223" t="s">
        <v>699</v>
      </c>
      <c r="D253" s="57">
        <v>18136</v>
      </c>
      <c r="E253" s="214">
        <v>0</v>
      </c>
      <c r="F253" s="214">
        <v>0</v>
      </c>
      <c r="G253" s="7">
        <v>18136</v>
      </c>
      <c r="H253" s="148">
        <f t="shared" si="16"/>
        <v>0</v>
      </c>
      <c r="I253" s="148">
        <f t="shared" si="17"/>
        <v>0</v>
      </c>
      <c r="J253" s="148">
        <f t="shared" si="18"/>
        <v>1</v>
      </c>
      <c r="M253" s="227" t="s">
        <v>1394</v>
      </c>
      <c r="N253" s="227" t="s">
        <v>2534</v>
      </c>
      <c r="O253" s="227" t="s">
        <v>213</v>
      </c>
      <c r="T253" s="146"/>
      <c r="U253" s="146"/>
      <c r="V253" s="146"/>
      <c r="W253" s="146"/>
      <c r="X253" s="146"/>
      <c r="Y253" s="146"/>
      <c r="Z253" s="146"/>
      <c r="AA253" s="146"/>
      <c r="AB253" s="146"/>
      <c r="AC253" s="151">
        <f t="shared" si="19"/>
        <v>0</v>
      </c>
      <c r="AD253" s="152">
        <f t="shared" si="20"/>
        <v>0</v>
      </c>
    </row>
    <row r="254" spans="1:30" ht="37.15" x14ac:dyDescent="0.35">
      <c r="A254" s="66" t="s">
        <v>1390</v>
      </c>
      <c r="B254" s="66">
        <v>812300</v>
      </c>
      <c r="C254" s="223" t="s">
        <v>701</v>
      </c>
      <c r="D254" s="57">
        <v>12928</v>
      </c>
      <c r="E254" s="214">
        <v>0</v>
      </c>
      <c r="F254" s="214">
        <v>0</v>
      </c>
      <c r="G254" s="7">
        <v>12928</v>
      </c>
      <c r="H254" s="148">
        <f t="shared" si="16"/>
        <v>0</v>
      </c>
      <c r="I254" s="148">
        <f t="shared" si="17"/>
        <v>0</v>
      </c>
      <c r="J254" s="148">
        <f t="shared" si="18"/>
        <v>1</v>
      </c>
      <c r="L254" s="231" t="s">
        <v>1399</v>
      </c>
      <c r="M254" s="216" t="s">
        <v>1320</v>
      </c>
      <c r="N254" s="216" t="s">
        <v>2543</v>
      </c>
      <c r="O254" s="232" t="s">
        <v>2546</v>
      </c>
      <c r="T254" s="146"/>
      <c r="U254" s="146"/>
      <c r="V254" s="146"/>
      <c r="W254" s="146"/>
      <c r="X254" s="146"/>
      <c r="Y254" s="146"/>
      <c r="Z254" s="146"/>
      <c r="AA254" s="146"/>
      <c r="AB254" s="146"/>
      <c r="AC254" s="151">
        <f t="shared" si="19"/>
        <v>0</v>
      </c>
      <c r="AD254" s="152" t="e">
        <f>#REF!/$D254</f>
        <v>#REF!</v>
      </c>
    </row>
    <row r="255" spans="1:30" x14ac:dyDescent="0.35">
      <c r="A255" s="66" t="s">
        <v>1390</v>
      </c>
      <c r="B255" s="67">
        <v>812900</v>
      </c>
      <c r="C255" s="223" t="s">
        <v>648</v>
      </c>
      <c r="D255" s="57">
        <v>49417</v>
      </c>
      <c r="E255" s="214">
        <v>0</v>
      </c>
      <c r="F255" s="214">
        <v>0</v>
      </c>
      <c r="G255" s="7">
        <v>49417</v>
      </c>
      <c r="H255" s="148">
        <f t="shared" si="16"/>
        <v>0</v>
      </c>
      <c r="I255" s="148">
        <f t="shared" si="17"/>
        <v>0</v>
      </c>
      <c r="J255" s="148">
        <f t="shared" si="18"/>
        <v>1</v>
      </c>
      <c r="L255" s="229">
        <v>90802</v>
      </c>
      <c r="M255" s="230">
        <v>38100</v>
      </c>
      <c r="N255" s="230">
        <v>51686</v>
      </c>
      <c r="O255" s="228">
        <v>1016</v>
      </c>
      <c r="T255" s="146"/>
      <c r="U255" s="146"/>
      <c r="V255" s="146"/>
      <c r="W255" s="146"/>
      <c r="X255" s="146"/>
      <c r="Y255" s="146"/>
      <c r="Z255" s="146"/>
      <c r="AA255" s="146"/>
      <c r="AB255" s="146"/>
      <c r="AC255" s="151">
        <f t="shared" si="19"/>
        <v>0</v>
      </c>
      <c r="AD255" s="152" t="e">
        <f>#REF!/$D255</f>
        <v>#REF!</v>
      </c>
    </row>
    <row r="256" spans="1:30" x14ac:dyDescent="0.35">
      <c r="A256" s="66" t="s">
        <v>1391</v>
      </c>
      <c r="B256" s="219">
        <v>813100</v>
      </c>
      <c r="C256" s="223" t="s">
        <v>709</v>
      </c>
      <c r="D256" s="57">
        <v>77273</v>
      </c>
      <c r="E256" s="214">
        <v>0</v>
      </c>
      <c r="F256" s="214">
        <v>0</v>
      </c>
      <c r="G256" s="7">
        <v>77273</v>
      </c>
      <c r="H256" s="148">
        <f t="shared" si="16"/>
        <v>0</v>
      </c>
      <c r="I256" s="148">
        <f t="shared" si="17"/>
        <v>0</v>
      </c>
      <c r="J256" s="148">
        <f t="shared" si="18"/>
        <v>1</v>
      </c>
      <c r="L256" s="148">
        <f>L255/$L255</f>
        <v>1</v>
      </c>
      <c r="M256" s="148">
        <f>M255/$L255</f>
        <v>0.41959428206427174</v>
      </c>
      <c r="N256" s="148">
        <f>N255/$L255</f>
        <v>0.5692165370806811</v>
      </c>
      <c r="O256" s="148">
        <f>O255/$L255</f>
        <v>1.1189180855047247E-2</v>
      </c>
      <c r="T256" s="146"/>
      <c r="U256" s="146"/>
      <c r="V256" s="146"/>
      <c r="W256" s="146"/>
      <c r="X256" s="146"/>
      <c r="Y256" s="146"/>
      <c r="Z256" s="146"/>
      <c r="AA256" s="146"/>
      <c r="AB256" s="146"/>
      <c r="AC256" s="151">
        <f t="shared" si="19"/>
        <v>0</v>
      </c>
      <c r="AD256" s="152" t="e">
        <f>#REF!/$D256</f>
        <v>#REF!</v>
      </c>
    </row>
    <row r="257" spans="1:31" x14ac:dyDescent="0.35">
      <c r="A257" s="66" t="s">
        <v>1391</v>
      </c>
      <c r="B257" s="66" t="s">
        <v>710</v>
      </c>
      <c r="C257" s="223" t="s">
        <v>711</v>
      </c>
      <c r="D257" s="57">
        <v>39974</v>
      </c>
      <c r="E257" s="214">
        <v>0</v>
      </c>
      <c r="F257" s="214">
        <v>0</v>
      </c>
      <c r="G257" s="7">
        <v>39974</v>
      </c>
      <c r="H257" s="148">
        <f t="shared" si="16"/>
        <v>0</v>
      </c>
      <c r="I257" s="148">
        <f t="shared" si="17"/>
        <v>0</v>
      </c>
      <c r="J257" s="148">
        <f t="shared" si="18"/>
        <v>1</v>
      </c>
      <c r="T257" s="146"/>
      <c r="U257" s="146"/>
      <c r="V257" s="146"/>
      <c r="W257" s="146"/>
      <c r="X257" s="146"/>
      <c r="Y257" s="146"/>
      <c r="Z257" s="146"/>
      <c r="AA257" s="146"/>
      <c r="AB257" s="146"/>
      <c r="AC257" s="151">
        <f t="shared" si="19"/>
        <v>0</v>
      </c>
      <c r="AD257" s="152" t="e">
        <f>#REF!/$D257</f>
        <v>#REF!</v>
      </c>
    </row>
    <row r="258" spans="1:31" x14ac:dyDescent="0.35">
      <c r="A258" s="66" t="s">
        <v>1391</v>
      </c>
      <c r="B258" s="67" t="s">
        <v>712</v>
      </c>
      <c r="C258" s="223" t="s">
        <v>713</v>
      </c>
      <c r="D258" s="57">
        <v>38204</v>
      </c>
      <c r="E258" s="214">
        <v>0</v>
      </c>
      <c r="F258" s="214">
        <v>0</v>
      </c>
      <c r="G258" s="7">
        <v>38204</v>
      </c>
      <c r="H258" s="148">
        <f t="shared" si="16"/>
        <v>0</v>
      </c>
      <c r="I258" s="148">
        <f t="shared" si="17"/>
        <v>0</v>
      </c>
      <c r="J258" s="148">
        <f t="shared" si="18"/>
        <v>1</v>
      </c>
      <c r="L258" s="231" t="s">
        <v>1400</v>
      </c>
      <c r="M258" s="216" t="s">
        <v>1321</v>
      </c>
      <c r="N258" s="216" t="s">
        <v>2544</v>
      </c>
      <c r="O258" s="232" t="s">
        <v>2547</v>
      </c>
      <c r="T258" s="146"/>
      <c r="U258" s="146"/>
      <c r="V258" s="146"/>
      <c r="W258" s="146"/>
      <c r="X258" s="146"/>
      <c r="Y258" s="146"/>
      <c r="Z258" s="146"/>
      <c r="AA258" s="146"/>
      <c r="AB258" s="146"/>
      <c r="AC258" s="151">
        <f t="shared" si="19"/>
        <v>0</v>
      </c>
      <c r="AD258" s="152" t="e">
        <f>#REF!/$D258</f>
        <v>#REF!</v>
      </c>
    </row>
    <row r="259" spans="1:31" x14ac:dyDescent="0.35">
      <c r="A259" s="66" t="s">
        <v>1392</v>
      </c>
      <c r="B259" s="223">
        <v>814000</v>
      </c>
      <c r="C259" s="223" t="s">
        <v>706</v>
      </c>
      <c r="D259" s="57">
        <v>18131</v>
      </c>
      <c r="E259" s="214">
        <v>0</v>
      </c>
      <c r="F259" s="214">
        <v>0</v>
      </c>
      <c r="G259" s="7">
        <v>18131</v>
      </c>
      <c r="H259" s="148">
        <f t="shared" si="16"/>
        <v>0</v>
      </c>
      <c r="I259" s="148">
        <f t="shared" si="17"/>
        <v>0</v>
      </c>
      <c r="J259" s="148">
        <f t="shared" si="18"/>
        <v>1</v>
      </c>
      <c r="L259" s="229">
        <v>393727</v>
      </c>
      <c r="M259" s="230">
        <v>90698.4</v>
      </c>
      <c r="N259" s="230">
        <v>300788.59999999998</v>
      </c>
      <c r="O259" s="228">
        <v>2240</v>
      </c>
      <c r="T259" s="146"/>
      <c r="U259" s="146"/>
      <c r="V259" s="146"/>
      <c r="W259" s="146"/>
      <c r="X259" s="146"/>
      <c r="Y259" s="146"/>
      <c r="Z259" s="146"/>
      <c r="AA259" s="146"/>
      <c r="AB259" s="146"/>
      <c r="AC259" s="151">
        <f t="shared" si="19"/>
        <v>0</v>
      </c>
      <c r="AD259" s="152" t="e">
        <f>#REF!/$D259</f>
        <v>#REF!</v>
      </c>
    </row>
    <row r="260" spans="1:31" x14ac:dyDescent="0.35">
      <c r="A260" s="66" t="s">
        <v>1393</v>
      </c>
      <c r="B260" s="219" t="s">
        <v>627</v>
      </c>
      <c r="C260" s="223" t="s">
        <v>628</v>
      </c>
      <c r="D260" s="57">
        <v>50615</v>
      </c>
      <c r="E260" s="214">
        <v>0</v>
      </c>
      <c r="F260" s="214">
        <v>0</v>
      </c>
      <c r="G260" s="7">
        <v>50615</v>
      </c>
      <c r="H260" s="148">
        <f t="shared" si="16"/>
        <v>0</v>
      </c>
      <c r="I260" s="148">
        <f t="shared" si="17"/>
        <v>0</v>
      </c>
      <c r="J260" s="148">
        <f t="shared" si="18"/>
        <v>1</v>
      </c>
      <c r="L260" s="148">
        <f>L259/$L259</f>
        <v>1</v>
      </c>
      <c r="M260" s="148">
        <f>M259/$L259</f>
        <v>0.2303585987244969</v>
      </c>
      <c r="N260" s="148">
        <f>N259/$L259</f>
        <v>0.76395218006385124</v>
      </c>
      <c r="O260" s="148">
        <f>O259/$L259</f>
        <v>5.6892212116517286E-3</v>
      </c>
      <c r="T260" s="146"/>
      <c r="U260" s="146"/>
      <c r="V260" s="146"/>
      <c r="W260" s="146"/>
      <c r="X260" s="146"/>
      <c r="Y260" s="146"/>
      <c r="Z260" s="146"/>
      <c r="AA260" s="146"/>
      <c r="AB260" s="146"/>
      <c r="AC260" s="151">
        <f t="shared" si="19"/>
        <v>0</v>
      </c>
      <c r="AD260" s="152" t="e">
        <f>#REF!/$D260</f>
        <v>#REF!</v>
      </c>
    </row>
    <row r="261" spans="1:31" x14ac:dyDescent="0.35">
      <c r="A261" s="66" t="s">
        <v>1393</v>
      </c>
      <c r="B261" s="66" t="s">
        <v>622</v>
      </c>
      <c r="C261" s="223" t="s">
        <v>623</v>
      </c>
      <c r="D261" s="57">
        <v>75699</v>
      </c>
      <c r="E261" s="214">
        <v>0</v>
      </c>
      <c r="F261" s="214">
        <v>7906</v>
      </c>
      <c r="G261" s="7">
        <v>67793</v>
      </c>
      <c r="H261" s="148">
        <f t="shared" ref="H261:H264" si="21">E261/$D261</f>
        <v>0</v>
      </c>
      <c r="I261" s="148">
        <f t="shared" ref="I261:I264" si="22">F261/$D261</f>
        <v>0.10443995297163768</v>
      </c>
      <c r="J261" s="148">
        <f t="shared" ref="J261:J264" si="23">G261/$D261</f>
        <v>0.89556004702836234</v>
      </c>
      <c r="T261" s="146"/>
      <c r="U261" s="146"/>
      <c r="V261" s="146"/>
      <c r="W261" s="146"/>
      <c r="X261" s="146"/>
      <c r="Y261" s="146"/>
      <c r="Z261" s="146"/>
      <c r="AA261" s="146"/>
      <c r="AB261" s="146"/>
      <c r="AC261" s="151">
        <f t="shared" ref="AC261:AC264" si="24">H261/$D261</f>
        <v>0</v>
      </c>
      <c r="AD261" s="152" t="e">
        <f>#REF!/$D261</f>
        <v>#REF!</v>
      </c>
    </row>
    <row r="262" spans="1:31" x14ac:dyDescent="0.35">
      <c r="A262" s="66" t="s">
        <v>1393</v>
      </c>
      <c r="B262" s="66" t="s">
        <v>422</v>
      </c>
      <c r="C262" s="223" t="s">
        <v>423</v>
      </c>
      <c r="D262" s="57">
        <v>-4669</v>
      </c>
      <c r="E262" s="214">
        <v>-2056.4</v>
      </c>
      <c r="F262" s="214">
        <v>-2612.6</v>
      </c>
      <c r="G262" s="7"/>
      <c r="H262" s="148">
        <f t="shared" si="21"/>
        <v>0.44043692439494542</v>
      </c>
      <c r="I262" s="148">
        <f t="shared" si="22"/>
        <v>0.55956307560505458</v>
      </c>
      <c r="J262" s="148">
        <f t="shared" si="23"/>
        <v>0</v>
      </c>
      <c r="L262" s="231" t="s">
        <v>1401</v>
      </c>
      <c r="M262" s="216" t="s">
        <v>1322</v>
      </c>
      <c r="N262" s="216" t="s">
        <v>1326</v>
      </c>
      <c r="O262" s="232" t="s">
        <v>2548</v>
      </c>
      <c r="T262" s="146"/>
      <c r="U262" s="146"/>
      <c r="V262" s="146"/>
      <c r="W262" s="146"/>
      <c r="X262" s="146"/>
      <c r="Y262" s="146"/>
      <c r="Z262" s="146"/>
      <c r="AA262" s="146"/>
      <c r="AB262" s="146"/>
      <c r="AC262" s="151">
        <f t="shared" si="24"/>
        <v>-9.433217485434684E-5</v>
      </c>
      <c r="AD262" s="152" t="e">
        <f>#REF!/$D262</f>
        <v>#REF!</v>
      </c>
    </row>
    <row r="263" spans="1:31" x14ac:dyDescent="0.35">
      <c r="A263" s="66" t="s">
        <v>1393</v>
      </c>
      <c r="B263" s="66" t="s">
        <v>424</v>
      </c>
      <c r="C263" s="223" t="s">
        <v>425</v>
      </c>
      <c r="D263" s="57">
        <v>71725</v>
      </c>
      <c r="E263" s="214">
        <v>72332</v>
      </c>
      <c r="F263" s="214">
        <v>-616</v>
      </c>
      <c r="G263" s="7">
        <v>9</v>
      </c>
      <c r="H263" s="148">
        <f t="shared" si="21"/>
        <v>1.0084628790519345</v>
      </c>
      <c r="I263" s="148">
        <f t="shared" si="22"/>
        <v>-8.588358313001046E-3</v>
      </c>
      <c r="J263" s="148">
        <f t="shared" si="23"/>
        <v>1.2547926106657372E-4</v>
      </c>
      <c r="L263" s="229">
        <v>1037177</v>
      </c>
      <c r="M263" s="230">
        <v>371820.4</v>
      </c>
      <c r="N263" s="230">
        <v>664365.6</v>
      </c>
      <c r="O263" s="228">
        <v>991</v>
      </c>
      <c r="T263" s="146"/>
      <c r="U263" s="146"/>
      <c r="V263" s="146"/>
      <c r="W263" s="146"/>
      <c r="X263" s="146"/>
      <c r="Y263" s="146"/>
      <c r="Z263" s="146"/>
      <c r="AA263" s="146"/>
      <c r="AB263" s="146"/>
      <c r="AC263" s="153">
        <f t="shared" si="24"/>
        <v>1.4060130764056249E-5</v>
      </c>
      <c r="AD263" s="154" t="e">
        <f>#REF!/$D263</f>
        <v>#REF!</v>
      </c>
    </row>
    <row r="264" spans="1:31" ht="12.75" thickBot="1" x14ac:dyDescent="0.4">
      <c r="A264" s="67" t="s">
        <v>1393</v>
      </c>
      <c r="B264" s="67" t="s">
        <v>624</v>
      </c>
      <c r="C264" s="223" t="s">
        <v>625</v>
      </c>
      <c r="D264" s="57">
        <v>-124565</v>
      </c>
      <c r="E264" s="214">
        <v>0</v>
      </c>
      <c r="F264" s="214">
        <v>-2874</v>
      </c>
      <c r="G264" s="7">
        <v>-121691</v>
      </c>
      <c r="H264" s="148">
        <f t="shared" si="21"/>
        <v>0</v>
      </c>
      <c r="I264" s="148">
        <f t="shared" si="22"/>
        <v>2.3072291574679885E-2</v>
      </c>
      <c r="J264" s="148">
        <f t="shared" si="23"/>
        <v>0.97692770842532006</v>
      </c>
      <c r="L264" s="148">
        <f>L263/$L263</f>
        <v>1</v>
      </c>
      <c r="M264" s="148">
        <f>M263/$L263</f>
        <v>0.35849271628661261</v>
      </c>
      <c r="N264" s="148">
        <f>N263/$L263</f>
        <v>0.64055180552596136</v>
      </c>
      <c r="O264" s="148">
        <f>O263/$L263</f>
        <v>9.5547818742606127E-4</v>
      </c>
      <c r="T264" s="146"/>
      <c r="U264" s="146"/>
      <c r="V264" s="146"/>
      <c r="W264" s="146"/>
      <c r="X264" s="146"/>
      <c r="Y264" s="146"/>
      <c r="Z264" s="146"/>
      <c r="AA264" s="146"/>
      <c r="AB264" s="146"/>
      <c r="AC264" s="155">
        <f t="shared" si="24"/>
        <v>0</v>
      </c>
      <c r="AD264" s="156" t="e">
        <f>#REF!/$D264</f>
        <v>#REF!</v>
      </c>
    </row>
    <row r="265" spans="1:31" x14ac:dyDescent="0.35">
      <c r="A265" s="220" t="s">
        <v>1318</v>
      </c>
      <c r="B265" s="221"/>
      <c r="C265" s="222"/>
      <c r="D265" s="58">
        <v>8228797</v>
      </c>
      <c r="E265" s="215">
        <v>639021.79999999993</v>
      </c>
      <c r="F265" s="215">
        <v>1205089.2</v>
      </c>
      <c r="G265" s="204">
        <v>6384686</v>
      </c>
      <c r="H265" s="148"/>
      <c r="I265" s="148"/>
      <c r="J265" s="148"/>
      <c r="T265" s="146"/>
      <c r="U265" s="146"/>
      <c r="V265" s="146"/>
      <c r="W265" s="146"/>
      <c r="X265" s="146"/>
      <c r="Y265" s="146"/>
      <c r="Z265" s="146"/>
      <c r="AA265" s="146"/>
      <c r="AB265" s="146"/>
      <c r="AC265" s="148"/>
      <c r="AD265" s="148"/>
    </row>
    <row r="267" spans="1:31" x14ac:dyDescent="0.35">
      <c r="A267" s="135" t="s">
        <v>60</v>
      </c>
      <c r="H267" s="158">
        <f>M256</f>
        <v>0.41959428206427174</v>
      </c>
      <c r="I267" s="158">
        <f t="shared" ref="I267:J267" si="25">N256</f>
        <v>0.5692165370806811</v>
      </c>
      <c r="J267" s="158">
        <f t="shared" si="25"/>
        <v>1.1189180855047247E-2</v>
      </c>
      <c r="AC267" s="157">
        <f>I265/$E265</f>
        <v>0</v>
      </c>
      <c r="AD267" s="157">
        <f>M265/$E265</f>
        <v>0</v>
      </c>
    </row>
    <row r="268" spans="1:31" x14ac:dyDescent="0.35">
      <c r="A268" s="55" t="s">
        <v>58</v>
      </c>
      <c r="B268" s="206" t="s">
        <v>1960</v>
      </c>
      <c r="C268" t="s">
        <v>2196</v>
      </c>
      <c r="D268"/>
      <c r="H268" s="158">
        <f>M260</f>
        <v>0.2303585987244969</v>
      </c>
      <c r="I268" s="158">
        <f t="shared" ref="I268:J268" si="26">N260</f>
        <v>0.76395218006385124</v>
      </c>
      <c r="J268" s="158">
        <f t="shared" si="26"/>
        <v>5.6892212116517286E-3</v>
      </c>
      <c r="AC268" s="157">
        <f>J265/$G265</f>
        <v>0</v>
      </c>
      <c r="AD268" s="157">
        <f>N265/$G265</f>
        <v>0</v>
      </c>
      <c r="AE268" s="158"/>
    </row>
    <row r="269" spans="1:31" x14ac:dyDescent="0.35">
      <c r="A269" s="30" t="s">
        <v>59</v>
      </c>
      <c r="D269"/>
      <c r="H269" s="158">
        <f>M264</f>
        <v>0.35849271628661261</v>
      </c>
      <c r="I269" s="158">
        <f t="shared" ref="I269:J269" si="27">N264</f>
        <v>0.64055180552596136</v>
      </c>
      <c r="J269" s="158">
        <f t="shared" si="27"/>
        <v>9.5547818742606127E-4</v>
      </c>
      <c r="AC269" s="157">
        <f>K265/$F265</f>
        <v>0</v>
      </c>
      <c r="AD269" s="157">
        <f>O265/$F265</f>
        <v>0</v>
      </c>
    </row>
    <row r="270" spans="1:31" x14ac:dyDescent="0.35">
      <c r="D270"/>
    </row>
    <row r="271" spans="1:31" x14ac:dyDescent="0.35">
      <c r="A271" s="135" t="s">
        <v>60</v>
      </c>
      <c r="B271" s="206" t="s">
        <v>2201</v>
      </c>
      <c r="C271" t="s">
        <v>1410</v>
      </c>
      <c r="D271"/>
      <c r="H271" s="158">
        <v>0.41959428206427174</v>
      </c>
      <c r="I271" s="158">
        <v>0.5692165370806811</v>
      </c>
      <c r="J271" s="158">
        <v>1.1189180855047247E-2</v>
      </c>
      <c r="AC271" s="157">
        <v>0.41959428206427174</v>
      </c>
      <c r="AD271" s="157">
        <v>0.58040571793572826</v>
      </c>
    </row>
    <row r="272" spans="1:31" x14ac:dyDescent="0.35">
      <c r="A272" s="135" t="s">
        <v>60</v>
      </c>
      <c r="B272" s="206" t="s">
        <v>2202</v>
      </c>
      <c r="C272" t="s">
        <v>1411</v>
      </c>
      <c r="D272"/>
      <c r="H272" s="158">
        <v>0.41959428206427174</v>
      </c>
      <c r="I272" s="158">
        <v>0.5692165370806811</v>
      </c>
      <c r="J272" s="158">
        <v>1.1189180855047247E-2</v>
      </c>
      <c r="AC272" s="157">
        <v>0.41959428206427174</v>
      </c>
      <c r="AD272" s="157">
        <v>0.58040571793572826</v>
      </c>
    </row>
    <row r="273" spans="1:31" x14ac:dyDescent="0.35">
      <c r="A273" s="135" t="s">
        <v>60</v>
      </c>
      <c r="B273" s="206" t="s">
        <v>2203</v>
      </c>
      <c r="C273" t="s">
        <v>1412</v>
      </c>
      <c r="D273"/>
      <c r="H273" s="158">
        <v>0.41959428206427174</v>
      </c>
      <c r="I273" s="158">
        <v>0.5692165370806811</v>
      </c>
      <c r="J273" s="158">
        <v>1.1189180855047247E-2</v>
      </c>
      <c r="AC273" s="157">
        <v>0.41959428206427174</v>
      </c>
      <c r="AD273" s="157">
        <v>0.58040571793572826</v>
      </c>
    </row>
    <row r="274" spans="1:31" x14ac:dyDescent="0.35">
      <c r="A274" s="135" t="s">
        <v>60</v>
      </c>
      <c r="B274" s="206" t="s">
        <v>2204</v>
      </c>
      <c r="C274" t="s">
        <v>1413</v>
      </c>
      <c r="D274"/>
      <c r="H274" s="158">
        <v>0.41959428206427174</v>
      </c>
      <c r="I274" s="158">
        <v>0.5692165370806811</v>
      </c>
      <c r="J274" s="158">
        <v>1.1189180855047247E-2</v>
      </c>
      <c r="AC274" s="157">
        <v>0.41959428206427174</v>
      </c>
      <c r="AD274" s="157">
        <v>0.58040571793572826</v>
      </c>
    </row>
    <row r="275" spans="1:31" x14ac:dyDescent="0.35">
      <c r="D275"/>
    </row>
    <row r="276" spans="1:31" x14ac:dyDescent="0.35">
      <c r="A276" s="30" t="s">
        <v>59</v>
      </c>
      <c r="B276" s="206" t="s">
        <v>2197</v>
      </c>
      <c r="C276" t="s">
        <v>1405</v>
      </c>
      <c r="D276"/>
      <c r="H276" s="158">
        <v>0.35849271628661261</v>
      </c>
      <c r="I276" s="158">
        <v>0.64055180552596136</v>
      </c>
      <c r="J276" s="158">
        <v>9.5547818742606127E-4</v>
      </c>
      <c r="AC276" s="157">
        <v>0.35849271628661261</v>
      </c>
      <c r="AD276" s="157">
        <v>0.6415072837133875</v>
      </c>
      <c r="AE276" s="148"/>
    </row>
    <row r="277" spans="1:31" x14ac:dyDescent="0.35">
      <c r="A277" s="30" t="s">
        <v>59</v>
      </c>
      <c r="B277" s="206" t="s">
        <v>2198</v>
      </c>
      <c r="C277" t="s">
        <v>1406</v>
      </c>
      <c r="D277"/>
      <c r="H277" s="158">
        <v>0.35849271628661261</v>
      </c>
      <c r="I277" s="158">
        <v>0.64055180552596136</v>
      </c>
      <c r="J277" s="158">
        <v>9.5547818742606127E-4</v>
      </c>
      <c r="AC277" s="157">
        <v>0.35849271628661261</v>
      </c>
      <c r="AD277" s="157">
        <v>0.6415072837133875</v>
      </c>
      <c r="AE277" s="148"/>
    </row>
    <row r="278" spans="1:31" x14ac:dyDescent="0.35">
      <c r="A278" s="30" t="s">
        <v>59</v>
      </c>
      <c r="B278" s="206" t="s">
        <v>2199</v>
      </c>
      <c r="C278" t="s">
        <v>1407</v>
      </c>
      <c r="D278"/>
      <c r="H278" s="158">
        <v>0.35849271628661261</v>
      </c>
      <c r="I278" s="158">
        <v>0.64055180552596136</v>
      </c>
      <c r="J278" s="158">
        <v>9.5547818742606127E-4</v>
      </c>
      <c r="AC278" s="157">
        <v>0.35849271628661261</v>
      </c>
      <c r="AD278" s="157">
        <v>0.6415072837133875</v>
      </c>
      <c r="AE278" s="148"/>
    </row>
    <row r="279" spans="1:31" x14ac:dyDescent="0.35">
      <c r="A279" s="30" t="s">
        <v>59</v>
      </c>
      <c r="B279" s="206" t="s">
        <v>2200</v>
      </c>
      <c r="C279" t="s">
        <v>1408</v>
      </c>
      <c r="D279"/>
      <c r="H279" s="158">
        <v>0.35849271628661261</v>
      </c>
      <c r="I279" s="158">
        <v>0.64055180552596136</v>
      </c>
      <c r="J279" s="158">
        <v>9.5547818742606127E-4</v>
      </c>
      <c r="AC279" s="157">
        <v>0.35849271628661261</v>
      </c>
      <c r="AD279" s="157">
        <v>0.6415072837133875</v>
      </c>
      <c r="AE279" s="148"/>
    </row>
    <row r="280" spans="1:31" x14ac:dyDescent="0.35">
      <c r="D280"/>
    </row>
    <row r="281" spans="1:31" x14ac:dyDescent="0.35">
      <c r="D281"/>
    </row>
    <row r="282" spans="1:31" x14ac:dyDescent="0.35">
      <c r="D282"/>
    </row>
    <row r="283" spans="1:31" x14ac:dyDescent="0.35">
      <c r="D283"/>
    </row>
    <row r="284" spans="1:31" x14ac:dyDescent="0.35">
      <c r="D284"/>
    </row>
    <row r="285" spans="1:31" x14ac:dyDescent="0.35">
      <c r="B285" s="206"/>
    </row>
    <row r="286" spans="1:31" x14ac:dyDescent="0.35">
      <c r="B286" s="206"/>
    </row>
    <row r="287" spans="1:31" x14ac:dyDescent="0.35">
      <c r="B287" s="20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c r="AA287" s="146"/>
      <c r="AB287" s="146"/>
      <c r="AC287" s="160"/>
      <c r="AD287" s="160"/>
      <c r="AE287" s="160"/>
    </row>
    <row r="288" spans="1:31" x14ac:dyDescent="0.35">
      <c r="B288" s="20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c r="AA288" s="146"/>
      <c r="AB288" s="146"/>
      <c r="AC288" s="160"/>
      <c r="AD288" s="160"/>
      <c r="AE288" s="160"/>
    </row>
    <row r="289" spans="2:31" x14ac:dyDescent="0.35">
      <c r="B289" s="20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c r="AA289" s="146"/>
      <c r="AB289" s="146"/>
      <c r="AC289" s="160"/>
      <c r="AD289" s="160"/>
      <c r="AE289" s="160"/>
    </row>
    <row r="290" spans="2:31" x14ac:dyDescent="0.35">
      <c r="B290" s="20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c r="AA290" s="146"/>
      <c r="AB290" s="146"/>
      <c r="AC290" s="160"/>
      <c r="AD290" s="160"/>
      <c r="AE290" s="160"/>
    </row>
    <row r="291" spans="2:31" x14ac:dyDescent="0.35">
      <c r="B291" s="20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c r="AA291" s="146"/>
      <c r="AB291" s="146"/>
      <c r="AC291" s="160"/>
      <c r="AD291" s="160"/>
      <c r="AE291" s="160"/>
    </row>
    <row r="292" spans="2:31" x14ac:dyDescent="0.35">
      <c r="B292" s="20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c r="AA292" s="146"/>
      <c r="AB292" s="146"/>
      <c r="AC292" s="160"/>
      <c r="AD292" s="160"/>
      <c r="AE292" s="160"/>
    </row>
    <row r="293" spans="2:31" x14ac:dyDescent="0.35">
      <c r="B293" s="20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c r="AA293" s="146"/>
      <c r="AB293" s="146"/>
      <c r="AC293" s="160"/>
      <c r="AD293" s="160"/>
      <c r="AE293" s="160"/>
    </row>
    <row r="294" spans="2:31" x14ac:dyDescent="0.35">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c r="AA294" s="146"/>
      <c r="AB294" s="146"/>
      <c r="AC294" s="160"/>
      <c r="AD294" s="160"/>
      <c r="AE294" s="160"/>
    </row>
    <row r="295" spans="2:31" x14ac:dyDescent="0.35">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c r="AA295" s="146"/>
      <c r="AB295" s="146"/>
      <c r="AC295" s="160"/>
      <c r="AD295" s="160"/>
      <c r="AE295" s="160"/>
    </row>
    <row r="296" spans="2:31" x14ac:dyDescent="0.35">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c r="AA296" s="146"/>
      <c r="AB296" s="146"/>
      <c r="AC296" s="160"/>
      <c r="AD296" s="160"/>
      <c r="AE296" s="160"/>
    </row>
    <row r="297" spans="2:31" x14ac:dyDescent="0.35">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c r="AA297" s="146"/>
      <c r="AB297" s="146"/>
      <c r="AC297" s="160"/>
      <c r="AD297" s="160"/>
      <c r="AE297" s="160"/>
    </row>
    <row r="298" spans="2:31" x14ac:dyDescent="0.35">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c r="AA298" s="146"/>
      <c r="AB298" s="146"/>
      <c r="AC298" s="160"/>
      <c r="AD298" s="160"/>
      <c r="AE298" s="160"/>
    </row>
    <row r="299" spans="2:31" x14ac:dyDescent="0.35">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c r="AA299" s="146"/>
      <c r="AB299" s="146"/>
      <c r="AC299" s="160"/>
      <c r="AD299" s="160"/>
      <c r="AE299" s="160"/>
    </row>
    <row r="300" spans="2:31" x14ac:dyDescent="0.35">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c r="AA300" s="146"/>
      <c r="AB300" s="146"/>
      <c r="AC300" s="160"/>
      <c r="AD300" s="160"/>
      <c r="AE300" s="160"/>
    </row>
    <row r="301" spans="2:31" x14ac:dyDescent="0.35">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c r="AA301" s="146"/>
      <c r="AB301" s="146"/>
      <c r="AC301" s="160"/>
      <c r="AD301" s="160"/>
      <c r="AE301" s="160"/>
    </row>
    <row r="302" spans="2:31" x14ac:dyDescent="0.35">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c r="AA302" s="146"/>
      <c r="AB302" s="146"/>
      <c r="AC302" s="160"/>
      <c r="AD302" s="160"/>
      <c r="AE302" s="160"/>
    </row>
    <row r="303" spans="2:31" x14ac:dyDescent="0.35">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c r="AA303" s="146"/>
      <c r="AB303" s="146"/>
      <c r="AC303" s="160"/>
      <c r="AD303" s="160"/>
      <c r="AE303" s="160"/>
    </row>
    <row r="304" spans="2:31" x14ac:dyDescent="0.35">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c r="AA304" s="146"/>
      <c r="AB304" s="146"/>
      <c r="AC304" s="160"/>
      <c r="AD304" s="160"/>
      <c r="AE304" s="160"/>
    </row>
    <row r="305" spans="4:31" x14ac:dyDescent="0.35">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c r="AA305" s="146"/>
      <c r="AB305" s="146"/>
      <c r="AC305" s="160"/>
      <c r="AD305" s="160"/>
      <c r="AE305" s="160"/>
    </row>
    <row r="306" spans="4:31" x14ac:dyDescent="0.35">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c r="AA306" s="146"/>
      <c r="AB306" s="146"/>
      <c r="AC306" s="160"/>
      <c r="AD306" s="160"/>
      <c r="AE306" s="160"/>
    </row>
    <row r="307" spans="4:31" x14ac:dyDescent="0.35">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c r="AA307" s="146"/>
      <c r="AB307" s="146"/>
      <c r="AC307" s="160"/>
      <c r="AD307" s="160"/>
      <c r="AE307" s="160"/>
    </row>
    <row r="308" spans="4:31" x14ac:dyDescent="0.35">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c r="AA308" s="146"/>
      <c r="AB308" s="146"/>
      <c r="AC308" s="160"/>
      <c r="AD308" s="160"/>
      <c r="AE308" s="160"/>
    </row>
    <row r="309" spans="4:31" x14ac:dyDescent="0.35">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c r="AA309" s="146"/>
      <c r="AB309" s="146"/>
      <c r="AC309" s="160"/>
      <c r="AD309" s="160"/>
      <c r="AE309" s="160"/>
    </row>
    <row r="310" spans="4:31" x14ac:dyDescent="0.35">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c r="AA310" s="146"/>
      <c r="AB310" s="146"/>
      <c r="AC310" s="160"/>
      <c r="AD310" s="160"/>
      <c r="AE310" s="160"/>
    </row>
    <row r="311" spans="4:31" x14ac:dyDescent="0.35">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c r="AA311" s="146"/>
      <c r="AB311" s="146"/>
      <c r="AC311" s="160"/>
      <c r="AD311" s="160"/>
      <c r="AE311" s="160"/>
    </row>
    <row r="312" spans="4:31" x14ac:dyDescent="0.35">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c r="AA312" s="146"/>
      <c r="AB312" s="146"/>
      <c r="AC312" s="160"/>
      <c r="AD312" s="160"/>
      <c r="AE312" s="160"/>
    </row>
    <row r="313" spans="4:31" x14ac:dyDescent="0.35">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c r="AA313" s="146"/>
      <c r="AB313" s="146"/>
      <c r="AC313" s="160"/>
      <c r="AD313" s="160"/>
      <c r="AE313" s="160"/>
    </row>
    <row r="314" spans="4:31" x14ac:dyDescent="0.35">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c r="AA314" s="146"/>
      <c r="AB314" s="146"/>
      <c r="AC314" s="160"/>
      <c r="AD314" s="160"/>
      <c r="AE314" s="160"/>
    </row>
    <row r="315" spans="4:31" x14ac:dyDescent="0.35">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c r="AA315" s="146"/>
      <c r="AB315" s="146"/>
      <c r="AC315" s="160"/>
      <c r="AD315" s="160"/>
      <c r="AE315" s="160"/>
    </row>
    <row r="316" spans="4:31" x14ac:dyDescent="0.35">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c r="AA316" s="146"/>
      <c r="AB316" s="146"/>
      <c r="AC316" s="160"/>
      <c r="AD316" s="160"/>
      <c r="AE316" s="160"/>
    </row>
    <row r="317" spans="4:31" x14ac:dyDescent="0.35">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c r="AA317" s="146"/>
      <c r="AB317" s="146"/>
      <c r="AC317" s="160"/>
      <c r="AD317" s="160"/>
      <c r="AE317" s="160"/>
    </row>
    <row r="318" spans="4:31" x14ac:dyDescent="0.35">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c r="AA318" s="146"/>
      <c r="AB318" s="146"/>
      <c r="AC318" s="160"/>
      <c r="AD318" s="160"/>
      <c r="AE318" s="160"/>
    </row>
    <row r="319" spans="4:31" x14ac:dyDescent="0.35">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c r="AA319" s="146"/>
      <c r="AB319" s="146"/>
      <c r="AC319" s="160"/>
      <c r="AD319" s="160"/>
      <c r="AE319" s="160"/>
    </row>
    <row r="320" spans="4:31" x14ac:dyDescent="0.35">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c r="AA320" s="146"/>
      <c r="AB320" s="146"/>
      <c r="AC320" s="160"/>
      <c r="AD320" s="160"/>
      <c r="AE320" s="160"/>
    </row>
    <row r="321" spans="4:31" x14ac:dyDescent="0.35">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c r="AA321" s="146"/>
      <c r="AB321" s="146"/>
      <c r="AC321" s="160"/>
      <c r="AD321" s="160"/>
      <c r="AE321" s="160"/>
    </row>
    <row r="322" spans="4:31" x14ac:dyDescent="0.35">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c r="AA322" s="146"/>
      <c r="AB322" s="146"/>
      <c r="AC322" s="160"/>
      <c r="AD322" s="160"/>
      <c r="AE322" s="160"/>
    </row>
    <row r="323" spans="4:31" x14ac:dyDescent="0.35">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c r="AA323" s="146"/>
      <c r="AB323" s="146"/>
      <c r="AC323" s="160"/>
      <c r="AD323" s="160"/>
      <c r="AE323" s="160"/>
    </row>
    <row r="324" spans="4:31" x14ac:dyDescent="0.35">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c r="AA324" s="146"/>
      <c r="AB324" s="146"/>
      <c r="AC324" s="160"/>
      <c r="AD324" s="160"/>
      <c r="AE324" s="160"/>
    </row>
    <row r="325" spans="4:31" x14ac:dyDescent="0.35">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c r="AA325" s="146"/>
      <c r="AB325" s="146"/>
      <c r="AC325" s="160"/>
      <c r="AD325" s="160"/>
      <c r="AE325" s="160"/>
    </row>
    <row r="326" spans="4:31" x14ac:dyDescent="0.35">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c r="AA326" s="146"/>
      <c r="AB326" s="146"/>
      <c r="AC326" s="160"/>
      <c r="AD326" s="160"/>
      <c r="AE326" s="160"/>
    </row>
    <row r="327" spans="4:31" x14ac:dyDescent="0.35">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c r="AA327" s="146"/>
      <c r="AB327" s="146"/>
      <c r="AC327" s="160"/>
      <c r="AD327" s="160"/>
      <c r="AE327" s="160"/>
    </row>
    <row r="328" spans="4:31" x14ac:dyDescent="0.35">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c r="AA328" s="146"/>
      <c r="AB328" s="146"/>
      <c r="AC328" s="160"/>
      <c r="AD328" s="160"/>
      <c r="AE328" s="160"/>
    </row>
    <row r="329" spans="4:31" x14ac:dyDescent="0.35">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c r="AA329" s="146"/>
      <c r="AB329" s="146"/>
      <c r="AC329" s="160"/>
      <c r="AD329" s="160"/>
      <c r="AE329" s="160"/>
    </row>
    <row r="330" spans="4:31" x14ac:dyDescent="0.35">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c r="AA330" s="146"/>
      <c r="AB330" s="146"/>
      <c r="AC330" s="160"/>
      <c r="AD330" s="160"/>
      <c r="AE330" s="160"/>
    </row>
    <row r="331" spans="4:31" x14ac:dyDescent="0.35">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c r="AA331" s="146"/>
      <c r="AB331" s="146"/>
      <c r="AC331" s="160"/>
      <c r="AD331" s="160"/>
      <c r="AE331" s="160"/>
    </row>
    <row r="332" spans="4:31" x14ac:dyDescent="0.35">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c r="AA332" s="146"/>
      <c r="AB332" s="146"/>
      <c r="AC332" s="160"/>
      <c r="AD332" s="160"/>
      <c r="AE332" s="160"/>
    </row>
    <row r="333" spans="4:31" x14ac:dyDescent="0.35">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c r="AA333" s="146"/>
      <c r="AB333" s="146"/>
      <c r="AC333" s="160"/>
      <c r="AD333" s="160"/>
      <c r="AE333" s="160"/>
    </row>
    <row r="334" spans="4:31" x14ac:dyDescent="0.35">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c r="AA334" s="146"/>
      <c r="AB334" s="146"/>
      <c r="AC334" s="160"/>
      <c r="AD334" s="160"/>
      <c r="AE334" s="160"/>
    </row>
    <row r="335" spans="4:31" x14ac:dyDescent="0.35">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c r="AA335" s="146"/>
      <c r="AB335" s="146"/>
      <c r="AC335" s="160"/>
      <c r="AD335" s="160"/>
      <c r="AE335" s="160"/>
    </row>
    <row r="336" spans="4:31" x14ac:dyDescent="0.35">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c r="AA336" s="146"/>
      <c r="AB336" s="146"/>
      <c r="AC336" s="160"/>
      <c r="AD336" s="160"/>
      <c r="AE336" s="160"/>
    </row>
    <row r="337" spans="4:31" x14ac:dyDescent="0.35">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c r="AA337" s="146"/>
      <c r="AB337" s="146"/>
      <c r="AC337" s="160"/>
      <c r="AD337" s="160"/>
      <c r="AE337" s="160"/>
    </row>
    <row r="338" spans="4:31" x14ac:dyDescent="0.35">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c r="AA338" s="146"/>
      <c r="AB338" s="146"/>
      <c r="AC338" s="160"/>
      <c r="AD338" s="160"/>
      <c r="AE338" s="160"/>
    </row>
    <row r="339" spans="4:31" x14ac:dyDescent="0.35">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c r="AA339" s="146"/>
      <c r="AB339" s="146"/>
      <c r="AC339" s="160"/>
      <c r="AD339" s="160"/>
      <c r="AE339" s="160"/>
    </row>
    <row r="340" spans="4:31" x14ac:dyDescent="0.35">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c r="AA340" s="146"/>
      <c r="AB340" s="146"/>
      <c r="AC340" s="160"/>
      <c r="AD340" s="160"/>
      <c r="AE340" s="160"/>
    </row>
    <row r="341" spans="4:31" x14ac:dyDescent="0.35">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c r="AA341" s="146"/>
      <c r="AB341" s="146"/>
      <c r="AC341" s="160"/>
      <c r="AD341" s="160"/>
      <c r="AE341" s="160"/>
    </row>
    <row r="342" spans="4:31" x14ac:dyDescent="0.35">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c r="AA342" s="146"/>
      <c r="AB342" s="146"/>
      <c r="AC342" s="160"/>
      <c r="AD342" s="160"/>
      <c r="AE342" s="160"/>
    </row>
    <row r="343" spans="4:31" x14ac:dyDescent="0.35">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c r="AA343" s="146"/>
      <c r="AB343" s="146"/>
      <c r="AC343" s="160"/>
      <c r="AD343" s="160"/>
      <c r="AE343" s="160"/>
    </row>
    <row r="344" spans="4:31" x14ac:dyDescent="0.35">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c r="AA344" s="146"/>
      <c r="AB344" s="146"/>
      <c r="AC344" s="160"/>
      <c r="AD344" s="160"/>
      <c r="AE344" s="160"/>
    </row>
    <row r="345" spans="4:31" x14ac:dyDescent="0.35">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c r="AA345" s="146"/>
      <c r="AB345" s="146"/>
      <c r="AC345" s="160"/>
      <c r="AD345" s="160"/>
      <c r="AE345" s="160"/>
    </row>
    <row r="346" spans="4:31" x14ac:dyDescent="0.35">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c r="AA346" s="146"/>
      <c r="AB346" s="146"/>
      <c r="AC346" s="160"/>
      <c r="AD346" s="160"/>
      <c r="AE346" s="160"/>
    </row>
    <row r="347" spans="4:31" x14ac:dyDescent="0.35">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c r="AA347" s="146"/>
      <c r="AB347" s="146"/>
      <c r="AC347" s="160"/>
      <c r="AD347" s="160"/>
      <c r="AE347" s="160"/>
    </row>
    <row r="348" spans="4:31" x14ac:dyDescent="0.35">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c r="AA348" s="146"/>
      <c r="AB348" s="146"/>
      <c r="AC348" s="160"/>
      <c r="AD348" s="160"/>
      <c r="AE348" s="160"/>
    </row>
    <row r="349" spans="4:31" x14ac:dyDescent="0.35">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c r="AA349" s="146"/>
      <c r="AB349" s="146"/>
      <c r="AC349" s="160"/>
      <c r="AD349" s="160"/>
      <c r="AE349" s="160"/>
    </row>
    <row r="350" spans="4:31" x14ac:dyDescent="0.35">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c r="AA350" s="146"/>
      <c r="AB350" s="146"/>
      <c r="AC350" s="160"/>
      <c r="AD350" s="160"/>
      <c r="AE350" s="160"/>
    </row>
    <row r="351" spans="4:31" x14ac:dyDescent="0.35">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c r="AA351" s="146"/>
      <c r="AB351" s="146"/>
      <c r="AC351" s="160"/>
      <c r="AD351" s="160"/>
      <c r="AE351" s="160"/>
    </row>
    <row r="352" spans="4:31" x14ac:dyDescent="0.35">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c r="AA352" s="146"/>
      <c r="AB352" s="146"/>
      <c r="AC352" s="160"/>
      <c r="AD352" s="160"/>
      <c r="AE352" s="160"/>
    </row>
    <row r="353" spans="4:31" x14ac:dyDescent="0.35">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c r="AA353" s="146"/>
      <c r="AB353" s="146"/>
      <c r="AC353" s="160"/>
      <c r="AD353" s="160"/>
      <c r="AE353" s="160"/>
    </row>
    <row r="354" spans="4:31" x14ac:dyDescent="0.35">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146"/>
      <c r="AC354" s="160"/>
      <c r="AD354" s="160"/>
      <c r="AE354" s="160"/>
    </row>
    <row r="355" spans="4:31" x14ac:dyDescent="0.35">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c r="AA355" s="146"/>
      <c r="AB355" s="146"/>
      <c r="AC355" s="160"/>
      <c r="AD355" s="160"/>
      <c r="AE355" s="160"/>
    </row>
    <row r="356" spans="4:31" x14ac:dyDescent="0.35">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c r="AA356" s="146"/>
      <c r="AB356" s="146"/>
      <c r="AC356" s="160"/>
      <c r="AD356" s="160"/>
      <c r="AE356" s="160"/>
    </row>
    <row r="357" spans="4:31" x14ac:dyDescent="0.35">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c r="AA357" s="146"/>
      <c r="AB357" s="146"/>
      <c r="AC357" s="160"/>
      <c r="AD357" s="160"/>
      <c r="AE357" s="160"/>
    </row>
    <row r="358" spans="4:31" x14ac:dyDescent="0.35">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c r="AA358" s="146"/>
      <c r="AB358" s="146"/>
      <c r="AC358" s="160"/>
      <c r="AD358" s="160"/>
      <c r="AE358" s="160"/>
    </row>
    <row r="359" spans="4:31" x14ac:dyDescent="0.35">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c r="AA359" s="146"/>
      <c r="AB359" s="146"/>
      <c r="AC359" s="160"/>
      <c r="AD359" s="160"/>
      <c r="AE359" s="160"/>
    </row>
    <row r="360" spans="4:31" x14ac:dyDescent="0.35">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c r="AA360" s="146"/>
      <c r="AB360" s="146"/>
      <c r="AC360" s="160"/>
      <c r="AD360" s="160"/>
      <c r="AE360" s="160"/>
    </row>
    <row r="361" spans="4:31" x14ac:dyDescent="0.35">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c r="AA361" s="146"/>
      <c r="AB361" s="146"/>
      <c r="AC361" s="160"/>
      <c r="AD361" s="160"/>
      <c r="AE361" s="160"/>
    </row>
    <row r="362" spans="4:31" x14ac:dyDescent="0.35">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c r="AA362" s="146"/>
      <c r="AB362" s="146"/>
      <c r="AC362" s="160"/>
      <c r="AD362" s="160"/>
      <c r="AE362" s="160"/>
    </row>
    <row r="363" spans="4:31" x14ac:dyDescent="0.35">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c r="AA363" s="146"/>
      <c r="AB363" s="146"/>
      <c r="AC363" s="160"/>
      <c r="AD363" s="160"/>
      <c r="AE363" s="160"/>
    </row>
    <row r="364" spans="4:31" x14ac:dyDescent="0.35">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c r="AA364" s="146"/>
      <c r="AB364" s="146"/>
      <c r="AC364" s="160"/>
      <c r="AD364" s="160"/>
      <c r="AE364" s="160"/>
    </row>
    <row r="365" spans="4:31" x14ac:dyDescent="0.35">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c r="AA365" s="146"/>
      <c r="AB365" s="146"/>
      <c r="AC365" s="160"/>
      <c r="AD365" s="160"/>
      <c r="AE365" s="160"/>
    </row>
    <row r="366" spans="4:31" x14ac:dyDescent="0.35">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146"/>
      <c r="AC366" s="160"/>
      <c r="AD366" s="160"/>
      <c r="AE366" s="160"/>
    </row>
    <row r="367" spans="4:31" x14ac:dyDescent="0.35">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c r="AA367" s="146"/>
      <c r="AB367" s="146"/>
      <c r="AC367" s="160"/>
      <c r="AD367" s="160"/>
      <c r="AE367" s="160"/>
    </row>
    <row r="368" spans="4:31" x14ac:dyDescent="0.35">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c r="AA368" s="146"/>
      <c r="AB368" s="146"/>
      <c r="AC368" s="160"/>
      <c r="AD368" s="160"/>
      <c r="AE368" s="160"/>
    </row>
    <row r="369" spans="4:31" x14ac:dyDescent="0.35">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c r="AA369" s="146"/>
      <c r="AB369" s="146"/>
      <c r="AC369" s="160"/>
      <c r="AD369" s="160"/>
      <c r="AE369" s="160"/>
    </row>
    <row r="370" spans="4:31" x14ac:dyDescent="0.35">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c r="AA370" s="146"/>
      <c r="AB370" s="146"/>
      <c r="AC370" s="160"/>
      <c r="AD370" s="160"/>
      <c r="AE370" s="160"/>
    </row>
    <row r="371" spans="4:31" x14ac:dyDescent="0.35">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c r="AA371" s="146"/>
      <c r="AB371" s="146"/>
      <c r="AC371" s="160"/>
      <c r="AD371" s="160"/>
      <c r="AE371" s="160"/>
    </row>
    <row r="372" spans="4:31" x14ac:dyDescent="0.35">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c r="AA372" s="146"/>
      <c r="AB372" s="146"/>
      <c r="AC372" s="160"/>
      <c r="AD372" s="160"/>
      <c r="AE372" s="160"/>
    </row>
    <row r="373" spans="4:31" x14ac:dyDescent="0.35">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c r="AA373" s="146"/>
      <c r="AB373" s="146"/>
      <c r="AC373" s="160"/>
      <c r="AD373" s="160"/>
      <c r="AE373" s="160"/>
    </row>
    <row r="374" spans="4:31" x14ac:dyDescent="0.35">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c r="AA374" s="146"/>
      <c r="AB374" s="146"/>
      <c r="AC374" s="160"/>
      <c r="AD374" s="160"/>
      <c r="AE374" s="160"/>
    </row>
    <row r="375" spans="4:31" x14ac:dyDescent="0.35">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c r="AA375" s="146"/>
      <c r="AB375" s="146"/>
      <c r="AC375" s="160"/>
      <c r="AD375" s="160"/>
      <c r="AE375" s="160"/>
    </row>
    <row r="376" spans="4:31" x14ac:dyDescent="0.35">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c r="AA376" s="146"/>
      <c r="AB376" s="146"/>
      <c r="AC376" s="160"/>
      <c r="AD376" s="160"/>
      <c r="AE376" s="160"/>
    </row>
    <row r="377" spans="4:31" x14ac:dyDescent="0.35">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c r="AA377" s="146"/>
      <c r="AB377" s="146"/>
      <c r="AC377" s="160"/>
      <c r="AD377" s="160"/>
      <c r="AE377" s="160"/>
    </row>
    <row r="378" spans="4:31" x14ac:dyDescent="0.35">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c r="AA378" s="146"/>
      <c r="AB378" s="146"/>
      <c r="AC378" s="160"/>
      <c r="AD378" s="160"/>
      <c r="AE378" s="160"/>
    </row>
    <row r="379" spans="4:31" x14ac:dyDescent="0.35">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c r="AA379" s="146"/>
      <c r="AB379" s="146"/>
      <c r="AC379" s="160"/>
      <c r="AD379" s="160"/>
      <c r="AE379" s="160"/>
    </row>
    <row r="380" spans="4:31" x14ac:dyDescent="0.35">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c r="AA380" s="146"/>
      <c r="AB380" s="146"/>
      <c r="AC380" s="160"/>
      <c r="AD380" s="160"/>
      <c r="AE380" s="160"/>
    </row>
    <row r="381" spans="4:31" x14ac:dyDescent="0.35">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c r="AA381" s="146"/>
      <c r="AB381" s="146"/>
      <c r="AC381" s="160"/>
      <c r="AD381" s="160"/>
      <c r="AE381" s="160"/>
    </row>
    <row r="382" spans="4:31" x14ac:dyDescent="0.35">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c r="AA382" s="146"/>
      <c r="AB382" s="146"/>
      <c r="AC382" s="160"/>
      <c r="AD382" s="160"/>
      <c r="AE382" s="160"/>
    </row>
    <row r="383" spans="4:31" x14ac:dyDescent="0.35">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c r="AA383" s="146"/>
      <c r="AB383" s="146"/>
      <c r="AC383" s="160"/>
      <c r="AD383" s="160"/>
      <c r="AE383" s="160"/>
    </row>
    <row r="384" spans="4:31" x14ac:dyDescent="0.35">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c r="AA384" s="146"/>
      <c r="AB384" s="146"/>
      <c r="AC384" s="160"/>
      <c r="AD384" s="160"/>
      <c r="AE384" s="160"/>
    </row>
    <row r="385" spans="4:31" x14ac:dyDescent="0.35">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c r="AA385" s="146"/>
      <c r="AB385" s="146"/>
      <c r="AC385" s="160"/>
      <c r="AD385" s="160"/>
      <c r="AE385" s="160"/>
    </row>
    <row r="386" spans="4:31" x14ac:dyDescent="0.35">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c r="AA386" s="146"/>
      <c r="AB386" s="146"/>
      <c r="AC386" s="160"/>
      <c r="AD386" s="160"/>
      <c r="AE386" s="160"/>
    </row>
    <row r="387" spans="4:31" x14ac:dyDescent="0.35">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c r="AA387" s="146"/>
      <c r="AB387" s="146"/>
      <c r="AC387" s="160"/>
      <c r="AD387" s="160"/>
      <c r="AE387" s="160"/>
    </row>
    <row r="388" spans="4:31" x14ac:dyDescent="0.35">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c r="AA388" s="146"/>
      <c r="AB388" s="146"/>
      <c r="AC388" s="160"/>
      <c r="AD388" s="160"/>
      <c r="AE388" s="160"/>
    </row>
    <row r="389" spans="4:31" x14ac:dyDescent="0.35">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c r="AA389" s="146"/>
      <c r="AB389" s="146"/>
      <c r="AC389" s="160"/>
      <c r="AD389" s="160"/>
      <c r="AE389" s="160"/>
    </row>
    <row r="390" spans="4:31" x14ac:dyDescent="0.35">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c r="AA390" s="146"/>
      <c r="AB390" s="146"/>
      <c r="AC390" s="160"/>
      <c r="AD390" s="160"/>
      <c r="AE390" s="160"/>
    </row>
    <row r="391" spans="4:31" x14ac:dyDescent="0.35">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c r="AA391" s="146"/>
      <c r="AB391" s="146"/>
      <c r="AC391" s="160"/>
      <c r="AD391" s="160"/>
      <c r="AE391" s="160"/>
    </row>
    <row r="392" spans="4:31" x14ac:dyDescent="0.35">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c r="AA392" s="146"/>
      <c r="AB392" s="146"/>
      <c r="AC392" s="160"/>
      <c r="AD392" s="160"/>
      <c r="AE392" s="160"/>
    </row>
    <row r="393" spans="4:31" x14ac:dyDescent="0.35">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c r="AA393" s="146"/>
      <c r="AB393" s="146"/>
      <c r="AC393" s="160"/>
      <c r="AD393" s="160"/>
      <c r="AE393" s="160"/>
    </row>
    <row r="394" spans="4:31" x14ac:dyDescent="0.35">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c r="AA394" s="146"/>
      <c r="AB394" s="146"/>
      <c r="AC394" s="160"/>
      <c r="AD394" s="160"/>
      <c r="AE394" s="160"/>
    </row>
    <row r="395" spans="4:31" x14ac:dyDescent="0.35">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c r="AA395" s="146"/>
      <c r="AB395" s="146"/>
      <c r="AC395" s="160"/>
      <c r="AD395" s="160"/>
      <c r="AE395" s="160"/>
    </row>
    <row r="396" spans="4:31" x14ac:dyDescent="0.35">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c r="AA396" s="146"/>
      <c r="AB396" s="146"/>
      <c r="AC396" s="160"/>
      <c r="AD396" s="160"/>
      <c r="AE396" s="160"/>
    </row>
    <row r="397" spans="4:31" x14ac:dyDescent="0.35">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c r="AA397" s="146"/>
      <c r="AB397" s="146"/>
      <c r="AC397" s="160"/>
      <c r="AD397" s="160"/>
      <c r="AE397" s="160"/>
    </row>
    <row r="398" spans="4:31" x14ac:dyDescent="0.35">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c r="AA398" s="146"/>
      <c r="AB398" s="146"/>
      <c r="AC398" s="160"/>
      <c r="AD398" s="160"/>
      <c r="AE398" s="160"/>
    </row>
    <row r="399" spans="4:31" x14ac:dyDescent="0.35">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c r="AA399" s="146"/>
      <c r="AB399" s="146"/>
      <c r="AC399" s="160"/>
      <c r="AD399" s="160"/>
      <c r="AE399" s="160"/>
    </row>
    <row r="400" spans="4:31" x14ac:dyDescent="0.35">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c r="AA400" s="146"/>
      <c r="AB400" s="146"/>
      <c r="AC400" s="160"/>
      <c r="AD400" s="160"/>
      <c r="AE400" s="160"/>
    </row>
    <row r="401" spans="4:31" x14ac:dyDescent="0.35">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c r="AA401" s="146"/>
      <c r="AB401" s="146"/>
      <c r="AC401" s="160"/>
      <c r="AD401" s="160"/>
      <c r="AE401" s="160"/>
    </row>
    <row r="402" spans="4:31" x14ac:dyDescent="0.35">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c r="AA402" s="146"/>
      <c r="AB402" s="146"/>
      <c r="AC402" s="160"/>
      <c r="AD402" s="160"/>
      <c r="AE402" s="160"/>
    </row>
    <row r="403" spans="4:31" x14ac:dyDescent="0.35">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c r="AA403" s="146"/>
      <c r="AB403" s="146"/>
      <c r="AC403" s="160"/>
      <c r="AD403" s="160"/>
      <c r="AE403" s="160"/>
    </row>
    <row r="404" spans="4:31" x14ac:dyDescent="0.35">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c r="AA404" s="146"/>
      <c r="AB404" s="146"/>
      <c r="AC404" s="160"/>
      <c r="AD404" s="160"/>
      <c r="AE404" s="160"/>
    </row>
    <row r="405" spans="4:31" x14ac:dyDescent="0.35">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c r="AA405" s="146"/>
      <c r="AB405" s="146"/>
      <c r="AC405" s="160"/>
      <c r="AD405" s="160"/>
      <c r="AE405" s="160"/>
    </row>
    <row r="406" spans="4:31" x14ac:dyDescent="0.35">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c r="AA406" s="146"/>
      <c r="AB406" s="146"/>
      <c r="AC406" s="160"/>
      <c r="AD406" s="160"/>
      <c r="AE406" s="160"/>
    </row>
    <row r="407" spans="4:31" x14ac:dyDescent="0.35">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c r="AA407" s="146"/>
      <c r="AB407" s="146"/>
      <c r="AC407" s="160"/>
      <c r="AD407" s="160"/>
      <c r="AE407" s="160"/>
    </row>
    <row r="408" spans="4:31" x14ac:dyDescent="0.35">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c r="AA408" s="146"/>
      <c r="AB408" s="146"/>
      <c r="AC408" s="160"/>
      <c r="AD408" s="160"/>
      <c r="AE408" s="160"/>
    </row>
    <row r="409" spans="4:31" x14ac:dyDescent="0.35">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c r="AA409" s="146"/>
      <c r="AB409" s="146"/>
      <c r="AC409" s="160"/>
      <c r="AD409" s="160"/>
      <c r="AE409" s="160"/>
    </row>
    <row r="410" spans="4:31" x14ac:dyDescent="0.35">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c r="AA410" s="146"/>
      <c r="AB410" s="146"/>
      <c r="AC410" s="160"/>
      <c r="AD410" s="160"/>
      <c r="AE410" s="160"/>
    </row>
    <row r="411" spans="4:31" x14ac:dyDescent="0.35">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c r="AA411" s="146"/>
      <c r="AB411" s="146"/>
      <c r="AC411" s="160"/>
      <c r="AD411" s="160"/>
      <c r="AE411" s="160"/>
    </row>
    <row r="412" spans="4:31" x14ac:dyDescent="0.35">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c r="AA412" s="146"/>
      <c r="AB412" s="146"/>
      <c r="AC412" s="160"/>
      <c r="AD412" s="160"/>
      <c r="AE412" s="160"/>
    </row>
    <row r="413" spans="4:31" x14ac:dyDescent="0.35">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c r="AA413" s="146"/>
      <c r="AB413" s="146"/>
      <c r="AC413" s="160"/>
      <c r="AD413" s="160"/>
      <c r="AE413" s="160"/>
    </row>
    <row r="414" spans="4:31" x14ac:dyDescent="0.35">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c r="AA414" s="146"/>
      <c r="AB414" s="146"/>
      <c r="AC414" s="160"/>
      <c r="AD414" s="160"/>
      <c r="AE414" s="160"/>
    </row>
    <row r="415" spans="4:31" x14ac:dyDescent="0.35">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c r="AA415" s="146"/>
      <c r="AB415" s="146"/>
      <c r="AC415" s="160"/>
      <c r="AD415" s="160"/>
      <c r="AE415" s="160"/>
    </row>
    <row r="416" spans="4:31" x14ac:dyDescent="0.35">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c r="AA416" s="146"/>
      <c r="AB416" s="146"/>
      <c r="AC416" s="160"/>
      <c r="AD416" s="160"/>
      <c r="AE416" s="160"/>
    </row>
    <row r="417" spans="4:31" x14ac:dyDescent="0.35">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c r="AA417" s="146"/>
      <c r="AB417" s="146"/>
      <c r="AC417" s="160"/>
      <c r="AD417" s="160"/>
      <c r="AE417" s="160"/>
    </row>
    <row r="418" spans="4:31" x14ac:dyDescent="0.35">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c r="AA418" s="146"/>
      <c r="AB418" s="146"/>
      <c r="AC418" s="160"/>
      <c r="AD418" s="160"/>
      <c r="AE418" s="160"/>
    </row>
    <row r="419" spans="4:31" x14ac:dyDescent="0.35">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c r="AA419" s="146"/>
      <c r="AB419" s="146"/>
      <c r="AC419" s="160"/>
      <c r="AD419" s="160"/>
      <c r="AE419" s="160"/>
    </row>
    <row r="420" spans="4:31" x14ac:dyDescent="0.35">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c r="AA420" s="146"/>
      <c r="AB420" s="146"/>
      <c r="AC420" s="160"/>
      <c r="AD420" s="160"/>
      <c r="AE420" s="160"/>
    </row>
    <row r="421" spans="4:31" x14ac:dyDescent="0.35">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c r="AA421" s="146"/>
      <c r="AB421" s="146"/>
      <c r="AC421" s="160"/>
      <c r="AD421" s="160"/>
      <c r="AE421" s="160"/>
    </row>
    <row r="422" spans="4:31" x14ac:dyDescent="0.35">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c r="AA422" s="146"/>
      <c r="AB422" s="146"/>
      <c r="AC422" s="160"/>
      <c r="AD422" s="160"/>
      <c r="AE422" s="160"/>
    </row>
    <row r="423" spans="4:31" x14ac:dyDescent="0.35">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c r="AA423" s="146"/>
      <c r="AB423" s="146"/>
      <c r="AC423" s="160"/>
      <c r="AD423" s="160"/>
      <c r="AE423" s="160"/>
    </row>
    <row r="424" spans="4:31" x14ac:dyDescent="0.35">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c r="AA424" s="146"/>
      <c r="AB424" s="146"/>
      <c r="AC424" s="160"/>
      <c r="AD424" s="160"/>
      <c r="AE424" s="160"/>
    </row>
    <row r="425" spans="4:31" x14ac:dyDescent="0.35">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c r="AA425" s="146"/>
      <c r="AB425" s="146"/>
      <c r="AC425" s="160"/>
      <c r="AD425" s="160"/>
      <c r="AE425" s="160"/>
    </row>
    <row r="426" spans="4:31" x14ac:dyDescent="0.35">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c r="AA426" s="146"/>
      <c r="AB426" s="146"/>
      <c r="AC426" s="160"/>
      <c r="AD426" s="160"/>
      <c r="AE426" s="160"/>
    </row>
    <row r="427" spans="4:31" x14ac:dyDescent="0.35">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c r="AA427" s="146"/>
      <c r="AB427" s="146"/>
      <c r="AC427" s="160"/>
      <c r="AD427" s="160"/>
      <c r="AE427" s="160"/>
    </row>
    <row r="428" spans="4:31" x14ac:dyDescent="0.35">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c r="AA428" s="146"/>
      <c r="AB428" s="146"/>
      <c r="AC428" s="160"/>
      <c r="AD428" s="160"/>
      <c r="AE428" s="160"/>
    </row>
    <row r="429" spans="4:31" x14ac:dyDescent="0.35">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c r="AA429" s="146"/>
      <c r="AB429" s="146"/>
      <c r="AC429" s="160"/>
      <c r="AD429" s="160"/>
      <c r="AE429" s="160"/>
    </row>
    <row r="430" spans="4:31" x14ac:dyDescent="0.35">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c r="AA430" s="146"/>
      <c r="AB430" s="146"/>
      <c r="AC430" s="160"/>
      <c r="AD430" s="160"/>
      <c r="AE430" s="160"/>
    </row>
    <row r="431" spans="4:31" x14ac:dyDescent="0.35">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c r="AA431" s="146"/>
      <c r="AB431" s="146"/>
      <c r="AC431" s="160"/>
      <c r="AD431" s="160"/>
      <c r="AE431" s="160"/>
    </row>
    <row r="432" spans="4:31" x14ac:dyDescent="0.35">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c r="AA432" s="146"/>
      <c r="AB432" s="146"/>
      <c r="AC432" s="160"/>
      <c r="AD432" s="160"/>
      <c r="AE432" s="160"/>
    </row>
    <row r="433" spans="4:31" x14ac:dyDescent="0.35">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c r="AA433" s="146"/>
      <c r="AB433" s="146"/>
      <c r="AC433" s="160"/>
      <c r="AD433" s="160"/>
      <c r="AE433" s="160"/>
    </row>
    <row r="434" spans="4:31" x14ac:dyDescent="0.35">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c r="AA434" s="146"/>
      <c r="AB434" s="146"/>
      <c r="AC434" s="160"/>
      <c r="AD434" s="160"/>
      <c r="AE434" s="160"/>
    </row>
    <row r="435" spans="4:31" x14ac:dyDescent="0.35">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c r="AA435" s="146"/>
      <c r="AB435" s="146"/>
      <c r="AC435" s="160"/>
      <c r="AD435" s="160"/>
      <c r="AE435" s="160"/>
    </row>
    <row r="436" spans="4:31" x14ac:dyDescent="0.35">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c r="AA436" s="146"/>
      <c r="AB436" s="146"/>
      <c r="AC436" s="160"/>
      <c r="AD436" s="160"/>
      <c r="AE436" s="160"/>
    </row>
    <row r="437" spans="4:31" x14ac:dyDescent="0.35">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c r="AA437" s="146"/>
      <c r="AB437" s="146"/>
      <c r="AC437" s="160"/>
      <c r="AD437" s="160"/>
      <c r="AE437" s="160"/>
    </row>
    <row r="438" spans="4:31" x14ac:dyDescent="0.35">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c r="AA438" s="146"/>
      <c r="AB438" s="146"/>
      <c r="AC438" s="160"/>
      <c r="AD438" s="160"/>
      <c r="AE438" s="160"/>
    </row>
    <row r="439" spans="4:31" x14ac:dyDescent="0.35">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c r="AA439" s="146"/>
      <c r="AB439" s="146"/>
      <c r="AC439" s="160"/>
      <c r="AD439" s="160"/>
      <c r="AE439" s="160"/>
    </row>
    <row r="440" spans="4:31" x14ac:dyDescent="0.35">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c r="AA440" s="146"/>
      <c r="AB440" s="146"/>
      <c r="AC440" s="160"/>
      <c r="AD440" s="160"/>
      <c r="AE440" s="160"/>
    </row>
    <row r="441" spans="4:31" x14ac:dyDescent="0.35">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c r="AA441" s="146"/>
      <c r="AB441" s="146"/>
      <c r="AC441" s="160"/>
      <c r="AD441" s="160"/>
      <c r="AE441" s="160"/>
    </row>
    <row r="442" spans="4:31" x14ac:dyDescent="0.35">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c r="AA442" s="146"/>
      <c r="AB442" s="146"/>
      <c r="AC442" s="160"/>
      <c r="AD442" s="160"/>
      <c r="AE442" s="160"/>
    </row>
    <row r="443" spans="4:31" x14ac:dyDescent="0.35">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c r="AA443" s="146"/>
      <c r="AB443" s="146"/>
      <c r="AC443" s="160"/>
      <c r="AD443" s="160"/>
      <c r="AE443" s="160"/>
    </row>
    <row r="444" spans="4:31" x14ac:dyDescent="0.35">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c r="AA444" s="146"/>
      <c r="AB444" s="146"/>
      <c r="AC444" s="160"/>
      <c r="AD444" s="160"/>
      <c r="AE444" s="160"/>
    </row>
    <row r="445" spans="4:31" x14ac:dyDescent="0.35">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c r="AA445" s="146"/>
      <c r="AB445" s="146"/>
      <c r="AC445" s="160"/>
      <c r="AD445" s="160"/>
      <c r="AE445" s="160"/>
    </row>
    <row r="446" spans="4:31" x14ac:dyDescent="0.35">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c r="AA446" s="146"/>
      <c r="AB446" s="146"/>
      <c r="AC446" s="160"/>
      <c r="AD446" s="160"/>
      <c r="AE446" s="160"/>
    </row>
    <row r="447" spans="4:31" x14ac:dyDescent="0.35">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c r="AA447" s="146"/>
      <c r="AB447" s="146"/>
      <c r="AC447" s="160"/>
      <c r="AD447" s="160"/>
      <c r="AE447" s="160"/>
    </row>
    <row r="448" spans="4:31" x14ac:dyDescent="0.35">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c r="AA448" s="146"/>
      <c r="AB448" s="146"/>
      <c r="AC448" s="160"/>
      <c r="AD448" s="160"/>
      <c r="AE448" s="160"/>
    </row>
    <row r="449" spans="4:31" x14ac:dyDescent="0.35">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c r="AA449" s="146"/>
      <c r="AB449" s="146"/>
      <c r="AC449" s="160"/>
      <c r="AD449" s="160"/>
      <c r="AE449" s="160"/>
    </row>
    <row r="450" spans="4:31" x14ac:dyDescent="0.35">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c r="AA450" s="146"/>
      <c r="AB450" s="146"/>
      <c r="AC450" s="160"/>
      <c r="AD450" s="160"/>
      <c r="AE450" s="160"/>
    </row>
    <row r="451" spans="4:31" x14ac:dyDescent="0.35">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c r="AA451" s="146"/>
      <c r="AB451" s="146"/>
      <c r="AC451" s="160"/>
      <c r="AD451" s="160"/>
      <c r="AE451" s="160"/>
    </row>
    <row r="452" spans="4:31" x14ac:dyDescent="0.35">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c r="AA452" s="146"/>
      <c r="AB452" s="146"/>
      <c r="AC452" s="160"/>
      <c r="AD452" s="160"/>
      <c r="AE452" s="160"/>
    </row>
    <row r="453" spans="4:31" x14ac:dyDescent="0.35">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c r="AA453" s="146"/>
      <c r="AB453" s="146"/>
      <c r="AC453" s="160"/>
      <c r="AD453" s="160"/>
      <c r="AE453" s="160"/>
    </row>
    <row r="454" spans="4:31" x14ac:dyDescent="0.35">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c r="AA454" s="146"/>
      <c r="AB454" s="146"/>
      <c r="AC454" s="160"/>
      <c r="AD454" s="160"/>
      <c r="AE454" s="160"/>
    </row>
    <row r="455" spans="4:31" x14ac:dyDescent="0.35">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c r="AA455" s="146"/>
      <c r="AB455" s="146"/>
      <c r="AC455" s="160"/>
      <c r="AD455" s="160"/>
      <c r="AE455" s="160"/>
    </row>
    <row r="456" spans="4:31" x14ac:dyDescent="0.35">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c r="AA456" s="146"/>
      <c r="AB456" s="146"/>
      <c r="AC456" s="160"/>
      <c r="AD456" s="160"/>
      <c r="AE456" s="160"/>
    </row>
    <row r="457" spans="4:31" x14ac:dyDescent="0.35">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c r="AA457" s="146"/>
      <c r="AB457" s="146"/>
      <c r="AC457" s="160"/>
      <c r="AD457" s="160"/>
      <c r="AE457" s="160"/>
    </row>
    <row r="458" spans="4:31" x14ac:dyDescent="0.35">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c r="AA458" s="146"/>
      <c r="AB458" s="146"/>
      <c r="AC458" s="160"/>
      <c r="AD458" s="160"/>
      <c r="AE458" s="160"/>
    </row>
    <row r="459" spans="4:31" x14ac:dyDescent="0.35">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c r="AA459" s="146"/>
      <c r="AB459" s="146"/>
      <c r="AC459" s="160"/>
      <c r="AD459" s="160"/>
      <c r="AE459" s="160"/>
    </row>
    <row r="460" spans="4:31" x14ac:dyDescent="0.35">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c r="AA460" s="146"/>
      <c r="AB460" s="146"/>
      <c r="AC460" s="160"/>
      <c r="AD460" s="160"/>
      <c r="AE460" s="160"/>
    </row>
    <row r="461" spans="4:31" x14ac:dyDescent="0.35">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c r="AA461" s="146"/>
      <c r="AB461" s="146"/>
      <c r="AC461" s="160"/>
      <c r="AD461" s="160"/>
      <c r="AE461" s="160"/>
    </row>
    <row r="462" spans="4:31" x14ac:dyDescent="0.35">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c r="AA462" s="146"/>
      <c r="AB462" s="146"/>
      <c r="AC462" s="160"/>
      <c r="AD462" s="160"/>
      <c r="AE462" s="160"/>
    </row>
    <row r="463" spans="4:31" x14ac:dyDescent="0.35">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c r="AA463" s="146"/>
      <c r="AB463" s="146"/>
      <c r="AC463" s="160"/>
      <c r="AD463" s="160"/>
      <c r="AE463" s="160"/>
    </row>
    <row r="464" spans="4:31" x14ac:dyDescent="0.35">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c r="AA464" s="146"/>
      <c r="AB464" s="146"/>
      <c r="AC464" s="160"/>
      <c r="AD464" s="160"/>
      <c r="AE464" s="160"/>
    </row>
    <row r="465" spans="4:31" x14ac:dyDescent="0.35">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c r="AA465" s="146"/>
      <c r="AB465" s="146"/>
      <c r="AC465" s="160"/>
      <c r="AD465" s="160"/>
      <c r="AE465" s="160"/>
    </row>
    <row r="466" spans="4:31" x14ac:dyDescent="0.35">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c r="AA466" s="146"/>
      <c r="AB466" s="146"/>
      <c r="AC466" s="160"/>
      <c r="AD466" s="160"/>
      <c r="AE466" s="160"/>
    </row>
    <row r="467" spans="4:31" x14ac:dyDescent="0.35">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c r="AA467" s="146"/>
      <c r="AB467" s="146"/>
      <c r="AC467" s="160"/>
      <c r="AD467" s="160"/>
      <c r="AE467" s="160"/>
    </row>
    <row r="468" spans="4:31" x14ac:dyDescent="0.35">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c r="AA468" s="146"/>
      <c r="AB468" s="146"/>
      <c r="AC468" s="160"/>
      <c r="AD468" s="160"/>
      <c r="AE468" s="160"/>
    </row>
    <row r="469" spans="4:31" x14ac:dyDescent="0.35">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c r="AA469" s="146"/>
      <c r="AB469" s="146"/>
      <c r="AC469" s="160"/>
      <c r="AD469" s="160"/>
      <c r="AE469" s="160"/>
    </row>
    <row r="470" spans="4:31" x14ac:dyDescent="0.35">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c r="AA470" s="146"/>
      <c r="AB470" s="146"/>
      <c r="AC470" s="160"/>
      <c r="AD470" s="160"/>
      <c r="AE470" s="160"/>
    </row>
    <row r="471" spans="4:31" x14ac:dyDescent="0.35">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c r="AA471" s="146"/>
      <c r="AB471" s="146"/>
      <c r="AC471" s="160"/>
      <c r="AD471" s="160"/>
      <c r="AE471" s="160"/>
    </row>
    <row r="472" spans="4:31" x14ac:dyDescent="0.35">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c r="AA472" s="146"/>
      <c r="AB472" s="146"/>
      <c r="AC472" s="160"/>
      <c r="AD472" s="160"/>
      <c r="AE472" s="160"/>
    </row>
    <row r="473" spans="4:31" x14ac:dyDescent="0.35">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c r="AA473" s="146"/>
      <c r="AB473" s="146"/>
      <c r="AC473" s="160"/>
      <c r="AD473" s="160"/>
      <c r="AE473" s="160"/>
    </row>
    <row r="474" spans="4:31" x14ac:dyDescent="0.35">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c r="AA474" s="146"/>
      <c r="AB474" s="146"/>
      <c r="AC474" s="160"/>
      <c r="AD474" s="160"/>
      <c r="AE474" s="160"/>
    </row>
    <row r="475" spans="4:31" x14ac:dyDescent="0.35">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c r="AA475" s="146"/>
      <c r="AB475" s="146"/>
      <c r="AC475" s="160"/>
      <c r="AD475" s="160"/>
      <c r="AE475" s="160"/>
    </row>
    <row r="476" spans="4:31" x14ac:dyDescent="0.35">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c r="AA476" s="146"/>
      <c r="AB476" s="146"/>
      <c r="AC476" s="160"/>
      <c r="AD476" s="160"/>
      <c r="AE476" s="160"/>
    </row>
    <row r="477" spans="4:31" x14ac:dyDescent="0.35">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c r="AA477" s="146"/>
      <c r="AB477" s="146"/>
      <c r="AC477" s="160"/>
      <c r="AD477" s="160"/>
      <c r="AE477" s="160"/>
    </row>
    <row r="478" spans="4:31" x14ac:dyDescent="0.35">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c r="AA478" s="146"/>
      <c r="AB478" s="146"/>
      <c r="AC478" s="160"/>
      <c r="AD478" s="160"/>
      <c r="AE478" s="160"/>
    </row>
    <row r="479" spans="4:31" x14ac:dyDescent="0.35">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c r="AA479" s="146"/>
      <c r="AB479" s="146"/>
      <c r="AC479" s="160"/>
      <c r="AD479" s="160"/>
      <c r="AE479" s="160"/>
    </row>
    <row r="480" spans="4:31" x14ac:dyDescent="0.35">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c r="AA480" s="146"/>
      <c r="AB480" s="146"/>
      <c r="AC480" s="160"/>
      <c r="AD480" s="160"/>
      <c r="AE480" s="160"/>
    </row>
    <row r="481" spans="4:31" x14ac:dyDescent="0.35">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c r="AA481" s="146"/>
      <c r="AB481" s="146"/>
      <c r="AC481" s="160"/>
      <c r="AD481" s="160"/>
      <c r="AE481" s="160"/>
    </row>
    <row r="482" spans="4:31" x14ac:dyDescent="0.35">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c r="AA482" s="146"/>
      <c r="AB482" s="146"/>
      <c r="AC482" s="160"/>
      <c r="AD482" s="160"/>
      <c r="AE482" s="160"/>
    </row>
    <row r="483" spans="4:31" x14ac:dyDescent="0.35">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c r="AA483" s="146"/>
      <c r="AB483" s="146"/>
      <c r="AC483" s="160"/>
      <c r="AD483" s="160"/>
      <c r="AE483" s="160"/>
    </row>
    <row r="484" spans="4:31" x14ac:dyDescent="0.35">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c r="AA484" s="146"/>
      <c r="AB484" s="146"/>
      <c r="AC484" s="160"/>
      <c r="AD484" s="160"/>
      <c r="AE484" s="160"/>
    </row>
    <row r="485" spans="4:31" x14ac:dyDescent="0.35">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c r="AA485" s="146"/>
      <c r="AB485" s="146"/>
      <c r="AC485" s="160"/>
      <c r="AD485" s="160"/>
      <c r="AE485" s="160"/>
    </row>
    <row r="486" spans="4:31" x14ac:dyDescent="0.35">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c r="AA486" s="146"/>
      <c r="AB486" s="146"/>
      <c r="AC486" s="160"/>
      <c r="AD486" s="160"/>
      <c r="AE486" s="160"/>
    </row>
    <row r="487" spans="4:31" x14ac:dyDescent="0.35">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c r="AA487" s="146"/>
      <c r="AB487" s="146"/>
      <c r="AC487" s="160"/>
      <c r="AD487" s="160"/>
      <c r="AE487" s="160"/>
    </row>
    <row r="488" spans="4:31" x14ac:dyDescent="0.35">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c r="AA488" s="146"/>
      <c r="AB488" s="146"/>
      <c r="AC488" s="160"/>
      <c r="AD488" s="160"/>
      <c r="AE488" s="160"/>
    </row>
    <row r="489" spans="4:31" x14ac:dyDescent="0.35">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c r="AA489" s="146"/>
      <c r="AB489" s="146"/>
      <c r="AC489" s="160"/>
      <c r="AD489" s="160"/>
      <c r="AE489" s="160"/>
    </row>
    <row r="490" spans="4:31" x14ac:dyDescent="0.35">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c r="AA490" s="146"/>
      <c r="AB490" s="146"/>
      <c r="AC490" s="160"/>
      <c r="AD490" s="160"/>
      <c r="AE490" s="160"/>
    </row>
    <row r="491" spans="4:31" x14ac:dyDescent="0.35">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c r="AA491" s="146"/>
      <c r="AB491" s="146"/>
      <c r="AC491" s="160"/>
      <c r="AD491" s="160"/>
      <c r="AE491" s="160"/>
    </row>
    <row r="492" spans="4:31" x14ac:dyDescent="0.35">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c r="AA492" s="146"/>
      <c r="AB492" s="146"/>
      <c r="AC492" s="160"/>
      <c r="AD492" s="160"/>
      <c r="AE492" s="160"/>
    </row>
    <row r="493" spans="4:31" x14ac:dyDescent="0.35">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c r="AA493" s="146"/>
      <c r="AB493" s="146"/>
      <c r="AC493" s="160"/>
      <c r="AD493" s="160"/>
      <c r="AE493" s="160"/>
    </row>
    <row r="494" spans="4:31" x14ac:dyDescent="0.35">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c r="AA494" s="146"/>
      <c r="AB494" s="146"/>
      <c r="AC494" s="160"/>
      <c r="AD494" s="160"/>
      <c r="AE494" s="160"/>
    </row>
    <row r="495" spans="4:31" x14ac:dyDescent="0.35">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c r="AA495" s="146"/>
      <c r="AB495" s="146"/>
      <c r="AC495" s="160"/>
      <c r="AD495" s="160"/>
      <c r="AE495" s="160"/>
    </row>
    <row r="496" spans="4:31" x14ac:dyDescent="0.35">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c r="AA496" s="146"/>
      <c r="AB496" s="146"/>
      <c r="AC496" s="160"/>
      <c r="AD496" s="160"/>
      <c r="AE496" s="160"/>
    </row>
    <row r="497" spans="4:31" x14ac:dyDescent="0.35">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c r="AA497" s="146"/>
      <c r="AB497" s="146"/>
      <c r="AC497" s="160"/>
      <c r="AD497" s="160"/>
      <c r="AE497" s="160"/>
    </row>
    <row r="498" spans="4:31" x14ac:dyDescent="0.35">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c r="AA498" s="146"/>
      <c r="AB498" s="146"/>
      <c r="AC498" s="160"/>
      <c r="AD498" s="160"/>
      <c r="AE498" s="160"/>
    </row>
    <row r="499" spans="4:31" x14ac:dyDescent="0.35">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c r="AA499" s="146"/>
      <c r="AB499" s="146"/>
      <c r="AC499" s="160"/>
      <c r="AD499" s="160"/>
      <c r="AE499" s="160"/>
    </row>
    <row r="500" spans="4:31" x14ac:dyDescent="0.35">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c r="AA500" s="146"/>
      <c r="AB500" s="146"/>
      <c r="AC500" s="160"/>
      <c r="AD500" s="160"/>
      <c r="AE500" s="160"/>
    </row>
    <row r="501" spans="4:31" x14ac:dyDescent="0.35">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c r="AA501" s="146"/>
      <c r="AB501" s="146"/>
      <c r="AC501" s="160"/>
      <c r="AD501" s="160"/>
      <c r="AE501" s="160"/>
    </row>
    <row r="502" spans="4:31" x14ac:dyDescent="0.35">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c r="AA502" s="146"/>
      <c r="AB502" s="146"/>
      <c r="AC502" s="160"/>
      <c r="AD502" s="160"/>
      <c r="AE502" s="160"/>
    </row>
    <row r="503" spans="4:31" x14ac:dyDescent="0.35">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c r="AA503" s="146"/>
      <c r="AB503" s="146"/>
      <c r="AC503" s="160"/>
      <c r="AD503" s="160"/>
      <c r="AE503" s="160"/>
    </row>
    <row r="504" spans="4:31" x14ac:dyDescent="0.35">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c r="AA504" s="146"/>
      <c r="AB504" s="146"/>
      <c r="AC504" s="160"/>
      <c r="AD504" s="160"/>
      <c r="AE504" s="160"/>
    </row>
    <row r="505" spans="4:31" x14ac:dyDescent="0.35">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c r="AA505" s="146"/>
      <c r="AB505" s="146"/>
      <c r="AC505" s="160"/>
      <c r="AD505" s="160"/>
      <c r="AE505" s="160"/>
    </row>
    <row r="506" spans="4:31" x14ac:dyDescent="0.35">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c r="AA506" s="146"/>
      <c r="AB506" s="146"/>
      <c r="AC506" s="160"/>
      <c r="AD506" s="160"/>
      <c r="AE506" s="160"/>
    </row>
    <row r="507" spans="4:31" x14ac:dyDescent="0.35">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c r="AA507" s="146"/>
      <c r="AB507" s="146"/>
      <c r="AC507" s="160"/>
      <c r="AD507" s="160"/>
      <c r="AE507" s="160"/>
    </row>
    <row r="508" spans="4:31" x14ac:dyDescent="0.35">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c r="AA508" s="146"/>
      <c r="AB508" s="146"/>
      <c r="AC508" s="160"/>
      <c r="AD508" s="160"/>
      <c r="AE508" s="160"/>
    </row>
    <row r="509" spans="4:31" x14ac:dyDescent="0.35">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c r="AA509" s="146"/>
      <c r="AB509" s="146"/>
      <c r="AC509" s="160"/>
      <c r="AD509" s="160"/>
      <c r="AE509" s="160"/>
    </row>
    <row r="510" spans="4:31" x14ac:dyDescent="0.35">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c r="AA510" s="146"/>
      <c r="AB510" s="146"/>
      <c r="AC510" s="160"/>
      <c r="AD510" s="160"/>
      <c r="AE510" s="160"/>
    </row>
    <row r="511" spans="4:31" x14ac:dyDescent="0.35">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c r="AA511" s="146"/>
      <c r="AB511" s="146"/>
      <c r="AC511" s="160"/>
      <c r="AD511" s="160"/>
      <c r="AE511" s="160"/>
    </row>
    <row r="512" spans="4:31" x14ac:dyDescent="0.35">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c r="AA512" s="146"/>
      <c r="AB512" s="146"/>
      <c r="AC512" s="160"/>
      <c r="AD512" s="160"/>
      <c r="AE512" s="160"/>
    </row>
    <row r="513" spans="4:31" x14ac:dyDescent="0.35">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c r="AA513" s="146"/>
      <c r="AB513" s="146"/>
      <c r="AC513" s="160"/>
      <c r="AD513" s="160"/>
      <c r="AE513" s="160"/>
    </row>
    <row r="514" spans="4:31" x14ac:dyDescent="0.35">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c r="AA514" s="146"/>
      <c r="AB514" s="146"/>
      <c r="AC514" s="160"/>
      <c r="AD514" s="160"/>
      <c r="AE514" s="160"/>
    </row>
    <row r="515" spans="4:31" x14ac:dyDescent="0.35">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c r="AA515" s="146"/>
      <c r="AB515" s="146"/>
      <c r="AC515" s="160"/>
      <c r="AD515" s="160"/>
      <c r="AE515" s="160"/>
    </row>
    <row r="516" spans="4:31" x14ac:dyDescent="0.35">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c r="AA516" s="146"/>
      <c r="AB516" s="146"/>
      <c r="AC516" s="160"/>
      <c r="AD516" s="160"/>
      <c r="AE516" s="160"/>
    </row>
    <row r="517" spans="4:31" x14ac:dyDescent="0.35">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c r="AA517" s="146"/>
      <c r="AB517" s="146"/>
      <c r="AC517" s="160"/>
      <c r="AD517" s="160"/>
      <c r="AE517" s="160"/>
    </row>
    <row r="518" spans="4:31" x14ac:dyDescent="0.35">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c r="AA518" s="146"/>
      <c r="AB518" s="146"/>
      <c r="AC518" s="160"/>
      <c r="AD518" s="160"/>
      <c r="AE518" s="160"/>
    </row>
    <row r="519" spans="4:31" x14ac:dyDescent="0.35">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c r="AA519" s="146"/>
      <c r="AB519" s="146"/>
      <c r="AC519" s="160"/>
      <c r="AD519" s="160"/>
      <c r="AE519" s="160"/>
    </row>
    <row r="520" spans="4:31" x14ac:dyDescent="0.35">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c r="AA520" s="146"/>
      <c r="AB520" s="146"/>
      <c r="AC520" s="160"/>
      <c r="AD520" s="160"/>
      <c r="AE520" s="160"/>
    </row>
    <row r="521" spans="4:31" x14ac:dyDescent="0.35">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c r="AA521" s="146"/>
      <c r="AB521" s="146"/>
      <c r="AC521" s="160"/>
      <c r="AD521" s="160"/>
      <c r="AE521" s="160"/>
    </row>
    <row r="522" spans="4:31" x14ac:dyDescent="0.35">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c r="AA522" s="146"/>
      <c r="AB522" s="146"/>
      <c r="AC522" s="160"/>
      <c r="AD522" s="160"/>
      <c r="AE522" s="160"/>
    </row>
    <row r="523" spans="4:31" x14ac:dyDescent="0.35">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c r="AA523" s="146"/>
      <c r="AB523" s="146"/>
      <c r="AC523" s="160"/>
      <c r="AD523" s="160"/>
      <c r="AE523" s="160"/>
    </row>
    <row r="524" spans="4:31" x14ac:dyDescent="0.35">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c r="AA524" s="146"/>
      <c r="AB524" s="146"/>
      <c r="AC524" s="160"/>
      <c r="AD524" s="160"/>
      <c r="AE524" s="160"/>
    </row>
    <row r="525" spans="4:31" x14ac:dyDescent="0.35">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c r="AA525" s="146"/>
      <c r="AB525" s="146"/>
      <c r="AC525" s="160"/>
      <c r="AD525" s="160"/>
      <c r="AE525" s="160"/>
    </row>
    <row r="526" spans="4:31" x14ac:dyDescent="0.35">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c r="AA526" s="146"/>
      <c r="AB526" s="146"/>
      <c r="AC526" s="160"/>
      <c r="AD526" s="160"/>
      <c r="AE526" s="160"/>
    </row>
    <row r="527" spans="4:31" x14ac:dyDescent="0.35">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c r="AA527" s="146"/>
      <c r="AB527" s="146"/>
      <c r="AC527" s="160"/>
      <c r="AD527" s="160"/>
      <c r="AE527" s="160"/>
    </row>
    <row r="528" spans="4:31" x14ac:dyDescent="0.35">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c r="AA528" s="146"/>
      <c r="AB528" s="146"/>
      <c r="AC528" s="160"/>
      <c r="AD528" s="160"/>
      <c r="AE528" s="160"/>
    </row>
    <row r="529" spans="4:31" x14ac:dyDescent="0.35">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c r="AA529" s="146"/>
      <c r="AB529" s="146"/>
      <c r="AC529" s="160"/>
      <c r="AD529" s="160"/>
      <c r="AE529" s="160"/>
    </row>
    <row r="530" spans="4:31" x14ac:dyDescent="0.35">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c r="AA530" s="146"/>
      <c r="AB530" s="146"/>
      <c r="AC530" s="160"/>
      <c r="AD530" s="160"/>
      <c r="AE530" s="160"/>
    </row>
    <row r="531" spans="4:31" x14ac:dyDescent="0.35">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c r="AA531" s="146"/>
      <c r="AB531" s="146"/>
      <c r="AC531" s="160"/>
      <c r="AD531" s="160"/>
      <c r="AE531" s="160"/>
    </row>
    <row r="532" spans="4:31" x14ac:dyDescent="0.35">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c r="AA532" s="146"/>
      <c r="AB532" s="146"/>
      <c r="AC532" s="160"/>
      <c r="AD532" s="160"/>
      <c r="AE532" s="160"/>
    </row>
    <row r="533" spans="4:31" x14ac:dyDescent="0.35">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c r="AA533" s="146"/>
      <c r="AB533" s="146"/>
      <c r="AC533" s="160"/>
      <c r="AD533" s="160"/>
      <c r="AE533" s="160"/>
    </row>
    <row r="534" spans="4:31" x14ac:dyDescent="0.35">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c r="AA534" s="146"/>
      <c r="AB534" s="146"/>
      <c r="AC534" s="160"/>
      <c r="AD534" s="160"/>
      <c r="AE534" s="160"/>
    </row>
    <row r="535" spans="4:31" x14ac:dyDescent="0.35">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c r="AA535" s="146"/>
      <c r="AB535" s="146"/>
      <c r="AC535" s="160"/>
      <c r="AD535" s="160"/>
      <c r="AE535" s="160"/>
    </row>
    <row r="536" spans="4:31" x14ac:dyDescent="0.35">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c r="AA536" s="146"/>
      <c r="AB536" s="146"/>
      <c r="AC536" s="160"/>
      <c r="AD536" s="160"/>
      <c r="AE536" s="160"/>
    </row>
    <row r="537" spans="4:31" x14ac:dyDescent="0.35">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c r="AA537" s="146"/>
      <c r="AB537" s="146"/>
      <c r="AC537" s="160"/>
      <c r="AD537" s="160"/>
      <c r="AE537" s="160"/>
    </row>
    <row r="538" spans="4:31" x14ac:dyDescent="0.35">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c r="AA538" s="146"/>
      <c r="AB538" s="146"/>
      <c r="AC538" s="160"/>
      <c r="AD538" s="160"/>
      <c r="AE538" s="160"/>
    </row>
    <row r="539" spans="4:31" x14ac:dyDescent="0.35">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c r="AA539" s="146"/>
      <c r="AB539" s="146"/>
      <c r="AC539" s="160"/>
      <c r="AD539" s="160"/>
      <c r="AE539" s="160"/>
    </row>
    <row r="540" spans="4:31" x14ac:dyDescent="0.35">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c r="AA540" s="146"/>
      <c r="AB540" s="146"/>
      <c r="AC540" s="160"/>
      <c r="AD540" s="160"/>
      <c r="AE540" s="160"/>
    </row>
    <row r="541" spans="4:31" x14ac:dyDescent="0.35">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c r="AA541" s="146"/>
      <c r="AB541" s="146"/>
      <c r="AC541" s="160"/>
      <c r="AD541" s="160"/>
      <c r="AE541" s="160"/>
    </row>
    <row r="542" spans="4:31" x14ac:dyDescent="0.35">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c r="AA542" s="146"/>
      <c r="AB542" s="146"/>
      <c r="AC542" s="160"/>
      <c r="AD542" s="160"/>
      <c r="AE542" s="160"/>
    </row>
    <row r="543" spans="4:31" x14ac:dyDescent="0.35">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c r="AA543" s="146"/>
      <c r="AB543" s="146"/>
      <c r="AC543" s="160"/>
      <c r="AD543" s="160"/>
      <c r="AE543" s="160"/>
    </row>
    <row r="544" spans="4:31" x14ac:dyDescent="0.35">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c r="AA544" s="146"/>
      <c r="AB544" s="146"/>
      <c r="AC544" s="160"/>
      <c r="AD544" s="160"/>
      <c r="AE544" s="160"/>
    </row>
    <row r="545" spans="1:31" x14ac:dyDescent="0.35">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c r="AA545" s="146"/>
      <c r="AB545" s="146"/>
      <c r="AC545" s="160"/>
      <c r="AD545" s="160"/>
      <c r="AE545" s="160"/>
    </row>
    <row r="546" spans="1:31" x14ac:dyDescent="0.35">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c r="AA546" s="146"/>
      <c r="AB546" s="146"/>
      <c r="AC546" s="160"/>
      <c r="AD546" s="160"/>
      <c r="AE546" s="160"/>
    </row>
    <row r="547" spans="1:31" x14ac:dyDescent="0.35">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c r="AA547" s="146"/>
      <c r="AB547" s="146"/>
      <c r="AC547" s="160"/>
      <c r="AD547" s="160"/>
      <c r="AE547" s="160"/>
    </row>
    <row r="548" spans="1:31" x14ac:dyDescent="0.35">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c r="AA548" s="146"/>
      <c r="AB548" s="146"/>
      <c r="AC548" s="160"/>
      <c r="AD548" s="160"/>
      <c r="AE548" s="160"/>
    </row>
    <row r="549" spans="1:31" x14ac:dyDescent="0.35">
      <c r="AC549" s="160"/>
      <c r="AD549" s="160"/>
      <c r="AE549" s="160"/>
    </row>
    <row r="550" spans="1:31" x14ac:dyDescent="0.35">
      <c r="A550" t="s">
        <v>60</v>
      </c>
      <c r="AC550" s="160">
        <v>0.41959428206427174</v>
      </c>
      <c r="AD550" s="160">
        <v>0.58040571793572826</v>
      </c>
      <c r="AE550" s="159"/>
    </row>
    <row r="551" spans="1:31" x14ac:dyDescent="0.35">
      <c r="A551" t="s">
        <v>58</v>
      </c>
      <c r="C551" t="s">
        <v>2196</v>
      </c>
      <c r="D551" s="159"/>
      <c r="AC551" s="160">
        <v>0.2303585987244969</v>
      </c>
      <c r="AD551" s="160">
        <v>0.76964140127550285</v>
      </c>
      <c r="AE551" s="161"/>
    </row>
    <row r="552" spans="1:31" x14ac:dyDescent="0.35">
      <c r="A552" t="s">
        <v>59</v>
      </c>
      <c r="D552" s="159"/>
      <c r="AC552" s="160">
        <v>0.35849271628661261</v>
      </c>
      <c r="AD552" s="160">
        <v>0.6415072837133875</v>
      </c>
      <c r="AE552" s="159"/>
    </row>
    <row r="553" spans="1:31" x14ac:dyDescent="0.35">
      <c r="D553" s="159"/>
      <c r="AC553" s="160"/>
      <c r="AD553" s="160"/>
      <c r="AE553" s="159"/>
    </row>
    <row r="554" spans="1:31" x14ac:dyDescent="0.35">
      <c r="A554" t="s">
        <v>60</v>
      </c>
      <c r="C554" t="s">
        <v>1410</v>
      </c>
      <c r="D554" s="159"/>
      <c r="AC554" s="160">
        <v>0.41959428206427174</v>
      </c>
      <c r="AD554" s="160">
        <v>0.58040571793572826</v>
      </c>
      <c r="AE554" s="159"/>
    </row>
    <row r="555" spans="1:31" x14ac:dyDescent="0.35">
      <c r="A555" t="s">
        <v>60</v>
      </c>
      <c r="C555" t="s">
        <v>1411</v>
      </c>
      <c r="D555" s="159"/>
      <c r="AC555" s="160">
        <v>0.41959428206427174</v>
      </c>
      <c r="AD555" s="160">
        <v>0.58040571793572826</v>
      </c>
      <c r="AE555" s="159"/>
    </row>
    <row r="556" spans="1:31" x14ac:dyDescent="0.35">
      <c r="A556" t="s">
        <v>60</v>
      </c>
      <c r="C556" t="s">
        <v>1412</v>
      </c>
      <c r="D556" s="159"/>
      <c r="AC556" s="160">
        <v>0.41959428206427174</v>
      </c>
      <c r="AD556" s="160">
        <v>0.58040571793572826</v>
      </c>
      <c r="AE556" s="159"/>
    </row>
    <row r="557" spans="1:31" x14ac:dyDescent="0.35">
      <c r="A557" t="s">
        <v>60</v>
      </c>
      <c r="C557" t="s">
        <v>1413</v>
      </c>
      <c r="D557" s="159"/>
      <c r="AC557" s="160">
        <v>0.41959428206427174</v>
      </c>
      <c r="AD557" s="160">
        <v>0.58040571793572826</v>
      </c>
      <c r="AE557" s="159"/>
    </row>
    <row r="558" spans="1:31" x14ac:dyDescent="0.35">
      <c r="D558" s="159"/>
      <c r="AC558" s="160"/>
      <c r="AD558" s="160"/>
      <c r="AE558" s="159"/>
    </row>
    <row r="559" spans="1:31" x14ac:dyDescent="0.35">
      <c r="A559" t="s">
        <v>59</v>
      </c>
      <c r="C559" t="s">
        <v>1405</v>
      </c>
      <c r="D559" s="159"/>
      <c r="AC559" s="160">
        <v>0.35849271628661261</v>
      </c>
      <c r="AD559" s="160">
        <v>0.6415072837133875</v>
      </c>
      <c r="AE559" s="161"/>
    </row>
    <row r="560" spans="1:31" x14ac:dyDescent="0.35">
      <c r="A560" t="s">
        <v>59</v>
      </c>
      <c r="C560" t="s">
        <v>1406</v>
      </c>
      <c r="D560" s="159"/>
      <c r="AC560" s="160">
        <v>0.35849271628661261</v>
      </c>
      <c r="AD560" s="160">
        <v>0.6415072837133875</v>
      </c>
      <c r="AE560" s="161"/>
    </row>
    <row r="561" spans="1:31" x14ac:dyDescent="0.35">
      <c r="A561" t="s">
        <v>59</v>
      </c>
      <c r="C561" t="s">
        <v>1407</v>
      </c>
      <c r="D561" s="159"/>
      <c r="AC561" s="160">
        <v>0.35849271628661261</v>
      </c>
      <c r="AD561" s="160">
        <v>0.6415072837133875</v>
      </c>
      <c r="AE561" s="161"/>
    </row>
    <row r="562" spans="1:31" x14ac:dyDescent="0.35">
      <c r="A562" t="s">
        <v>59</v>
      </c>
      <c r="C562" t="s">
        <v>1408</v>
      </c>
      <c r="D562" s="159"/>
      <c r="AC562" s="160">
        <v>0.35849271628661261</v>
      </c>
      <c r="AD562" s="160">
        <v>0.6415072837133875</v>
      </c>
      <c r="AE562" s="161"/>
    </row>
  </sheetData>
  <conditionalFormatting sqref="D1:D3 D531:D1048576 D266:D267">
    <cfRule type="cellIs" dxfId="414" priority="5" operator="lessThan">
      <formula>0</formula>
    </cfRule>
  </conditionalFormatting>
  <conditionalFormatting sqref="D268">
    <cfRule type="cellIs" dxfId="413" priority="4" operator="lessThan">
      <formula>0</formula>
    </cfRule>
  </conditionalFormatting>
  <conditionalFormatting sqref="O254">
    <cfRule type="cellIs" dxfId="412" priority="3" operator="lessThan">
      <formula>0</formula>
    </cfRule>
  </conditionalFormatting>
  <conditionalFormatting sqref="O258">
    <cfRule type="cellIs" dxfId="411" priority="2" operator="lessThan">
      <formula>0</formula>
    </cfRule>
  </conditionalFormatting>
  <conditionalFormatting sqref="O262">
    <cfRule type="cellIs" dxfId="410" priority="1" operator="lessThan">
      <formula>0</formula>
    </cfRule>
  </conditionalFormatting>
  <pageMargins left="0.7" right="0.7" top="0.75" bottom="0.75" header="0.3" footer="0.3"/>
  <legacy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E4E80-4343-4DAD-B596-95E57E04984D}">
  <sheetPr codeName="Sheet7"/>
  <dimension ref="A2:K217"/>
  <sheetViews>
    <sheetView zoomScale="60" zoomScaleNormal="60" workbookViewId="0">
      <pane xSplit="3" ySplit="3" topLeftCell="D4" activePane="bottomRight" state="frozen"/>
      <selection pane="topRight" activeCell="D1" sqref="D1"/>
      <selection pane="bottomLeft" activeCell="A4" sqref="A4"/>
      <selection pane="bottomRight" activeCell="B216" sqref="B4:B216"/>
    </sheetView>
  </sheetViews>
  <sheetFormatPr defaultRowHeight="12.4" x14ac:dyDescent="0.35"/>
  <cols>
    <col min="1" max="1" width="16.28515625" customWidth="1"/>
    <col min="2" max="2" width="78.5703125" bestFit="1" customWidth="1"/>
    <col min="3" max="3" width="32.0703125" bestFit="1" customWidth="1"/>
    <col min="4" max="4" width="34.5" bestFit="1" customWidth="1"/>
    <col min="5" max="5" width="24.140625" bestFit="1" customWidth="1"/>
    <col min="6" max="6" width="19.7109375" bestFit="1" customWidth="1"/>
    <col min="7" max="7" width="32.0703125" bestFit="1" customWidth="1"/>
    <col min="8" max="8" width="21.140625" bestFit="1" customWidth="1"/>
    <col min="9" max="9" width="29.140625" bestFit="1" customWidth="1"/>
    <col min="10" max="11" width="24.42578125" bestFit="1" customWidth="1"/>
    <col min="12" max="193" width="18.28515625" bestFit="1" customWidth="1"/>
    <col min="194" max="194" width="13" bestFit="1" customWidth="1"/>
  </cols>
  <sheetData>
    <row r="2" spans="1:11" x14ac:dyDescent="0.35">
      <c r="D2" t="s">
        <v>1394</v>
      </c>
      <c r="E2" t="s">
        <v>1394</v>
      </c>
      <c r="F2" t="s">
        <v>1394</v>
      </c>
      <c r="G2" t="s">
        <v>1394</v>
      </c>
      <c r="H2" t="s">
        <v>1395</v>
      </c>
      <c r="I2" t="s">
        <v>1395</v>
      </c>
      <c r="J2" t="s">
        <v>1395</v>
      </c>
      <c r="K2" t="s">
        <v>1395</v>
      </c>
    </row>
    <row r="3" spans="1:11" s="145" customFormat="1" ht="47.25" customHeight="1" x14ac:dyDescent="0.35">
      <c r="A3" s="143" t="s">
        <v>718</v>
      </c>
      <c r="B3" s="143" t="s">
        <v>720</v>
      </c>
      <c r="C3" s="145" t="s">
        <v>1396</v>
      </c>
      <c r="D3" s="145" t="s">
        <v>1320</v>
      </c>
      <c r="E3" s="145" t="s">
        <v>1321</v>
      </c>
      <c r="F3" s="145" t="s">
        <v>1322</v>
      </c>
      <c r="G3" s="145" t="s">
        <v>1323</v>
      </c>
      <c r="H3" s="145" t="s">
        <v>1326</v>
      </c>
      <c r="I3"/>
      <c r="J3"/>
      <c r="K3"/>
    </row>
    <row r="4" spans="1:11" x14ac:dyDescent="0.35">
      <c r="A4">
        <v>7</v>
      </c>
      <c r="B4" t="s">
        <v>1085</v>
      </c>
      <c r="C4" s="5">
        <v>2</v>
      </c>
      <c r="D4" s="5">
        <v>1191</v>
      </c>
      <c r="E4" s="5">
        <v>4862</v>
      </c>
      <c r="F4" s="5">
        <v>11857</v>
      </c>
      <c r="G4" s="5">
        <v>0</v>
      </c>
      <c r="H4" s="5">
        <v>0</v>
      </c>
    </row>
    <row r="5" spans="1:11" x14ac:dyDescent="0.35">
      <c r="A5">
        <v>8</v>
      </c>
      <c r="B5" t="s">
        <v>1086</v>
      </c>
      <c r="C5" s="5">
        <v>1</v>
      </c>
      <c r="D5" s="5">
        <v>711</v>
      </c>
      <c r="E5" s="5">
        <v>2900</v>
      </c>
      <c r="F5" s="5">
        <v>7056</v>
      </c>
      <c r="G5" s="5">
        <v>0</v>
      </c>
      <c r="H5" s="5">
        <v>0</v>
      </c>
    </row>
    <row r="6" spans="1:11" x14ac:dyDescent="0.35">
      <c r="A6">
        <v>9</v>
      </c>
      <c r="B6" t="s">
        <v>1087</v>
      </c>
      <c r="C6" s="5">
        <v>1</v>
      </c>
      <c r="D6" s="5">
        <v>2398</v>
      </c>
      <c r="E6" s="5">
        <v>1717</v>
      </c>
      <c r="F6" s="5">
        <v>17675</v>
      </c>
      <c r="G6" s="5">
        <v>0</v>
      </c>
      <c r="H6" s="5">
        <v>0</v>
      </c>
    </row>
    <row r="7" spans="1:11" x14ac:dyDescent="0.35">
      <c r="A7">
        <v>11</v>
      </c>
      <c r="B7" t="s">
        <v>1088</v>
      </c>
      <c r="C7" s="5">
        <v>2</v>
      </c>
      <c r="D7" s="5">
        <v>936</v>
      </c>
      <c r="E7" s="5">
        <v>596</v>
      </c>
      <c r="F7" s="5">
        <v>26104</v>
      </c>
      <c r="G7" s="5">
        <v>0</v>
      </c>
      <c r="H7" s="5">
        <v>0</v>
      </c>
    </row>
    <row r="8" spans="1:11" x14ac:dyDescent="0.35">
      <c r="A8">
        <v>15</v>
      </c>
      <c r="B8" t="s">
        <v>1089</v>
      </c>
      <c r="C8" s="5">
        <v>2</v>
      </c>
      <c r="D8" s="5">
        <v>557</v>
      </c>
      <c r="E8" s="5">
        <v>102</v>
      </c>
      <c r="F8" s="5">
        <v>15777</v>
      </c>
      <c r="G8" s="5">
        <v>0</v>
      </c>
      <c r="H8" s="5">
        <v>0</v>
      </c>
    </row>
    <row r="9" spans="1:11" x14ac:dyDescent="0.35">
      <c r="A9">
        <v>19</v>
      </c>
      <c r="B9" t="s">
        <v>1090</v>
      </c>
      <c r="C9" s="5">
        <v>2</v>
      </c>
      <c r="D9" s="5">
        <v>47.2</v>
      </c>
      <c r="E9" s="5">
        <v>329.40000000000003</v>
      </c>
      <c r="F9" s="5">
        <v>2191.8000000000002</v>
      </c>
      <c r="G9" s="5">
        <v>7420</v>
      </c>
      <c r="H9" s="5">
        <v>8767.2000000000007</v>
      </c>
    </row>
    <row r="10" spans="1:11" x14ac:dyDescent="0.35">
      <c r="A10">
        <v>20</v>
      </c>
      <c r="B10" t="s">
        <v>1091</v>
      </c>
      <c r="C10" s="5">
        <v>20</v>
      </c>
      <c r="D10" s="5">
        <v>59.79999999999999</v>
      </c>
      <c r="E10" s="5">
        <v>543</v>
      </c>
      <c r="F10" s="5">
        <v>3519.6000000000004</v>
      </c>
      <c r="G10" s="5">
        <v>10807.200000000003</v>
      </c>
      <c r="H10" s="5">
        <v>14078.400000000001</v>
      </c>
    </row>
    <row r="11" spans="1:11" x14ac:dyDescent="0.35">
      <c r="A11">
        <v>23</v>
      </c>
      <c r="B11" t="s">
        <v>1092</v>
      </c>
      <c r="C11" s="5">
        <v>10</v>
      </c>
      <c r="D11" s="5">
        <v>9018</v>
      </c>
      <c r="E11" s="5">
        <v>5997</v>
      </c>
      <c r="F11" s="5">
        <v>40597</v>
      </c>
      <c r="G11" s="5">
        <v>0</v>
      </c>
      <c r="H11" s="5">
        <v>0</v>
      </c>
    </row>
    <row r="12" spans="1:11" x14ac:dyDescent="0.35">
      <c r="A12">
        <v>24</v>
      </c>
      <c r="B12" t="s">
        <v>1093</v>
      </c>
      <c r="C12" s="5">
        <v>16</v>
      </c>
      <c r="D12" s="5">
        <v>2967</v>
      </c>
      <c r="E12" s="5">
        <v>3317</v>
      </c>
      <c r="F12" s="5">
        <v>15106</v>
      </c>
      <c r="G12" s="5">
        <v>0</v>
      </c>
      <c r="H12" s="5">
        <v>0</v>
      </c>
    </row>
    <row r="13" spans="1:11" x14ac:dyDescent="0.35">
      <c r="A13">
        <v>25</v>
      </c>
      <c r="B13" t="s">
        <v>1094</v>
      </c>
      <c r="C13" s="5">
        <v>7</v>
      </c>
      <c r="D13" s="5">
        <v>762</v>
      </c>
      <c r="E13" s="5">
        <v>2947</v>
      </c>
      <c r="F13" s="5">
        <v>12049</v>
      </c>
      <c r="G13" s="5">
        <v>0</v>
      </c>
      <c r="H13" s="5">
        <v>0</v>
      </c>
    </row>
    <row r="14" spans="1:11" x14ac:dyDescent="0.35">
      <c r="A14">
        <v>26</v>
      </c>
      <c r="B14" t="s">
        <v>1095</v>
      </c>
      <c r="C14" s="5">
        <v>4</v>
      </c>
      <c r="D14" s="5">
        <v>648</v>
      </c>
      <c r="E14" s="5">
        <v>1791</v>
      </c>
      <c r="F14" s="5">
        <v>6076</v>
      </c>
      <c r="G14" s="5">
        <v>0</v>
      </c>
      <c r="H14" s="5">
        <v>0</v>
      </c>
    </row>
    <row r="15" spans="1:11" x14ac:dyDescent="0.35">
      <c r="A15">
        <v>28</v>
      </c>
      <c r="B15" t="s">
        <v>1096</v>
      </c>
      <c r="C15" s="5">
        <v>14</v>
      </c>
      <c r="D15" s="5">
        <v>1206</v>
      </c>
      <c r="E15" s="5">
        <v>4377</v>
      </c>
      <c r="F15" s="5">
        <v>11944</v>
      </c>
      <c r="G15" s="5">
        <v>0</v>
      </c>
      <c r="H15" s="5">
        <v>0</v>
      </c>
    </row>
    <row r="16" spans="1:11" x14ac:dyDescent="0.35">
      <c r="A16">
        <v>29</v>
      </c>
      <c r="B16" t="s">
        <v>1097</v>
      </c>
      <c r="C16" s="5">
        <v>3</v>
      </c>
      <c r="D16" s="5">
        <v>536</v>
      </c>
      <c r="E16" s="5">
        <v>397</v>
      </c>
      <c r="F16" s="5">
        <v>1448</v>
      </c>
      <c r="G16" s="5">
        <v>0</v>
      </c>
      <c r="H16" s="5">
        <v>0</v>
      </c>
    </row>
    <row r="17" spans="1:8" x14ac:dyDescent="0.35">
      <c r="A17">
        <v>31</v>
      </c>
      <c r="B17" t="s">
        <v>1098</v>
      </c>
      <c r="C17" s="5">
        <v>7</v>
      </c>
      <c r="D17" s="5">
        <v>1135</v>
      </c>
      <c r="E17" s="5">
        <v>1787</v>
      </c>
      <c r="F17" s="5">
        <v>9915</v>
      </c>
      <c r="G17" s="5">
        <v>0</v>
      </c>
      <c r="H17" s="5">
        <v>0</v>
      </c>
    </row>
    <row r="18" spans="1:8" x14ac:dyDescent="0.35">
      <c r="A18">
        <v>32</v>
      </c>
      <c r="B18" t="s">
        <v>1099</v>
      </c>
      <c r="C18" s="5">
        <v>11</v>
      </c>
      <c r="D18" s="5">
        <v>281</v>
      </c>
      <c r="E18" s="5">
        <v>1562</v>
      </c>
      <c r="F18" s="5">
        <v>11708</v>
      </c>
      <c r="G18" s="5">
        <v>0</v>
      </c>
      <c r="H18" s="5">
        <v>0</v>
      </c>
    </row>
    <row r="19" spans="1:8" x14ac:dyDescent="0.35">
      <c r="A19">
        <v>34</v>
      </c>
      <c r="B19" t="s">
        <v>1100</v>
      </c>
      <c r="C19" s="5">
        <v>21</v>
      </c>
      <c r="D19" s="5">
        <v>320</v>
      </c>
      <c r="E19" s="5">
        <v>1654</v>
      </c>
      <c r="F19" s="5">
        <v>5264</v>
      </c>
      <c r="G19" s="5">
        <v>0</v>
      </c>
      <c r="H19" s="5">
        <v>0</v>
      </c>
    </row>
    <row r="20" spans="1:8" x14ac:dyDescent="0.35">
      <c r="A20">
        <v>35</v>
      </c>
      <c r="B20" t="s">
        <v>1101</v>
      </c>
      <c r="C20" s="5">
        <v>7</v>
      </c>
      <c r="D20" s="5">
        <v>104</v>
      </c>
      <c r="E20" s="5">
        <v>385</v>
      </c>
      <c r="F20" s="5">
        <v>1462</v>
      </c>
      <c r="G20" s="5">
        <v>0</v>
      </c>
      <c r="H20" s="5">
        <v>0</v>
      </c>
    </row>
    <row r="21" spans="1:8" x14ac:dyDescent="0.35">
      <c r="A21">
        <v>39</v>
      </c>
      <c r="B21" t="s">
        <v>1102</v>
      </c>
      <c r="C21" s="5">
        <v>2</v>
      </c>
      <c r="D21" s="5">
        <v>345</v>
      </c>
      <c r="E21" s="5">
        <v>2724</v>
      </c>
      <c r="F21" s="5">
        <v>14304</v>
      </c>
      <c r="G21" s="5">
        <v>0</v>
      </c>
      <c r="H21" s="5">
        <v>0</v>
      </c>
    </row>
    <row r="22" spans="1:8" x14ac:dyDescent="0.35">
      <c r="A22">
        <v>40</v>
      </c>
      <c r="B22" t="s">
        <v>1103</v>
      </c>
      <c r="C22" s="5">
        <v>3</v>
      </c>
      <c r="D22" s="5">
        <v>112</v>
      </c>
      <c r="E22" s="5">
        <v>1637</v>
      </c>
      <c r="F22" s="5">
        <v>6439</v>
      </c>
      <c r="G22" s="5">
        <v>0</v>
      </c>
      <c r="H22" s="5">
        <v>0</v>
      </c>
    </row>
    <row r="23" spans="1:8" x14ac:dyDescent="0.35">
      <c r="A23">
        <v>41</v>
      </c>
      <c r="B23" t="s">
        <v>1104</v>
      </c>
      <c r="C23" s="5">
        <v>7</v>
      </c>
      <c r="D23" s="5">
        <v>174</v>
      </c>
      <c r="E23" s="5">
        <v>7110</v>
      </c>
      <c r="F23" s="5">
        <v>5095</v>
      </c>
      <c r="G23" s="5">
        <v>0</v>
      </c>
      <c r="H23" s="5">
        <v>0</v>
      </c>
    </row>
    <row r="24" spans="1:8" x14ac:dyDescent="0.35">
      <c r="A24">
        <v>43</v>
      </c>
      <c r="B24" t="s">
        <v>1105</v>
      </c>
      <c r="C24" s="5">
        <v>2</v>
      </c>
      <c r="D24" s="5">
        <v>141</v>
      </c>
      <c r="E24" s="5">
        <v>1678</v>
      </c>
      <c r="F24" s="5">
        <v>3609</v>
      </c>
      <c r="G24" s="5">
        <v>0</v>
      </c>
      <c r="H24" s="5">
        <v>0</v>
      </c>
    </row>
    <row r="25" spans="1:8" x14ac:dyDescent="0.35">
      <c r="A25">
        <v>44</v>
      </c>
      <c r="B25" t="s">
        <v>1106</v>
      </c>
      <c r="C25" s="5">
        <v>2</v>
      </c>
      <c r="D25" s="5">
        <v>154</v>
      </c>
      <c r="E25" s="5">
        <v>1839</v>
      </c>
      <c r="F25" s="5">
        <v>4090</v>
      </c>
      <c r="G25" s="5">
        <v>0</v>
      </c>
      <c r="H25" s="5">
        <v>0</v>
      </c>
    </row>
    <row r="26" spans="1:8" x14ac:dyDescent="0.35">
      <c r="A26">
        <v>45</v>
      </c>
      <c r="B26" t="s">
        <v>1107</v>
      </c>
      <c r="C26" s="5">
        <v>5</v>
      </c>
      <c r="D26" s="5">
        <v>25</v>
      </c>
      <c r="E26" s="5">
        <v>782</v>
      </c>
      <c r="F26" s="5">
        <v>1251</v>
      </c>
      <c r="G26" s="5">
        <v>0</v>
      </c>
      <c r="H26" s="5">
        <v>0</v>
      </c>
    </row>
    <row r="27" spans="1:8" x14ac:dyDescent="0.35">
      <c r="A27">
        <v>47</v>
      </c>
      <c r="B27" t="s">
        <v>1108</v>
      </c>
      <c r="C27" s="5">
        <v>5</v>
      </c>
      <c r="D27" s="5">
        <v>536</v>
      </c>
      <c r="E27" s="5">
        <v>5117</v>
      </c>
      <c r="F27" s="5">
        <v>10463</v>
      </c>
      <c r="G27" s="5">
        <v>0</v>
      </c>
      <c r="H27" s="5">
        <v>0</v>
      </c>
    </row>
    <row r="28" spans="1:8" x14ac:dyDescent="0.35">
      <c r="A28">
        <v>48</v>
      </c>
      <c r="B28" t="s">
        <v>1109</v>
      </c>
      <c r="C28" s="5">
        <v>1</v>
      </c>
      <c r="D28" s="5">
        <v>431</v>
      </c>
      <c r="E28" s="5">
        <v>4762</v>
      </c>
      <c r="F28" s="5">
        <v>9730</v>
      </c>
      <c r="G28" s="5">
        <v>0</v>
      </c>
      <c r="H28" s="5">
        <v>0</v>
      </c>
    </row>
    <row r="29" spans="1:8" x14ac:dyDescent="0.35">
      <c r="A29">
        <v>49</v>
      </c>
      <c r="B29" t="s">
        <v>1110</v>
      </c>
      <c r="C29" s="5">
        <v>3</v>
      </c>
      <c r="D29" s="5">
        <v>10</v>
      </c>
      <c r="E29" s="5">
        <v>69</v>
      </c>
      <c r="F29" s="5">
        <v>1099</v>
      </c>
      <c r="G29" s="5">
        <v>0</v>
      </c>
      <c r="H29" s="5">
        <v>0</v>
      </c>
    </row>
    <row r="30" spans="1:8" x14ac:dyDescent="0.35">
      <c r="A30">
        <v>50</v>
      </c>
      <c r="B30" t="s">
        <v>1111</v>
      </c>
      <c r="C30" s="5">
        <v>11</v>
      </c>
      <c r="D30" s="5">
        <v>2940</v>
      </c>
      <c r="E30" s="5">
        <v>7298</v>
      </c>
      <c r="F30" s="5">
        <v>20693</v>
      </c>
      <c r="G30" s="5">
        <v>0</v>
      </c>
      <c r="H30" s="5">
        <v>0</v>
      </c>
    </row>
    <row r="31" spans="1:8" x14ac:dyDescent="0.35">
      <c r="A31">
        <v>52</v>
      </c>
      <c r="B31" t="s">
        <v>1112</v>
      </c>
      <c r="C31" s="5">
        <v>3</v>
      </c>
      <c r="D31" s="5">
        <v>990</v>
      </c>
      <c r="E31" s="5">
        <v>730</v>
      </c>
      <c r="F31" s="5">
        <v>4385</v>
      </c>
      <c r="G31" s="5">
        <v>0</v>
      </c>
      <c r="H31" s="5">
        <v>0</v>
      </c>
    </row>
    <row r="32" spans="1:8" x14ac:dyDescent="0.35">
      <c r="A32">
        <v>53</v>
      </c>
      <c r="B32" t="s">
        <v>1113</v>
      </c>
      <c r="C32" s="5">
        <v>1</v>
      </c>
      <c r="D32" s="5">
        <v>31</v>
      </c>
      <c r="E32" s="5">
        <v>654</v>
      </c>
      <c r="F32" s="5">
        <v>1226</v>
      </c>
      <c r="G32" s="5">
        <v>0</v>
      </c>
      <c r="H32" s="5">
        <v>0</v>
      </c>
    </row>
    <row r="33" spans="1:8" x14ac:dyDescent="0.35">
      <c r="A33">
        <v>55</v>
      </c>
      <c r="B33" t="s">
        <v>1114</v>
      </c>
      <c r="C33" s="5">
        <v>7</v>
      </c>
      <c r="D33" s="5">
        <v>2718</v>
      </c>
      <c r="E33" s="5">
        <v>381</v>
      </c>
      <c r="F33" s="5">
        <v>3939</v>
      </c>
      <c r="G33" s="5">
        <v>0</v>
      </c>
      <c r="H33" s="5">
        <v>0</v>
      </c>
    </row>
    <row r="34" spans="1:8" x14ac:dyDescent="0.35">
      <c r="A34">
        <v>56</v>
      </c>
      <c r="B34" t="s">
        <v>1115</v>
      </c>
      <c r="C34" s="5">
        <v>3</v>
      </c>
      <c r="D34" s="5">
        <v>19</v>
      </c>
      <c r="E34" s="5">
        <v>45</v>
      </c>
      <c r="F34" s="5">
        <v>1101</v>
      </c>
      <c r="G34" s="5">
        <v>0</v>
      </c>
      <c r="H34" s="5">
        <v>0</v>
      </c>
    </row>
    <row r="35" spans="1:8" x14ac:dyDescent="0.35">
      <c r="A35">
        <v>57</v>
      </c>
      <c r="B35" t="s">
        <v>1116</v>
      </c>
      <c r="C35" s="5">
        <v>4</v>
      </c>
      <c r="D35" s="5">
        <v>1802</v>
      </c>
      <c r="E35" s="5">
        <v>705</v>
      </c>
      <c r="F35" s="5">
        <v>3523</v>
      </c>
      <c r="G35" s="5">
        <v>0</v>
      </c>
      <c r="H35" s="5">
        <v>0</v>
      </c>
    </row>
    <row r="36" spans="1:8" x14ac:dyDescent="0.35">
      <c r="A36">
        <v>58</v>
      </c>
      <c r="B36" t="s">
        <v>1117</v>
      </c>
      <c r="C36" s="5">
        <v>3</v>
      </c>
      <c r="D36" s="5">
        <v>778</v>
      </c>
      <c r="E36" s="5">
        <v>1935</v>
      </c>
      <c r="F36" s="5">
        <v>8888</v>
      </c>
      <c r="G36" s="5">
        <v>0</v>
      </c>
      <c r="H36" s="5">
        <v>0</v>
      </c>
    </row>
    <row r="37" spans="1:8" x14ac:dyDescent="0.35">
      <c r="A37">
        <v>59</v>
      </c>
      <c r="B37" t="s">
        <v>721</v>
      </c>
      <c r="C37" s="5">
        <v>3</v>
      </c>
      <c r="D37" s="5">
        <v>469</v>
      </c>
      <c r="E37" s="5">
        <v>467</v>
      </c>
      <c r="F37" s="5">
        <v>2117</v>
      </c>
      <c r="G37" s="5">
        <v>0</v>
      </c>
      <c r="H37" s="5">
        <v>0</v>
      </c>
    </row>
    <row r="38" spans="1:8" x14ac:dyDescent="0.35">
      <c r="A38">
        <v>62</v>
      </c>
      <c r="B38" t="s">
        <v>1118</v>
      </c>
      <c r="C38" s="5">
        <v>3</v>
      </c>
      <c r="D38" s="5">
        <v>1964</v>
      </c>
      <c r="E38" s="5">
        <v>7010</v>
      </c>
      <c r="F38" s="5">
        <v>24092</v>
      </c>
      <c r="G38" s="5">
        <v>0</v>
      </c>
      <c r="H38" s="5">
        <v>0</v>
      </c>
    </row>
    <row r="39" spans="1:8" x14ac:dyDescent="0.35">
      <c r="A39">
        <v>63</v>
      </c>
      <c r="B39" t="s">
        <v>1119</v>
      </c>
      <c r="C39" s="5">
        <v>1</v>
      </c>
      <c r="D39" s="5">
        <v>128</v>
      </c>
      <c r="E39" s="5">
        <v>967</v>
      </c>
      <c r="F39" s="5">
        <v>3271</v>
      </c>
      <c r="G39" s="5">
        <v>0</v>
      </c>
      <c r="H39" s="5">
        <v>0</v>
      </c>
    </row>
    <row r="40" spans="1:8" x14ac:dyDescent="0.35">
      <c r="A40">
        <v>65</v>
      </c>
      <c r="B40" t="s">
        <v>1120</v>
      </c>
      <c r="C40" s="5">
        <v>7</v>
      </c>
      <c r="D40" s="5">
        <v>154</v>
      </c>
      <c r="E40" s="5">
        <v>2779</v>
      </c>
      <c r="F40" s="5">
        <v>13055</v>
      </c>
      <c r="G40" s="5">
        <v>0</v>
      </c>
      <c r="H40" s="5">
        <v>0</v>
      </c>
    </row>
    <row r="41" spans="1:8" x14ac:dyDescent="0.35">
      <c r="A41">
        <v>66</v>
      </c>
      <c r="B41" t="s">
        <v>1121</v>
      </c>
      <c r="C41" s="5">
        <v>3</v>
      </c>
      <c r="D41" s="5">
        <v>132</v>
      </c>
      <c r="E41" s="5">
        <v>1924</v>
      </c>
      <c r="F41" s="5">
        <v>10168</v>
      </c>
      <c r="G41" s="5">
        <v>0</v>
      </c>
      <c r="H41" s="5">
        <v>0</v>
      </c>
    </row>
    <row r="42" spans="1:8" x14ac:dyDescent="0.35">
      <c r="A42">
        <v>67</v>
      </c>
      <c r="B42" t="s">
        <v>722</v>
      </c>
      <c r="C42" s="5">
        <v>2</v>
      </c>
      <c r="D42" s="5">
        <v>480</v>
      </c>
      <c r="E42" s="5">
        <v>665</v>
      </c>
      <c r="F42" s="5">
        <v>3162</v>
      </c>
      <c r="G42" s="5">
        <v>0</v>
      </c>
      <c r="H42" s="5">
        <v>0</v>
      </c>
    </row>
    <row r="43" spans="1:8" x14ac:dyDescent="0.35">
      <c r="A43">
        <v>68</v>
      </c>
      <c r="B43" t="s">
        <v>1122</v>
      </c>
      <c r="C43" s="5">
        <v>4</v>
      </c>
      <c r="D43" s="5">
        <v>601</v>
      </c>
      <c r="E43" s="5">
        <v>2971</v>
      </c>
      <c r="F43" s="5">
        <v>9972</v>
      </c>
      <c r="G43" s="5">
        <v>0</v>
      </c>
      <c r="H43" s="5">
        <v>0</v>
      </c>
    </row>
    <row r="44" spans="1:8" x14ac:dyDescent="0.35">
      <c r="A44">
        <v>69</v>
      </c>
      <c r="B44" t="s">
        <v>1123</v>
      </c>
      <c r="C44" s="5">
        <v>2</v>
      </c>
      <c r="D44" s="5">
        <v>89</v>
      </c>
      <c r="E44" s="5">
        <v>1186</v>
      </c>
      <c r="F44" s="5">
        <v>6399</v>
      </c>
      <c r="G44" s="5">
        <v>0</v>
      </c>
      <c r="H44" s="5">
        <v>0</v>
      </c>
    </row>
    <row r="45" spans="1:8" x14ac:dyDescent="0.35">
      <c r="A45">
        <v>75</v>
      </c>
      <c r="B45" t="s">
        <v>1124</v>
      </c>
      <c r="C45" s="5">
        <v>7</v>
      </c>
      <c r="D45" s="5">
        <v>0</v>
      </c>
      <c r="E45" s="5">
        <v>0</v>
      </c>
      <c r="F45" s="5">
        <v>0</v>
      </c>
      <c r="G45" s="5">
        <v>21946</v>
      </c>
      <c r="H45" s="5">
        <v>10583</v>
      </c>
    </row>
    <row r="46" spans="1:8" x14ac:dyDescent="0.35">
      <c r="A46">
        <v>76</v>
      </c>
      <c r="B46" t="s">
        <v>1125</v>
      </c>
      <c r="C46" s="5">
        <v>2</v>
      </c>
      <c r="D46" s="5">
        <v>0</v>
      </c>
      <c r="E46" s="5">
        <v>0</v>
      </c>
      <c r="F46" s="5">
        <v>0</v>
      </c>
      <c r="G46" s="5">
        <v>43352</v>
      </c>
      <c r="H46" s="5">
        <v>21142</v>
      </c>
    </row>
    <row r="47" spans="1:8" x14ac:dyDescent="0.35">
      <c r="A47">
        <v>78</v>
      </c>
      <c r="B47" t="s">
        <v>1126</v>
      </c>
      <c r="C47" s="5">
        <v>1</v>
      </c>
      <c r="D47" s="5">
        <v>0</v>
      </c>
      <c r="E47" s="5">
        <v>0</v>
      </c>
      <c r="F47" s="5">
        <v>0</v>
      </c>
      <c r="G47" s="5">
        <v>20818</v>
      </c>
      <c r="H47" s="5">
        <v>9394</v>
      </c>
    </row>
    <row r="48" spans="1:8" x14ac:dyDescent="0.35">
      <c r="A48">
        <v>79</v>
      </c>
      <c r="B48" t="s">
        <v>1127</v>
      </c>
      <c r="C48" s="5">
        <v>1</v>
      </c>
      <c r="D48" s="5">
        <v>0</v>
      </c>
      <c r="E48" s="5">
        <v>0</v>
      </c>
      <c r="F48" s="5">
        <v>0</v>
      </c>
      <c r="G48" s="5">
        <v>15715</v>
      </c>
      <c r="H48" s="5">
        <v>7092</v>
      </c>
    </row>
    <row r="49" spans="1:8" x14ac:dyDescent="0.35">
      <c r="A49">
        <v>80</v>
      </c>
      <c r="B49" t="s">
        <v>1128</v>
      </c>
      <c r="C49" s="5">
        <v>2</v>
      </c>
      <c r="D49" s="5">
        <v>0</v>
      </c>
      <c r="E49" s="5">
        <v>0</v>
      </c>
      <c r="F49" s="5">
        <v>0</v>
      </c>
      <c r="G49" s="5">
        <v>16497</v>
      </c>
      <c r="H49" s="5">
        <v>7340</v>
      </c>
    </row>
    <row r="50" spans="1:8" x14ac:dyDescent="0.35">
      <c r="A50">
        <v>81</v>
      </c>
      <c r="B50" t="s">
        <v>1129</v>
      </c>
      <c r="C50" s="5">
        <v>1</v>
      </c>
      <c r="D50" s="5">
        <v>0</v>
      </c>
      <c r="E50" s="5">
        <v>0</v>
      </c>
      <c r="F50" s="5">
        <v>0</v>
      </c>
      <c r="G50" s="5">
        <v>27353</v>
      </c>
      <c r="H50" s="5">
        <v>11893</v>
      </c>
    </row>
    <row r="51" spans="1:8" x14ac:dyDescent="0.35">
      <c r="A51">
        <v>82</v>
      </c>
      <c r="B51" t="s">
        <v>1130</v>
      </c>
      <c r="C51" s="5">
        <v>3</v>
      </c>
      <c r="D51" s="5">
        <v>0</v>
      </c>
      <c r="E51" s="5">
        <v>0</v>
      </c>
      <c r="F51" s="5">
        <v>0</v>
      </c>
      <c r="G51" s="5">
        <v>6511</v>
      </c>
      <c r="H51" s="5">
        <v>3048</v>
      </c>
    </row>
    <row r="52" spans="1:8" x14ac:dyDescent="0.35">
      <c r="A52">
        <v>84</v>
      </c>
      <c r="B52" t="s">
        <v>1131</v>
      </c>
      <c r="C52" s="5">
        <v>1</v>
      </c>
      <c r="D52" s="5">
        <v>0</v>
      </c>
      <c r="E52" s="5">
        <v>0</v>
      </c>
      <c r="F52" s="5">
        <v>0</v>
      </c>
      <c r="G52" s="5">
        <v>13028</v>
      </c>
      <c r="H52" s="5">
        <v>6192</v>
      </c>
    </row>
    <row r="53" spans="1:8" x14ac:dyDescent="0.35">
      <c r="A53">
        <v>85</v>
      </c>
      <c r="B53" t="s">
        <v>1132</v>
      </c>
      <c r="C53" s="5">
        <v>4</v>
      </c>
      <c r="D53" s="5">
        <v>0</v>
      </c>
      <c r="E53" s="5">
        <v>0</v>
      </c>
      <c r="F53" s="5">
        <v>0</v>
      </c>
      <c r="G53" s="5">
        <v>21844</v>
      </c>
      <c r="H53" s="5">
        <v>10430</v>
      </c>
    </row>
    <row r="54" spans="1:8" x14ac:dyDescent="0.35">
      <c r="A54">
        <v>86</v>
      </c>
      <c r="B54" t="s">
        <v>1133</v>
      </c>
      <c r="C54" s="5">
        <v>2</v>
      </c>
      <c r="D54" s="5">
        <v>0</v>
      </c>
      <c r="E54" s="5">
        <v>0</v>
      </c>
      <c r="F54" s="5">
        <v>0</v>
      </c>
      <c r="G54" s="5">
        <v>5833</v>
      </c>
      <c r="H54" s="5">
        <v>2767</v>
      </c>
    </row>
    <row r="55" spans="1:8" x14ac:dyDescent="0.35">
      <c r="A55">
        <v>87</v>
      </c>
      <c r="B55" t="s">
        <v>1134</v>
      </c>
      <c r="C55" s="5">
        <v>7</v>
      </c>
      <c r="D55" s="5">
        <v>0</v>
      </c>
      <c r="E55" s="5">
        <v>0</v>
      </c>
      <c r="F55" s="5">
        <v>0</v>
      </c>
      <c r="G55" s="5">
        <v>8510</v>
      </c>
      <c r="H55" s="5">
        <v>4180</v>
      </c>
    </row>
    <row r="56" spans="1:8" x14ac:dyDescent="0.35">
      <c r="A56">
        <v>89</v>
      </c>
      <c r="B56" t="s">
        <v>1135</v>
      </c>
      <c r="C56" s="5">
        <v>1</v>
      </c>
      <c r="D56" s="5">
        <v>0</v>
      </c>
      <c r="E56" s="5">
        <v>0</v>
      </c>
      <c r="F56" s="5">
        <v>0</v>
      </c>
      <c r="G56" s="5">
        <v>12532</v>
      </c>
      <c r="H56" s="5">
        <v>7577</v>
      </c>
    </row>
    <row r="57" spans="1:8" x14ac:dyDescent="0.35">
      <c r="A57">
        <v>90</v>
      </c>
      <c r="B57" t="s">
        <v>1136</v>
      </c>
      <c r="C57" s="5">
        <v>3</v>
      </c>
      <c r="D57" s="5">
        <v>0</v>
      </c>
      <c r="E57" s="5">
        <v>0</v>
      </c>
      <c r="F57" s="5">
        <v>0</v>
      </c>
      <c r="G57" s="5">
        <v>16940</v>
      </c>
      <c r="H57" s="5">
        <v>10181</v>
      </c>
    </row>
    <row r="58" spans="1:8" x14ac:dyDescent="0.35">
      <c r="A58">
        <v>91</v>
      </c>
      <c r="B58" t="s">
        <v>1137</v>
      </c>
      <c r="C58" s="5">
        <v>5</v>
      </c>
      <c r="D58" s="5">
        <v>0</v>
      </c>
      <c r="E58" s="5">
        <v>0</v>
      </c>
      <c r="F58" s="5">
        <v>0</v>
      </c>
      <c r="G58" s="5">
        <v>13172</v>
      </c>
      <c r="H58" s="5">
        <v>6564</v>
      </c>
    </row>
    <row r="59" spans="1:8" x14ac:dyDescent="0.35">
      <c r="A59">
        <v>92</v>
      </c>
      <c r="B59" t="s">
        <v>1138</v>
      </c>
      <c r="C59" s="5">
        <v>4</v>
      </c>
      <c r="D59" s="5">
        <v>0</v>
      </c>
      <c r="E59" s="5">
        <v>0</v>
      </c>
      <c r="F59" s="5">
        <v>0</v>
      </c>
      <c r="G59" s="5">
        <v>21292</v>
      </c>
      <c r="H59" s="5">
        <v>10327</v>
      </c>
    </row>
    <row r="60" spans="1:8" x14ac:dyDescent="0.35">
      <c r="A60">
        <v>93</v>
      </c>
      <c r="B60" t="s">
        <v>1139</v>
      </c>
      <c r="C60" s="5">
        <v>12</v>
      </c>
      <c r="D60" s="5">
        <v>0</v>
      </c>
      <c r="E60" s="5">
        <v>0</v>
      </c>
      <c r="F60" s="5">
        <v>0</v>
      </c>
      <c r="G60" s="5">
        <v>65210</v>
      </c>
      <c r="H60" s="5">
        <v>31884</v>
      </c>
    </row>
    <row r="61" spans="1:8" x14ac:dyDescent="0.35">
      <c r="A61">
        <v>95</v>
      </c>
      <c r="B61" t="s">
        <v>1140</v>
      </c>
      <c r="C61" s="5">
        <v>5</v>
      </c>
      <c r="D61" s="5">
        <v>0</v>
      </c>
      <c r="E61" s="5">
        <v>0</v>
      </c>
      <c r="F61" s="5">
        <v>0</v>
      </c>
      <c r="G61" s="5">
        <v>4139</v>
      </c>
      <c r="H61" s="5">
        <v>3334</v>
      </c>
    </row>
    <row r="62" spans="1:8" x14ac:dyDescent="0.35">
      <c r="A62">
        <v>96</v>
      </c>
      <c r="B62" t="s">
        <v>1141</v>
      </c>
      <c r="C62" s="5">
        <v>3</v>
      </c>
      <c r="D62" s="5">
        <v>0</v>
      </c>
      <c r="E62" s="5">
        <v>0</v>
      </c>
      <c r="F62" s="5">
        <v>0</v>
      </c>
      <c r="G62" s="5">
        <v>41747</v>
      </c>
      <c r="H62" s="5">
        <v>20429</v>
      </c>
    </row>
    <row r="63" spans="1:8" x14ac:dyDescent="0.35">
      <c r="A63">
        <v>98</v>
      </c>
      <c r="B63" t="s">
        <v>1142</v>
      </c>
      <c r="C63" s="5">
        <v>2</v>
      </c>
      <c r="D63" s="5">
        <v>0</v>
      </c>
      <c r="E63" s="5">
        <v>0</v>
      </c>
      <c r="F63" s="5">
        <v>0</v>
      </c>
      <c r="G63" s="5">
        <v>9787</v>
      </c>
      <c r="H63" s="5">
        <v>4947</v>
      </c>
    </row>
    <row r="64" spans="1:8" x14ac:dyDescent="0.35">
      <c r="A64">
        <v>99</v>
      </c>
      <c r="B64" t="s">
        <v>1143</v>
      </c>
      <c r="C64" s="5">
        <v>1</v>
      </c>
      <c r="D64" s="5">
        <v>0</v>
      </c>
      <c r="E64" s="5">
        <v>0</v>
      </c>
      <c r="F64" s="5">
        <v>0</v>
      </c>
      <c r="G64" s="5">
        <v>14032</v>
      </c>
      <c r="H64" s="5">
        <v>6237</v>
      </c>
    </row>
    <row r="65" spans="1:8" x14ac:dyDescent="0.35">
      <c r="A65">
        <v>100</v>
      </c>
      <c r="B65" t="s">
        <v>1144</v>
      </c>
      <c r="C65" s="5">
        <v>1</v>
      </c>
      <c r="D65" s="5">
        <v>0</v>
      </c>
      <c r="E65" s="5">
        <v>0</v>
      </c>
      <c r="F65" s="5">
        <v>0</v>
      </c>
      <c r="G65" s="5">
        <v>24023</v>
      </c>
      <c r="H65" s="5">
        <v>10707</v>
      </c>
    </row>
    <row r="66" spans="1:8" x14ac:dyDescent="0.35">
      <c r="A66">
        <v>101</v>
      </c>
      <c r="B66" t="s">
        <v>1145</v>
      </c>
      <c r="C66" s="5">
        <v>5</v>
      </c>
      <c r="D66" s="5">
        <v>0</v>
      </c>
      <c r="E66" s="5">
        <v>0</v>
      </c>
      <c r="F66" s="5">
        <v>0</v>
      </c>
      <c r="G66" s="5">
        <v>403</v>
      </c>
      <c r="H66" s="5">
        <v>0</v>
      </c>
    </row>
    <row r="67" spans="1:8" x14ac:dyDescent="0.35">
      <c r="A67">
        <v>104</v>
      </c>
      <c r="B67" t="s">
        <v>1146</v>
      </c>
      <c r="C67" s="5">
        <v>7</v>
      </c>
      <c r="D67" s="5">
        <v>0</v>
      </c>
      <c r="E67" s="5">
        <v>0</v>
      </c>
      <c r="F67" s="5">
        <v>0</v>
      </c>
      <c r="G67" s="5">
        <v>59445</v>
      </c>
      <c r="H67" s="5">
        <v>76537</v>
      </c>
    </row>
    <row r="68" spans="1:8" x14ac:dyDescent="0.35">
      <c r="A68">
        <v>105</v>
      </c>
      <c r="B68" t="s">
        <v>1147</v>
      </c>
      <c r="C68" s="5">
        <v>6</v>
      </c>
      <c r="D68" s="5">
        <v>0</v>
      </c>
      <c r="E68" s="5">
        <v>0</v>
      </c>
      <c r="F68" s="5">
        <v>0</v>
      </c>
      <c r="G68" s="5">
        <v>38744</v>
      </c>
      <c r="H68" s="5">
        <v>31000</v>
      </c>
    </row>
    <row r="69" spans="1:8" x14ac:dyDescent="0.35">
      <c r="A69">
        <v>106</v>
      </c>
      <c r="B69" t="s">
        <v>1148</v>
      </c>
      <c r="C69" s="5">
        <v>4</v>
      </c>
      <c r="D69" s="5">
        <v>0</v>
      </c>
      <c r="E69" s="5">
        <v>0</v>
      </c>
      <c r="F69" s="5">
        <v>0</v>
      </c>
      <c r="G69" s="5">
        <v>6598</v>
      </c>
      <c r="H69" s="5">
        <v>9320</v>
      </c>
    </row>
    <row r="70" spans="1:8" x14ac:dyDescent="0.35">
      <c r="A70">
        <v>108</v>
      </c>
      <c r="B70" t="s">
        <v>1149</v>
      </c>
      <c r="C70" s="5">
        <v>6</v>
      </c>
      <c r="D70" s="5">
        <v>0</v>
      </c>
      <c r="E70" s="5">
        <v>0</v>
      </c>
      <c r="F70" s="5">
        <v>0</v>
      </c>
      <c r="G70" s="5">
        <v>1589</v>
      </c>
      <c r="H70" s="5">
        <v>1835</v>
      </c>
    </row>
    <row r="71" spans="1:8" x14ac:dyDescent="0.35">
      <c r="A71">
        <v>109</v>
      </c>
      <c r="B71" t="s">
        <v>1150</v>
      </c>
      <c r="C71" s="5">
        <v>5</v>
      </c>
      <c r="D71" s="5">
        <v>0</v>
      </c>
      <c r="E71" s="5">
        <v>0</v>
      </c>
      <c r="F71" s="5">
        <v>0</v>
      </c>
      <c r="G71" s="5">
        <v>308</v>
      </c>
      <c r="H71" s="5">
        <v>0</v>
      </c>
    </row>
    <row r="72" spans="1:8" x14ac:dyDescent="0.35">
      <c r="A72">
        <v>110</v>
      </c>
      <c r="B72" t="s">
        <v>1151</v>
      </c>
      <c r="C72" s="5">
        <v>2</v>
      </c>
      <c r="D72" s="5">
        <v>0</v>
      </c>
      <c r="E72" s="5">
        <v>0</v>
      </c>
      <c r="F72" s="5">
        <v>0</v>
      </c>
      <c r="G72" s="5">
        <v>23872</v>
      </c>
      <c r="H72" s="5">
        <v>26743</v>
      </c>
    </row>
    <row r="73" spans="1:8" x14ac:dyDescent="0.35">
      <c r="A73">
        <v>113</v>
      </c>
      <c r="B73" t="s">
        <v>1152</v>
      </c>
      <c r="C73" s="5">
        <v>1</v>
      </c>
      <c r="D73" s="5">
        <v>0</v>
      </c>
      <c r="E73" s="5">
        <v>0</v>
      </c>
      <c r="F73" s="5">
        <v>0</v>
      </c>
      <c r="G73" s="5">
        <v>196593</v>
      </c>
      <c r="H73" s="5">
        <v>51022</v>
      </c>
    </row>
    <row r="74" spans="1:8" x14ac:dyDescent="0.35">
      <c r="A74">
        <v>114</v>
      </c>
      <c r="B74" t="s">
        <v>1153</v>
      </c>
      <c r="C74" s="5">
        <v>2</v>
      </c>
      <c r="D74" s="5">
        <v>0</v>
      </c>
      <c r="E74" s="5">
        <v>0</v>
      </c>
      <c r="F74" s="5">
        <v>0</v>
      </c>
      <c r="G74" s="5">
        <v>4351</v>
      </c>
      <c r="H74" s="5">
        <v>2102</v>
      </c>
    </row>
    <row r="75" spans="1:8" x14ac:dyDescent="0.35">
      <c r="A75">
        <v>116</v>
      </c>
      <c r="B75" t="s">
        <v>1154</v>
      </c>
      <c r="C75" s="5">
        <v>1</v>
      </c>
      <c r="D75" s="5">
        <v>0</v>
      </c>
      <c r="E75" s="5">
        <v>0</v>
      </c>
      <c r="F75" s="5">
        <v>0</v>
      </c>
      <c r="G75" s="5">
        <v>14449</v>
      </c>
      <c r="H75" s="5">
        <v>4759</v>
      </c>
    </row>
    <row r="76" spans="1:8" x14ac:dyDescent="0.35">
      <c r="A76">
        <v>117</v>
      </c>
      <c r="B76" t="s">
        <v>1155</v>
      </c>
      <c r="C76" s="5">
        <v>4</v>
      </c>
      <c r="D76" s="5">
        <v>0</v>
      </c>
      <c r="E76" s="5">
        <v>0</v>
      </c>
      <c r="F76" s="5">
        <v>0</v>
      </c>
      <c r="G76" s="5">
        <v>1560</v>
      </c>
      <c r="H76" s="5">
        <v>844</v>
      </c>
    </row>
    <row r="77" spans="1:8" x14ac:dyDescent="0.35">
      <c r="A77">
        <v>120</v>
      </c>
      <c r="B77" t="s">
        <v>1156</v>
      </c>
      <c r="C77" s="5">
        <v>3</v>
      </c>
      <c r="D77" s="5">
        <v>0</v>
      </c>
      <c r="E77" s="5">
        <v>0</v>
      </c>
      <c r="F77" s="5">
        <v>0</v>
      </c>
      <c r="G77" s="5">
        <v>161210</v>
      </c>
      <c r="H77" s="5">
        <v>82060</v>
      </c>
    </row>
    <row r="78" spans="1:8" x14ac:dyDescent="0.35">
      <c r="A78">
        <v>123</v>
      </c>
      <c r="B78" t="s">
        <v>1157</v>
      </c>
      <c r="C78" s="5">
        <v>3</v>
      </c>
      <c r="D78" s="5">
        <v>0</v>
      </c>
      <c r="E78" s="5">
        <v>0</v>
      </c>
      <c r="F78" s="5">
        <v>0</v>
      </c>
      <c r="G78" s="5">
        <v>1237</v>
      </c>
      <c r="H78" s="5">
        <v>2039</v>
      </c>
    </row>
    <row r="79" spans="1:8" x14ac:dyDescent="0.35">
      <c r="A79">
        <v>125</v>
      </c>
      <c r="B79" t="s">
        <v>1158</v>
      </c>
      <c r="C79" s="5">
        <v>6</v>
      </c>
      <c r="D79" s="5">
        <v>0</v>
      </c>
      <c r="E79" s="5">
        <v>0</v>
      </c>
      <c r="F79" s="5">
        <v>0</v>
      </c>
      <c r="G79" s="5">
        <v>20141</v>
      </c>
      <c r="H79" s="5">
        <v>18323</v>
      </c>
    </row>
    <row r="80" spans="1:8" x14ac:dyDescent="0.35">
      <c r="A80">
        <v>126</v>
      </c>
      <c r="B80" t="s">
        <v>1159</v>
      </c>
      <c r="C80" s="5">
        <v>16</v>
      </c>
      <c r="D80" s="5">
        <v>0</v>
      </c>
      <c r="E80" s="5">
        <v>0</v>
      </c>
      <c r="F80" s="5">
        <v>0</v>
      </c>
      <c r="G80" s="5">
        <v>21643</v>
      </c>
      <c r="H80" s="5">
        <v>16747</v>
      </c>
    </row>
    <row r="81" spans="1:8" x14ac:dyDescent="0.35">
      <c r="A81">
        <v>127</v>
      </c>
      <c r="B81" t="s">
        <v>1160</v>
      </c>
      <c r="C81" s="5">
        <v>3</v>
      </c>
      <c r="D81" s="5">
        <v>0</v>
      </c>
      <c r="E81" s="5">
        <v>0</v>
      </c>
      <c r="F81" s="5">
        <v>0</v>
      </c>
      <c r="G81" s="5">
        <v>14072</v>
      </c>
      <c r="H81" s="5">
        <v>9831</v>
      </c>
    </row>
    <row r="82" spans="1:8" x14ac:dyDescent="0.35">
      <c r="A82">
        <v>128</v>
      </c>
      <c r="B82" t="s">
        <v>1161</v>
      </c>
      <c r="C82" s="5">
        <v>3</v>
      </c>
      <c r="D82" s="5">
        <v>0</v>
      </c>
      <c r="E82" s="5">
        <v>0</v>
      </c>
      <c r="F82" s="5">
        <v>0</v>
      </c>
      <c r="G82" s="5">
        <v>887</v>
      </c>
      <c r="H82" s="5">
        <v>473</v>
      </c>
    </row>
    <row r="83" spans="1:8" x14ac:dyDescent="0.35">
      <c r="A83">
        <v>130</v>
      </c>
      <c r="B83" t="s">
        <v>1162</v>
      </c>
      <c r="C83" s="5">
        <v>10</v>
      </c>
      <c r="D83" s="5">
        <v>0</v>
      </c>
      <c r="E83" s="5">
        <v>0</v>
      </c>
      <c r="F83" s="5">
        <v>0</v>
      </c>
      <c r="G83" s="5">
        <v>20829</v>
      </c>
      <c r="H83" s="5">
        <v>9540</v>
      </c>
    </row>
    <row r="84" spans="1:8" x14ac:dyDescent="0.35">
      <c r="A84">
        <v>131</v>
      </c>
      <c r="B84" t="s">
        <v>1163</v>
      </c>
      <c r="C84" s="5">
        <v>12</v>
      </c>
      <c r="D84" s="5">
        <v>0</v>
      </c>
      <c r="E84" s="5">
        <v>0</v>
      </c>
      <c r="F84" s="5">
        <v>0</v>
      </c>
      <c r="G84" s="5">
        <v>19111</v>
      </c>
      <c r="H84" s="5">
        <v>9386</v>
      </c>
    </row>
    <row r="85" spans="1:8" x14ac:dyDescent="0.35">
      <c r="A85">
        <v>132</v>
      </c>
      <c r="B85" t="s">
        <v>1164</v>
      </c>
      <c r="C85" s="5">
        <v>6</v>
      </c>
      <c r="D85" s="5">
        <v>0</v>
      </c>
      <c r="E85" s="5">
        <v>0</v>
      </c>
      <c r="F85" s="5">
        <v>0</v>
      </c>
      <c r="G85" s="5">
        <v>13099</v>
      </c>
      <c r="H85" s="5">
        <v>14117</v>
      </c>
    </row>
    <row r="86" spans="1:8" x14ac:dyDescent="0.35">
      <c r="A86">
        <v>133</v>
      </c>
      <c r="B86" t="s">
        <v>1165</v>
      </c>
      <c r="C86" s="5">
        <v>4</v>
      </c>
      <c r="D86" s="5">
        <v>0</v>
      </c>
      <c r="E86" s="5">
        <v>0</v>
      </c>
      <c r="F86" s="5">
        <v>0</v>
      </c>
      <c r="G86" s="5">
        <v>565</v>
      </c>
      <c r="H86" s="5">
        <v>646</v>
      </c>
    </row>
    <row r="87" spans="1:8" x14ac:dyDescent="0.35">
      <c r="A87">
        <v>134</v>
      </c>
      <c r="B87" t="s">
        <v>1166</v>
      </c>
      <c r="C87" s="5">
        <v>8</v>
      </c>
      <c r="D87" s="5">
        <v>0</v>
      </c>
      <c r="E87" s="5">
        <v>0</v>
      </c>
      <c r="F87" s="5">
        <v>0</v>
      </c>
      <c r="G87" s="5">
        <v>3610</v>
      </c>
      <c r="H87" s="5">
        <v>3762</v>
      </c>
    </row>
    <row r="88" spans="1:8" x14ac:dyDescent="0.35">
      <c r="A88">
        <v>136</v>
      </c>
      <c r="B88" t="s">
        <v>1167</v>
      </c>
      <c r="C88" s="5">
        <v>13</v>
      </c>
      <c r="D88" s="5">
        <v>0</v>
      </c>
      <c r="E88" s="5">
        <v>0</v>
      </c>
      <c r="F88" s="5">
        <v>0</v>
      </c>
      <c r="G88" s="5">
        <v>26371</v>
      </c>
      <c r="H88" s="5">
        <v>19637</v>
      </c>
    </row>
    <row r="89" spans="1:8" x14ac:dyDescent="0.35">
      <c r="A89">
        <v>137</v>
      </c>
      <c r="B89" t="s">
        <v>1168</v>
      </c>
      <c r="C89" s="5">
        <v>3</v>
      </c>
      <c r="D89" s="5">
        <v>0</v>
      </c>
      <c r="E89" s="5">
        <v>0</v>
      </c>
      <c r="F89" s="5">
        <v>0</v>
      </c>
      <c r="G89" s="5">
        <v>20913</v>
      </c>
      <c r="H89" s="5">
        <v>12960</v>
      </c>
    </row>
    <row r="90" spans="1:8" x14ac:dyDescent="0.35">
      <c r="A90">
        <v>138</v>
      </c>
      <c r="B90" t="s">
        <v>1169</v>
      </c>
      <c r="C90" s="5">
        <v>1</v>
      </c>
      <c r="D90" s="5">
        <v>0</v>
      </c>
      <c r="E90" s="5">
        <v>0</v>
      </c>
      <c r="F90" s="5">
        <v>0</v>
      </c>
      <c r="G90" s="5">
        <v>2845</v>
      </c>
      <c r="H90" s="5">
        <v>1398</v>
      </c>
    </row>
    <row r="91" spans="1:8" x14ac:dyDescent="0.35">
      <c r="A91">
        <v>139</v>
      </c>
      <c r="B91" t="s">
        <v>1170</v>
      </c>
      <c r="C91" s="5">
        <v>1</v>
      </c>
      <c r="D91" s="5">
        <v>0</v>
      </c>
      <c r="E91" s="5">
        <v>0</v>
      </c>
      <c r="F91" s="5">
        <v>0</v>
      </c>
      <c r="G91" s="5">
        <v>45373</v>
      </c>
      <c r="H91" s="5">
        <v>16302</v>
      </c>
    </row>
    <row r="92" spans="1:8" x14ac:dyDescent="0.35">
      <c r="A92">
        <v>141</v>
      </c>
      <c r="B92" t="s">
        <v>1171</v>
      </c>
      <c r="C92" s="5">
        <v>6</v>
      </c>
      <c r="D92" s="5">
        <v>0</v>
      </c>
      <c r="E92" s="5">
        <v>0</v>
      </c>
      <c r="F92" s="5">
        <v>0</v>
      </c>
      <c r="G92" s="5">
        <v>27238</v>
      </c>
      <c r="H92" s="5">
        <v>2826</v>
      </c>
    </row>
    <row r="93" spans="1:8" x14ac:dyDescent="0.35">
      <c r="A93">
        <v>142</v>
      </c>
      <c r="B93" t="s">
        <v>1172</v>
      </c>
      <c r="C93" s="5">
        <v>8</v>
      </c>
      <c r="D93" s="5">
        <v>0</v>
      </c>
      <c r="E93" s="5">
        <v>0</v>
      </c>
      <c r="F93" s="5">
        <v>0</v>
      </c>
      <c r="G93" s="5">
        <v>10493</v>
      </c>
      <c r="H93" s="5">
        <v>11063</v>
      </c>
    </row>
    <row r="94" spans="1:8" x14ac:dyDescent="0.35">
      <c r="A94">
        <v>145</v>
      </c>
      <c r="B94" t="s">
        <v>1173</v>
      </c>
      <c r="C94" s="5">
        <v>1</v>
      </c>
      <c r="D94" s="5">
        <v>0</v>
      </c>
      <c r="E94" s="5">
        <v>0</v>
      </c>
      <c r="F94" s="5">
        <v>0</v>
      </c>
      <c r="G94" s="5">
        <v>7407</v>
      </c>
      <c r="H94" s="5">
        <v>0</v>
      </c>
    </row>
    <row r="95" spans="1:8" x14ac:dyDescent="0.35">
      <c r="A95">
        <v>146</v>
      </c>
      <c r="B95" t="s">
        <v>1174</v>
      </c>
      <c r="C95" s="5">
        <v>1</v>
      </c>
      <c r="D95" s="5">
        <v>0</v>
      </c>
      <c r="E95" s="5">
        <v>0</v>
      </c>
      <c r="F95" s="5">
        <v>0</v>
      </c>
      <c r="G95" s="5">
        <v>499</v>
      </c>
      <c r="H95" s="5">
        <v>0</v>
      </c>
    </row>
    <row r="96" spans="1:8" x14ac:dyDescent="0.35">
      <c r="A96">
        <v>147</v>
      </c>
      <c r="B96" t="s">
        <v>1175</v>
      </c>
      <c r="C96" s="5">
        <v>1</v>
      </c>
      <c r="D96" s="5">
        <v>0</v>
      </c>
      <c r="E96" s="5">
        <v>0</v>
      </c>
      <c r="F96" s="5">
        <v>0</v>
      </c>
      <c r="G96" s="5">
        <v>-2874</v>
      </c>
      <c r="H96" s="5">
        <v>0</v>
      </c>
    </row>
    <row r="97" spans="1:8" x14ac:dyDescent="0.35">
      <c r="A97">
        <v>153</v>
      </c>
      <c r="B97" t="s">
        <v>1176</v>
      </c>
      <c r="C97" s="5">
        <v>1</v>
      </c>
      <c r="D97" s="5">
        <v>0</v>
      </c>
      <c r="E97" s="5">
        <v>0</v>
      </c>
      <c r="F97" s="5">
        <v>0</v>
      </c>
      <c r="G97" s="5">
        <v>0</v>
      </c>
      <c r="H97" s="5">
        <v>0</v>
      </c>
    </row>
    <row r="98" spans="1:8" x14ac:dyDescent="0.35">
      <c r="A98">
        <v>154</v>
      </c>
      <c r="B98" t="s">
        <v>1177</v>
      </c>
      <c r="C98" s="5">
        <v>1</v>
      </c>
      <c r="D98" s="5">
        <v>0</v>
      </c>
      <c r="E98" s="5">
        <v>0</v>
      </c>
      <c r="F98" s="5">
        <v>0</v>
      </c>
      <c r="G98" s="5">
        <v>0</v>
      </c>
      <c r="H98" s="5">
        <v>0</v>
      </c>
    </row>
    <row r="99" spans="1:8" x14ac:dyDescent="0.35">
      <c r="A99">
        <v>155</v>
      </c>
      <c r="B99" t="s">
        <v>1178</v>
      </c>
      <c r="C99" s="5">
        <v>1</v>
      </c>
      <c r="D99" s="5">
        <v>0</v>
      </c>
      <c r="E99" s="5">
        <v>0</v>
      </c>
      <c r="F99" s="5">
        <v>0</v>
      </c>
      <c r="G99" s="5">
        <v>0</v>
      </c>
      <c r="H99" s="5">
        <v>0</v>
      </c>
    </row>
    <row r="100" spans="1:8" x14ac:dyDescent="0.35">
      <c r="A100">
        <v>157</v>
      </c>
      <c r="B100" t="s">
        <v>1179</v>
      </c>
      <c r="C100" s="5">
        <v>1</v>
      </c>
      <c r="D100" s="5">
        <v>0</v>
      </c>
      <c r="E100" s="5">
        <v>0</v>
      </c>
      <c r="F100" s="5">
        <v>0</v>
      </c>
      <c r="G100" s="5">
        <v>0</v>
      </c>
      <c r="H100" s="5">
        <v>0</v>
      </c>
    </row>
    <row r="101" spans="1:8" x14ac:dyDescent="0.35">
      <c r="A101">
        <v>158</v>
      </c>
      <c r="B101" t="s">
        <v>1180</v>
      </c>
      <c r="C101" s="5">
        <v>1</v>
      </c>
      <c r="D101" s="5">
        <v>0</v>
      </c>
      <c r="E101" s="5">
        <v>0</v>
      </c>
      <c r="F101" s="5">
        <v>0</v>
      </c>
      <c r="G101" s="5">
        <v>0</v>
      </c>
      <c r="H101" s="5">
        <v>0</v>
      </c>
    </row>
    <row r="102" spans="1:8" x14ac:dyDescent="0.35">
      <c r="A102">
        <v>159</v>
      </c>
      <c r="B102" t="s">
        <v>1181</v>
      </c>
      <c r="C102" s="5">
        <v>1</v>
      </c>
      <c r="D102" s="5">
        <v>0</v>
      </c>
      <c r="E102" s="5">
        <v>0</v>
      </c>
      <c r="F102" s="5">
        <v>0</v>
      </c>
      <c r="G102" s="5">
        <v>0</v>
      </c>
      <c r="H102" s="5">
        <v>0</v>
      </c>
    </row>
    <row r="103" spans="1:8" x14ac:dyDescent="0.35">
      <c r="A103">
        <v>160</v>
      </c>
      <c r="B103" t="s">
        <v>1182</v>
      </c>
      <c r="C103" s="5">
        <v>1</v>
      </c>
      <c r="D103" s="5">
        <v>0</v>
      </c>
      <c r="E103" s="5">
        <v>0</v>
      </c>
      <c r="F103" s="5">
        <v>0</v>
      </c>
      <c r="G103" s="5">
        <v>0</v>
      </c>
      <c r="H103" s="5">
        <v>0</v>
      </c>
    </row>
    <row r="104" spans="1:8" x14ac:dyDescent="0.35">
      <c r="A104">
        <v>163</v>
      </c>
      <c r="B104" t="s">
        <v>1183</v>
      </c>
      <c r="C104" s="5">
        <v>2</v>
      </c>
      <c r="D104" s="5">
        <v>0</v>
      </c>
      <c r="E104" s="5">
        <v>0</v>
      </c>
      <c r="F104" s="5">
        <v>0</v>
      </c>
      <c r="G104" s="5">
        <v>0</v>
      </c>
      <c r="H104" s="5">
        <v>0</v>
      </c>
    </row>
    <row r="105" spans="1:8" x14ac:dyDescent="0.35">
      <c r="A105">
        <v>164</v>
      </c>
      <c r="B105" t="s">
        <v>1184</v>
      </c>
      <c r="C105" s="5">
        <v>1</v>
      </c>
      <c r="D105" s="5">
        <v>0</v>
      </c>
      <c r="E105" s="5">
        <v>0</v>
      </c>
      <c r="F105" s="5">
        <v>0</v>
      </c>
      <c r="G105" s="5">
        <v>0</v>
      </c>
      <c r="H105" s="5">
        <v>0</v>
      </c>
    </row>
    <row r="106" spans="1:8" x14ac:dyDescent="0.35">
      <c r="A106">
        <v>166</v>
      </c>
      <c r="B106" t="s">
        <v>723</v>
      </c>
      <c r="C106" s="5">
        <v>1</v>
      </c>
      <c r="D106" s="5">
        <v>0</v>
      </c>
      <c r="E106" s="5">
        <v>0</v>
      </c>
      <c r="F106" s="5">
        <v>0</v>
      </c>
      <c r="G106" s="5">
        <v>0</v>
      </c>
      <c r="H106" s="5">
        <v>0</v>
      </c>
    </row>
    <row r="107" spans="1:8" x14ac:dyDescent="0.35">
      <c r="A107">
        <v>167</v>
      </c>
      <c r="B107" t="s">
        <v>1185</v>
      </c>
      <c r="C107" s="5">
        <v>2</v>
      </c>
      <c r="D107" s="5">
        <v>0</v>
      </c>
      <c r="E107" s="5">
        <v>0</v>
      </c>
      <c r="F107" s="5">
        <v>0</v>
      </c>
      <c r="G107" s="5">
        <v>0</v>
      </c>
      <c r="H107" s="5">
        <v>0</v>
      </c>
    </row>
    <row r="108" spans="1:8" x14ac:dyDescent="0.35">
      <c r="A108">
        <v>170</v>
      </c>
      <c r="B108" t="s">
        <v>1186</v>
      </c>
      <c r="C108" s="5">
        <v>2</v>
      </c>
      <c r="D108" s="5">
        <v>0</v>
      </c>
      <c r="E108" s="5">
        <v>0</v>
      </c>
      <c r="F108" s="5">
        <v>0</v>
      </c>
      <c r="G108" s="5">
        <v>0</v>
      </c>
      <c r="H108" s="5">
        <v>0</v>
      </c>
    </row>
    <row r="109" spans="1:8" x14ac:dyDescent="0.35">
      <c r="A109">
        <v>171</v>
      </c>
      <c r="B109" t="s">
        <v>1187</v>
      </c>
      <c r="C109" s="5">
        <v>1</v>
      </c>
      <c r="D109" s="5">
        <v>0</v>
      </c>
      <c r="E109" s="5">
        <v>0</v>
      </c>
      <c r="F109" s="5">
        <v>0</v>
      </c>
      <c r="G109" s="5">
        <v>0</v>
      </c>
      <c r="H109" s="5">
        <v>0</v>
      </c>
    </row>
    <row r="110" spans="1:8" x14ac:dyDescent="0.35">
      <c r="A110">
        <v>173</v>
      </c>
      <c r="B110" t="s">
        <v>1188</v>
      </c>
      <c r="C110" s="5">
        <v>1</v>
      </c>
      <c r="D110" s="5">
        <v>0</v>
      </c>
      <c r="E110" s="5">
        <v>0</v>
      </c>
      <c r="F110" s="5">
        <v>0</v>
      </c>
      <c r="G110" s="5">
        <v>0</v>
      </c>
      <c r="H110" s="5">
        <v>0</v>
      </c>
    </row>
    <row r="111" spans="1:8" x14ac:dyDescent="0.35">
      <c r="A111">
        <v>174</v>
      </c>
      <c r="B111" t="s">
        <v>1189</v>
      </c>
      <c r="C111" s="5">
        <v>1</v>
      </c>
      <c r="D111" s="5">
        <v>0</v>
      </c>
      <c r="E111" s="5">
        <v>0</v>
      </c>
      <c r="F111" s="5">
        <v>0</v>
      </c>
      <c r="G111" s="5">
        <v>0</v>
      </c>
      <c r="H111" s="5">
        <v>0</v>
      </c>
    </row>
    <row r="112" spans="1:8" x14ac:dyDescent="0.35">
      <c r="A112">
        <v>176</v>
      </c>
      <c r="B112" t="s">
        <v>1190</v>
      </c>
      <c r="C112" s="5">
        <v>3</v>
      </c>
      <c r="D112" s="5">
        <v>0</v>
      </c>
      <c r="E112" s="5">
        <v>0</v>
      </c>
      <c r="F112" s="5">
        <v>0</v>
      </c>
      <c r="G112" s="5">
        <v>0</v>
      </c>
      <c r="H112" s="5">
        <v>0</v>
      </c>
    </row>
    <row r="113" spans="1:8" x14ac:dyDescent="0.35">
      <c r="A113">
        <v>177</v>
      </c>
      <c r="B113" t="s">
        <v>1191</v>
      </c>
      <c r="C113" s="5">
        <v>3</v>
      </c>
      <c r="D113" s="5">
        <v>0</v>
      </c>
      <c r="E113" s="5">
        <v>0</v>
      </c>
      <c r="F113" s="5">
        <v>0</v>
      </c>
      <c r="G113" s="5">
        <v>0</v>
      </c>
      <c r="H113" s="5">
        <v>0</v>
      </c>
    </row>
    <row r="114" spans="1:8" x14ac:dyDescent="0.35">
      <c r="A114">
        <v>180</v>
      </c>
      <c r="B114" t="s">
        <v>1192</v>
      </c>
      <c r="C114" s="5">
        <v>1</v>
      </c>
      <c r="D114" s="5">
        <v>0</v>
      </c>
      <c r="E114" s="5">
        <v>0</v>
      </c>
      <c r="F114" s="5">
        <v>0</v>
      </c>
      <c r="G114" s="5">
        <v>0</v>
      </c>
      <c r="H114" s="5">
        <v>0</v>
      </c>
    </row>
    <row r="115" spans="1:8" x14ac:dyDescent="0.35">
      <c r="A115">
        <v>181</v>
      </c>
      <c r="B115" t="s">
        <v>1193</v>
      </c>
      <c r="C115" s="5">
        <v>1</v>
      </c>
      <c r="D115" s="5">
        <v>0</v>
      </c>
      <c r="E115" s="5">
        <v>0</v>
      </c>
      <c r="F115" s="5">
        <v>0</v>
      </c>
      <c r="G115" s="5">
        <v>0</v>
      </c>
      <c r="H115" s="5">
        <v>0</v>
      </c>
    </row>
    <row r="116" spans="1:8" x14ac:dyDescent="0.35">
      <c r="A116">
        <v>182</v>
      </c>
      <c r="B116" t="s">
        <v>1194</v>
      </c>
      <c r="C116" s="5">
        <v>1</v>
      </c>
      <c r="D116" s="5">
        <v>0</v>
      </c>
      <c r="E116" s="5">
        <v>0</v>
      </c>
      <c r="F116" s="5">
        <v>0</v>
      </c>
      <c r="G116" s="5">
        <v>0</v>
      </c>
      <c r="H116" s="5">
        <v>0</v>
      </c>
    </row>
    <row r="117" spans="1:8" x14ac:dyDescent="0.35">
      <c r="A117">
        <v>184</v>
      </c>
      <c r="B117" t="s">
        <v>1195</v>
      </c>
      <c r="C117" s="5">
        <v>2</v>
      </c>
      <c r="D117" s="5">
        <v>0</v>
      </c>
      <c r="E117" s="5">
        <v>0</v>
      </c>
      <c r="F117" s="5">
        <v>0</v>
      </c>
      <c r="G117" s="5">
        <v>0</v>
      </c>
      <c r="H117" s="5">
        <v>0</v>
      </c>
    </row>
    <row r="118" spans="1:8" x14ac:dyDescent="0.35">
      <c r="A118">
        <v>185</v>
      </c>
      <c r="B118" t="s">
        <v>1196</v>
      </c>
      <c r="C118" s="5">
        <v>2</v>
      </c>
      <c r="D118" s="5">
        <v>0</v>
      </c>
      <c r="E118" s="5">
        <v>0</v>
      </c>
      <c r="F118" s="5">
        <v>0</v>
      </c>
      <c r="G118" s="5">
        <v>0</v>
      </c>
      <c r="H118" s="5">
        <v>0</v>
      </c>
    </row>
    <row r="119" spans="1:8" x14ac:dyDescent="0.35">
      <c r="A119">
        <v>188</v>
      </c>
      <c r="B119" t="s">
        <v>724</v>
      </c>
      <c r="C119" s="5">
        <v>3</v>
      </c>
      <c r="D119" s="5">
        <v>0</v>
      </c>
      <c r="E119" s="5">
        <v>0</v>
      </c>
      <c r="F119" s="5">
        <v>0</v>
      </c>
      <c r="G119" s="5">
        <v>0</v>
      </c>
      <c r="H119" s="5">
        <v>0</v>
      </c>
    </row>
    <row r="120" spans="1:8" x14ac:dyDescent="0.35">
      <c r="A120">
        <v>191</v>
      </c>
      <c r="B120" t="s">
        <v>1197</v>
      </c>
      <c r="C120" s="5">
        <v>1</v>
      </c>
      <c r="D120" s="5">
        <v>0</v>
      </c>
      <c r="E120" s="5">
        <v>0</v>
      </c>
      <c r="F120" s="5">
        <v>0</v>
      </c>
      <c r="G120" s="5">
        <v>0</v>
      </c>
      <c r="H120" s="5">
        <v>0</v>
      </c>
    </row>
    <row r="121" spans="1:8" x14ac:dyDescent="0.35">
      <c r="A121">
        <v>192</v>
      </c>
      <c r="B121" t="s">
        <v>1198</v>
      </c>
      <c r="C121" s="5">
        <v>1</v>
      </c>
      <c r="D121" s="5">
        <v>0</v>
      </c>
      <c r="E121" s="5">
        <v>0</v>
      </c>
      <c r="F121" s="5">
        <v>0</v>
      </c>
      <c r="G121" s="5">
        <v>0</v>
      </c>
      <c r="H121" s="5">
        <v>0</v>
      </c>
    </row>
    <row r="122" spans="1:8" x14ac:dyDescent="0.35">
      <c r="A122">
        <v>193</v>
      </c>
      <c r="B122" t="s">
        <v>1199</v>
      </c>
      <c r="C122" s="5">
        <v>1</v>
      </c>
      <c r="D122" s="5">
        <v>0</v>
      </c>
      <c r="E122" s="5">
        <v>0</v>
      </c>
      <c r="F122" s="5">
        <v>0</v>
      </c>
      <c r="G122" s="5">
        <v>0</v>
      </c>
      <c r="H122" s="5">
        <v>0</v>
      </c>
    </row>
    <row r="123" spans="1:8" x14ac:dyDescent="0.35">
      <c r="A123">
        <v>194</v>
      </c>
      <c r="B123" t="s">
        <v>1200</v>
      </c>
      <c r="C123" s="5">
        <v>2</v>
      </c>
      <c r="D123" s="5">
        <v>0</v>
      </c>
      <c r="E123" s="5">
        <v>0</v>
      </c>
      <c r="F123" s="5">
        <v>0</v>
      </c>
      <c r="G123" s="5">
        <v>0</v>
      </c>
      <c r="H123" s="5">
        <v>0</v>
      </c>
    </row>
    <row r="124" spans="1:8" x14ac:dyDescent="0.35">
      <c r="A124">
        <v>197</v>
      </c>
      <c r="B124" t="s">
        <v>1201</v>
      </c>
      <c r="C124" s="5">
        <v>1</v>
      </c>
      <c r="D124" s="5">
        <v>0</v>
      </c>
      <c r="E124" s="5">
        <v>0</v>
      </c>
      <c r="F124" s="5">
        <v>0</v>
      </c>
      <c r="G124" s="5">
        <v>0</v>
      </c>
      <c r="H124" s="5">
        <v>0</v>
      </c>
    </row>
    <row r="125" spans="1:8" x14ac:dyDescent="0.35">
      <c r="A125">
        <v>199</v>
      </c>
      <c r="B125" t="s">
        <v>1202</v>
      </c>
      <c r="C125" s="5">
        <v>1</v>
      </c>
      <c r="D125" s="5">
        <v>0</v>
      </c>
      <c r="E125" s="5">
        <v>0</v>
      </c>
      <c r="F125" s="5">
        <v>0</v>
      </c>
      <c r="G125" s="5">
        <v>0</v>
      </c>
      <c r="H125" s="5">
        <v>0</v>
      </c>
    </row>
    <row r="126" spans="1:8" x14ac:dyDescent="0.35">
      <c r="A126">
        <v>200</v>
      </c>
      <c r="B126" t="s">
        <v>1203</v>
      </c>
      <c r="C126" s="5">
        <v>1</v>
      </c>
      <c r="D126" s="5">
        <v>0</v>
      </c>
      <c r="E126" s="5">
        <v>0</v>
      </c>
      <c r="F126" s="5">
        <v>0</v>
      </c>
      <c r="G126" s="5">
        <v>0</v>
      </c>
      <c r="H126" s="5">
        <v>0</v>
      </c>
    </row>
    <row r="127" spans="1:8" x14ac:dyDescent="0.35">
      <c r="A127">
        <v>201</v>
      </c>
      <c r="B127" t="s">
        <v>1204</v>
      </c>
      <c r="C127" s="5">
        <v>1</v>
      </c>
      <c r="D127" s="5">
        <v>0</v>
      </c>
      <c r="E127" s="5">
        <v>0</v>
      </c>
      <c r="F127" s="5">
        <v>0</v>
      </c>
      <c r="G127" s="5">
        <v>0</v>
      </c>
      <c r="H127" s="5">
        <v>0</v>
      </c>
    </row>
    <row r="128" spans="1:8" x14ac:dyDescent="0.35">
      <c r="A128">
        <v>202</v>
      </c>
      <c r="B128" t="s">
        <v>1205</v>
      </c>
      <c r="C128" s="5">
        <v>3</v>
      </c>
      <c r="D128" s="5">
        <v>0</v>
      </c>
      <c r="E128" s="5">
        <v>0</v>
      </c>
      <c r="F128" s="5">
        <v>0</v>
      </c>
      <c r="G128" s="5">
        <v>0</v>
      </c>
      <c r="H128" s="5">
        <v>0</v>
      </c>
    </row>
    <row r="129" spans="1:8" x14ac:dyDescent="0.35">
      <c r="A129">
        <v>203</v>
      </c>
      <c r="B129" t="s">
        <v>30</v>
      </c>
      <c r="C129" s="5">
        <v>1</v>
      </c>
      <c r="D129" s="5">
        <v>0</v>
      </c>
      <c r="E129" s="5">
        <v>0</v>
      </c>
      <c r="F129" s="5">
        <v>0</v>
      </c>
      <c r="G129" s="5">
        <v>0</v>
      </c>
      <c r="H129" s="5">
        <v>0</v>
      </c>
    </row>
    <row r="130" spans="1:8" x14ac:dyDescent="0.35">
      <c r="A130">
        <v>204</v>
      </c>
      <c r="B130" t="s">
        <v>32</v>
      </c>
      <c r="C130" s="5">
        <v>2</v>
      </c>
      <c r="D130" s="5">
        <v>0</v>
      </c>
      <c r="E130" s="5">
        <v>0</v>
      </c>
      <c r="F130" s="5">
        <v>0</v>
      </c>
      <c r="G130" s="5">
        <v>0</v>
      </c>
      <c r="H130" s="5">
        <v>0</v>
      </c>
    </row>
    <row r="131" spans="1:8" x14ac:dyDescent="0.35">
      <c r="A131">
        <v>207</v>
      </c>
      <c r="B131" t="s">
        <v>1206</v>
      </c>
      <c r="C131" s="5">
        <v>3</v>
      </c>
      <c r="D131" s="5">
        <v>0</v>
      </c>
      <c r="E131" s="5">
        <v>0</v>
      </c>
      <c r="F131" s="5">
        <v>0</v>
      </c>
      <c r="G131" s="5">
        <v>0</v>
      </c>
      <c r="H131" s="5">
        <v>0</v>
      </c>
    </row>
    <row r="132" spans="1:8" x14ac:dyDescent="0.35">
      <c r="A132">
        <v>208</v>
      </c>
      <c r="B132" t="s">
        <v>1207</v>
      </c>
      <c r="C132" s="5">
        <v>10</v>
      </c>
      <c r="D132" s="5">
        <v>0</v>
      </c>
      <c r="E132" s="5">
        <v>0</v>
      </c>
      <c r="F132" s="5">
        <v>0</v>
      </c>
      <c r="G132" s="5">
        <v>0</v>
      </c>
      <c r="H132" s="5">
        <v>0</v>
      </c>
    </row>
    <row r="133" spans="1:8" x14ac:dyDescent="0.35">
      <c r="A133">
        <v>210</v>
      </c>
      <c r="B133" t="s">
        <v>1208</v>
      </c>
      <c r="C133" s="5">
        <v>3</v>
      </c>
      <c r="D133" s="5">
        <v>0</v>
      </c>
      <c r="E133" s="5">
        <v>0</v>
      </c>
      <c r="F133" s="5">
        <v>0</v>
      </c>
      <c r="G133" s="5">
        <v>0</v>
      </c>
      <c r="H133" s="5">
        <v>0</v>
      </c>
    </row>
    <row r="134" spans="1:8" x14ac:dyDescent="0.35">
      <c r="A134">
        <v>211</v>
      </c>
      <c r="B134" t="s">
        <v>1209</v>
      </c>
      <c r="C134" s="5">
        <v>5</v>
      </c>
      <c r="D134" s="5">
        <v>0</v>
      </c>
      <c r="E134" s="5">
        <v>0</v>
      </c>
      <c r="F134" s="5">
        <v>0</v>
      </c>
      <c r="G134" s="5">
        <v>0</v>
      </c>
      <c r="H134" s="5">
        <v>0</v>
      </c>
    </row>
    <row r="135" spans="1:8" x14ac:dyDescent="0.35">
      <c r="A135">
        <v>212</v>
      </c>
      <c r="B135" t="s">
        <v>661</v>
      </c>
      <c r="C135" s="5">
        <v>5</v>
      </c>
      <c r="D135" s="5">
        <v>0</v>
      </c>
      <c r="E135" s="5">
        <v>0</v>
      </c>
      <c r="F135" s="5">
        <v>0</v>
      </c>
      <c r="G135" s="5">
        <v>0</v>
      </c>
      <c r="H135" s="5">
        <v>0</v>
      </c>
    </row>
    <row r="136" spans="1:8" x14ac:dyDescent="0.35">
      <c r="A136">
        <v>213</v>
      </c>
      <c r="B136" t="s">
        <v>1210</v>
      </c>
      <c r="C136" s="5">
        <v>2</v>
      </c>
      <c r="D136" s="5">
        <v>0</v>
      </c>
      <c r="E136" s="5">
        <v>0</v>
      </c>
      <c r="F136" s="5">
        <v>0</v>
      </c>
      <c r="G136" s="5">
        <v>0</v>
      </c>
      <c r="H136" s="5">
        <v>0</v>
      </c>
    </row>
    <row r="137" spans="1:8" x14ac:dyDescent="0.35">
      <c r="A137">
        <v>215</v>
      </c>
      <c r="B137" t="s">
        <v>1211</v>
      </c>
      <c r="C137" s="5">
        <v>2</v>
      </c>
      <c r="D137" s="5">
        <v>0</v>
      </c>
      <c r="E137" s="5">
        <v>0</v>
      </c>
      <c r="F137" s="5">
        <v>0</v>
      </c>
      <c r="G137" s="5">
        <v>0</v>
      </c>
      <c r="H137" s="5">
        <v>0</v>
      </c>
    </row>
    <row r="138" spans="1:8" x14ac:dyDescent="0.35">
      <c r="A138">
        <v>216</v>
      </c>
      <c r="B138" t="s">
        <v>1212</v>
      </c>
      <c r="C138" s="5">
        <v>1</v>
      </c>
      <c r="D138" s="5">
        <v>0</v>
      </c>
      <c r="E138" s="5">
        <v>0</v>
      </c>
      <c r="F138" s="5">
        <v>0</v>
      </c>
      <c r="G138" s="5">
        <v>0</v>
      </c>
      <c r="H138" s="5">
        <v>0</v>
      </c>
    </row>
    <row r="139" spans="1:8" x14ac:dyDescent="0.35">
      <c r="A139">
        <v>217</v>
      </c>
      <c r="B139" t="s">
        <v>1213</v>
      </c>
      <c r="C139" s="5">
        <v>1</v>
      </c>
      <c r="D139" s="5">
        <v>0</v>
      </c>
      <c r="E139" s="5">
        <v>0</v>
      </c>
      <c r="F139" s="5">
        <v>0</v>
      </c>
      <c r="G139" s="5">
        <v>0</v>
      </c>
      <c r="H139" s="5">
        <v>0</v>
      </c>
    </row>
    <row r="140" spans="1:8" x14ac:dyDescent="0.35">
      <c r="A140">
        <v>218</v>
      </c>
      <c r="B140" t="s">
        <v>1214</v>
      </c>
      <c r="C140" s="5">
        <v>3</v>
      </c>
      <c r="D140" s="5">
        <v>0</v>
      </c>
      <c r="E140" s="5">
        <v>0</v>
      </c>
      <c r="F140" s="5">
        <v>0</v>
      </c>
      <c r="G140" s="5">
        <v>0</v>
      </c>
      <c r="H140" s="5">
        <v>0</v>
      </c>
    </row>
    <row r="141" spans="1:8" x14ac:dyDescent="0.35">
      <c r="A141">
        <v>219</v>
      </c>
      <c r="B141" t="s">
        <v>1215</v>
      </c>
      <c r="C141" s="5">
        <v>1</v>
      </c>
      <c r="D141" s="5">
        <v>0</v>
      </c>
      <c r="E141" s="5">
        <v>0</v>
      </c>
      <c r="F141" s="5">
        <v>0</v>
      </c>
      <c r="G141" s="5">
        <v>0</v>
      </c>
      <c r="H141" s="5">
        <v>0</v>
      </c>
    </row>
    <row r="142" spans="1:8" x14ac:dyDescent="0.35">
      <c r="A142">
        <v>221</v>
      </c>
      <c r="B142" t="s">
        <v>1216</v>
      </c>
      <c r="C142" s="5">
        <v>1</v>
      </c>
      <c r="D142" s="5">
        <v>0</v>
      </c>
      <c r="E142" s="5">
        <v>0</v>
      </c>
      <c r="F142" s="5">
        <v>0</v>
      </c>
      <c r="G142" s="5">
        <v>0</v>
      </c>
      <c r="H142" s="5">
        <v>0</v>
      </c>
    </row>
    <row r="143" spans="1:8" x14ac:dyDescent="0.35">
      <c r="A143">
        <v>222</v>
      </c>
      <c r="B143" t="s">
        <v>1217</v>
      </c>
      <c r="C143" s="5">
        <v>1</v>
      </c>
      <c r="D143" s="5">
        <v>0</v>
      </c>
      <c r="E143" s="5">
        <v>0</v>
      </c>
      <c r="F143" s="5">
        <v>0</v>
      </c>
      <c r="G143" s="5">
        <v>0</v>
      </c>
      <c r="H143" s="5">
        <v>0</v>
      </c>
    </row>
    <row r="144" spans="1:8" x14ac:dyDescent="0.35">
      <c r="A144">
        <v>223</v>
      </c>
      <c r="B144" t="s">
        <v>1218</v>
      </c>
      <c r="C144" s="5">
        <v>2</v>
      </c>
      <c r="D144" s="5">
        <v>0</v>
      </c>
      <c r="E144" s="5">
        <v>0</v>
      </c>
      <c r="F144" s="5">
        <v>0</v>
      </c>
      <c r="G144" s="5">
        <v>0</v>
      </c>
      <c r="H144" s="5">
        <v>0</v>
      </c>
    </row>
    <row r="145" spans="1:8" x14ac:dyDescent="0.35">
      <c r="A145">
        <v>225</v>
      </c>
      <c r="B145" t="s">
        <v>1219</v>
      </c>
      <c r="C145" s="5">
        <v>3</v>
      </c>
      <c r="D145" s="5">
        <v>0</v>
      </c>
      <c r="E145" s="5">
        <v>0</v>
      </c>
      <c r="F145" s="5">
        <v>0</v>
      </c>
      <c r="G145" s="5">
        <v>0</v>
      </c>
      <c r="H145" s="5">
        <v>0</v>
      </c>
    </row>
    <row r="146" spans="1:8" x14ac:dyDescent="0.35">
      <c r="A146">
        <v>226</v>
      </c>
      <c r="B146" t="s">
        <v>1220</v>
      </c>
      <c r="C146" s="5">
        <v>1</v>
      </c>
      <c r="D146" s="5">
        <v>0</v>
      </c>
      <c r="E146" s="5">
        <v>0</v>
      </c>
      <c r="F146" s="5">
        <v>0</v>
      </c>
      <c r="G146" s="5">
        <v>0</v>
      </c>
      <c r="H146" s="5">
        <v>0</v>
      </c>
    </row>
    <row r="147" spans="1:8" x14ac:dyDescent="0.35">
      <c r="A147">
        <v>227</v>
      </c>
      <c r="B147" t="s">
        <v>1221</v>
      </c>
      <c r="C147" s="5">
        <v>2</v>
      </c>
      <c r="D147" s="5">
        <v>0</v>
      </c>
      <c r="E147" s="5">
        <v>0</v>
      </c>
      <c r="F147" s="5">
        <v>0</v>
      </c>
      <c r="G147" s="5">
        <v>0</v>
      </c>
      <c r="H147" s="5">
        <v>0</v>
      </c>
    </row>
    <row r="148" spans="1:8" x14ac:dyDescent="0.35">
      <c r="A148">
        <v>233</v>
      </c>
      <c r="B148" t="s">
        <v>1222</v>
      </c>
      <c r="C148" s="5">
        <v>1</v>
      </c>
      <c r="D148" s="5">
        <v>0</v>
      </c>
      <c r="E148" s="5">
        <v>0</v>
      </c>
      <c r="F148" s="5">
        <v>0</v>
      </c>
      <c r="G148" s="5">
        <v>0</v>
      </c>
      <c r="H148" s="5">
        <v>0</v>
      </c>
    </row>
    <row r="149" spans="1:8" x14ac:dyDescent="0.35">
      <c r="A149">
        <v>234</v>
      </c>
      <c r="B149" t="s">
        <v>1223</v>
      </c>
      <c r="C149" s="5">
        <v>1</v>
      </c>
      <c r="D149" s="5">
        <v>0</v>
      </c>
      <c r="E149" s="5">
        <v>0</v>
      </c>
      <c r="F149" s="5">
        <v>0</v>
      </c>
      <c r="G149" s="5">
        <v>0</v>
      </c>
      <c r="H149" s="5">
        <v>0</v>
      </c>
    </row>
    <row r="150" spans="1:8" x14ac:dyDescent="0.35">
      <c r="A150">
        <v>236</v>
      </c>
      <c r="B150" t="s">
        <v>1224</v>
      </c>
      <c r="C150" s="5">
        <v>1</v>
      </c>
      <c r="D150" s="5">
        <v>0</v>
      </c>
      <c r="E150" s="5">
        <v>0</v>
      </c>
      <c r="F150" s="5">
        <v>0</v>
      </c>
      <c r="G150" s="5">
        <v>0</v>
      </c>
      <c r="H150" s="5">
        <v>0</v>
      </c>
    </row>
    <row r="151" spans="1:8" x14ac:dyDescent="0.35">
      <c r="A151">
        <v>237</v>
      </c>
      <c r="B151" t="s">
        <v>1225</v>
      </c>
      <c r="C151" s="5">
        <v>8</v>
      </c>
      <c r="D151" s="5">
        <v>0</v>
      </c>
      <c r="E151" s="5">
        <v>0</v>
      </c>
      <c r="F151" s="5">
        <v>0</v>
      </c>
      <c r="G151" s="5">
        <v>0</v>
      </c>
      <c r="H151" s="5">
        <v>0</v>
      </c>
    </row>
    <row r="152" spans="1:8" x14ac:dyDescent="0.35">
      <c r="A152">
        <v>238</v>
      </c>
      <c r="B152" t="s">
        <v>1226</v>
      </c>
      <c r="C152" s="5">
        <v>1</v>
      </c>
      <c r="D152" s="5">
        <v>0</v>
      </c>
      <c r="E152" s="5">
        <v>0</v>
      </c>
      <c r="F152" s="5">
        <v>0</v>
      </c>
      <c r="G152" s="5">
        <v>0</v>
      </c>
      <c r="H152" s="5">
        <v>0</v>
      </c>
    </row>
    <row r="153" spans="1:8" x14ac:dyDescent="0.35">
      <c r="A153">
        <v>239</v>
      </c>
      <c r="B153" t="s">
        <v>1227</v>
      </c>
      <c r="C153" s="5">
        <v>8</v>
      </c>
      <c r="D153" s="5">
        <v>0</v>
      </c>
      <c r="E153" s="5">
        <v>0</v>
      </c>
      <c r="F153" s="5">
        <v>0</v>
      </c>
      <c r="G153" s="5">
        <v>0</v>
      </c>
      <c r="H153" s="5">
        <v>0</v>
      </c>
    </row>
    <row r="154" spans="1:8" x14ac:dyDescent="0.35">
      <c r="A154">
        <v>240</v>
      </c>
      <c r="B154" t="s">
        <v>725</v>
      </c>
      <c r="C154" s="5">
        <v>27</v>
      </c>
      <c r="D154" s="5">
        <v>0</v>
      </c>
      <c r="E154" s="5">
        <v>0</v>
      </c>
      <c r="F154" s="5">
        <v>0</v>
      </c>
      <c r="G154" s="5">
        <v>0</v>
      </c>
      <c r="H154" s="5">
        <v>0</v>
      </c>
    </row>
    <row r="155" spans="1:8" x14ac:dyDescent="0.35">
      <c r="A155">
        <v>244</v>
      </c>
      <c r="B155" t="s">
        <v>1228</v>
      </c>
      <c r="C155" s="5">
        <v>1</v>
      </c>
      <c r="D155" s="5">
        <v>0</v>
      </c>
      <c r="E155" s="5">
        <v>0</v>
      </c>
      <c r="F155" s="5">
        <v>0</v>
      </c>
      <c r="G155" s="5">
        <v>0</v>
      </c>
      <c r="H155" s="5">
        <v>0</v>
      </c>
    </row>
    <row r="156" spans="1:8" x14ac:dyDescent="0.35">
      <c r="A156">
        <v>245</v>
      </c>
      <c r="B156" t="s">
        <v>1229</v>
      </c>
      <c r="C156" s="5">
        <v>1</v>
      </c>
      <c r="D156" s="5">
        <v>0</v>
      </c>
      <c r="E156" s="5">
        <v>0</v>
      </c>
      <c r="F156" s="5">
        <v>0</v>
      </c>
      <c r="G156" s="5">
        <v>0</v>
      </c>
      <c r="H156" s="5">
        <v>0</v>
      </c>
    </row>
    <row r="157" spans="1:8" x14ac:dyDescent="0.35">
      <c r="A157">
        <v>249</v>
      </c>
      <c r="B157" t="s">
        <v>1230</v>
      </c>
      <c r="C157" s="5">
        <v>1</v>
      </c>
      <c r="D157" s="5">
        <v>0</v>
      </c>
      <c r="E157" s="5">
        <v>0</v>
      </c>
      <c r="F157" s="5">
        <v>0</v>
      </c>
      <c r="G157" s="5">
        <v>0</v>
      </c>
      <c r="H157" s="5">
        <v>0</v>
      </c>
    </row>
    <row r="158" spans="1:8" x14ac:dyDescent="0.35">
      <c r="A158">
        <v>250</v>
      </c>
      <c r="B158" t="s">
        <v>1231</v>
      </c>
      <c r="C158" s="5">
        <v>2</v>
      </c>
      <c r="D158" s="5">
        <v>0</v>
      </c>
      <c r="E158" s="5">
        <v>0</v>
      </c>
      <c r="F158" s="5">
        <v>0</v>
      </c>
      <c r="G158" s="5">
        <v>0</v>
      </c>
      <c r="H158" s="5">
        <v>0</v>
      </c>
    </row>
    <row r="159" spans="1:8" x14ac:dyDescent="0.35">
      <c r="A159">
        <v>251</v>
      </c>
      <c r="B159" t="s">
        <v>1232</v>
      </c>
      <c r="C159" s="5">
        <v>1</v>
      </c>
      <c r="D159" s="5">
        <v>0</v>
      </c>
      <c r="E159" s="5">
        <v>0</v>
      </c>
      <c r="F159" s="5">
        <v>0</v>
      </c>
      <c r="G159" s="5">
        <v>0</v>
      </c>
      <c r="H159" s="5">
        <v>0</v>
      </c>
    </row>
    <row r="160" spans="1:8" x14ac:dyDescent="0.35">
      <c r="A160">
        <v>253</v>
      </c>
      <c r="B160" t="s">
        <v>1233</v>
      </c>
      <c r="C160" s="5">
        <v>3</v>
      </c>
      <c r="D160" s="5">
        <v>0</v>
      </c>
      <c r="E160" s="5">
        <v>0</v>
      </c>
      <c r="F160" s="5">
        <v>0</v>
      </c>
      <c r="G160" s="5">
        <v>0</v>
      </c>
      <c r="H160" s="5">
        <v>0</v>
      </c>
    </row>
    <row r="161" spans="1:8" x14ac:dyDescent="0.35">
      <c r="A161">
        <v>256</v>
      </c>
      <c r="B161" t="s">
        <v>1234</v>
      </c>
      <c r="C161" s="5">
        <v>1</v>
      </c>
      <c r="D161" s="5">
        <v>0</v>
      </c>
      <c r="E161" s="5">
        <v>0</v>
      </c>
      <c r="F161" s="5">
        <v>0</v>
      </c>
      <c r="G161" s="5">
        <v>0</v>
      </c>
      <c r="H161" s="5">
        <v>0</v>
      </c>
    </row>
    <row r="162" spans="1:8" x14ac:dyDescent="0.35">
      <c r="A162">
        <v>257</v>
      </c>
      <c r="B162" t="s">
        <v>1235</v>
      </c>
      <c r="C162" s="5">
        <v>1</v>
      </c>
      <c r="D162" s="5">
        <v>0</v>
      </c>
      <c r="E162" s="5">
        <v>0</v>
      </c>
      <c r="F162" s="5">
        <v>0</v>
      </c>
      <c r="G162" s="5">
        <v>0</v>
      </c>
      <c r="H162" s="5">
        <v>0</v>
      </c>
    </row>
    <row r="163" spans="1:8" x14ac:dyDescent="0.35">
      <c r="A163">
        <v>259</v>
      </c>
      <c r="B163" t="s">
        <v>1236</v>
      </c>
      <c r="C163" s="5">
        <v>1</v>
      </c>
      <c r="D163" s="5">
        <v>0</v>
      </c>
      <c r="E163" s="5">
        <v>0</v>
      </c>
      <c r="F163" s="5">
        <v>0</v>
      </c>
      <c r="G163" s="5">
        <v>0</v>
      </c>
      <c r="H163" s="5">
        <v>0</v>
      </c>
    </row>
    <row r="164" spans="1:8" x14ac:dyDescent="0.35">
      <c r="A164">
        <v>260</v>
      </c>
      <c r="B164" t="s">
        <v>1237</v>
      </c>
      <c r="C164" s="5">
        <v>1</v>
      </c>
      <c r="D164" s="5">
        <v>0</v>
      </c>
      <c r="E164" s="5">
        <v>0</v>
      </c>
      <c r="F164" s="5">
        <v>0</v>
      </c>
      <c r="G164" s="5">
        <v>0</v>
      </c>
      <c r="H164" s="5">
        <v>0</v>
      </c>
    </row>
    <row r="165" spans="1:8" x14ac:dyDescent="0.35">
      <c r="A165">
        <v>261</v>
      </c>
      <c r="B165" t="s">
        <v>1238</v>
      </c>
      <c r="C165" s="5">
        <v>1</v>
      </c>
      <c r="D165" s="5">
        <v>0</v>
      </c>
      <c r="E165" s="5">
        <v>0</v>
      </c>
      <c r="F165" s="5">
        <v>0</v>
      </c>
      <c r="G165" s="5">
        <v>0</v>
      </c>
      <c r="H165" s="5">
        <v>0</v>
      </c>
    </row>
    <row r="166" spans="1:8" x14ac:dyDescent="0.35">
      <c r="A166">
        <v>262</v>
      </c>
      <c r="B166" t="s">
        <v>1239</v>
      </c>
      <c r="C166" s="5">
        <v>1</v>
      </c>
      <c r="D166" s="5">
        <v>0</v>
      </c>
      <c r="E166" s="5">
        <v>0</v>
      </c>
      <c r="F166" s="5">
        <v>0</v>
      </c>
      <c r="G166" s="5">
        <v>0</v>
      </c>
      <c r="H166" s="5">
        <v>0</v>
      </c>
    </row>
    <row r="167" spans="1:8" x14ac:dyDescent="0.35">
      <c r="A167">
        <v>263</v>
      </c>
      <c r="B167" t="s">
        <v>1240</v>
      </c>
      <c r="C167" s="5">
        <v>1</v>
      </c>
      <c r="D167" s="5">
        <v>0</v>
      </c>
      <c r="E167" s="5">
        <v>0</v>
      </c>
      <c r="F167" s="5">
        <v>0</v>
      </c>
      <c r="G167" s="5">
        <v>0</v>
      </c>
      <c r="H167" s="5">
        <v>0</v>
      </c>
    </row>
    <row r="168" spans="1:8" x14ac:dyDescent="0.35">
      <c r="A168">
        <v>265</v>
      </c>
      <c r="B168" t="s">
        <v>726</v>
      </c>
      <c r="C168" s="5">
        <v>1</v>
      </c>
      <c r="D168" s="5">
        <v>0</v>
      </c>
      <c r="E168" s="5">
        <v>0</v>
      </c>
      <c r="F168" s="5">
        <v>0</v>
      </c>
      <c r="G168" s="5">
        <v>0</v>
      </c>
      <c r="H168" s="5">
        <v>0</v>
      </c>
    </row>
    <row r="169" spans="1:8" x14ac:dyDescent="0.35">
      <c r="A169">
        <v>266</v>
      </c>
      <c r="B169" t="s">
        <v>727</v>
      </c>
      <c r="C169" s="5">
        <v>1</v>
      </c>
      <c r="D169" s="5">
        <v>0</v>
      </c>
      <c r="E169" s="5">
        <v>0</v>
      </c>
      <c r="F169" s="5">
        <v>0</v>
      </c>
      <c r="G169" s="5">
        <v>0</v>
      </c>
      <c r="H169" s="5">
        <v>0</v>
      </c>
    </row>
    <row r="170" spans="1:8" x14ac:dyDescent="0.35">
      <c r="A170">
        <v>270</v>
      </c>
      <c r="B170" t="s">
        <v>1241</v>
      </c>
      <c r="C170" s="5">
        <v>1</v>
      </c>
      <c r="D170" s="5">
        <v>0</v>
      </c>
      <c r="E170" s="5">
        <v>0</v>
      </c>
      <c r="F170" s="5">
        <v>0</v>
      </c>
      <c r="G170" s="5">
        <v>0</v>
      </c>
      <c r="H170" s="5">
        <v>0</v>
      </c>
    </row>
    <row r="171" spans="1:8" x14ac:dyDescent="0.35">
      <c r="A171">
        <v>271</v>
      </c>
      <c r="B171" t="s">
        <v>1242</v>
      </c>
      <c r="C171" s="5">
        <v>1</v>
      </c>
      <c r="D171" s="5">
        <v>0</v>
      </c>
      <c r="E171" s="5">
        <v>0</v>
      </c>
      <c r="F171" s="5">
        <v>0</v>
      </c>
      <c r="G171" s="5">
        <v>0</v>
      </c>
      <c r="H171" s="5">
        <v>0</v>
      </c>
    </row>
    <row r="172" spans="1:8" x14ac:dyDescent="0.35">
      <c r="A172">
        <v>272</v>
      </c>
      <c r="B172" t="s">
        <v>1243</v>
      </c>
      <c r="C172" s="5">
        <v>1</v>
      </c>
      <c r="D172" s="5">
        <v>0</v>
      </c>
      <c r="E172" s="5">
        <v>0</v>
      </c>
      <c r="F172" s="5">
        <v>0</v>
      </c>
      <c r="G172" s="5">
        <v>0</v>
      </c>
      <c r="H172" s="5">
        <v>0</v>
      </c>
    </row>
    <row r="173" spans="1:8" x14ac:dyDescent="0.35">
      <c r="A173">
        <v>273</v>
      </c>
      <c r="B173" t="s">
        <v>728</v>
      </c>
      <c r="C173" s="5">
        <v>1</v>
      </c>
      <c r="D173" s="5">
        <v>0</v>
      </c>
      <c r="E173" s="5">
        <v>0</v>
      </c>
      <c r="F173" s="5">
        <v>0</v>
      </c>
      <c r="G173" s="5">
        <v>0</v>
      </c>
      <c r="H173" s="5">
        <v>0</v>
      </c>
    </row>
    <row r="174" spans="1:8" x14ac:dyDescent="0.35">
      <c r="A174">
        <v>277</v>
      </c>
      <c r="B174" t="s">
        <v>1244</v>
      </c>
      <c r="C174" s="5">
        <v>5</v>
      </c>
      <c r="D174" s="5">
        <v>0</v>
      </c>
      <c r="E174" s="5">
        <v>0</v>
      </c>
      <c r="F174" s="5">
        <v>0</v>
      </c>
      <c r="G174" s="5">
        <v>0</v>
      </c>
      <c r="H174" s="5">
        <v>0</v>
      </c>
    </row>
    <row r="175" spans="1:8" x14ac:dyDescent="0.35">
      <c r="A175">
        <v>278</v>
      </c>
      <c r="B175" t="s">
        <v>1245</v>
      </c>
      <c r="C175" s="5">
        <v>2</v>
      </c>
      <c r="D175" s="5">
        <v>0</v>
      </c>
      <c r="E175" s="5">
        <v>0</v>
      </c>
      <c r="F175" s="5">
        <v>0</v>
      </c>
      <c r="G175" s="5">
        <v>0</v>
      </c>
      <c r="H175" s="5">
        <v>0</v>
      </c>
    </row>
    <row r="176" spans="1:8" x14ac:dyDescent="0.35">
      <c r="A176">
        <v>279</v>
      </c>
      <c r="B176" t="s">
        <v>1246</v>
      </c>
      <c r="C176" s="5">
        <v>2</v>
      </c>
      <c r="D176" s="5">
        <v>0</v>
      </c>
      <c r="E176" s="5">
        <v>0</v>
      </c>
      <c r="F176" s="5">
        <v>0</v>
      </c>
      <c r="G176" s="5">
        <v>0</v>
      </c>
      <c r="H176" s="5">
        <v>0</v>
      </c>
    </row>
    <row r="177" spans="1:8" x14ac:dyDescent="0.35">
      <c r="A177">
        <v>281</v>
      </c>
      <c r="B177" t="s">
        <v>1247</v>
      </c>
      <c r="C177" s="5">
        <v>2</v>
      </c>
      <c r="D177" s="5">
        <v>0</v>
      </c>
      <c r="E177" s="5">
        <v>0</v>
      </c>
      <c r="F177" s="5">
        <v>0</v>
      </c>
      <c r="G177" s="5">
        <v>0</v>
      </c>
      <c r="H177" s="5">
        <v>0</v>
      </c>
    </row>
    <row r="178" spans="1:8" x14ac:dyDescent="0.35">
      <c r="A178">
        <v>282</v>
      </c>
      <c r="B178" t="s">
        <v>1248</v>
      </c>
      <c r="C178" s="5">
        <v>2</v>
      </c>
      <c r="D178" s="5">
        <v>0</v>
      </c>
      <c r="E178" s="5">
        <v>0</v>
      </c>
      <c r="F178" s="5">
        <v>0</v>
      </c>
      <c r="G178" s="5">
        <v>0</v>
      </c>
      <c r="H178" s="5">
        <v>0</v>
      </c>
    </row>
    <row r="179" spans="1:8" x14ac:dyDescent="0.35">
      <c r="A179">
        <v>283</v>
      </c>
      <c r="B179" t="s">
        <v>729</v>
      </c>
      <c r="C179" s="5">
        <v>2</v>
      </c>
      <c r="D179" s="5">
        <v>0</v>
      </c>
      <c r="E179" s="5">
        <v>0</v>
      </c>
      <c r="F179" s="5">
        <v>0</v>
      </c>
      <c r="G179" s="5">
        <v>0</v>
      </c>
      <c r="H179" s="5">
        <v>0</v>
      </c>
    </row>
    <row r="180" spans="1:8" x14ac:dyDescent="0.35">
      <c r="A180">
        <v>286</v>
      </c>
      <c r="B180" t="s">
        <v>1249</v>
      </c>
      <c r="C180" s="5">
        <v>1</v>
      </c>
      <c r="D180" s="5">
        <v>0</v>
      </c>
      <c r="E180" s="5">
        <v>0</v>
      </c>
      <c r="F180" s="5">
        <v>0</v>
      </c>
      <c r="G180" s="5">
        <v>0</v>
      </c>
      <c r="H180" s="5">
        <v>0</v>
      </c>
    </row>
    <row r="181" spans="1:8" x14ac:dyDescent="0.35">
      <c r="A181">
        <v>287</v>
      </c>
      <c r="B181" t="s">
        <v>1250</v>
      </c>
      <c r="C181" s="5">
        <v>1</v>
      </c>
      <c r="D181" s="5">
        <v>0</v>
      </c>
      <c r="E181" s="5">
        <v>0</v>
      </c>
      <c r="F181" s="5">
        <v>0</v>
      </c>
      <c r="G181" s="5">
        <v>0</v>
      </c>
      <c r="H181" s="5">
        <v>0</v>
      </c>
    </row>
    <row r="182" spans="1:8" x14ac:dyDescent="0.35">
      <c r="A182">
        <v>289</v>
      </c>
      <c r="B182" t="s">
        <v>654</v>
      </c>
      <c r="C182" s="5">
        <v>1</v>
      </c>
      <c r="D182" s="5">
        <v>0</v>
      </c>
      <c r="E182" s="5">
        <v>0</v>
      </c>
      <c r="F182" s="5">
        <v>0</v>
      </c>
      <c r="G182" s="5">
        <v>0</v>
      </c>
      <c r="H182" s="5">
        <v>0</v>
      </c>
    </row>
    <row r="183" spans="1:8" x14ac:dyDescent="0.35">
      <c r="A183">
        <v>290</v>
      </c>
      <c r="B183" t="s">
        <v>1251</v>
      </c>
      <c r="C183" s="5">
        <v>1</v>
      </c>
      <c r="D183" s="5">
        <v>0</v>
      </c>
      <c r="E183" s="5">
        <v>0</v>
      </c>
      <c r="F183" s="5">
        <v>0</v>
      </c>
      <c r="G183" s="5">
        <v>0</v>
      </c>
      <c r="H183" s="5">
        <v>0</v>
      </c>
    </row>
    <row r="184" spans="1:8" x14ac:dyDescent="0.35">
      <c r="A184">
        <v>291</v>
      </c>
      <c r="B184" t="s">
        <v>730</v>
      </c>
      <c r="C184" s="5">
        <v>2</v>
      </c>
      <c r="D184" s="5">
        <v>0</v>
      </c>
      <c r="E184" s="5">
        <v>0</v>
      </c>
      <c r="F184" s="5">
        <v>0</v>
      </c>
      <c r="G184" s="5">
        <v>0</v>
      </c>
      <c r="H184" s="5">
        <v>0</v>
      </c>
    </row>
    <row r="185" spans="1:8" x14ac:dyDescent="0.35">
      <c r="A185">
        <v>293</v>
      </c>
      <c r="B185" t="s">
        <v>96</v>
      </c>
      <c r="C185" s="5">
        <v>1</v>
      </c>
      <c r="D185" s="5">
        <v>0</v>
      </c>
      <c r="E185" s="5">
        <v>0</v>
      </c>
      <c r="F185" s="5">
        <v>0</v>
      </c>
      <c r="G185" s="5">
        <v>0</v>
      </c>
      <c r="H185" s="5">
        <v>0</v>
      </c>
    </row>
    <row r="186" spans="1:8" x14ac:dyDescent="0.35">
      <c r="A186">
        <v>295</v>
      </c>
      <c r="B186" t="s">
        <v>1252</v>
      </c>
      <c r="C186" s="5">
        <v>4</v>
      </c>
      <c r="D186" s="5">
        <v>0</v>
      </c>
      <c r="E186" s="5">
        <v>0</v>
      </c>
      <c r="F186" s="5">
        <v>0</v>
      </c>
      <c r="G186" s="5">
        <v>0</v>
      </c>
      <c r="H186" s="5">
        <v>0</v>
      </c>
    </row>
    <row r="187" spans="1:8" x14ac:dyDescent="0.35">
      <c r="A187">
        <v>296</v>
      </c>
      <c r="B187" t="s">
        <v>1253</v>
      </c>
      <c r="C187" s="5">
        <v>1</v>
      </c>
      <c r="D187" s="5">
        <v>0</v>
      </c>
      <c r="E187" s="5">
        <v>0</v>
      </c>
      <c r="F187" s="5">
        <v>0</v>
      </c>
      <c r="G187" s="5">
        <v>0</v>
      </c>
      <c r="H187" s="5">
        <v>0</v>
      </c>
    </row>
    <row r="188" spans="1:8" x14ac:dyDescent="0.35">
      <c r="A188">
        <v>297</v>
      </c>
      <c r="B188" t="s">
        <v>1254</v>
      </c>
      <c r="C188" s="5">
        <v>4</v>
      </c>
      <c r="D188" s="5">
        <v>0</v>
      </c>
      <c r="E188" s="5">
        <v>0</v>
      </c>
      <c r="F188" s="5">
        <v>0</v>
      </c>
      <c r="G188" s="5">
        <v>0</v>
      </c>
      <c r="H188" s="5">
        <v>0</v>
      </c>
    </row>
    <row r="189" spans="1:8" x14ac:dyDescent="0.35">
      <c r="A189">
        <v>298</v>
      </c>
      <c r="B189" t="s">
        <v>1255</v>
      </c>
      <c r="C189" s="5">
        <v>2</v>
      </c>
      <c r="D189" s="5">
        <v>0</v>
      </c>
      <c r="E189" s="5">
        <v>0</v>
      </c>
      <c r="F189" s="5">
        <v>0</v>
      </c>
      <c r="G189" s="5">
        <v>0</v>
      </c>
      <c r="H189" s="5">
        <v>0</v>
      </c>
    </row>
    <row r="190" spans="1:8" x14ac:dyDescent="0.35">
      <c r="A190">
        <v>299</v>
      </c>
      <c r="B190" t="s">
        <v>1256</v>
      </c>
      <c r="C190" s="5">
        <v>1</v>
      </c>
      <c r="D190" s="5">
        <v>0</v>
      </c>
      <c r="E190" s="5">
        <v>0</v>
      </c>
      <c r="F190" s="5">
        <v>0</v>
      </c>
      <c r="G190" s="5">
        <v>0</v>
      </c>
      <c r="H190" s="5">
        <v>0</v>
      </c>
    </row>
    <row r="191" spans="1:8" x14ac:dyDescent="0.35">
      <c r="A191">
        <v>300</v>
      </c>
      <c r="B191" t="s">
        <v>1257</v>
      </c>
      <c r="C191" s="5">
        <v>4</v>
      </c>
      <c r="D191" s="5">
        <v>0</v>
      </c>
      <c r="E191" s="5">
        <v>0</v>
      </c>
      <c r="F191" s="5">
        <v>0</v>
      </c>
      <c r="G191" s="5">
        <v>0</v>
      </c>
      <c r="H191" s="5">
        <v>0</v>
      </c>
    </row>
    <row r="192" spans="1:8" x14ac:dyDescent="0.35">
      <c r="A192">
        <v>303</v>
      </c>
      <c r="B192" t="s">
        <v>1258</v>
      </c>
      <c r="C192" s="5">
        <v>3</v>
      </c>
      <c r="D192" s="5">
        <v>0</v>
      </c>
      <c r="E192" s="5">
        <v>0</v>
      </c>
      <c r="F192" s="5">
        <v>0</v>
      </c>
      <c r="G192" s="5">
        <v>0</v>
      </c>
      <c r="H192" s="5">
        <v>0</v>
      </c>
    </row>
    <row r="193" spans="1:8" x14ac:dyDescent="0.35">
      <c r="A193">
        <v>304</v>
      </c>
      <c r="B193" t="s">
        <v>1259</v>
      </c>
      <c r="C193" s="5">
        <v>3</v>
      </c>
      <c r="D193" s="5">
        <v>0</v>
      </c>
      <c r="E193" s="5">
        <v>0</v>
      </c>
      <c r="F193" s="5">
        <v>0</v>
      </c>
      <c r="G193" s="5">
        <v>0</v>
      </c>
      <c r="H193" s="5">
        <v>0</v>
      </c>
    </row>
    <row r="194" spans="1:8" x14ac:dyDescent="0.35">
      <c r="A194">
        <v>306</v>
      </c>
      <c r="B194" t="s">
        <v>1260</v>
      </c>
      <c r="C194" s="5">
        <v>2</v>
      </c>
      <c r="D194" s="5">
        <v>0</v>
      </c>
      <c r="E194" s="5">
        <v>0</v>
      </c>
      <c r="F194" s="5">
        <v>0</v>
      </c>
      <c r="G194" s="5">
        <v>0</v>
      </c>
      <c r="H194" s="5">
        <v>0</v>
      </c>
    </row>
    <row r="195" spans="1:8" x14ac:dyDescent="0.35">
      <c r="A195">
        <v>307</v>
      </c>
      <c r="B195" t="s">
        <v>1261</v>
      </c>
      <c r="C195" s="5">
        <v>3</v>
      </c>
      <c r="D195" s="5">
        <v>0</v>
      </c>
      <c r="E195" s="5">
        <v>0</v>
      </c>
      <c r="F195" s="5">
        <v>0</v>
      </c>
      <c r="G195" s="5">
        <v>0</v>
      </c>
      <c r="H195" s="5">
        <v>0</v>
      </c>
    </row>
    <row r="196" spans="1:8" x14ac:dyDescent="0.35">
      <c r="A196">
        <v>308</v>
      </c>
      <c r="B196" t="s">
        <v>1262</v>
      </c>
      <c r="C196" s="5">
        <v>1</v>
      </c>
      <c r="D196" s="5">
        <v>0</v>
      </c>
      <c r="E196" s="5">
        <v>0</v>
      </c>
      <c r="F196" s="5">
        <v>0</v>
      </c>
      <c r="G196" s="5">
        <v>0</v>
      </c>
      <c r="H196" s="5">
        <v>0</v>
      </c>
    </row>
    <row r="197" spans="1:8" x14ac:dyDescent="0.35">
      <c r="A197">
        <v>310</v>
      </c>
      <c r="B197" t="s">
        <v>1263</v>
      </c>
      <c r="C197" s="5">
        <v>1</v>
      </c>
      <c r="D197" s="5">
        <v>0</v>
      </c>
      <c r="E197" s="5">
        <v>0</v>
      </c>
      <c r="F197" s="5">
        <v>0</v>
      </c>
      <c r="G197" s="5">
        <v>0</v>
      </c>
      <c r="H197" s="5">
        <v>0</v>
      </c>
    </row>
    <row r="198" spans="1:8" x14ac:dyDescent="0.35">
      <c r="A198">
        <v>312</v>
      </c>
      <c r="B198" t="s">
        <v>1264</v>
      </c>
      <c r="C198" s="5">
        <v>1</v>
      </c>
      <c r="D198" s="5">
        <v>0</v>
      </c>
      <c r="E198" s="5">
        <v>0</v>
      </c>
      <c r="F198" s="5">
        <v>0</v>
      </c>
      <c r="G198" s="5">
        <v>0</v>
      </c>
      <c r="H198" s="5">
        <v>0</v>
      </c>
    </row>
    <row r="199" spans="1:8" x14ac:dyDescent="0.35">
      <c r="A199">
        <v>313</v>
      </c>
      <c r="B199" t="s">
        <v>1265</v>
      </c>
      <c r="C199" s="5">
        <v>1</v>
      </c>
      <c r="D199" s="5">
        <v>0</v>
      </c>
      <c r="E199" s="5">
        <v>0</v>
      </c>
      <c r="F199" s="5">
        <v>0</v>
      </c>
      <c r="G199" s="5">
        <v>0</v>
      </c>
      <c r="H199" s="5">
        <v>0</v>
      </c>
    </row>
    <row r="200" spans="1:8" x14ac:dyDescent="0.35">
      <c r="A200">
        <v>314</v>
      </c>
      <c r="B200" t="s">
        <v>702</v>
      </c>
      <c r="C200" s="5">
        <v>1</v>
      </c>
      <c r="D200" s="5">
        <v>0</v>
      </c>
      <c r="E200" s="5">
        <v>0</v>
      </c>
      <c r="F200" s="5">
        <v>0</v>
      </c>
      <c r="G200" s="5">
        <v>0</v>
      </c>
      <c r="H200" s="5">
        <v>0</v>
      </c>
    </row>
    <row r="201" spans="1:8" x14ac:dyDescent="0.35">
      <c r="A201">
        <v>315</v>
      </c>
      <c r="B201" t="s">
        <v>1266</v>
      </c>
      <c r="C201" s="5">
        <v>1</v>
      </c>
      <c r="D201" s="5">
        <v>0</v>
      </c>
      <c r="E201" s="5">
        <v>0</v>
      </c>
      <c r="F201" s="5">
        <v>0</v>
      </c>
      <c r="G201" s="5">
        <v>0</v>
      </c>
      <c r="H201" s="5">
        <v>0</v>
      </c>
    </row>
    <row r="202" spans="1:8" x14ac:dyDescent="0.35">
      <c r="A202">
        <v>316</v>
      </c>
      <c r="B202" t="s">
        <v>1267</v>
      </c>
      <c r="C202" s="5">
        <v>1</v>
      </c>
      <c r="D202" s="5">
        <v>0</v>
      </c>
      <c r="E202" s="5">
        <v>0</v>
      </c>
      <c r="F202" s="5">
        <v>0</v>
      </c>
      <c r="G202" s="5">
        <v>0</v>
      </c>
      <c r="H202" s="5">
        <v>0</v>
      </c>
    </row>
    <row r="203" spans="1:8" x14ac:dyDescent="0.35">
      <c r="A203">
        <v>317</v>
      </c>
      <c r="B203" t="s">
        <v>1268</v>
      </c>
      <c r="C203" s="5">
        <v>1</v>
      </c>
      <c r="D203" s="5">
        <v>0</v>
      </c>
      <c r="E203" s="5">
        <v>0</v>
      </c>
      <c r="F203" s="5">
        <v>0</v>
      </c>
      <c r="G203" s="5">
        <v>0</v>
      </c>
      <c r="H203" s="5">
        <v>0</v>
      </c>
    </row>
    <row r="204" spans="1:8" x14ac:dyDescent="0.35">
      <c r="A204">
        <v>318</v>
      </c>
      <c r="B204" t="s">
        <v>1269</v>
      </c>
      <c r="C204" s="5">
        <v>2</v>
      </c>
      <c r="D204" s="5">
        <v>0</v>
      </c>
      <c r="E204" s="5">
        <v>0</v>
      </c>
      <c r="F204" s="5">
        <v>0</v>
      </c>
      <c r="G204" s="5">
        <v>0</v>
      </c>
      <c r="H204" s="5">
        <v>0</v>
      </c>
    </row>
    <row r="205" spans="1:8" x14ac:dyDescent="0.35">
      <c r="A205">
        <v>319</v>
      </c>
      <c r="B205" t="s">
        <v>1270</v>
      </c>
      <c r="C205" s="5">
        <v>1</v>
      </c>
      <c r="D205" s="5">
        <v>0</v>
      </c>
      <c r="E205" s="5">
        <v>0</v>
      </c>
      <c r="F205" s="5">
        <v>0</v>
      </c>
      <c r="G205" s="5">
        <v>0</v>
      </c>
      <c r="H205" s="5">
        <v>0</v>
      </c>
    </row>
    <row r="206" spans="1:8" x14ac:dyDescent="0.35">
      <c r="A206">
        <v>320</v>
      </c>
      <c r="B206" t="s">
        <v>1271</v>
      </c>
      <c r="C206" s="5">
        <v>1</v>
      </c>
      <c r="D206" s="5">
        <v>0</v>
      </c>
      <c r="E206" s="5">
        <v>0</v>
      </c>
      <c r="F206" s="5">
        <v>0</v>
      </c>
      <c r="G206" s="5">
        <v>0</v>
      </c>
      <c r="H206" s="5">
        <v>0</v>
      </c>
    </row>
    <row r="207" spans="1:8" x14ac:dyDescent="0.35">
      <c r="A207">
        <v>322</v>
      </c>
      <c r="B207" t="s">
        <v>1272</v>
      </c>
      <c r="C207" s="5">
        <v>2</v>
      </c>
      <c r="D207" s="5">
        <v>0</v>
      </c>
      <c r="E207" s="5">
        <v>0</v>
      </c>
      <c r="F207" s="5">
        <v>0</v>
      </c>
      <c r="G207" s="5">
        <v>0</v>
      </c>
      <c r="H207" s="5">
        <v>0</v>
      </c>
    </row>
    <row r="208" spans="1:8" x14ac:dyDescent="0.35">
      <c r="A208">
        <v>323</v>
      </c>
      <c r="B208" t="s">
        <v>1273</v>
      </c>
      <c r="C208" s="5">
        <v>5</v>
      </c>
      <c r="D208" s="5">
        <v>0</v>
      </c>
      <c r="E208" s="5">
        <v>0</v>
      </c>
      <c r="F208" s="5">
        <v>0</v>
      </c>
      <c r="G208" s="5">
        <v>0</v>
      </c>
      <c r="H208" s="5">
        <v>0</v>
      </c>
    </row>
    <row r="209" spans="1:8" x14ac:dyDescent="0.35">
      <c r="A209">
        <v>324</v>
      </c>
      <c r="B209" t="s">
        <v>1274</v>
      </c>
      <c r="C209" s="5">
        <v>1</v>
      </c>
      <c r="D209" s="5">
        <v>0</v>
      </c>
      <c r="E209" s="5">
        <v>0</v>
      </c>
      <c r="F209" s="5">
        <v>0</v>
      </c>
      <c r="G209" s="5">
        <v>0</v>
      </c>
      <c r="H209" s="5">
        <v>0</v>
      </c>
    </row>
    <row r="210" spans="1:8" x14ac:dyDescent="0.35">
      <c r="A210">
        <v>325</v>
      </c>
      <c r="B210" t="s">
        <v>1275</v>
      </c>
      <c r="C210" s="5">
        <v>3</v>
      </c>
      <c r="D210" s="5">
        <v>0</v>
      </c>
      <c r="E210" s="5">
        <v>0</v>
      </c>
      <c r="F210" s="5">
        <v>0</v>
      </c>
      <c r="G210" s="5">
        <v>0</v>
      </c>
      <c r="H210" s="5">
        <v>0</v>
      </c>
    </row>
    <row r="211" spans="1:8" x14ac:dyDescent="0.35">
      <c r="A211">
        <v>326</v>
      </c>
      <c r="B211" t="s">
        <v>1276</v>
      </c>
      <c r="C211" s="5">
        <v>4</v>
      </c>
      <c r="D211" s="5">
        <v>0</v>
      </c>
      <c r="E211" s="5">
        <v>0</v>
      </c>
      <c r="F211" s="5">
        <v>0</v>
      </c>
      <c r="G211" s="5">
        <v>0</v>
      </c>
      <c r="H211" s="5">
        <v>0</v>
      </c>
    </row>
    <row r="212" spans="1:8" x14ac:dyDescent="0.35">
      <c r="A212">
        <v>329</v>
      </c>
      <c r="B212" t="s">
        <v>1277</v>
      </c>
      <c r="C212" s="5">
        <v>2</v>
      </c>
      <c r="D212" s="5">
        <v>0</v>
      </c>
      <c r="E212" s="5">
        <v>0</v>
      </c>
      <c r="F212" s="5">
        <v>0</v>
      </c>
      <c r="G212" s="5">
        <v>0</v>
      </c>
      <c r="H212" s="5">
        <v>0</v>
      </c>
    </row>
    <row r="213" spans="1:8" x14ac:dyDescent="0.35">
      <c r="A213">
        <v>330</v>
      </c>
      <c r="B213" t="s">
        <v>1278</v>
      </c>
      <c r="C213" s="5">
        <v>1</v>
      </c>
      <c r="D213" s="5">
        <v>0</v>
      </c>
      <c r="E213" s="5">
        <v>0</v>
      </c>
      <c r="F213" s="5">
        <v>0</v>
      </c>
      <c r="G213" s="5">
        <v>0</v>
      </c>
      <c r="H213" s="5">
        <v>0</v>
      </c>
    </row>
    <row r="214" spans="1:8" x14ac:dyDescent="0.35">
      <c r="A214">
        <v>331</v>
      </c>
      <c r="B214" t="s">
        <v>1279</v>
      </c>
      <c r="C214" s="5">
        <v>1</v>
      </c>
      <c r="D214" s="5">
        <v>0</v>
      </c>
      <c r="E214" s="5">
        <v>0</v>
      </c>
      <c r="F214" s="5">
        <v>0</v>
      </c>
      <c r="G214" s="5">
        <v>0</v>
      </c>
      <c r="H214" s="5">
        <v>0</v>
      </c>
    </row>
    <row r="215" spans="1:8" x14ac:dyDescent="0.35">
      <c r="A215">
        <v>332</v>
      </c>
      <c r="B215" t="s">
        <v>822</v>
      </c>
      <c r="C215" s="5">
        <v>1</v>
      </c>
      <c r="D215" s="5">
        <v>0</v>
      </c>
      <c r="E215" s="5">
        <v>0</v>
      </c>
      <c r="F215" s="5">
        <v>0</v>
      </c>
      <c r="G215" s="5">
        <v>0</v>
      </c>
      <c r="H215" s="5">
        <v>0</v>
      </c>
    </row>
    <row r="216" spans="1:8" x14ac:dyDescent="0.35">
      <c r="A216">
        <v>336</v>
      </c>
      <c r="B216" t="s">
        <v>731</v>
      </c>
      <c r="C216" s="5">
        <v>22</v>
      </c>
      <c r="D216" s="5">
        <v>0</v>
      </c>
      <c r="E216" s="5">
        <v>0</v>
      </c>
      <c r="F216" s="5">
        <v>0</v>
      </c>
      <c r="G216" s="5">
        <v>0</v>
      </c>
      <c r="H216" s="5">
        <v>0</v>
      </c>
    </row>
    <row r="217" spans="1:8" x14ac:dyDescent="0.35">
      <c r="A217" t="s">
        <v>1318</v>
      </c>
      <c r="C217" s="5">
        <v>704</v>
      </c>
      <c r="D217" s="5">
        <v>38100</v>
      </c>
      <c r="E217" s="5">
        <v>90698.4</v>
      </c>
      <c r="F217" s="5">
        <v>371820.4</v>
      </c>
      <c r="G217" s="5">
        <v>1205089.2</v>
      </c>
      <c r="H217" s="5">
        <v>664365.6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70C84-4493-4B28-828C-2771AC2178B2}">
  <sheetPr codeName="Sheet8"/>
  <dimension ref="A1:CO34"/>
  <sheetViews>
    <sheetView workbookViewId="0">
      <selection activeCell="F10" sqref="F10"/>
    </sheetView>
  </sheetViews>
  <sheetFormatPr defaultRowHeight="12.4" x14ac:dyDescent="0.35"/>
  <cols>
    <col min="3" max="3" width="75.92578125" bestFit="1" customWidth="1"/>
  </cols>
  <sheetData>
    <row r="1" spans="1:93" ht="17.649999999999999" x14ac:dyDescent="0.5">
      <c r="A1" s="269" t="s">
        <v>2531</v>
      </c>
      <c r="B1" s="269"/>
      <c r="C1" s="270"/>
      <c r="D1" s="270"/>
      <c r="E1" s="270"/>
      <c r="F1" s="270"/>
      <c r="G1" s="270"/>
      <c r="H1" s="270"/>
      <c r="I1" s="270"/>
      <c r="J1" s="270"/>
      <c r="K1" s="270"/>
      <c r="L1" s="270"/>
      <c r="M1" s="270"/>
      <c r="N1" s="270"/>
      <c r="O1" s="270"/>
      <c r="P1" s="270"/>
      <c r="Q1" s="270"/>
      <c r="R1" s="270"/>
      <c r="S1" s="270"/>
      <c r="T1" s="270"/>
      <c r="U1" s="270"/>
      <c r="V1" s="270"/>
      <c r="W1" s="270"/>
      <c r="X1" s="270"/>
      <c r="Y1" s="270"/>
      <c r="Z1" s="270"/>
      <c r="AA1" s="270"/>
      <c r="AB1" s="270"/>
      <c r="AC1" s="270"/>
      <c r="AD1" s="270"/>
      <c r="AE1" s="270"/>
      <c r="AF1" s="270"/>
      <c r="AG1" s="270"/>
      <c r="AH1" s="270"/>
      <c r="AI1" s="270"/>
      <c r="AJ1" s="270"/>
      <c r="AK1" s="270"/>
      <c r="AL1" s="270"/>
      <c r="AM1" s="270"/>
      <c r="AN1" s="270"/>
      <c r="AO1" s="270"/>
      <c r="AP1" s="270"/>
      <c r="AQ1" s="270"/>
      <c r="AR1" s="270"/>
      <c r="AS1" s="270"/>
      <c r="AT1" s="270"/>
      <c r="AU1" s="270"/>
      <c r="AV1" s="270"/>
      <c r="AW1" s="270"/>
      <c r="AX1" s="270"/>
      <c r="AY1" s="270"/>
      <c r="AZ1" s="270"/>
      <c r="BA1" s="270"/>
      <c r="BB1" s="270"/>
      <c r="BC1" s="270"/>
      <c r="BD1" s="270"/>
      <c r="BE1" s="270"/>
      <c r="BF1" s="270"/>
      <c r="BG1" s="270"/>
      <c r="BH1" s="270"/>
      <c r="BI1" s="270"/>
      <c r="BJ1" s="270"/>
      <c r="BK1" s="270"/>
      <c r="BL1" s="270"/>
      <c r="BM1" s="270"/>
      <c r="BN1" s="270"/>
      <c r="BO1" s="270"/>
      <c r="BP1" s="270"/>
      <c r="BQ1" s="270"/>
      <c r="BR1" s="270"/>
      <c r="BS1" s="270"/>
      <c r="BT1" s="270"/>
      <c r="BU1" s="270"/>
      <c r="BV1" s="270"/>
      <c r="BW1" s="270"/>
      <c r="BX1" s="270"/>
      <c r="BY1" s="270"/>
      <c r="BZ1" s="270"/>
      <c r="CA1" s="270"/>
      <c r="CB1" s="270"/>
      <c r="CC1" s="270"/>
      <c r="CD1" s="270"/>
      <c r="CE1" s="270"/>
      <c r="CF1" s="270"/>
      <c r="CG1" s="270"/>
      <c r="CH1" s="270"/>
      <c r="CI1" s="270"/>
      <c r="CJ1" s="270"/>
      <c r="CK1" s="270"/>
      <c r="CL1" s="270"/>
      <c r="CM1" s="270"/>
      <c r="CN1" s="270"/>
      <c r="CO1" s="270"/>
    </row>
    <row r="2" spans="1:93" ht="16.5" x14ac:dyDescent="0.45">
      <c r="A2" s="271" t="s">
        <v>2532</v>
      </c>
      <c r="B2" s="271"/>
      <c r="C2" s="270"/>
      <c r="D2" s="270"/>
      <c r="E2" s="270"/>
      <c r="F2" s="270"/>
      <c r="G2" s="270"/>
      <c r="H2" s="270"/>
      <c r="I2" s="270"/>
      <c r="J2" s="270"/>
      <c r="K2" s="270"/>
      <c r="L2" s="270"/>
      <c r="M2" s="270"/>
      <c r="N2" s="270"/>
      <c r="O2" s="270"/>
      <c r="P2" s="270"/>
      <c r="Q2" s="270"/>
      <c r="R2" s="270"/>
      <c r="S2" s="270"/>
      <c r="T2" s="270"/>
      <c r="U2" s="270"/>
      <c r="V2" s="270"/>
      <c r="W2" s="270"/>
      <c r="X2" s="270"/>
      <c r="Y2" s="270"/>
      <c r="Z2" s="270"/>
      <c r="AA2" s="270"/>
      <c r="AB2" s="270"/>
      <c r="AC2" s="270"/>
      <c r="AD2" s="270"/>
      <c r="AE2" s="270"/>
      <c r="AF2" s="270"/>
      <c r="AG2" s="270"/>
      <c r="AH2" s="270"/>
      <c r="AI2" s="270"/>
      <c r="AJ2" s="270"/>
      <c r="AK2" s="270"/>
      <c r="AL2" s="270"/>
      <c r="AM2" s="270"/>
      <c r="AN2" s="270"/>
      <c r="AO2" s="270"/>
      <c r="AP2" s="270"/>
      <c r="AQ2" s="270"/>
      <c r="AR2" s="270"/>
      <c r="AS2" s="270"/>
      <c r="AT2" s="270"/>
      <c r="AU2" s="270"/>
      <c r="AV2" s="270"/>
      <c r="AW2" s="270"/>
      <c r="AX2" s="270"/>
      <c r="AY2" s="270"/>
      <c r="AZ2" s="270"/>
      <c r="BA2" s="270"/>
      <c r="BB2" s="270"/>
      <c r="BC2" s="270"/>
      <c r="BD2" s="270"/>
      <c r="BE2" s="270"/>
      <c r="BF2" s="270"/>
      <c r="BG2" s="270"/>
      <c r="BH2" s="270"/>
      <c r="BI2" s="270"/>
      <c r="BJ2" s="270"/>
      <c r="BK2" s="270"/>
      <c r="BL2" s="270"/>
      <c r="BM2" s="270"/>
      <c r="BN2" s="270"/>
      <c r="BO2" s="270"/>
      <c r="BP2" s="270"/>
      <c r="BQ2" s="270"/>
      <c r="BR2" s="270"/>
      <c r="BS2" s="270"/>
      <c r="BT2" s="270"/>
      <c r="BU2" s="270"/>
      <c r="BV2" s="270"/>
      <c r="BW2" s="270"/>
      <c r="BX2" s="270"/>
      <c r="BY2" s="270"/>
      <c r="BZ2" s="270"/>
      <c r="CA2" s="270"/>
      <c r="CB2" s="270"/>
      <c r="CC2" s="270"/>
      <c r="CD2" s="270"/>
      <c r="CE2" s="270"/>
      <c r="CF2" s="270"/>
      <c r="CG2" s="270"/>
      <c r="CH2" s="270"/>
      <c r="CI2" s="270"/>
      <c r="CJ2" s="270"/>
      <c r="CK2" s="270"/>
      <c r="CL2" s="270"/>
      <c r="CM2" s="270"/>
      <c r="CN2" s="270"/>
      <c r="CO2" s="270"/>
    </row>
    <row r="4" spans="1:93" ht="13.15" x14ac:dyDescent="0.4">
      <c r="A4" s="184" t="s">
        <v>2472</v>
      </c>
      <c r="B4" s="184"/>
      <c r="C4" s="184" t="s">
        <v>2473</v>
      </c>
      <c r="D4" s="184" t="s">
        <v>2530</v>
      </c>
    </row>
    <row r="5" spans="1:93" x14ac:dyDescent="0.35">
      <c r="A5" t="s">
        <v>2472</v>
      </c>
      <c r="C5" t="s">
        <v>2473</v>
      </c>
      <c r="D5" t="s">
        <v>2473</v>
      </c>
    </row>
    <row r="6" spans="1:93" ht="13.15" x14ac:dyDescent="0.4">
      <c r="A6" t="s">
        <v>2474</v>
      </c>
      <c r="C6" s="186" t="s">
        <v>2475</v>
      </c>
      <c r="D6">
        <v>9750.5</v>
      </c>
    </row>
    <row r="7" spans="1:93" ht="13.15" x14ac:dyDescent="0.4">
      <c r="A7" t="s">
        <v>2476</v>
      </c>
      <c r="C7" s="186" t="s">
        <v>103</v>
      </c>
      <c r="D7">
        <v>3361.6</v>
      </c>
    </row>
    <row r="8" spans="1:93" x14ac:dyDescent="0.35">
      <c r="A8" t="s">
        <v>2477</v>
      </c>
      <c r="C8" t="s">
        <v>2478</v>
      </c>
      <c r="D8">
        <v>1184.5999999999999</v>
      </c>
    </row>
    <row r="9" spans="1:93" ht="12.75" x14ac:dyDescent="0.35">
      <c r="A9" t="s">
        <v>2479</v>
      </c>
      <c r="B9" s="4" t="s">
        <v>2480</v>
      </c>
      <c r="C9" t="s">
        <v>2481</v>
      </c>
      <c r="D9">
        <v>400.6</v>
      </c>
    </row>
    <row r="10" spans="1:93" ht="12.75" x14ac:dyDescent="0.35">
      <c r="A10" t="s">
        <v>2482</v>
      </c>
      <c r="B10" s="4" t="s">
        <v>2480</v>
      </c>
      <c r="C10" t="s">
        <v>2483</v>
      </c>
      <c r="D10">
        <v>283.5</v>
      </c>
    </row>
    <row r="11" spans="1:93" ht="12.75" x14ac:dyDescent="0.35">
      <c r="A11" t="s">
        <v>2484</v>
      </c>
      <c r="B11" s="4" t="s">
        <v>2480</v>
      </c>
      <c r="C11" t="s">
        <v>2485</v>
      </c>
      <c r="D11">
        <v>335.8</v>
      </c>
    </row>
    <row r="12" spans="1:93" ht="12.75" x14ac:dyDescent="0.35">
      <c r="A12" t="s">
        <v>2486</v>
      </c>
      <c r="B12" s="4" t="s">
        <v>2480</v>
      </c>
      <c r="C12" t="s">
        <v>2487</v>
      </c>
      <c r="D12">
        <v>164.8</v>
      </c>
    </row>
    <row r="13" spans="1:93" x14ac:dyDescent="0.35">
      <c r="A13" t="s">
        <v>2488</v>
      </c>
      <c r="C13" t="s">
        <v>2489</v>
      </c>
      <c r="D13">
        <v>2176.9</v>
      </c>
    </row>
    <row r="14" spans="1:93" ht="12.75" x14ac:dyDescent="0.35">
      <c r="A14" t="s">
        <v>2490</v>
      </c>
      <c r="B14" s="4" t="s">
        <v>2491</v>
      </c>
      <c r="C14" s="191" t="s">
        <v>2492</v>
      </c>
      <c r="D14" s="191">
        <v>737.3</v>
      </c>
    </row>
    <row r="15" spans="1:93" ht="12.75" x14ac:dyDescent="0.35">
      <c r="A15" t="s">
        <v>2493</v>
      </c>
      <c r="B15" s="4" t="s">
        <v>2491</v>
      </c>
      <c r="C15" s="191" t="s">
        <v>2494</v>
      </c>
      <c r="D15" s="191">
        <v>323.7</v>
      </c>
    </row>
    <row r="16" spans="1:93" ht="13.15" x14ac:dyDescent="0.4">
      <c r="A16" t="s">
        <v>2495</v>
      </c>
      <c r="B16" s="186" t="s">
        <v>2491</v>
      </c>
      <c r="C16" s="191" t="s">
        <v>2496</v>
      </c>
      <c r="D16" s="191">
        <v>345.5</v>
      </c>
    </row>
    <row r="17" spans="1:4" ht="12.75" x14ac:dyDescent="0.35">
      <c r="A17" t="s">
        <v>2497</v>
      </c>
      <c r="B17" s="4" t="s">
        <v>2491</v>
      </c>
      <c r="C17" t="s">
        <v>2498</v>
      </c>
      <c r="D17">
        <v>770.4</v>
      </c>
    </row>
    <row r="18" spans="1:4" ht="13.15" x14ac:dyDescent="0.4">
      <c r="A18" t="s">
        <v>2499</v>
      </c>
      <c r="C18" s="186" t="s">
        <v>213</v>
      </c>
      <c r="D18">
        <v>6388.9</v>
      </c>
    </row>
    <row r="19" spans="1:4" x14ac:dyDescent="0.35">
      <c r="A19" t="s">
        <v>2500</v>
      </c>
      <c r="C19" t="s">
        <v>2501</v>
      </c>
      <c r="D19">
        <v>6140.2</v>
      </c>
    </row>
    <row r="20" spans="1:4" ht="12.75" x14ac:dyDescent="0.35">
      <c r="A20" t="s">
        <v>2502</v>
      </c>
      <c r="B20" s="4" t="s">
        <v>213</v>
      </c>
      <c r="C20" s="191" t="s">
        <v>2503</v>
      </c>
      <c r="D20" s="191">
        <v>1758.2</v>
      </c>
    </row>
    <row r="21" spans="1:4" ht="12.75" x14ac:dyDescent="0.35">
      <c r="A21" t="s">
        <v>2504</v>
      </c>
      <c r="B21" s="4" t="s">
        <v>213</v>
      </c>
      <c r="C21" s="191" t="s">
        <v>2505</v>
      </c>
      <c r="D21" s="191">
        <v>1481.8</v>
      </c>
    </row>
    <row r="22" spans="1:4" ht="12.75" x14ac:dyDescent="0.35">
      <c r="A22" t="s">
        <v>2506</v>
      </c>
      <c r="B22" s="4" t="s">
        <v>213</v>
      </c>
      <c r="C22" s="191" t="s">
        <v>2507</v>
      </c>
      <c r="D22">
        <v>312.2</v>
      </c>
    </row>
    <row r="23" spans="1:4" ht="12.75" x14ac:dyDescent="0.35">
      <c r="A23" t="s">
        <v>2508</v>
      </c>
      <c r="B23" s="4" t="s">
        <v>213</v>
      </c>
      <c r="C23" s="191" t="s">
        <v>2509</v>
      </c>
      <c r="D23">
        <v>375.8</v>
      </c>
    </row>
    <row r="24" spans="1:4" ht="12.75" x14ac:dyDescent="0.35">
      <c r="A24" t="s">
        <v>2510</v>
      </c>
      <c r="B24" s="4" t="s">
        <v>213</v>
      </c>
      <c r="C24" s="191" t="s">
        <v>2511</v>
      </c>
      <c r="D24">
        <v>595.6</v>
      </c>
    </row>
    <row r="25" spans="1:4" ht="12.75" x14ac:dyDescent="0.35">
      <c r="A25" t="s">
        <v>2512</v>
      </c>
      <c r="B25" s="4" t="s">
        <v>213</v>
      </c>
      <c r="C25" s="191" t="s">
        <v>2513</v>
      </c>
      <c r="D25">
        <v>768.5</v>
      </c>
    </row>
    <row r="26" spans="1:4" ht="12.75" x14ac:dyDescent="0.35">
      <c r="A26" t="s">
        <v>2514</v>
      </c>
      <c r="B26" s="4" t="s">
        <v>213</v>
      </c>
      <c r="C26" t="s">
        <v>2515</v>
      </c>
      <c r="D26">
        <v>848</v>
      </c>
    </row>
    <row r="27" spans="1:4" ht="12.75" x14ac:dyDescent="0.35">
      <c r="A27" t="s">
        <v>2324</v>
      </c>
      <c r="B27" s="4" t="s">
        <v>2516</v>
      </c>
      <c r="C27" t="s">
        <v>2517</v>
      </c>
      <c r="D27">
        <v>248.8</v>
      </c>
    </row>
    <row r="28" spans="1:4" x14ac:dyDescent="0.35">
      <c r="A28" t="s">
        <v>2241</v>
      </c>
      <c r="C28" t="s">
        <v>2518</v>
      </c>
      <c r="D28">
        <v>983.1</v>
      </c>
    </row>
    <row r="29" spans="1:4" x14ac:dyDescent="0.35">
      <c r="A29" t="s">
        <v>2519</v>
      </c>
      <c r="C29" t="s">
        <v>2520</v>
      </c>
      <c r="D29">
        <v>734.4</v>
      </c>
    </row>
    <row r="30" spans="1:4" ht="13.15" x14ac:dyDescent="0.4">
      <c r="A30" t="s">
        <v>2473</v>
      </c>
      <c r="C30" s="186" t="s">
        <v>2521</v>
      </c>
      <c r="D30" t="s">
        <v>2473</v>
      </c>
    </row>
    <row r="31" spans="1:4" x14ac:dyDescent="0.35">
      <c r="A31" t="s">
        <v>2522</v>
      </c>
      <c r="C31" t="s">
        <v>2523</v>
      </c>
      <c r="D31">
        <v>8457.4</v>
      </c>
    </row>
    <row r="32" spans="1:4" x14ac:dyDescent="0.35">
      <c r="A32" t="s">
        <v>2524</v>
      </c>
      <c r="C32" t="s">
        <v>2525</v>
      </c>
      <c r="D32">
        <v>555.70000000000005</v>
      </c>
    </row>
    <row r="33" spans="1:4" x14ac:dyDescent="0.35">
      <c r="A33" t="s">
        <v>2526</v>
      </c>
      <c r="C33" t="s">
        <v>2527</v>
      </c>
      <c r="D33">
        <v>8576.7000000000007</v>
      </c>
    </row>
    <row r="34" spans="1:4" x14ac:dyDescent="0.35">
      <c r="A34" t="s">
        <v>2528</v>
      </c>
      <c r="C34" t="s">
        <v>2529</v>
      </c>
      <c r="D34">
        <v>7284</v>
      </c>
    </row>
  </sheetData>
  <mergeCells count="2">
    <mergeCell ref="A1:CO1"/>
    <mergeCell ref="A2:CO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D20A1-69D1-4DDC-AF0D-B14523A20090}">
  <sheetPr codeName="Sheet9">
    <tabColor rgb="FFFFC000"/>
    <pageSetUpPr fitToPage="1"/>
  </sheetPr>
  <dimension ref="A2:AD808"/>
  <sheetViews>
    <sheetView zoomScale="60" zoomScaleNormal="60" workbookViewId="0">
      <pane xSplit="5" ySplit="6" topLeftCell="Q427" activePane="bottomRight" state="frozen"/>
      <selection pane="topRight" activeCell="D1" sqref="D1"/>
      <selection pane="bottomLeft" activeCell="A6" sqref="A6"/>
      <selection pane="bottomRight" activeCell="AA453" sqref="AA453"/>
    </sheetView>
  </sheetViews>
  <sheetFormatPr defaultRowHeight="12.4" x14ac:dyDescent="0.35"/>
  <cols>
    <col min="1" max="1" width="9.85546875" hidden="1" customWidth="1"/>
    <col min="2" max="2" width="37.7109375" customWidth="1"/>
    <col min="3" max="3" width="14.85546875" customWidth="1"/>
    <col min="4" max="4" width="16" style="48" customWidth="1"/>
    <col min="5" max="5" width="33.5703125" customWidth="1"/>
    <col min="6" max="6" width="18.5703125" style="5" customWidth="1"/>
    <col min="7" max="7" width="19" style="5" customWidth="1"/>
    <col min="8" max="8" width="12.140625" style="5" customWidth="1"/>
    <col min="9" max="9" width="12" style="5" customWidth="1"/>
    <col min="10" max="10" width="16.42578125" style="5" customWidth="1"/>
    <col min="11" max="11" width="16.28515625" style="194" customWidth="1"/>
    <col min="12" max="12" width="16.85546875" style="11" customWidth="1"/>
    <col min="13" max="13" width="16.28515625" style="11" customWidth="1"/>
    <col min="14" max="14" width="16.28515625" style="195" customWidth="1"/>
    <col min="15" max="15" width="16.42578125" style="194" customWidth="1"/>
    <col min="16" max="16" width="16.85546875" style="11" customWidth="1"/>
    <col min="17" max="17" width="16.28515625" style="11" customWidth="1"/>
    <col min="18" max="18" width="16.28515625" style="195" customWidth="1"/>
    <col min="19" max="19" width="16.42578125" style="194" customWidth="1"/>
    <col min="20" max="20" width="16.85546875" style="11" customWidth="1"/>
    <col min="21" max="21" width="16.28515625" style="11" customWidth="1"/>
    <col min="22" max="22" width="16.28515625" style="195" customWidth="1"/>
    <col min="23" max="24" width="16.42578125" style="5" hidden="1" customWidth="1"/>
    <col min="25" max="25" width="6" hidden="1" customWidth="1"/>
    <col min="27" max="27" width="18" style="187" customWidth="1"/>
    <col min="29" max="29" width="24.640625" customWidth="1"/>
  </cols>
  <sheetData>
    <row r="2" spans="1:30" x14ac:dyDescent="0.35">
      <c r="A2" s="27" t="s">
        <v>719</v>
      </c>
      <c r="B2" s="27"/>
      <c r="C2" s="27"/>
    </row>
    <row r="3" spans="1:30" x14ac:dyDescent="0.35">
      <c r="A3" s="27" t="s">
        <v>714</v>
      </c>
      <c r="B3" s="27"/>
      <c r="C3" s="27"/>
    </row>
    <row r="4" spans="1:30" ht="12" customHeight="1" x14ac:dyDescent="0.35">
      <c r="F4" s="5" t="s">
        <v>1402</v>
      </c>
      <c r="G4" s="5" t="s">
        <v>1402</v>
      </c>
      <c r="H4" s="5" t="s">
        <v>1402</v>
      </c>
      <c r="I4" s="5" t="s">
        <v>1402</v>
      </c>
      <c r="J4" s="5" t="s">
        <v>1402</v>
      </c>
      <c r="K4" s="196" t="s">
        <v>1308</v>
      </c>
      <c r="L4" s="141" t="s">
        <v>1308</v>
      </c>
      <c r="M4" s="141" t="s">
        <v>1308</v>
      </c>
      <c r="N4" s="205" t="s">
        <v>1308</v>
      </c>
      <c r="O4" s="196" t="s">
        <v>1311</v>
      </c>
      <c r="P4" s="127" t="s">
        <v>1311</v>
      </c>
      <c r="Q4" s="127" t="s">
        <v>1311</v>
      </c>
      <c r="R4" s="197" t="s">
        <v>1311</v>
      </c>
      <c r="S4" s="196" t="s">
        <v>2536</v>
      </c>
      <c r="T4" s="127" t="s">
        <v>2536</v>
      </c>
      <c r="U4" s="127" t="s">
        <v>2536</v>
      </c>
      <c r="V4" s="197" t="s">
        <v>2536</v>
      </c>
      <c r="W4" s="127" t="s">
        <v>1308</v>
      </c>
      <c r="X4" s="127" t="s">
        <v>1311</v>
      </c>
    </row>
    <row r="5" spans="1:30" x14ac:dyDescent="0.35">
      <c r="A5" s="2"/>
      <c r="B5" s="2" t="s">
        <v>1397</v>
      </c>
      <c r="C5" s="2"/>
      <c r="E5" s="3" t="s">
        <v>1295</v>
      </c>
      <c r="F5" s="5" t="s">
        <v>1295</v>
      </c>
      <c r="H5" s="120" t="s">
        <v>57</v>
      </c>
      <c r="I5" s="121"/>
      <c r="M5" s="162" t="s">
        <v>57</v>
      </c>
      <c r="N5" s="202"/>
      <c r="Q5" s="162" t="s">
        <v>57</v>
      </c>
      <c r="R5" s="202"/>
      <c r="U5" s="162" t="s">
        <v>57</v>
      </c>
      <c r="V5" s="202"/>
      <c r="Y5" s="3"/>
    </row>
    <row r="6" spans="1:30" x14ac:dyDescent="0.35">
      <c r="A6" s="28" t="s">
        <v>718</v>
      </c>
      <c r="B6" s="28" t="s">
        <v>720</v>
      </c>
      <c r="C6" s="28" t="s">
        <v>1327</v>
      </c>
      <c r="D6" s="30" t="s">
        <v>55</v>
      </c>
      <c r="E6" s="29" t="s">
        <v>56</v>
      </c>
      <c r="F6" s="134" t="s">
        <v>716</v>
      </c>
      <c r="G6" s="135" t="s">
        <v>60</v>
      </c>
      <c r="H6" s="55" t="s">
        <v>58</v>
      </c>
      <c r="I6" s="30" t="s">
        <v>59</v>
      </c>
      <c r="J6" s="136" t="s">
        <v>717</v>
      </c>
      <c r="K6" s="198" t="s">
        <v>1309</v>
      </c>
      <c r="L6" s="135" t="s">
        <v>1314</v>
      </c>
      <c r="M6" s="55" t="s">
        <v>1315</v>
      </c>
      <c r="N6" s="203" t="s">
        <v>1316</v>
      </c>
      <c r="O6" s="198" t="s">
        <v>1312</v>
      </c>
      <c r="P6" s="135" t="s">
        <v>2541</v>
      </c>
      <c r="Q6" s="55" t="s">
        <v>2542</v>
      </c>
      <c r="R6" s="203" t="s">
        <v>1317</v>
      </c>
      <c r="S6" s="198" t="s">
        <v>2537</v>
      </c>
      <c r="T6" s="135" t="s">
        <v>2539</v>
      </c>
      <c r="U6" s="55" t="s">
        <v>2540</v>
      </c>
      <c r="V6" s="203" t="s">
        <v>2538</v>
      </c>
      <c r="W6" s="201" t="s">
        <v>1310</v>
      </c>
      <c r="X6" s="128" t="s">
        <v>1313</v>
      </c>
      <c r="Y6" s="31" t="s">
        <v>73</v>
      </c>
      <c r="Z6" s="122" t="s">
        <v>1290</v>
      </c>
      <c r="AA6" s="192" t="s">
        <v>1296</v>
      </c>
      <c r="AC6" t="s">
        <v>2533</v>
      </c>
    </row>
    <row r="7" spans="1:30" x14ac:dyDescent="0.35">
      <c r="A7" s="62">
        <v>7</v>
      </c>
      <c r="B7" s="47" t="s">
        <v>1085</v>
      </c>
      <c r="C7" s="47" t="str">
        <f>LEFT(D7,3)</f>
        <v>336</v>
      </c>
      <c r="D7" s="62">
        <v>336111</v>
      </c>
      <c r="E7" s="10" t="s">
        <v>419</v>
      </c>
      <c r="F7" s="51">
        <v>41382</v>
      </c>
      <c r="G7" s="47">
        <v>1190</v>
      </c>
      <c r="H7" s="56">
        <v>4856</v>
      </c>
      <c r="I7" s="47">
        <v>11815</v>
      </c>
      <c r="J7" s="137">
        <v>59243</v>
      </c>
      <c r="K7" s="199">
        <f>F7*$Z7</f>
        <v>41382</v>
      </c>
      <c r="L7" s="142">
        <f>G7*$Z7</f>
        <v>1190</v>
      </c>
      <c r="M7" s="130">
        <f>H7*$Z7</f>
        <v>4856</v>
      </c>
      <c r="N7" s="200">
        <f>I7*$Z7</f>
        <v>11815</v>
      </c>
      <c r="O7" s="199">
        <f>F7*(1-$Z7)</f>
        <v>0</v>
      </c>
      <c r="P7" s="130">
        <f>G7*(1-$Z7)</f>
        <v>0</v>
      </c>
      <c r="Q7" s="130">
        <f>H7*(1-$Z7)</f>
        <v>0</v>
      </c>
      <c r="R7" s="200">
        <f>I7*(1-$Z7)</f>
        <v>0</v>
      </c>
      <c r="S7" s="199"/>
      <c r="T7" s="130"/>
      <c r="U7" s="130"/>
      <c r="V7" s="200"/>
      <c r="W7" s="7"/>
      <c r="X7" s="7"/>
      <c r="Y7" s="6">
        <v>2007</v>
      </c>
      <c r="Z7" s="123">
        <v>1</v>
      </c>
      <c r="AA7" s="187" t="s">
        <v>1394</v>
      </c>
      <c r="AC7" s="116" t="s">
        <v>1293</v>
      </c>
      <c r="AD7" s="116"/>
    </row>
    <row r="8" spans="1:30" x14ac:dyDescent="0.35">
      <c r="A8" s="46">
        <v>7</v>
      </c>
      <c r="B8" s="26" t="s">
        <v>1085</v>
      </c>
      <c r="C8" s="26" t="str">
        <f t="shared" ref="C8:C71" si="0">LEFT(D8,3)</f>
        <v>336</v>
      </c>
      <c r="D8" s="46">
        <v>336211</v>
      </c>
      <c r="E8" s="26" t="s">
        <v>420</v>
      </c>
      <c r="F8" s="11">
        <v>50</v>
      </c>
      <c r="G8" s="53">
        <v>1</v>
      </c>
      <c r="H8" s="57">
        <v>6</v>
      </c>
      <c r="I8" s="53">
        <v>42</v>
      </c>
      <c r="J8" s="126">
        <v>98</v>
      </c>
      <c r="K8" s="199">
        <f t="shared" ref="K8:K71" si="1">F8*Z8</f>
        <v>50</v>
      </c>
      <c r="L8" s="142">
        <f t="shared" ref="L8:L71" si="2">G8*$Z8</f>
        <v>1</v>
      </c>
      <c r="M8" s="130">
        <f t="shared" ref="M8:M71" si="3">H8*$Z8</f>
        <v>6</v>
      </c>
      <c r="N8" s="200">
        <f t="shared" ref="N8:N71" si="4">I8*$Z8</f>
        <v>42</v>
      </c>
      <c r="O8" s="199">
        <f t="shared" ref="O8:O71" si="5">$F8*(1-$Z8)</f>
        <v>0</v>
      </c>
      <c r="P8" s="130">
        <f t="shared" ref="P8:P36" si="6">G8*(1-$Z8)</f>
        <v>0</v>
      </c>
      <c r="Q8" s="130">
        <f t="shared" ref="Q8:Q36" si="7">H8*(1-$Z8)</f>
        <v>0</v>
      </c>
      <c r="R8" s="200">
        <f t="shared" ref="R8:R36" si="8">I8*(1-$Z8)</f>
        <v>0</v>
      </c>
      <c r="S8" s="199"/>
      <c r="T8" s="130"/>
      <c r="U8" s="130"/>
      <c r="V8" s="200"/>
      <c r="W8" s="7"/>
      <c r="X8" s="7"/>
      <c r="Y8" s="7">
        <v>2007</v>
      </c>
      <c r="Z8" s="123">
        <v>1</v>
      </c>
      <c r="AA8" s="187" t="s">
        <v>1394</v>
      </c>
      <c r="AC8" s="116" t="s">
        <v>1293</v>
      </c>
      <c r="AD8" s="116"/>
    </row>
    <row r="9" spans="1:30" x14ac:dyDescent="0.35">
      <c r="A9" s="46">
        <v>8</v>
      </c>
      <c r="B9" s="26" t="s">
        <v>1086</v>
      </c>
      <c r="C9" s="26" t="str">
        <f t="shared" si="0"/>
        <v>336</v>
      </c>
      <c r="D9" s="46">
        <v>336111</v>
      </c>
      <c r="E9" s="26" t="s">
        <v>419</v>
      </c>
      <c r="F9" s="11">
        <v>25164</v>
      </c>
      <c r="G9" s="53">
        <v>711</v>
      </c>
      <c r="H9" s="57">
        <v>2900</v>
      </c>
      <c r="I9" s="53">
        <v>7056</v>
      </c>
      <c r="J9" s="126">
        <v>35832</v>
      </c>
      <c r="K9" s="199">
        <f t="shared" si="1"/>
        <v>25164</v>
      </c>
      <c r="L9" s="142">
        <f t="shared" si="2"/>
        <v>711</v>
      </c>
      <c r="M9" s="130">
        <f t="shared" si="3"/>
        <v>2900</v>
      </c>
      <c r="N9" s="200">
        <f t="shared" si="4"/>
        <v>7056</v>
      </c>
      <c r="O9" s="199">
        <f t="shared" si="5"/>
        <v>0</v>
      </c>
      <c r="P9" s="130">
        <f t="shared" si="6"/>
        <v>0</v>
      </c>
      <c r="Q9" s="130">
        <f t="shared" si="7"/>
        <v>0</v>
      </c>
      <c r="R9" s="200">
        <f t="shared" si="8"/>
        <v>0</v>
      </c>
      <c r="S9" s="199"/>
      <c r="T9" s="130"/>
      <c r="U9" s="130"/>
      <c r="V9" s="200"/>
      <c r="W9" s="7"/>
      <c r="X9" s="7"/>
      <c r="Y9" s="7">
        <v>2007</v>
      </c>
      <c r="Z9" s="123">
        <v>1</v>
      </c>
      <c r="AA9" s="187" t="s">
        <v>1394</v>
      </c>
      <c r="AC9" s="116" t="s">
        <v>1293</v>
      </c>
    </row>
    <row r="10" spans="1:30" x14ac:dyDescent="0.35">
      <c r="A10" s="46">
        <v>9</v>
      </c>
      <c r="B10" s="26" t="s">
        <v>1087</v>
      </c>
      <c r="C10" s="26" t="str">
        <f t="shared" si="0"/>
        <v>336</v>
      </c>
      <c r="D10" s="46">
        <v>336112</v>
      </c>
      <c r="E10" s="26" t="s">
        <v>421</v>
      </c>
      <c r="F10" s="11">
        <v>116189</v>
      </c>
      <c r="G10" s="53">
        <v>2398</v>
      </c>
      <c r="H10" s="57">
        <v>1717</v>
      </c>
      <c r="I10" s="53">
        <v>17675</v>
      </c>
      <c r="J10" s="126">
        <v>137979</v>
      </c>
      <c r="K10" s="199">
        <f t="shared" si="1"/>
        <v>116189</v>
      </c>
      <c r="L10" s="142">
        <f t="shared" si="2"/>
        <v>2398</v>
      </c>
      <c r="M10" s="130">
        <f t="shared" si="3"/>
        <v>1717</v>
      </c>
      <c r="N10" s="200">
        <f t="shared" si="4"/>
        <v>17675</v>
      </c>
      <c r="O10" s="199">
        <f t="shared" si="5"/>
        <v>0</v>
      </c>
      <c r="P10" s="130">
        <f t="shared" si="6"/>
        <v>0</v>
      </c>
      <c r="Q10" s="130">
        <f t="shared" si="7"/>
        <v>0</v>
      </c>
      <c r="R10" s="200">
        <f t="shared" si="8"/>
        <v>0</v>
      </c>
      <c r="S10" s="199"/>
      <c r="T10" s="130"/>
      <c r="U10" s="130"/>
      <c r="V10" s="200"/>
      <c r="W10" s="7"/>
      <c r="X10" s="7"/>
      <c r="Y10" s="7">
        <v>2007</v>
      </c>
      <c r="Z10" s="123">
        <v>1</v>
      </c>
      <c r="AA10" s="187" t="s">
        <v>1394</v>
      </c>
      <c r="AC10" s="116" t="s">
        <v>1294</v>
      </c>
    </row>
    <row r="11" spans="1:30" x14ac:dyDescent="0.35">
      <c r="A11" s="46">
        <v>11</v>
      </c>
      <c r="B11" s="26" t="s">
        <v>1088</v>
      </c>
      <c r="C11" s="26" t="str">
        <f t="shared" si="0"/>
        <v>S00</v>
      </c>
      <c r="D11" s="46" t="s">
        <v>422</v>
      </c>
      <c r="E11" s="26" t="s">
        <v>423</v>
      </c>
      <c r="F11" s="126">
        <v>-624</v>
      </c>
      <c r="G11" s="53">
        <v>0</v>
      </c>
      <c r="H11" s="57">
        <v>0</v>
      </c>
      <c r="I11" s="53">
        <v>0</v>
      </c>
      <c r="J11" s="138">
        <v>-624</v>
      </c>
      <c r="K11" s="199">
        <f t="shared" si="1"/>
        <v>-624</v>
      </c>
      <c r="L11" s="142">
        <f t="shared" si="2"/>
        <v>0</v>
      </c>
      <c r="M11" s="130">
        <f t="shared" si="3"/>
        <v>0</v>
      </c>
      <c r="N11" s="200">
        <f t="shared" si="4"/>
        <v>0</v>
      </c>
      <c r="O11" s="199">
        <f t="shared" si="5"/>
        <v>0</v>
      </c>
      <c r="P11" s="130">
        <f t="shared" si="6"/>
        <v>0</v>
      </c>
      <c r="Q11" s="130">
        <f t="shared" si="7"/>
        <v>0</v>
      </c>
      <c r="R11" s="200">
        <f t="shared" si="8"/>
        <v>0</v>
      </c>
      <c r="S11" s="199"/>
      <c r="T11" s="130"/>
      <c r="U11" s="130"/>
      <c r="V11" s="200"/>
      <c r="W11" s="7"/>
      <c r="X11" s="7"/>
      <c r="Y11" s="7">
        <v>2007</v>
      </c>
      <c r="Z11" s="133">
        <v>1</v>
      </c>
      <c r="AA11" s="187" t="s">
        <v>1394</v>
      </c>
      <c r="AC11" s="116" t="s">
        <v>1293</v>
      </c>
    </row>
    <row r="12" spans="1:30" x14ac:dyDescent="0.35">
      <c r="A12" s="46">
        <v>11</v>
      </c>
      <c r="B12" s="26" t="s">
        <v>1088</v>
      </c>
      <c r="C12" s="26" t="str">
        <f t="shared" si="0"/>
        <v>S00</v>
      </c>
      <c r="D12" s="46" t="s">
        <v>424</v>
      </c>
      <c r="E12" s="26" t="s">
        <v>425</v>
      </c>
      <c r="F12" s="126">
        <v>25903</v>
      </c>
      <c r="G12" s="124">
        <v>936</v>
      </c>
      <c r="H12" s="125">
        <v>596</v>
      </c>
      <c r="I12" s="124">
        <v>26104</v>
      </c>
      <c r="J12" s="11">
        <v>53540</v>
      </c>
      <c r="K12" s="199">
        <f t="shared" si="1"/>
        <v>25903</v>
      </c>
      <c r="L12" s="142">
        <f t="shared" si="2"/>
        <v>936</v>
      </c>
      <c r="M12" s="130">
        <f t="shared" si="3"/>
        <v>596</v>
      </c>
      <c r="N12" s="200">
        <f t="shared" si="4"/>
        <v>26104</v>
      </c>
      <c r="O12" s="199">
        <f t="shared" si="5"/>
        <v>0</v>
      </c>
      <c r="P12" s="130">
        <f t="shared" si="6"/>
        <v>0</v>
      </c>
      <c r="Q12" s="130">
        <f t="shared" si="7"/>
        <v>0</v>
      </c>
      <c r="R12" s="200">
        <f t="shared" si="8"/>
        <v>0</v>
      </c>
      <c r="S12" s="199"/>
      <c r="T12" s="130"/>
      <c r="U12" s="130"/>
      <c r="V12" s="200"/>
      <c r="W12" s="7"/>
      <c r="X12" s="7"/>
      <c r="Y12" s="7">
        <v>2007</v>
      </c>
      <c r="Z12" s="133">
        <v>1</v>
      </c>
      <c r="AA12" s="187" t="s">
        <v>1394</v>
      </c>
      <c r="AC12" s="116" t="s">
        <v>1293</v>
      </c>
    </row>
    <row r="13" spans="1:30" x14ac:dyDescent="0.35">
      <c r="A13" s="46">
        <v>15</v>
      </c>
      <c r="B13" s="26" t="s">
        <v>1089</v>
      </c>
      <c r="C13" s="26" t="str">
        <f t="shared" si="0"/>
        <v>S00</v>
      </c>
      <c r="D13" s="46" t="s">
        <v>422</v>
      </c>
      <c r="E13" s="26" t="s">
        <v>423</v>
      </c>
      <c r="F13" s="126">
        <v>-1365</v>
      </c>
      <c r="G13" s="53">
        <v>0</v>
      </c>
      <c r="H13" s="57">
        <v>0</v>
      </c>
      <c r="I13" s="53">
        <v>0</v>
      </c>
      <c r="J13" s="11">
        <v>-1365</v>
      </c>
      <c r="K13" s="199">
        <f t="shared" si="1"/>
        <v>-1365</v>
      </c>
      <c r="L13" s="142">
        <f t="shared" si="2"/>
        <v>0</v>
      </c>
      <c r="M13" s="130">
        <f t="shared" si="3"/>
        <v>0</v>
      </c>
      <c r="N13" s="200">
        <f t="shared" si="4"/>
        <v>0</v>
      </c>
      <c r="O13" s="199">
        <f t="shared" si="5"/>
        <v>0</v>
      </c>
      <c r="P13" s="130">
        <f t="shared" si="6"/>
        <v>0</v>
      </c>
      <c r="Q13" s="130">
        <f t="shared" si="7"/>
        <v>0</v>
      </c>
      <c r="R13" s="200">
        <f t="shared" si="8"/>
        <v>0</v>
      </c>
      <c r="S13" s="199"/>
      <c r="T13" s="130"/>
      <c r="U13" s="130"/>
      <c r="V13" s="200"/>
      <c r="W13" s="7"/>
      <c r="X13" s="7"/>
      <c r="Y13" s="7">
        <v>2007</v>
      </c>
      <c r="Z13" s="133">
        <v>1</v>
      </c>
      <c r="AA13" s="187" t="s">
        <v>1394</v>
      </c>
      <c r="AC13" s="116" t="s">
        <v>1294</v>
      </c>
    </row>
    <row r="14" spans="1:30" x14ac:dyDescent="0.35">
      <c r="A14" s="46">
        <v>15</v>
      </c>
      <c r="B14" s="26" t="s">
        <v>1089</v>
      </c>
      <c r="C14" s="26" t="str">
        <f t="shared" si="0"/>
        <v>S00</v>
      </c>
      <c r="D14" s="46" t="s">
        <v>424</v>
      </c>
      <c r="E14" s="26" t="s">
        <v>425</v>
      </c>
      <c r="F14" s="126">
        <v>43193</v>
      </c>
      <c r="G14" s="124">
        <v>557</v>
      </c>
      <c r="H14" s="125">
        <v>102</v>
      </c>
      <c r="I14" s="124">
        <v>15777</v>
      </c>
      <c r="J14" s="11">
        <v>59629</v>
      </c>
      <c r="K14" s="199">
        <f t="shared" si="1"/>
        <v>43193</v>
      </c>
      <c r="L14" s="142">
        <f t="shared" si="2"/>
        <v>557</v>
      </c>
      <c r="M14" s="130">
        <f t="shared" si="3"/>
        <v>102</v>
      </c>
      <c r="N14" s="200">
        <f t="shared" si="4"/>
        <v>15777</v>
      </c>
      <c r="O14" s="199">
        <f t="shared" si="5"/>
        <v>0</v>
      </c>
      <c r="P14" s="130">
        <f t="shared" si="6"/>
        <v>0</v>
      </c>
      <c r="Q14" s="130">
        <f t="shared" si="7"/>
        <v>0</v>
      </c>
      <c r="R14" s="200">
        <f t="shared" si="8"/>
        <v>0</v>
      </c>
      <c r="S14" s="199"/>
      <c r="T14" s="130"/>
      <c r="U14" s="130"/>
      <c r="V14" s="200"/>
      <c r="W14" s="7"/>
      <c r="X14" s="7"/>
      <c r="Y14" s="7">
        <v>2007</v>
      </c>
      <c r="Z14" s="133">
        <v>1</v>
      </c>
      <c r="AA14" s="187" t="s">
        <v>1394</v>
      </c>
      <c r="AC14" s="116" t="s">
        <v>1294</v>
      </c>
    </row>
    <row r="15" spans="1:30" x14ac:dyDescent="0.35">
      <c r="A15" s="46">
        <v>19</v>
      </c>
      <c r="B15" s="26" t="s">
        <v>1090</v>
      </c>
      <c r="C15" s="26" t="str">
        <f t="shared" si="0"/>
        <v>326</v>
      </c>
      <c r="D15" s="46">
        <v>326210</v>
      </c>
      <c r="E15" s="26" t="s">
        <v>426</v>
      </c>
      <c r="F15" s="11">
        <v>9275</v>
      </c>
      <c r="G15" s="53">
        <v>236</v>
      </c>
      <c r="H15" s="57">
        <v>1647</v>
      </c>
      <c r="I15" s="53">
        <v>10959</v>
      </c>
      <c r="J15" s="11">
        <v>22117</v>
      </c>
      <c r="K15" s="199">
        <f t="shared" si="1"/>
        <v>1855</v>
      </c>
      <c r="L15" s="142">
        <f t="shared" si="2"/>
        <v>47.2</v>
      </c>
      <c r="M15" s="130">
        <f t="shared" si="3"/>
        <v>329.40000000000003</v>
      </c>
      <c r="N15" s="200">
        <f t="shared" si="4"/>
        <v>2191.8000000000002</v>
      </c>
      <c r="O15" s="199">
        <f t="shared" si="5"/>
        <v>7420</v>
      </c>
      <c r="P15" s="130">
        <f t="shared" si="6"/>
        <v>188.8</v>
      </c>
      <c r="Q15" s="130">
        <f t="shared" si="7"/>
        <v>1317.6000000000001</v>
      </c>
      <c r="R15" s="200">
        <f t="shared" si="8"/>
        <v>8767.2000000000007</v>
      </c>
      <c r="S15" s="199"/>
      <c r="T15" s="130"/>
      <c r="U15" s="130"/>
      <c r="V15" s="200"/>
      <c r="W15" s="118">
        <f t="shared" ref="W15:W36" si="9">J15*Z15</f>
        <v>4423.4000000000005</v>
      </c>
      <c r="X15" s="7"/>
      <c r="Y15" s="7">
        <v>2007</v>
      </c>
      <c r="Z15" s="123">
        <v>0.2</v>
      </c>
      <c r="AA15" s="187" t="s">
        <v>2535</v>
      </c>
      <c r="AB15" s="115">
        <v>5</v>
      </c>
      <c r="AC15" s="116" t="s">
        <v>1288</v>
      </c>
      <c r="AD15" s="116" t="s">
        <v>1289</v>
      </c>
    </row>
    <row r="16" spans="1:30" x14ac:dyDescent="0.35">
      <c r="A16" s="46">
        <v>19</v>
      </c>
      <c r="B16" s="26" t="s">
        <v>1090</v>
      </c>
      <c r="C16" s="26" t="str">
        <f t="shared" si="0"/>
        <v>S00</v>
      </c>
      <c r="D16" s="46" t="s">
        <v>424</v>
      </c>
      <c r="E16" s="26" t="s">
        <v>425</v>
      </c>
      <c r="F16" s="11">
        <v>0</v>
      </c>
      <c r="G16" s="53">
        <v>0</v>
      </c>
      <c r="H16" s="57">
        <v>0</v>
      </c>
      <c r="I16" s="53">
        <v>0</v>
      </c>
      <c r="J16" s="11">
        <v>0</v>
      </c>
      <c r="K16" s="199">
        <f t="shared" si="1"/>
        <v>0</v>
      </c>
      <c r="L16" s="142">
        <f t="shared" si="2"/>
        <v>0</v>
      </c>
      <c r="M16" s="130">
        <f t="shared" si="3"/>
        <v>0</v>
      </c>
      <c r="N16" s="200">
        <f t="shared" si="4"/>
        <v>0</v>
      </c>
      <c r="O16" s="199">
        <f t="shared" si="5"/>
        <v>0</v>
      </c>
      <c r="P16" s="130">
        <f t="shared" si="6"/>
        <v>0</v>
      </c>
      <c r="Q16" s="130">
        <f t="shared" si="7"/>
        <v>0</v>
      </c>
      <c r="R16" s="200">
        <f t="shared" si="8"/>
        <v>0</v>
      </c>
      <c r="S16" s="199"/>
      <c r="T16" s="130"/>
      <c r="U16" s="130"/>
      <c r="V16" s="200"/>
      <c r="W16" s="118">
        <f t="shared" si="9"/>
        <v>0</v>
      </c>
      <c r="X16" s="7"/>
      <c r="Y16" s="7">
        <v>2007</v>
      </c>
      <c r="Z16" s="123">
        <v>0.2</v>
      </c>
      <c r="AA16" s="187" t="s">
        <v>2535</v>
      </c>
      <c r="AB16" s="115">
        <v>5</v>
      </c>
      <c r="AC16" s="116" t="s">
        <v>1288</v>
      </c>
      <c r="AD16" s="116" t="s">
        <v>1289</v>
      </c>
    </row>
    <row r="17" spans="1:30" x14ac:dyDescent="0.35">
      <c r="A17" s="46">
        <v>20</v>
      </c>
      <c r="B17" s="26" t="s">
        <v>1091</v>
      </c>
      <c r="C17" s="26" t="str">
        <f t="shared" si="0"/>
        <v>327</v>
      </c>
      <c r="D17" s="46">
        <v>327200</v>
      </c>
      <c r="E17" s="26" t="s">
        <v>427</v>
      </c>
      <c r="F17" s="11">
        <v>46</v>
      </c>
      <c r="G17" s="53">
        <v>8</v>
      </c>
      <c r="H17" s="57">
        <v>7</v>
      </c>
      <c r="I17" s="53">
        <v>59</v>
      </c>
      <c r="J17" s="11">
        <v>120</v>
      </c>
      <c r="K17" s="199">
        <f t="shared" si="1"/>
        <v>9.2000000000000011</v>
      </c>
      <c r="L17" s="142">
        <f t="shared" si="2"/>
        <v>1.6</v>
      </c>
      <c r="M17" s="130">
        <f t="shared" si="3"/>
        <v>1.4000000000000001</v>
      </c>
      <c r="N17" s="200">
        <f t="shared" si="4"/>
        <v>11.8</v>
      </c>
      <c r="O17" s="199">
        <f t="shared" si="5"/>
        <v>36.800000000000004</v>
      </c>
      <c r="P17" s="130">
        <f t="shared" si="6"/>
        <v>6.4</v>
      </c>
      <c r="Q17" s="130">
        <f t="shared" si="7"/>
        <v>5.6000000000000005</v>
      </c>
      <c r="R17" s="200">
        <f t="shared" si="8"/>
        <v>47.2</v>
      </c>
      <c r="S17" s="199"/>
      <c r="T17" s="130"/>
      <c r="U17" s="130"/>
      <c r="V17" s="200"/>
      <c r="W17" s="118">
        <f t="shared" si="9"/>
        <v>24</v>
      </c>
      <c r="X17" s="7"/>
      <c r="Y17" s="7">
        <v>2007</v>
      </c>
      <c r="Z17" s="123">
        <v>0.2</v>
      </c>
      <c r="AA17" s="187" t="s">
        <v>2535</v>
      </c>
      <c r="AB17" s="115">
        <v>5</v>
      </c>
      <c r="AC17" s="116" t="s">
        <v>1288</v>
      </c>
      <c r="AD17" s="116" t="s">
        <v>1289</v>
      </c>
    </row>
    <row r="18" spans="1:30" x14ac:dyDescent="0.35">
      <c r="A18" s="46">
        <v>20</v>
      </c>
      <c r="B18" s="26" t="s">
        <v>1091</v>
      </c>
      <c r="C18" s="26" t="str">
        <f t="shared" si="0"/>
        <v>331</v>
      </c>
      <c r="D18" s="46">
        <v>331200</v>
      </c>
      <c r="E18" s="26" t="s">
        <v>428</v>
      </c>
      <c r="F18" s="11">
        <v>15</v>
      </c>
      <c r="G18" s="53">
        <v>0</v>
      </c>
      <c r="H18" s="57">
        <v>1</v>
      </c>
      <c r="I18" s="53">
        <v>16</v>
      </c>
      <c r="J18" s="11">
        <v>32</v>
      </c>
      <c r="K18" s="199">
        <f t="shared" si="1"/>
        <v>3</v>
      </c>
      <c r="L18" s="142">
        <f t="shared" si="2"/>
        <v>0</v>
      </c>
      <c r="M18" s="130">
        <f t="shared" si="3"/>
        <v>0.2</v>
      </c>
      <c r="N18" s="200">
        <f t="shared" si="4"/>
        <v>3.2</v>
      </c>
      <c r="O18" s="199">
        <f t="shared" si="5"/>
        <v>12</v>
      </c>
      <c r="P18" s="130">
        <f t="shared" si="6"/>
        <v>0</v>
      </c>
      <c r="Q18" s="130">
        <f t="shared" si="7"/>
        <v>0.8</v>
      </c>
      <c r="R18" s="200">
        <f t="shared" si="8"/>
        <v>12.8</v>
      </c>
      <c r="S18" s="199"/>
      <c r="T18" s="130"/>
      <c r="U18" s="130"/>
      <c r="V18" s="200"/>
      <c r="W18" s="118">
        <f t="shared" si="9"/>
        <v>6.4</v>
      </c>
      <c r="X18" s="7"/>
      <c r="Y18" s="7">
        <v>2007</v>
      </c>
      <c r="Z18" s="123">
        <v>0.2</v>
      </c>
      <c r="AA18" s="187" t="s">
        <v>2535</v>
      </c>
      <c r="AB18" s="115">
        <v>5</v>
      </c>
      <c r="AC18" s="116" t="s">
        <v>1288</v>
      </c>
      <c r="AD18" s="116" t="s">
        <v>1289</v>
      </c>
    </row>
    <row r="19" spans="1:30" x14ac:dyDescent="0.35">
      <c r="A19" s="46">
        <v>20</v>
      </c>
      <c r="B19" s="26" t="s">
        <v>1091</v>
      </c>
      <c r="C19" s="26" t="str">
        <f t="shared" si="0"/>
        <v>332</v>
      </c>
      <c r="D19" s="46">
        <v>332500</v>
      </c>
      <c r="E19" s="26" t="s">
        <v>429</v>
      </c>
      <c r="F19" s="11">
        <v>137</v>
      </c>
      <c r="G19" s="53">
        <v>4</v>
      </c>
      <c r="H19" s="57">
        <v>79</v>
      </c>
      <c r="I19" s="53">
        <v>216</v>
      </c>
      <c r="J19" s="11">
        <v>436</v>
      </c>
      <c r="K19" s="199">
        <f t="shared" si="1"/>
        <v>27.400000000000002</v>
      </c>
      <c r="L19" s="142">
        <f t="shared" si="2"/>
        <v>0.8</v>
      </c>
      <c r="M19" s="130">
        <f t="shared" si="3"/>
        <v>15.8</v>
      </c>
      <c r="N19" s="200">
        <f t="shared" si="4"/>
        <v>43.2</v>
      </c>
      <c r="O19" s="199">
        <f t="shared" si="5"/>
        <v>109.60000000000001</v>
      </c>
      <c r="P19" s="130">
        <f t="shared" si="6"/>
        <v>3.2</v>
      </c>
      <c r="Q19" s="130">
        <f t="shared" si="7"/>
        <v>63.2</v>
      </c>
      <c r="R19" s="200">
        <f t="shared" si="8"/>
        <v>172.8</v>
      </c>
      <c r="S19" s="199"/>
      <c r="T19" s="130"/>
      <c r="U19" s="130"/>
      <c r="V19" s="200"/>
      <c r="W19" s="118">
        <f t="shared" si="9"/>
        <v>87.2</v>
      </c>
      <c r="X19" s="7"/>
      <c r="Y19" s="7">
        <v>2007</v>
      </c>
      <c r="Z19" s="123">
        <v>0.2</v>
      </c>
      <c r="AA19" s="187" t="s">
        <v>2535</v>
      </c>
      <c r="AB19" s="115">
        <v>5</v>
      </c>
      <c r="AC19" s="116" t="s">
        <v>1288</v>
      </c>
      <c r="AD19" s="116" t="s">
        <v>1289</v>
      </c>
    </row>
    <row r="20" spans="1:30" x14ac:dyDescent="0.35">
      <c r="A20" s="46">
        <v>20</v>
      </c>
      <c r="B20" s="26" t="s">
        <v>1091</v>
      </c>
      <c r="C20" s="26" t="str">
        <f t="shared" si="0"/>
        <v>332</v>
      </c>
      <c r="D20" s="46">
        <v>332600</v>
      </c>
      <c r="E20" s="26" t="s">
        <v>430</v>
      </c>
      <c r="F20" s="11">
        <v>72</v>
      </c>
      <c r="G20" s="53">
        <v>2</v>
      </c>
      <c r="H20" s="57">
        <v>10</v>
      </c>
      <c r="I20" s="53">
        <v>83</v>
      </c>
      <c r="J20" s="11">
        <v>167</v>
      </c>
      <c r="K20" s="199">
        <f t="shared" si="1"/>
        <v>14.4</v>
      </c>
      <c r="L20" s="142">
        <f t="shared" si="2"/>
        <v>0.4</v>
      </c>
      <c r="M20" s="130">
        <f t="shared" si="3"/>
        <v>2</v>
      </c>
      <c r="N20" s="200">
        <f t="shared" si="4"/>
        <v>16.600000000000001</v>
      </c>
      <c r="O20" s="199">
        <f t="shared" si="5"/>
        <v>57.6</v>
      </c>
      <c r="P20" s="130">
        <f t="shared" si="6"/>
        <v>1.6</v>
      </c>
      <c r="Q20" s="130">
        <f t="shared" si="7"/>
        <v>8</v>
      </c>
      <c r="R20" s="200">
        <f t="shared" si="8"/>
        <v>66.400000000000006</v>
      </c>
      <c r="S20" s="199"/>
      <c r="T20" s="130"/>
      <c r="U20" s="130"/>
      <c r="V20" s="200"/>
      <c r="W20" s="118">
        <f t="shared" si="9"/>
        <v>33.4</v>
      </c>
      <c r="X20" s="7"/>
      <c r="Y20" s="7">
        <v>2007</v>
      </c>
      <c r="Z20" s="123">
        <v>0.2</v>
      </c>
      <c r="AA20" s="187" t="s">
        <v>2535</v>
      </c>
      <c r="AB20" s="115">
        <v>5</v>
      </c>
      <c r="AC20" s="116" t="s">
        <v>1288</v>
      </c>
      <c r="AD20" s="116" t="s">
        <v>1289</v>
      </c>
    </row>
    <row r="21" spans="1:30" x14ac:dyDescent="0.35">
      <c r="A21" s="46">
        <v>20</v>
      </c>
      <c r="B21" s="26" t="s">
        <v>1091</v>
      </c>
      <c r="C21" s="26" t="str">
        <f t="shared" si="0"/>
        <v>333</v>
      </c>
      <c r="D21" s="46" t="s">
        <v>431</v>
      </c>
      <c r="E21" s="26" t="s">
        <v>432</v>
      </c>
      <c r="F21" s="11">
        <v>0</v>
      </c>
      <c r="G21" s="53">
        <v>0</v>
      </c>
      <c r="H21" s="57">
        <v>0</v>
      </c>
      <c r="I21" s="53">
        <v>0</v>
      </c>
      <c r="J21" s="11">
        <v>0</v>
      </c>
      <c r="K21" s="199">
        <f t="shared" si="1"/>
        <v>0</v>
      </c>
      <c r="L21" s="142">
        <f t="shared" si="2"/>
        <v>0</v>
      </c>
      <c r="M21" s="130">
        <f t="shared" si="3"/>
        <v>0</v>
      </c>
      <c r="N21" s="200">
        <f t="shared" si="4"/>
        <v>0</v>
      </c>
      <c r="O21" s="199">
        <f t="shared" si="5"/>
        <v>0</v>
      </c>
      <c r="P21" s="130">
        <f t="shared" si="6"/>
        <v>0</v>
      </c>
      <c r="Q21" s="130">
        <f t="shared" si="7"/>
        <v>0</v>
      </c>
      <c r="R21" s="200">
        <f t="shared" si="8"/>
        <v>0</v>
      </c>
      <c r="S21" s="199"/>
      <c r="T21" s="130"/>
      <c r="U21" s="130"/>
      <c r="V21" s="200"/>
      <c r="W21" s="118">
        <f t="shared" si="9"/>
        <v>0</v>
      </c>
      <c r="X21" s="7"/>
      <c r="Y21" s="7">
        <v>2007</v>
      </c>
      <c r="Z21" s="123">
        <v>0.2</v>
      </c>
      <c r="AA21" s="187" t="s">
        <v>2535</v>
      </c>
      <c r="AB21" s="115">
        <v>5</v>
      </c>
      <c r="AC21" s="116" t="s">
        <v>1288</v>
      </c>
      <c r="AD21" s="116" t="s">
        <v>1289</v>
      </c>
    </row>
    <row r="22" spans="1:30" x14ac:dyDescent="0.35">
      <c r="A22" s="46">
        <v>20</v>
      </c>
      <c r="B22" s="26" t="s">
        <v>1091</v>
      </c>
      <c r="C22" s="26" t="str">
        <f t="shared" si="0"/>
        <v>334</v>
      </c>
      <c r="D22" s="46">
        <v>334220</v>
      </c>
      <c r="E22" s="26" t="s">
        <v>433</v>
      </c>
      <c r="F22" s="11">
        <v>14</v>
      </c>
      <c r="G22" s="53">
        <v>0</v>
      </c>
      <c r="H22" s="57">
        <v>3</v>
      </c>
      <c r="I22" s="53">
        <v>18</v>
      </c>
      <c r="J22" s="11">
        <v>36</v>
      </c>
      <c r="K22" s="199">
        <f t="shared" si="1"/>
        <v>2.8000000000000003</v>
      </c>
      <c r="L22" s="142">
        <f t="shared" si="2"/>
        <v>0</v>
      </c>
      <c r="M22" s="130">
        <f t="shared" si="3"/>
        <v>0.60000000000000009</v>
      </c>
      <c r="N22" s="200">
        <f t="shared" si="4"/>
        <v>3.6</v>
      </c>
      <c r="O22" s="199">
        <f t="shared" si="5"/>
        <v>11.200000000000001</v>
      </c>
      <c r="P22" s="130">
        <f t="shared" si="6"/>
        <v>0</v>
      </c>
      <c r="Q22" s="130">
        <f t="shared" si="7"/>
        <v>2.4000000000000004</v>
      </c>
      <c r="R22" s="200">
        <f t="shared" si="8"/>
        <v>14.4</v>
      </c>
      <c r="S22" s="199"/>
      <c r="T22" s="130"/>
      <c r="U22" s="130"/>
      <c r="V22" s="200"/>
      <c r="W22" s="118">
        <f t="shared" si="9"/>
        <v>7.2</v>
      </c>
      <c r="X22" s="7"/>
      <c r="Y22" s="7">
        <v>2007</v>
      </c>
      <c r="Z22" s="123">
        <v>0.2</v>
      </c>
      <c r="AA22" s="187" t="s">
        <v>2535</v>
      </c>
      <c r="AB22" s="115">
        <v>5</v>
      </c>
      <c r="AC22" s="116" t="s">
        <v>1288</v>
      </c>
      <c r="AD22" s="116" t="s">
        <v>1289</v>
      </c>
    </row>
    <row r="23" spans="1:30" x14ac:dyDescent="0.35">
      <c r="A23" s="46">
        <v>20</v>
      </c>
      <c r="B23" s="26" t="s">
        <v>1091</v>
      </c>
      <c r="C23" s="26" t="str">
        <f t="shared" si="0"/>
        <v>335</v>
      </c>
      <c r="D23" s="46">
        <v>335110</v>
      </c>
      <c r="E23" s="26" t="s">
        <v>434</v>
      </c>
      <c r="F23" s="11">
        <v>169</v>
      </c>
      <c r="G23" s="53">
        <v>3</v>
      </c>
      <c r="H23" s="57">
        <v>47</v>
      </c>
      <c r="I23" s="53">
        <v>215</v>
      </c>
      <c r="J23" s="11">
        <v>434</v>
      </c>
      <c r="K23" s="199">
        <f t="shared" si="1"/>
        <v>33.800000000000004</v>
      </c>
      <c r="L23" s="142">
        <f t="shared" si="2"/>
        <v>0.60000000000000009</v>
      </c>
      <c r="M23" s="130">
        <f t="shared" si="3"/>
        <v>9.4</v>
      </c>
      <c r="N23" s="200">
        <f t="shared" si="4"/>
        <v>43</v>
      </c>
      <c r="O23" s="199">
        <f t="shared" si="5"/>
        <v>135.20000000000002</v>
      </c>
      <c r="P23" s="130">
        <f t="shared" si="6"/>
        <v>2.4000000000000004</v>
      </c>
      <c r="Q23" s="130">
        <f t="shared" si="7"/>
        <v>37.6</v>
      </c>
      <c r="R23" s="200">
        <f t="shared" si="8"/>
        <v>172</v>
      </c>
      <c r="S23" s="199"/>
      <c r="T23" s="130"/>
      <c r="U23" s="130"/>
      <c r="V23" s="200"/>
      <c r="W23" s="118">
        <f t="shared" si="9"/>
        <v>86.800000000000011</v>
      </c>
      <c r="X23" s="7"/>
      <c r="Y23" s="7">
        <v>2007</v>
      </c>
      <c r="Z23" s="123">
        <v>0.2</v>
      </c>
      <c r="AA23" s="187" t="s">
        <v>2535</v>
      </c>
      <c r="AB23" s="115">
        <v>5</v>
      </c>
      <c r="AC23" s="116" t="s">
        <v>1288</v>
      </c>
      <c r="AD23" s="116" t="s">
        <v>1289</v>
      </c>
    </row>
    <row r="24" spans="1:30" x14ac:dyDescent="0.35">
      <c r="A24" s="46">
        <v>20</v>
      </c>
      <c r="B24" s="26" t="s">
        <v>1091</v>
      </c>
      <c r="C24" s="26" t="str">
        <f t="shared" si="0"/>
        <v>335</v>
      </c>
      <c r="D24" s="46">
        <v>335911</v>
      </c>
      <c r="E24" s="26" t="s">
        <v>435</v>
      </c>
      <c r="F24" s="11">
        <v>1366</v>
      </c>
      <c r="G24" s="53">
        <v>23</v>
      </c>
      <c r="H24" s="57">
        <v>194</v>
      </c>
      <c r="I24" s="53">
        <v>1555</v>
      </c>
      <c r="J24" s="11">
        <v>3137</v>
      </c>
      <c r="K24" s="199">
        <f t="shared" si="1"/>
        <v>273.2</v>
      </c>
      <c r="L24" s="142">
        <f t="shared" si="2"/>
        <v>4.6000000000000005</v>
      </c>
      <c r="M24" s="130">
        <f t="shared" si="3"/>
        <v>38.800000000000004</v>
      </c>
      <c r="N24" s="200">
        <f t="shared" si="4"/>
        <v>311</v>
      </c>
      <c r="O24" s="199">
        <f t="shared" si="5"/>
        <v>1092.8</v>
      </c>
      <c r="P24" s="130">
        <f t="shared" si="6"/>
        <v>18.400000000000002</v>
      </c>
      <c r="Q24" s="130">
        <f t="shared" si="7"/>
        <v>155.20000000000002</v>
      </c>
      <c r="R24" s="200">
        <f t="shared" si="8"/>
        <v>1244</v>
      </c>
      <c r="S24" s="199"/>
      <c r="T24" s="130"/>
      <c r="U24" s="130"/>
      <c r="V24" s="200"/>
      <c r="W24" s="118">
        <f t="shared" si="9"/>
        <v>627.40000000000009</v>
      </c>
      <c r="X24" s="7"/>
      <c r="Y24" s="7">
        <v>2007</v>
      </c>
      <c r="Z24" s="123">
        <v>0.2</v>
      </c>
      <c r="AA24" s="187" t="s">
        <v>2535</v>
      </c>
      <c r="AB24" s="115">
        <v>5</v>
      </c>
      <c r="AC24" s="116" t="s">
        <v>1288</v>
      </c>
      <c r="AD24" s="116" t="s">
        <v>1289</v>
      </c>
    </row>
    <row r="25" spans="1:30" x14ac:dyDescent="0.35">
      <c r="A25" s="46">
        <v>20</v>
      </c>
      <c r="B25" s="26" t="s">
        <v>1091</v>
      </c>
      <c r="C25" s="26" t="str">
        <f t="shared" si="0"/>
        <v>336</v>
      </c>
      <c r="D25" s="46">
        <v>336310</v>
      </c>
      <c r="E25" s="26" t="s">
        <v>436</v>
      </c>
      <c r="F25" s="11">
        <v>1503</v>
      </c>
      <c r="G25" s="53">
        <v>26</v>
      </c>
      <c r="H25" s="57">
        <v>213</v>
      </c>
      <c r="I25" s="53">
        <v>1711</v>
      </c>
      <c r="J25" s="11">
        <v>3453</v>
      </c>
      <c r="K25" s="199">
        <f t="shared" si="1"/>
        <v>300.60000000000002</v>
      </c>
      <c r="L25" s="142">
        <f t="shared" si="2"/>
        <v>5.2</v>
      </c>
      <c r="M25" s="130">
        <f t="shared" si="3"/>
        <v>42.6</v>
      </c>
      <c r="N25" s="200">
        <f t="shared" si="4"/>
        <v>342.20000000000005</v>
      </c>
      <c r="O25" s="199">
        <f t="shared" si="5"/>
        <v>1202.4000000000001</v>
      </c>
      <c r="P25" s="130">
        <f t="shared" si="6"/>
        <v>20.8</v>
      </c>
      <c r="Q25" s="130">
        <f t="shared" si="7"/>
        <v>170.4</v>
      </c>
      <c r="R25" s="200">
        <f t="shared" si="8"/>
        <v>1368.8000000000002</v>
      </c>
      <c r="S25" s="199"/>
      <c r="T25" s="130"/>
      <c r="U25" s="130"/>
      <c r="V25" s="200"/>
      <c r="W25" s="118">
        <f t="shared" si="9"/>
        <v>690.6</v>
      </c>
      <c r="X25" s="7"/>
      <c r="Y25" s="7">
        <v>2007</v>
      </c>
      <c r="Z25" s="123">
        <v>0.2</v>
      </c>
      <c r="AA25" s="187" t="s">
        <v>2535</v>
      </c>
      <c r="AB25" s="115">
        <v>5</v>
      </c>
      <c r="AC25" s="116" t="s">
        <v>1288</v>
      </c>
      <c r="AD25" s="116" t="s">
        <v>1289</v>
      </c>
    </row>
    <row r="26" spans="1:30" x14ac:dyDescent="0.35">
      <c r="A26" s="46">
        <v>20</v>
      </c>
      <c r="B26" s="26" t="s">
        <v>1091</v>
      </c>
      <c r="C26" s="26" t="str">
        <f t="shared" si="0"/>
        <v>336</v>
      </c>
      <c r="D26" s="46">
        <v>336320</v>
      </c>
      <c r="E26" s="26" t="s">
        <v>437</v>
      </c>
      <c r="F26" s="11">
        <v>2890</v>
      </c>
      <c r="G26" s="53">
        <v>50</v>
      </c>
      <c r="H26" s="57">
        <v>410</v>
      </c>
      <c r="I26" s="53">
        <v>3291</v>
      </c>
      <c r="J26" s="11">
        <v>6641</v>
      </c>
      <c r="K26" s="199">
        <f t="shared" si="1"/>
        <v>578</v>
      </c>
      <c r="L26" s="142">
        <f t="shared" si="2"/>
        <v>10</v>
      </c>
      <c r="M26" s="130">
        <f t="shared" si="3"/>
        <v>82</v>
      </c>
      <c r="N26" s="200">
        <f t="shared" si="4"/>
        <v>658.2</v>
      </c>
      <c r="O26" s="199">
        <f t="shared" si="5"/>
        <v>2312</v>
      </c>
      <c r="P26" s="130">
        <f t="shared" si="6"/>
        <v>40</v>
      </c>
      <c r="Q26" s="130">
        <f t="shared" si="7"/>
        <v>328</v>
      </c>
      <c r="R26" s="200">
        <f t="shared" si="8"/>
        <v>2632.8</v>
      </c>
      <c r="S26" s="199"/>
      <c r="T26" s="130"/>
      <c r="U26" s="130"/>
      <c r="V26" s="200"/>
      <c r="W26" s="118">
        <f t="shared" si="9"/>
        <v>1328.2</v>
      </c>
      <c r="X26" s="7"/>
      <c r="Y26" s="7">
        <v>2007</v>
      </c>
      <c r="Z26" s="123">
        <v>0.2</v>
      </c>
      <c r="AA26" s="187" t="s">
        <v>2535</v>
      </c>
      <c r="AB26" s="115">
        <v>5</v>
      </c>
      <c r="AC26" s="116" t="s">
        <v>1288</v>
      </c>
      <c r="AD26" s="116" t="s">
        <v>1289</v>
      </c>
    </row>
    <row r="27" spans="1:30" x14ac:dyDescent="0.35">
      <c r="A27" s="46">
        <v>20</v>
      </c>
      <c r="B27" s="26" t="s">
        <v>1091</v>
      </c>
      <c r="C27" s="26" t="str">
        <f t="shared" si="0"/>
        <v>336</v>
      </c>
      <c r="D27" s="46" t="s">
        <v>438</v>
      </c>
      <c r="E27" s="26" t="s">
        <v>439</v>
      </c>
      <c r="F27" s="11">
        <v>1107</v>
      </c>
      <c r="G27" s="53">
        <v>19</v>
      </c>
      <c r="H27" s="57">
        <v>157</v>
      </c>
      <c r="I27" s="53">
        <v>1260</v>
      </c>
      <c r="J27" s="11">
        <v>2544</v>
      </c>
      <c r="K27" s="199">
        <f t="shared" si="1"/>
        <v>221.4</v>
      </c>
      <c r="L27" s="142">
        <f t="shared" si="2"/>
        <v>3.8000000000000003</v>
      </c>
      <c r="M27" s="130">
        <f t="shared" si="3"/>
        <v>31.400000000000002</v>
      </c>
      <c r="N27" s="200">
        <f t="shared" si="4"/>
        <v>252</v>
      </c>
      <c r="O27" s="199">
        <f t="shared" si="5"/>
        <v>885.6</v>
      </c>
      <c r="P27" s="130">
        <f t="shared" si="6"/>
        <v>15.200000000000001</v>
      </c>
      <c r="Q27" s="130">
        <f t="shared" si="7"/>
        <v>125.60000000000001</v>
      </c>
      <c r="R27" s="200">
        <f t="shared" si="8"/>
        <v>1008</v>
      </c>
      <c r="S27" s="199"/>
      <c r="T27" s="130"/>
      <c r="U27" s="130"/>
      <c r="V27" s="200"/>
      <c r="W27" s="118">
        <f t="shared" si="9"/>
        <v>508.8</v>
      </c>
      <c r="X27" s="7"/>
      <c r="Y27" s="7">
        <v>2007</v>
      </c>
      <c r="Z27" s="123">
        <v>0.2</v>
      </c>
      <c r="AA27" s="187" t="s">
        <v>2535</v>
      </c>
      <c r="AB27" s="115">
        <v>5</v>
      </c>
      <c r="AC27" s="116" t="s">
        <v>1288</v>
      </c>
      <c r="AD27" s="116" t="s">
        <v>1289</v>
      </c>
    </row>
    <row r="28" spans="1:30" x14ac:dyDescent="0.35">
      <c r="A28" s="46">
        <v>20</v>
      </c>
      <c r="B28" s="26" t="s">
        <v>1091</v>
      </c>
      <c r="C28" s="26" t="str">
        <f t="shared" si="0"/>
        <v>336</v>
      </c>
      <c r="D28" s="46">
        <v>336350</v>
      </c>
      <c r="E28" s="26" t="s">
        <v>440</v>
      </c>
      <c r="F28" s="11">
        <v>1726</v>
      </c>
      <c r="G28" s="53">
        <v>30</v>
      </c>
      <c r="H28" s="57">
        <v>245</v>
      </c>
      <c r="I28" s="53">
        <v>1965</v>
      </c>
      <c r="J28" s="11">
        <v>3965</v>
      </c>
      <c r="K28" s="199">
        <f t="shared" si="1"/>
        <v>345.20000000000005</v>
      </c>
      <c r="L28" s="142">
        <f t="shared" si="2"/>
        <v>6</v>
      </c>
      <c r="M28" s="130">
        <f t="shared" si="3"/>
        <v>49</v>
      </c>
      <c r="N28" s="200">
        <f t="shared" si="4"/>
        <v>393</v>
      </c>
      <c r="O28" s="199">
        <f t="shared" si="5"/>
        <v>1380.8000000000002</v>
      </c>
      <c r="P28" s="130">
        <f t="shared" si="6"/>
        <v>24</v>
      </c>
      <c r="Q28" s="130">
        <f t="shared" si="7"/>
        <v>196</v>
      </c>
      <c r="R28" s="200">
        <f t="shared" si="8"/>
        <v>1572</v>
      </c>
      <c r="S28" s="199"/>
      <c r="T28" s="130"/>
      <c r="U28" s="130"/>
      <c r="V28" s="200"/>
      <c r="W28" s="118">
        <f t="shared" si="9"/>
        <v>793</v>
      </c>
      <c r="X28" s="7"/>
      <c r="Y28" s="7">
        <v>2007</v>
      </c>
      <c r="Z28" s="123">
        <v>0.2</v>
      </c>
      <c r="AA28" s="187" t="s">
        <v>2535</v>
      </c>
      <c r="AB28" s="115">
        <v>5</v>
      </c>
      <c r="AC28" s="116" t="s">
        <v>1288</v>
      </c>
      <c r="AD28" s="116" t="s">
        <v>1289</v>
      </c>
    </row>
    <row r="29" spans="1:30" x14ac:dyDescent="0.35">
      <c r="A29" s="46">
        <v>20</v>
      </c>
      <c r="B29" s="26" t="s">
        <v>1091</v>
      </c>
      <c r="C29" s="26" t="str">
        <f t="shared" si="0"/>
        <v>336</v>
      </c>
      <c r="D29" s="46">
        <v>336360</v>
      </c>
      <c r="E29" s="26" t="s">
        <v>441</v>
      </c>
      <c r="F29" s="11">
        <v>13</v>
      </c>
      <c r="G29" s="53">
        <v>0</v>
      </c>
      <c r="H29" s="57">
        <v>2</v>
      </c>
      <c r="I29" s="53">
        <v>15</v>
      </c>
      <c r="J29" s="11">
        <v>30</v>
      </c>
      <c r="K29" s="199">
        <f t="shared" si="1"/>
        <v>2.6</v>
      </c>
      <c r="L29" s="142">
        <f t="shared" si="2"/>
        <v>0</v>
      </c>
      <c r="M29" s="130">
        <f t="shared" si="3"/>
        <v>0.4</v>
      </c>
      <c r="N29" s="200">
        <f t="shared" si="4"/>
        <v>3</v>
      </c>
      <c r="O29" s="199">
        <f t="shared" si="5"/>
        <v>10.4</v>
      </c>
      <c r="P29" s="130">
        <f t="shared" si="6"/>
        <v>0</v>
      </c>
      <c r="Q29" s="130">
        <f t="shared" si="7"/>
        <v>1.6</v>
      </c>
      <c r="R29" s="200">
        <f t="shared" si="8"/>
        <v>12</v>
      </c>
      <c r="S29" s="199"/>
      <c r="T29" s="130"/>
      <c r="U29" s="130"/>
      <c r="V29" s="200"/>
      <c r="W29" s="118">
        <f t="shared" si="9"/>
        <v>6</v>
      </c>
      <c r="X29" s="7"/>
      <c r="Y29" s="7">
        <v>2007</v>
      </c>
      <c r="Z29" s="123">
        <v>0.2</v>
      </c>
      <c r="AA29" s="187" t="s">
        <v>2535</v>
      </c>
      <c r="AB29" s="115">
        <v>5</v>
      </c>
      <c r="AC29" s="116" t="s">
        <v>1288</v>
      </c>
      <c r="AD29" s="116" t="s">
        <v>1289</v>
      </c>
    </row>
    <row r="30" spans="1:30" x14ac:dyDescent="0.35">
      <c r="A30" s="46">
        <v>20</v>
      </c>
      <c r="B30" s="26" t="s">
        <v>1091</v>
      </c>
      <c r="C30" s="26" t="str">
        <f t="shared" si="0"/>
        <v>336</v>
      </c>
      <c r="D30" s="46">
        <v>336390</v>
      </c>
      <c r="E30" s="26" t="s">
        <v>442</v>
      </c>
      <c r="F30" s="11">
        <v>4343</v>
      </c>
      <c r="G30" s="53">
        <v>75</v>
      </c>
      <c r="H30" s="57">
        <v>616</v>
      </c>
      <c r="I30" s="53">
        <v>4946</v>
      </c>
      <c r="J30" s="11">
        <v>9981</v>
      </c>
      <c r="K30" s="199">
        <f t="shared" si="1"/>
        <v>868.6</v>
      </c>
      <c r="L30" s="142">
        <f t="shared" si="2"/>
        <v>15</v>
      </c>
      <c r="M30" s="130">
        <f t="shared" si="3"/>
        <v>123.2</v>
      </c>
      <c r="N30" s="200">
        <f t="shared" si="4"/>
        <v>989.2</v>
      </c>
      <c r="O30" s="199">
        <f t="shared" si="5"/>
        <v>3474.4</v>
      </c>
      <c r="P30" s="130">
        <f t="shared" si="6"/>
        <v>60</v>
      </c>
      <c r="Q30" s="130">
        <f t="shared" si="7"/>
        <v>492.8</v>
      </c>
      <c r="R30" s="200">
        <f t="shared" si="8"/>
        <v>3956.8</v>
      </c>
      <c r="S30" s="199"/>
      <c r="T30" s="130"/>
      <c r="U30" s="130"/>
      <c r="V30" s="200"/>
      <c r="W30" s="118">
        <f t="shared" si="9"/>
        <v>1996.2</v>
      </c>
      <c r="X30" s="7"/>
      <c r="Y30" s="7">
        <v>2007</v>
      </c>
      <c r="Z30" s="123">
        <v>0.2</v>
      </c>
      <c r="AA30" s="187" t="s">
        <v>2535</v>
      </c>
      <c r="AB30" s="115">
        <v>5</v>
      </c>
      <c r="AC30" s="116" t="s">
        <v>1288</v>
      </c>
      <c r="AD30" s="116" t="s">
        <v>1289</v>
      </c>
    </row>
    <row r="31" spans="1:30" x14ac:dyDescent="0.35">
      <c r="A31" s="46">
        <v>20</v>
      </c>
      <c r="B31" s="26" t="s">
        <v>1091</v>
      </c>
      <c r="C31" s="26" t="str">
        <f t="shared" si="0"/>
        <v>339</v>
      </c>
      <c r="D31" s="46">
        <v>339990</v>
      </c>
      <c r="E31" s="26" t="s">
        <v>443</v>
      </c>
      <c r="F31" s="11">
        <v>164</v>
      </c>
      <c r="G31" s="53">
        <v>27</v>
      </c>
      <c r="H31" s="57">
        <v>32</v>
      </c>
      <c r="I31" s="53">
        <v>219</v>
      </c>
      <c r="J31" s="11">
        <v>442</v>
      </c>
      <c r="K31" s="199">
        <f t="shared" si="1"/>
        <v>32.800000000000004</v>
      </c>
      <c r="L31" s="142">
        <f t="shared" si="2"/>
        <v>5.4</v>
      </c>
      <c r="M31" s="130">
        <f t="shared" si="3"/>
        <v>6.4</v>
      </c>
      <c r="N31" s="200">
        <f t="shared" si="4"/>
        <v>43.800000000000004</v>
      </c>
      <c r="O31" s="199">
        <f t="shared" si="5"/>
        <v>131.20000000000002</v>
      </c>
      <c r="P31" s="130">
        <f t="shared" si="6"/>
        <v>21.6</v>
      </c>
      <c r="Q31" s="130">
        <f t="shared" si="7"/>
        <v>25.6</v>
      </c>
      <c r="R31" s="200">
        <f t="shared" si="8"/>
        <v>175.20000000000002</v>
      </c>
      <c r="S31" s="199"/>
      <c r="T31" s="130"/>
      <c r="U31" s="130"/>
      <c r="V31" s="200"/>
      <c r="W31" s="118">
        <f t="shared" si="9"/>
        <v>88.4</v>
      </c>
      <c r="X31" s="7"/>
      <c r="Y31" s="7">
        <v>2007</v>
      </c>
      <c r="Z31" s="123">
        <v>0.2</v>
      </c>
      <c r="AA31" s="187" t="s">
        <v>2535</v>
      </c>
      <c r="AB31" s="115">
        <v>5</v>
      </c>
      <c r="AC31" s="116" t="s">
        <v>1288</v>
      </c>
      <c r="AD31" s="116" t="s">
        <v>1289</v>
      </c>
    </row>
    <row r="32" spans="1:30" x14ac:dyDescent="0.35">
      <c r="A32" s="46">
        <v>20</v>
      </c>
      <c r="B32" s="26" t="s">
        <v>1091</v>
      </c>
      <c r="C32" s="26" t="str">
        <f t="shared" si="0"/>
        <v>325</v>
      </c>
      <c r="D32" s="46">
        <v>325610</v>
      </c>
      <c r="E32" s="26" t="s">
        <v>444</v>
      </c>
      <c r="F32" s="11">
        <v>354</v>
      </c>
      <c r="G32" s="53">
        <v>12</v>
      </c>
      <c r="H32" s="57">
        <v>19</v>
      </c>
      <c r="I32" s="53">
        <v>151</v>
      </c>
      <c r="J32" s="11">
        <v>536</v>
      </c>
      <c r="K32" s="199">
        <f t="shared" si="1"/>
        <v>70.8</v>
      </c>
      <c r="L32" s="142">
        <f t="shared" si="2"/>
        <v>2.4000000000000004</v>
      </c>
      <c r="M32" s="130">
        <f t="shared" si="3"/>
        <v>3.8000000000000003</v>
      </c>
      <c r="N32" s="200">
        <f t="shared" si="4"/>
        <v>30.200000000000003</v>
      </c>
      <c r="O32" s="199">
        <f t="shared" si="5"/>
        <v>283.2</v>
      </c>
      <c r="P32" s="130">
        <f t="shared" si="6"/>
        <v>9.6000000000000014</v>
      </c>
      <c r="Q32" s="130">
        <f t="shared" si="7"/>
        <v>15.200000000000001</v>
      </c>
      <c r="R32" s="200">
        <f t="shared" si="8"/>
        <v>120.80000000000001</v>
      </c>
      <c r="S32" s="199"/>
      <c r="T32" s="130"/>
      <c r="U32" s="130"/>
      <c r="V32" s="200"/>
      <c r="W32" s="118">
        <f t="shared" si="9"/>
        <v>107.2</v>
      </c>
      <c r="X32" s="7"/>
      <c r="Y32" s="7">
        <v>2007</v>
      </c>
      <c r="Z32" s="123">
        <v>0.2</v>
      </c>
      <c r="AA32" s="187" t="s">
        <v>2535</v>
      </c>
      <c r="AB32" s="115">
        <v>5</v>
      </c>
      <c r="AC32" s="116" t="s">
        <v>1288</v>
      </c>
      <c r="AD32" s="116" t="s">
        <v>1289</v>
      </c>
    </row>
    <row r="33" spans="1:30" x14ac:dyDescent="0.35">
      <c r="A33" s="46">
        <v>20</v>
      </c>
      <c r="B33" s="26" t="s">
        <v>1091</v>
      </c>
      <c r="C33" s="26" t="str">
        <f t="shared" si="0"/>
        <v>326</v>
      </c>
      <c r="D33" s="46">
        <v>326220</v>
      </c>
      <c r="E33" s="26" t="s">
        <v>445</v>
      </c>
      <c r="F33" s="11">
        <v>300</v>
      </c>
      <c r="G33" s="53">
        <v>7</v>
      </c>
      <c r="H33" s="57">
        <v>34</v>
      </c>
      <c r="I33" s="53">
        <v>334</v>
      </c>
      <c r="J33" s="11">
        <v>675</v>
      </c>
      <c r="K33" s="199">
        <f t="shared" si="1"/>
        <v>60</v>
      </c>
      <c r="L33" s="142">
        <f t="shared" si="2"/>
        <v>1.4000000000000001</v>
      </c>
      <c r="M33" s="130">
        <f t="shared" si="3"/>
        <v>6.8000000000000007</v>
      </c>
      <c r="N33" s="200">
        <f t="shared" si="4"/>
        <v>66.8</v>
      </c>
      <c r="O33" s="199">
        <f t="shared" si="5"/>
        <v>240</v>
      </c>
      <c r="P33" s="130">
        <f t="shared" si="6"/>
        <v>5.6000000000000005</v>
      </c>
      <c r="Q33" s="130">
        <f t="shared" si="7"/>
        <v>27.200000000000003</v>
      </c>
      <c r="R33" s="200">
        <f t="shared" si="8"/>
        <v>267.2</v>
      </c>
      <c r="S33" s="199"/>
      <c r="T33" s="130"/>
      <c r="U33" s="130"/>
      <c r="V33" s="200"/>
      <c r="W33" s="118">
        <f t="shared" si="9"/>
        <v>135</v>
      </c>
      <c r="X33" s="7"/>
      <c r="Y33" s="7">
        <v>2007</v>
      </c>
      <c r="Z33" s="123">
        <v>0.2</v>
      </c>
      <c r="AA33" s="187" t="s">
        <v>2535</v>
      </c>
      <c r="AB33" s="115">
        <v>5</v>
      </c>
      <c r="AC33" s="116" t="s">
        <v>1288</v>
      </c>
      <c r="AD33" s="116" t="s">
        <v>1289</v>
      </c>
    </row>
    <row r="34" spans="1:30" x14ac:dyDescent="0.35">
      <c r="A34" s="46">
        <v>20</v>
      </c>
      <c r="B34" s="26" t="s">
        <v>1091</v>
      </c>
      <c r="C34" s="26" t="str">
        <f t="shared" si="0"/>
        <v>326</v>
      </c>
      <c r="D34" s="46">
        <v>326290</v>
      </c>
      <c r="E34" s="26" t="s">
        <v>446</v>
      </c>
      <c r="F34" s="11">
        <v>187</v>
      </c>
      <c r="G34" s="53">
        <v>4</v>
      </c>
      <c r="H34" s="57">
        <v>21</v>
      </c>
      <c r="I34" s="53">
        <v>209</v>
      </c>
      <c r="J34" s="11">
        <v>422</v>
      </c>
      <c r="K34" s="199">
        <f t="shared" si="1"/>
        <v>37.4</v>
      </c>
      <c r="L34" s="142">
        <f t="shared" si="2"/>
        <v>0.8</v>
      </c>
      <c r="M34" s="130">
        <f t="shared" si="3"/>
        <v>4.2</v>
      </c>
      <c r="N34" s="200">
        <f t="shared" si="4"/>
        <v>41.800000000000004</v>
      </c>
      <c r="O34" s="199">
        <f t="shared" si="5"/>
        <v>149.6</v>
      </c>
      <c r="P34" s="130">
        <f t="shared" si="6"/>
        <v>3.2</v>
      </c>
      <c r="Q34" s="130">
        <f t="shared" si="7"/>
        <v>16.8</v>
      </c>
      <c r="R34" s="200">
        <f t="shared" si="8"/>
        <v>167.20000000000002</v>
      </c>
      <c r="S34" s="199"/>
      <c r="T34" s="130"/>
      <c r="U34" s="130"/>
      <c r="V34" s="200"/>
      <c r="W34" s="118">
        <f t="shared" si="9"/>
        <v>84.4</v>
      </c>
      <c r="X34" s="7"/>
      <c r="Y34" s="7">
        <v>2007</v>
      </c>
      <c r="Z34" s="123">
        <v>0.2</v>
      </c>
      <c r="AA34" s="187" t="s">
        <v>2535</v>
      </c>
      <c r="AB34" s="115">
        <v>5</v>
      </c>
      <c r="AC34" s="116" t="s">
        <v>1288</v>
      </c>
      <c r="AD34" s="116" t="s">
        <v>1289</v>
      </c>
    </row>
    <row r="35" spans="1:30" x14ac:dyDescent="0.35">
      <c r="A35" s="46">
        <v>20</v>
      </c>
      <c r="B35" s="26" t="s">
        <v>1091</v>
      </c>
      <c r="C35" s="26" t="str">
        <f t="shared" si="0"/>
        <v>S00</v>
      </c>
      <c r="D35" s="46" t="s">
        <v>422</v>
      </c>
      <c r="E35" s="26" t="s">
        <v>423</v>
      </c>
      <c r="F35" s="11">
        <v>-37</v>
      </c>
      <c r="G35" s="53">
        <v>0</v>
      </c>
      <c r="H35" s="57">
        <v>0</v>
      </c>
      <c r="I35" s="53">
        <v>0</v>
      </c>
      <c r="J35" s="11">
        <v>-37</v>
      </c>
      <c r="K35" s="199">
        <f t="shared" si="1"/>
        <v>-7.4</v>
      </c>
      <c r="L35" s="142">
        <f t="shared" si="2"/>
        <v>0</v>
      </c>
      <c r="M35" s="130">
        <f t="shared" si="3"/>
        <v>0</v>
      </c>
      <c r="N35" s="200">
        <f t="shared" si="4"/>
        <v>0</v>
      </c>
      <c r="O35" s="199">
        <f t="shared" si="5"/>
        <v>-29.6</v>
      </c>
      <c r="P35" s="130">
        <f t="shared" si="6"/>
        <v>0</v>
      </c>
      <c r="Q35" s="130">
        <f t="shared" si="7"/>
        <v>0</v>
      </c>
      <c r="R35" s="200">
        <f t="shared" si="8"/>
        <v>0</v>
      </c>
      <c r="S35" s="199"/>
      <c r="T35" s="130"/>
      <c r="U35" s="130"/>
      <c r="V35" s="200"/>
      <c r="W35" s="118">
        <f t="shared" si="9"/>
        <v>-7.4</v>
      </c>
      <c r="X35" s="7"/>
      <c r="Y35" s="7">
        <v>2007</v>
      </c>
      <c r="Z35" s="123">
        <v>0.2</v>
      </c>
      <c r="AA35" s="187" t="s">
        <v>2535</v>
      </c>
      <c r="AB35" s="115">
        <v>5</v>
      </c>
      <c r="AC35" s="116" t="s">
        <v>1288</v>
      </c>
      <c r="AD35" s="116" t="s">
        <v>1289</v>
      </c>
    </row>
    <row r="36" spans="1:30" x14ac:dyDescent="0.35">
      <c r="A36" s="46">
        <v>20</v>
      </c>
      <c r="B36" s="26" t="s">
        <v>1091</v>
      </c>
      <c r="C36" s="26" t="str">
        <f t="shared" si="0"/>
        <v>S00</v>
      </c>
      <c r="D36" s="46" t="s">
        <v>424</v>
      </c>
      <c r="E36" s="26" t="s">
        <v>425</v>
      </c>
      <c r="F36" s="11">
        <v>-860</v>
      </c>
      <c r="G36" s="53">
        <v>9</v>
      </c>
      <c r="H36" s="57">
        <v>625</v>
      </c>
      <c r="I36" s="53">
        <v>1335</v>
      </c>
      <c r="J36" s="11">
        <v>1109</v>
      </c>
      <c r="K36" s="199">
        <f t="shared" si="1"/>
        <v>-172</v>
      </c>
      <c r="L36" s="142">
        <f t="shared" si="2"/>
        <v>1.8</v>
      </c>
      <c r="M36" s="130">
        <f t="shared" si="3"/>
        <v>125</v>
      </c>
      <c r="N36" s="200">
        <f t="shared" si="4"/>
        <v>267</v>
      </c>
      <c r="O36" s="199">
        <f t="shared" si="5"/>
        <v>-688</v>
      </c>
      <c r="P36" s="130">
        <f t="shared" si="6"/>
        <v>7.2</v>
      </c>
      <c r="Q36" s="130">
        <f t="shared" si="7"/>
        <v>500</v>
      </c>
      <c r="R36" s="200">
        <f t="shared" si="8"/>
        <v>1068</v>
      </c>
      <c r="S36" s="199"/>
      <c r="T36" s="130"/>
      <c r="U36" s="130"/>
      <c r="V36" s="200"/>
      <c r="W36" s="118">
        <f t="shared" si="9"/>
        <v>221.8</v>
      </c>
      <c r="X36" s="7"/>
      <c r="Y36" s="7">
        <v>2007</v>
      </c>
      <c r="Z36" s="123">
        <v>0.2</v>
      </c>
      <c r="AA36" s="187" t="s">
        <v>2535</v>
      </c>
      <c r="AB36" s="115">
        <v>5</v>
      </c>
      <c r="AC36" s="116" t="s">
        <v>1288</v>
      </c>
      <c r="AD36" s="116" t="s">
        <v>1289</v>
      </c>
    </row>
    <row r="37" spans="1:30" x14ac:dyDescent="0.35">
      <c r="A37" s="46">
        <v>23</v>
      </c>
      <c r="B37" s="26" t="s">
        <v>1092</v>
      </c>
      <c r="C37" s="26" t="str">
        <f t="shared" si="0"/>
        <v>337</v>
      </c>
      <c r="D37" s="46">
        <v>337121</v>
      </c>
      <c r="E37" s="26" t="s">
        <v>447</v>
      </c>
      <c r="F37" s="11">
        <v>12081</v>
      </c>
      <c r="G37" s="53">
        <v>1983</v>
      </c>
      <c r="H37" s="57">
        <v>1603</v>
      </c>
      <c r="I37" s="53">
        <v>11226</v>
      </c>
      <c r="J37" s="139">
        <v>26893</v>
      </c>
      <c r="K37" s="199">
        <f t="shared" si="1"/>
        <v>12081</v>
      </c>
      <c r="L37" s="142">
        <f t="shared" si="2"/>
        <v>1983</v>
      </c>
      <c r="M37" s="130">
        <f t="shared" si="3"/>
        <v>1603</v>
      </c>
      <c r="N37" s="200">
        <f t="shared" si="4"/>
        <v>11226</v>
      </c>
      <c r="O37" s="199">
        <f t="shared" si="5"/>
        <v>0</v>
      </c>
      <c r="P37" s="130">
        <f t="shared" ref="P37:P100" si="10">G37*(1-$Z37)</f>
        <v>0</v>
      </c>
      <c r="Q37" s="130">
        <f t="shared" ref="Q37:Q100" si="11">H37*(1-$Z37)</f>
        <v>0</v>
      </c>
      <c r="R37" s="200">
        <f t="shared" ref="R37:R100" si="12">I37*(1-$Z37)</f>
        <v>0</v>
      </c>
      <c r="S37" s="199"/>
      <c r="T37" s="130"/>
      <c r="U37" s="130"/>
      <c r="V37" s="200"/>
      <c r="W37" s="117"/>
      <c r="X37" s="7"/>
      <c r="Y37" s="7">
        <v>2007</v>
      </c>
      <c r="Z37" s="123">
        <v>1</v>
      </c>
      <c r="AA37" s="187" t="s">
        <v>1394</v>
      </c>
      <c r="AB37" s="115">
        <v>7</v>
      </c>
      <c r="AC37" s="116" t="s">
        <v>1285</v>
      </c>
    </row>
    <row r="38" spans="1:30" x14ac:dyDescent="0.35">
      <c r="A38" s="46">
        <v>23</v>
      </c>
      <c r="B38" s="26" t="s">
        <v>1092</v>
      </c>
      <c r="C38" s="26" t="str">
        <f t="shared" si="0"/>
        <v>337</v>
      </c>
      <c r="D38" s="46">
        <v>337122</v>
      </c>
      <c r="E38" s="26" t="s">
        <v>448</v>
      </c>
      <c r="F38" s="11">
        <v>16178</v>
      </c>
      <c r="G38" s="53">
        <v>2655</v>
      </c>
      <c r="H38" s="57">
        <v>2078</v>
      </c>
      <c r="I38" s="53">
        <v>14984</v>
      </c>
      <c r="J38" s="139">
        <v>35895</v>
      </c>
      <c r="K38" s="199">
        <f t="shared" si="1"/>
        <v>16178</v>
      </c>
      <c r="L38" s="142">
        <f t="shared" si="2"/>
        <v>2655</v>
      </c>
      <c r="M38" s="130">
        <f t="shared" si="3"/>
        <v>2078</v>
      </c>
      <c r="N38" s="200">
        <f t="shared" si="4"/>
        <v>14984</v>
      </c>
      <c r="O38" s="199">
        <f t="shared" si="5"/>
        <v>0</v>
      </c>
      <c r="P38" s="130">
        <f t="shared" si="10"/>
        <v>0</v>
      </c>
      <c r="Q38" s="130">
        <f t="shared" si="11"/>
        <v>0</v>
      </c>
      <c r="R38" s="200">
        <f t="shared" si="12"/>
        <v>0</v>
      </c>
      <c r="S38" s="199"/>
      <c r="T38" s="130"/>
      <c r="U38" s="130"/>
      <c r="V38" s="200"/>
      <c r="W38" s="117"/>
      <c r="X38" s="7"/>
      <c r="Y38" s="7">
        <v>2007</v>
      </c>
      <c r="Z38" s="123">
        <v>1</v>
      </c>
      <c r="AA38" s="187" t="s">
        <v>1394</v>
      </c>
      <c r="AB38" s="115">
        <v>7</v>
      </c>
      <c r="AC38" s="116" t="s">
        <v>1285</v>
      </c>
    </row>
    <row r="39" spans="1:30" x14ac:dyDescent="0.35">
      <c r="A39" s="46">
        <v>23</v>
      </c>
      <c r="B39" s="26" t="s">
        <v>1092</v>
      </c>
      <c r="C39" s="26" t="str">
        <f t="shared" si="0"/>
        <v>337</v>
      </c>
      <c r="D39" s="46" t="s">
        <v>449</v>
      </c>
      <c r="E39" s="26" t="s">
        <v>450</v>
      </c>
      <c r="F39" s="11">
        <v>5572</v>
      </c>
      <c r="G39" s="53">
        <v>914</v>
      </c>
      <c r="H39" s="57">
        <v>740</v>
      </c>
      <c r="I39" s="53">
        <v>5178</v>
      </c>
      <c r="J39" s="139">
        <v>12404</v>
      </c>
      <c r="K39" s="199">
        <f t="shared" si="1"/>
        <v>5572</v>
      </c>
      <c r="L39" s="142">
        <f t="shared" si="2"/>
        <v>914</v>
      </c>
      <c r="M39" s="130">
        <f t="shared" si="3"/>
        <v>740</v>
      </c>
      <c r="N39" s="200">
        <f t="shared" si="4"/>
        <v>5178</v>
      </c>
      <c r="O39" s="199">
        <f t="shared" si="5"/>
        <v>0</v>
      </c>
      <c r="P39" s="130">
        <f t="shared" si="10"/>
        <v>0</v>
      </c>
      <c r="Q39" s="130">
        <f t="shared" si="11"/>
        <v>0</v>
      </c>
      <c r="R39" s="200">
        <f t="shared" si="12"/>
        <v>0</v>
      </c>
      <c r="S39" s="199"/>
      <c r="T39" s="130"/>
      <c r="U39" s="130"/>
      <c r="V39" s="200"/>
      <c r="W39" s="117"/>
      <c r="X39" s="7"/>
      <c r="Y39" s="7">
        <v>2007</v>
      </c>
      <c r="Z39" s="123">
        <v>1</v>
      </c>
      <c r="AA39" s="187" t="s">
        <v>1394</v>
      </c>
      <c r="AB39" s="115">
        <v>7</v>
      </c>
      <c r="AC39" s="116" t="s">
        <v>1285</v>
      </c>
    </row>
    <row r="40" spans="1:30" x14ac:dyDescent="0.35">
      <c r="A40" s="46">
        <v>23</v>
      </c>
      <c r="B40" s="26" t="s">
        <v>1092</v>
      </c>
      <c r="C40" s="26" t="str">
        <f t="shared" si="0"/>
        <v>337</v>
      </c>
      <c r="D40" s="46">
        <v>337127</v>
      </c>
      <c r="E40" s="26" t="s">
        <v>451</v>
      </c>
      <c r="F40" s="11">
        <v>45</v>
      </c>
      <c r="G40" s="53">
        <v>7</v>
      </c>
      <c r="H40" s="57">
        <v>6</v>
      </c>
      <c r="I40" s="53">
        <v>42</v>
      </c>
      <c r="J40" s="139">
        <v>100</v>
      </c>
      <c r="K40" s="199">
        <f t="shared" si="1"/>
        <v>45</v>
      </c>
      <c r="L40" s="142">
        <f t="shared" si="2"/>
        <v>7</v>
      </c>
      <c r="M40" s="130">
        <f t="shared" si="3"/>
        <v>6</v>
      </c>
      <c r="N40" s="200">
        <f t="shared" si="4"/>
        <v>42</v>
      </c>
      <c r="O40" s="199">
        <f t="shared" si="5"/>
        <v>0</v>
      </c>
      <c r="P40" s="130">
        <f t="shared" si="10"/>
        <v>0</v>
      </c>
      <c r="Q40" s="130">
        <f t="shared" si="11"/>
        <v>0</v>
      </c>
      <c r="R40" s="200">
        <f t="shared" si="12"/>
        <v>0</v>
      </c>
      <c r="S40" s="199"/>
      <c r="T40" s="130"/>
      <c r="U40" s="130"/>
      <c r="V40" s="200"/>
      <c r="W40" s="117"/>
      <c r="X40" s="7"/>
      <c r="Y40" s="7">
        <v>2007</v>
      </c>
      <c r="Z40" s="123">
        <v>1</v>
      </c>
      <c r="AA40" s="187" t="s">
        <v>1394</v>
      </c>
      <c r="AB40" s="115">
        <v>7</v>
      </c>
      <c r="AC40" s="116" t="s">
        <v>1285</v>
      </c>
    </row>
    <row r="41" spans="1:30" x14ac:dyDescent="0.35">
      <c r="A41" s="46">
        <v>23</v>
      </c>
      <c r="B41" s="26" t="s">
        <v>1092</v>
      </c>
      <c r="C41" s="26" t="str">
        <f t="shared" si="0"/>
        <v>337</v>
      </c>
      <c r="D41" s="46" t="s">
        <v>452</v>
      </c>
      <c r="E41" s="26" t="s">
        <v>453</v>
      </c>
      <c r="F41" s="11">
        <v>175</v>
      </c>
      <c r="G41" s="53">
        <v>29</v>
      </c>
      <c r="H41" s="57">
        <v>23</v>
      </c>
      <c r="I41" s="53">
        <v>163</v>
      </c>
      <c r="J41" s="139">
        <v>390</v>
      </c>
      <c r="K41" s="199">
        <f t="shared" si="1"/>
        <v>175</v>
      </c>
      <c r="L41" s="142">
        <f t="shared" si="2"/>
        <v>29</v>
      </c>
      <c r="M41" s="130">
        <f t="shared" si="3"/>
        <v>23</v>
      </c>
      <c r="N41" s="200">
        <f t="shared" si="4"/>
        <v>163</v>
      </c>
      <c r="O41" s="199">
        <f t="shared" si="5"/>
        <v>0</v>
      </c>
      <c r="P41" s="130">
        <f t="shared" si="10"/>
        <v>0</v>
      </c>
      <c r="Q41" s="130">
        <f t="shared" si="11"/>
        <v>0</v>
      </c>
      <c r="R41" s="200">
        <f t="shared" si="12"/>
        <v>0</v>
      </c>
      <c r="S41" s="199"/>
      <c r="T41" s="130"/>
      <c r="U41" s="130"/>
      <c r="V41" s="200"/>
      <c r="W41" s="117"/>
      <c r="X41" s="117"/>
      <c r="Y41" s="7">
        <v>2007</v>
      </c>
      <c r="Z41" s="123">
        <v>1</v>
      </c>
      <c r="AA41" s="187" t="s">
        <v>1394</v>
      </c>
      <c r="AB41" s="115">
        <v>7</v>
      </c>
      <c r="AC41" s="116" t="s">
        <v>1285</v>
      </c>
    </row>
    <row r="42" spans="1:30" x14ac:dyDescent="0.35">
      <c r="A42" s="46">
        <v>23</v>
      </c>
      <c r="B42" s="26" t="s">
        <v>1092</v>
      </c>
      <c r="C42" s="26" t="str">
        <f t="shared" si="0"/>
        <v>337</v>
      </c>
      <c r="D42" s="46">
        <v>337215</v>
      </c>
      <c r="E42" s="26" t="s">
        <v>454</v>
      </c>
      <c r="F42" s="11">
        <v>589</v>
      </c>
      <c r="G42" s="53">
        <v>99</v>
      </c>
      <c r="H42" s="57">
        <v>78</v>
      </c>
      <c r="I42" s="53">
        <v>549</v>
      </c>
      <c r="J42" s="139">
        <v>1315</v>
      </c>
      <c r="K42" s="199">
        <f t="shared" si="1"/>
        <v>589</v>
      </c>
      <c r="L42" s="142">
        <f t="shared" si="2"/>
        <v>99</v>
      </c>
      <c r="M42" s="130">
        <f t="shared" si="3"/>
        <v>78</v>
      </c>
      <c r="N42" s="200">
        <f t="shared" si="4"/>
        <v>549</v>
      </c>
      <c r="O42" s="199">
        <f t="shared" si="5"/>
        <v>0</v>
      </c>
      <c r="P42" s="130">
        <f t="shared" si="10"/>
        <v>0</v>
      </c>
      <c r="Q42" s="130">
        <f t="shared" si="11"/>
        <v>0</v>
      </c>
      <c r="R42" s="200">
        <f t="shared" si="12"/>
        <v>0</v>
      </c>
      <c r="S42" s="199"/>
      <c r="T42" s="130"/>
      <c r="U42" s="130"/>
      <c r="V42" s="200"/>
      <c r="W42" s="117"/>
      <c r="X42" s="117"/>
      <c r="Y42" s="7">
        <v>2007</v>
      </c>
      <c r="Z42" s="123">
        <v>1</v>
      </c>
      <c r="AA42" s="187" t="s">
        <v>1394</v>
      </c>
      <c r="AB42" s="115">
        <v>7</v>
      </c>
      <c r="AC42" s="116" t="s">
        <v>1285</v>
      </c>
    </row>
    <row r="43" spans="1:30" x14ac:dyDescent="0.35">
      <c r="A43" s="46">
        <v>23</v>
      </c>
      <c r="B43" s="26" t="s">
        <v>1092</v>
      </c>
      <c r="C43" s="26" t="str">
        <f t="shared" si="0"/>
        <v>337</v>
      </c>
      <c r="D43" s="46">
        <v>337900</v>
      </c>
      <c r="E43" s="26" t="s">
        <v>455</v>
      </c>
      <c r="F43" s="11">
        <v>6552</v>
      </c>
      <c r="G43" s="53">
        <v>1075</v>
      </c>
      <c r="H43" s="57">
        <v>870</v>
      </c>
      <c r="I43" s="53">
        <v>6088</v>
      </c>
      <c r="J43" s="139">
        <v>14585</v>
      </c>
      <c r="K43" s="199">
        <f t="shared" si="1"/>
        <v>6552</v>
      </c>
      <c r="L43" s="142">
        <f t="shared" si="2"/>
        <v>1075</v>
      </c>
      <c r="M43" s="130">
        <f t="shared" si="3"/>
        <v>870</v>
      </c>
      <c r="N43" s="200">
        <f t="shared" si="4"/>
        <v>6088</v>
      </c>
      <c r="O43" s="199">
        <f t="shared" si="5"/>
        <v>0</v>
      </c>
      <c r="P43" s="130">
        <f t="shared" si="10"/>
        <v>0</v>
      </c>
      <c r="Q43" s="130">
        <f t="shared" si="11"/>
        <v>0</v>
      </c>
      <c r="R43" s="200">
        <f t="shared" si="12"/>
        <v>0</v>
      </c>
      <c r="S43" s="199"/>
      <c r="T43" s="130"/>
      <c r="U43" s="130"/>
      <c r="V43" s="200"/>
      <c r="W43" s="117"/>
      <c r="X43" s="117"/>
      <c r="Y43" s="7">
        <v>2007</v>
      </c>
      <c r="Z43" s="123">
        <v>1</v>
      </c>
      <c r="AA43" s="187" t="s">
        <v>1394</v>
      </c>
      <c r="AB43" s="115">
        <v>7</v>
      </c>
      <c r="AC43" s="116" t="s">
        <v>1285</v>
      </c>
    </row>
    <row r="44" spans="1:30" x14ac:dyDescent="0.35">
      <c r="A44" s="46">
        <v>23</v>
      </c>
      <c r="B44" s="26" t="s">
        <v>1092</v>
      </c>
      <c r="C44" s="26" t="str">
        <f t="shared" si="0"/>
        <v>339</v>
      </c>
      <c r="D44" s="46">
        <v>339113</v>
      </c>
      <c r="E44" s="26" t="s">
        <v>456</v>
      </c>
      <c r="F44" s="11">
        <v>190</v>
      </c>
      <c r="G44" s="53">
        <v>3</v>
      </c>
      <c r="H44" s="57">
        <v>62</v>
      </c>
      <c r="I44" s="53">
        <v>183</v>
      </c>
      <c r="J44" s="139">
        <v>439</v>
      </c>
      <c r="K44" s="199">
        <f t="shared" si="1"/>
        <v>190</v>
      </c>
      <c r="L44" s="142">
        <f t="shared" si="2"/>
        <v>3</v>
      </c>
      <c r="M44" s="130">
        <f t="shared" si="3"/>
        <v>62</v>
      </c>
      <c r="N44" s="200">
        <f t="shared" si="4"/>
        <v>183</v>
      </c>
      <c r="O44" s="199">
        <f t="shared" si="5"/>
        <v>0</v>
      </c>
      <c r="P44" s="130">
        <f t="shared" si="10"/>
        <v>0</v>
      </c>
      <c r="Q44" s="130">
        <f t="shared" si="11"/>
        <v>0</v>
      </c>
      <c r="R44" s="200">
        <f t="shared" si="12"/>
        <v>0</v>
      </c>
      <c r="S44" s="199"/>
      <c r="T44" s="130"/>
      <c r="U44" s="130"/>
      <c r="V44" s="200"/>
      <c r="W44" s="117"/>
      <c r="X44" s="117"/>
      <c r="Y44" s="7">
        <v>2007</v>
      </c>
      <c r="Z44" s="123">
        <v>1</v>
      </c>
      <c r="AA44" s="187" t="s">
        <v>1394</v>
      </c>
      <c r="AB44" s="115">
        <v>7</v>
      </c>
      <c r="AC44" s="116" t="s">
        <v>1285</v>
      </c>
    </row>
    <row r="45" spans="1:30" x14ac:dyDescent="0.35">
      <c r="A45" s="46">
        <v>23</v>
      </c>
      <c r="B45" s="26" t="s">
        <v>1092</v>
      </c>
      <c r="C45" s="26" t="str">
        <f t="shared" si="0"/>
        <v>532</v>
      </c>
      <c r="D45" s="46" t="s">
        <v>457</v>
      </c>
      <c r="E45" s="26" t="s">
        <v>458</v>
      </c>
      <c r="F45" s="11">
        <v>2559</v>
      </c>
      <c r="G45" s="53">
        <v>0</v>
      </c>
      <c r="H45" s="57">
        <v>0</v>
      </c>
      <c r="I45" s="53">
        <v>0</v>
      </c>
      <c r="J45" s="139">
        <v>2559</v>
      </c>
      <c r="K45" s="199">
        <f t="shared" si="1"/>
        <v>2559</v>
      </c>
      <c r="L45" s="142">
        <f t="shared" si="2"/>
        <v>0</v>
      </c>
      <c r="M45" s="130">
        <f t="shared" si="3"/>
        <v>0</v>
      </c>
      <c r="N45" s="200">
        <f t="shared" si="4"/>
        <v>0</v>
      </c>
      <c r="O45" s="199">
        <f t="shared" si="5"/>
        <v>0</v>
      </c>
      <c r="P45" s="130">
        <f t="shared" si="10"/>
        <v>0</v>
      </c>
      <c r="Q45" s="130">
        <f t="shared" si="11"/>
        <v>0</v>
      </c>
      <c r="R45" s="200">
        <f t="shared" si="12"/>
        <v>0</v>
      </c>
      <c r="S45" s="199"/>
      <c r="T45" s="130"/>
      <c r="U45" s="130"/>
      <c r="V45" s="200"/>
      <c r="W45" s="117"/>
      <c r="X45" s="117"/>
      <c r="Y45" s="7">
        <v>2007</v>
      </c>
      <c r="Z45" s="123">
        <v>1</v>
      </c>
      <c r="AA45" s="187" t="s">
        <v>1394</v>
      </c>
      <c r="AB45" s="115">
        <v>7</v>
      </c>
      <c r="AC45" s="116" t="s">
        <v>1285</v>
      </c>
    </row>
    <row r="46" spans="1:30" x14ac:dyDescent="0.35">
      <c r="A46" s="46">
        <v>23</v>
      </c>
      <c r="B46" s="26" t="s">
        <v>1092</v>
      </c>
      <c r="C46" s="26" t="str">
        <f t="shared" si="0"/>
        <v>S00</v>
      </c>
      <c r="D46" s="46" t="s">
        <v>424</v>
      </c>
      <c r="E46" s="26" t="s">
        <v>425</v>
      </c>
      <c r="F46" s="11">
        <v>1206</v>
      </c>
      <c r="G46" s="53">
        <v>2253</v>
      </c>
      <c r="H46" s="57">
        <v>537</v>
      </c>
      <c r="I46" s="53">
        <v>2184</v>
      </c>
      <c r="J46" s="139">
        <v>6180</v>
      </c>
      <c r="K46" s="199">
        <f t="shared" si="1"/>
        <v>1206</v>
      </c>
      <c r="L46" s="142">
        <f t="shared" si="2"/>
        <v>2253</v>
      </c>
      <c r="M46" s="130">
        <f t="shared" si="3"/>
        <v>537</v>
      </c>
      <c r="N46" s="200">
        <f t="shared" si="4"/>
        <v>2184</v>
      </c>
      <c r="O46" s="199">
        <f t="shared" si="5"/>
        <v>0</v>
      </c>
      <c r="P46" s="130">
        <f t="shared" si="10"/>
        <v>0</v>
      </c>
      <c r="Q46" s="130">
        <f t="shared" si="11"/>
        <v>0</v>
      </c>
      <c r="R46" s="200">
        <f t="shared" si="12"/>
        <v>0</v>
      </c>
      <c r="S46" s="199"/>
      <c r="T46" s="130"/>
      <c r="U46" s="130"/>
      <c r="V46" s="200"/>
      <c r="W46" s="117"/>
      <c r="X46" s="117"/>
      <c r="Y46" s="7">
        <v>2007</v>
      </c>
      <c r="Z46" s="123">
        <v>1</v>
      </c>
      <c r="AA46" s="187" t="s">
        <v>1394</v>
      </c>
      <c r="AB46" s="115">
        <v>7</v>
      </c>
      <c r="AC46" s="116" t="s">
        <v>1285</v>
      </c>
    </row>
    <row r="47" spans="1:30" x14ac:dyDescent="0.35">
      <c r="A47" s="46">
        <v>24</v>
      </c>
      <c r="B47" s="26" t="s">
        <v>1093</v>
      </c>
      <c r="C47" s="26" t="str">
        <f t="shared" si="0"/>
        <v>321</v>
      </c>
      <c r="D47" s="46" t="s">
        <v>459</v>
      </c>
      <c r="E47" s="26" t="s">
        <v>460</v>
      </c>
      <c r="F47" s="11">
        <v>2039</v>
      </c>
      <c r="G47" s="53">
        <v>141</v>
      </c>
      <c r="H47" s="57">
        <v>267</v>
      </c>
      <c r="I47" s="53">
        <v>2303</v>
      </c>
      <c r="J47" s="139">
        <v>4750</v>
      </c>
      <c r="K47" s="199">
        <f t="shared" si="1"/>
        <v>2039</v>
      </c>
      <c r="L47" s="142">
        <f t="shared" si="2"/>
        <v>141</v>
      </c>
      <c r="M47" s="130">
        <f t="shared" si="3"/>
        <v>267</v>
      </c>
      <c r="N47" s="200">
        <f t="shared" si="4"/>
        <v>2303</v>
      </c>
      <c r="O47" s="199">
        <f t="shared" si="5"/>
        <v>0</v>
      </c>
      <c r="P47" s="130">
        <f t="shared" si="10"/>
        <v>0</v>
      </c>
      <c r="Q47" s="130">
        <f t="shared" si="11"/>
        <v>0</v>
      </c>
      <c r="R47" s="200">
        <f t="shared" si="12"/>
        <v>0</v>
      </c>
      <c r="S47" s="199"/>
      <c r="T47" s="130"/>
      <c r="U47" s="130"/>
      <c r="V47" s="200"/>
      <c r="W47" s="117"/>
      <c r="X47" s="117"/>
      <c r="Y47" s="7">
        <v>2007</v>
      </c>
      <c r="Z47" s="123">
        <v>1</v>
      </c>
      <c r="AA47" s="187" t="s">
        <v>1394</v>
      </c>
      <c r="AB47" s="115">
        <v>7</v>
      </c>
      <c r="AC47" s="116" t="s">
        <v>1285</v>
      </c>
    </row>
    <row r="48" spans="1:30" x14ac:dyDescent="0.35">
      <c r="A48" s="46">
        <v>24</v>
      </c>
      <c r="B48" s="26" t="s">
        <v>1093</v>
      </c>
      <c r="C48" s="26" t="str">
        <f t="shared" si="0"/>
        <v>327</v>
      </c>
      <c r="D48" s="46">
        <v>327100</v>
      </c>
      <c r="E48" s="26" t="s">
        <v>461</v>
      </c>
      <c r="F48" s="11">
        <v>782</v>
      </c>
      <c r="G48" s="53">
        <v>138</v>
      </c>
      <c r="H48" s="57">
        <v>258</v>
      </c>
      <c r="I48" s="53">
        <v>1118</v>
      </c>
      <c r="J48" s="139">
        <v>2296</v>
      </c>
      <c r="K48" s="199">
        <f t="shared" si="1"/>
        <v>782</v>
      </c>
      <c r="L48" s="142">
        <f t="shared" si="2"/>
        <v>138</v>
      </c>
      <c r="M48" s="130">
        <f t="shared" si="3"/>
        <v>258</v>
      </c>
      <c r="N48" s="200">
        <f t="shared" si="4"/>
        <v>1118</v>
      </c>
      <c r="O48" s="199">
        <f t="shared" si="5"/>
        <v>0</v>
      </c>
      <c r="P48" s="130">
        <f t="shared" si="10"/>
        <v>0</v>
      </c>
      <c r="Q48" s="130">
        <f t="shared" si="11"/>
        <v>0</v>
      </c>
      <c r="R48" s="200">
        <f t="shared" si="12"/>
        <v>0</v>
      </c>
      <c r="S48" s="199"/>
      <c r="T48" s="130"/>
      <c r="U48" s="130"/>
      <c r="V48" s="200"/>
      <c r="W48" s="117"/>
      <c r="X48" s="117"/>
      <c r="Y48" s="7">
        <v>2007</v>
      </c>
      <c r="Z48" s="123">
        <v>1</v>
      </c>
      <c r="AA48" s="187" t="s">
        <v>1394</v>
      </c>
      <c r="AB48" s="115">
        <v>7</v>
      </c>
      <c r="AC48" s="116" t="s">
        <v>1285</v>
      </c>
    </row>
    <row r="49" spans="1:29" x14ac:dyDescent="0.35">
      <c r="A49" s="46">
        <v>24</v>
      </c>
      <c r="B49" s="26" t="s">
        <v>1093</v>
      </c>
      <c r="C49" s="26" t="str">
        <f t="shared" si="0"/>
        <v>327</v>
      </c>
      <c r="D49" s="46">
        <v>327200</v>
      </c>
      <c r="E49" s="26" t="s">
        <v>427</v>
      </c>
      <c r="F49" s="11">
        <v>744</v>
      </c>
      <c r="G49" s="53">
        <v>121</v>
      </c>
      <c r="H49" s="57">
        <v>83</v>
      </c>
      <c r="I49" s="53">
        <v>925</v>
      </c>
      <c r="J49" s="139">
        <v>1874</v>
      </c>
      <c r="K49" s="199">
        <f t="shared" si="1"/>
        <v>744</v>
      </c>
      <c r="L49" s="142">
        <f t="shared" si="2"/>
        <v>121</v>
      </c>
      <c r="M49" s="130">
        <f t="shared" si="3"/>
        <v>83</v>
      </c>
      <c r="N49" s="200">
        <f t="shared" si="4"/>
        <v>925</v>
      </c>
      <c r="O49" s="199">
        <f t="shared" si="5"/>
        <v>0</v>
      </c>
      <c r="P49" s="130">
        <f t="shared" si="10"/>
        <v>0</v>
      </c>
      <c r="Q49" s="130">
        <f t="shared" si="11"/>
        <v>0</v>
      </c>
      <c r="R49" s="200">
        <f t="shared" si="12"/>
        <v>0</v>
      </c>
      <c r="S49" s="199"/>
      <c r="T49" s="130"/>
      <c r="U49" s="130"/>
      <c r="V49" s="200"/>
      <c r="W49" s="117"/>
      <c r="X49" s="117"/>
      <c r="Y49" s="7">
        <v>2007</v>
      </c>
      <c r="Z49" s="123">
        <v>1</v>
      </c>
      <c r="AA49" s="187" t="s">
        <v>1394</v>
      </c>
      <c r="AB49" s="115">
        <v>7</v>
      </c>
      <c r="AC49" s="116" t="s">
        <v>1285</v>
      </c>
    </row>
    <row r="50" spans="1:29" x14ac:dyDescent="0.35">
      <c r="A50" s="46">
        <v>24</v>
      </c>
      <c r="B50" s="26" t="s">
        <v>1093</v>
      </c>
      <c r="C50" s="26" t="str">
        <f t="shared" si="0"/>
        <v>327</v>
      </c>
      <c r="D50" s="46">
        <v>327390</v>
      </c>
      <c r="E50" s="26" t="s">
        <v>462</v>
      </c>
      <c r="F50" s="11">
        <v>29</v>
      </c>
      <c r="G50" s="53">
        <v>5</v>
      </c>
      <c r="H50" s="57">
        <v>4</v>
      </c>
      <c r="I50" s="53">
        <v>36</v>
      </c>
      <c r="J50" s="139">
        <v>74</v>
      </c>
      <c r="K50" s="199">
        <f t="shared" si="1"/>
        <v>29</v>
      </c>
      <c r="L50" s="142">
        <f t="shared" si="2"/>
        <v>5</v>
      </c>
      <c r="M50" s="130">
        <f t="shared" si="3"/>
        <v>4</v>
      </c>
      <c r="N50" s="200">
        <f t="shared" si="4"/>
        <v>36</v>
      </c>
      <c r="O50" s="199">
        <f t="shared" si="5"/>
        <v>0</v>
      </c>
      <c r="P50" s="130">
        <f t="shared" si="10"/>
        <v>0</v>
      </c>
      <c r="Q50" s="130">
        <f t="shared" si="11"/>
        <v>0</v>
      </c>
      <c r="R50" s="200">
        <f t="shared" si="12"/>
        <v>0</v>
      </c>
      <c r="S50" s="199"/>
      <c r="T50" s="130"/>
      <c r="U50" s="130"/>
      <c r="V50" s="200"/>
      <c r="W50" s="117"/>
      <c r="X50" s="117"/>
      <c r="Y50" s="7">
        <v>2007</v>
      </c>
      <c r="Z50" s="123">
        <v>1</v>
      </c>
      <c r="AA50" s="187" t="s">
        <v>1394</v>
      </c>
      <c r="AB50" s="115">
        <v>7</v>
      </c>
      <c r="AC50" s="116" t="s">
        <v>1285</v>
      </c>
    </row>
    <row r="51" spans="1:29" x14ac:dyDescent="0.35">
      <c r="A51" s="46">
        <v>24</v>
      </c>
      <c r="B51" s="26" t="s">
        <v>1093</v>
      </c>
      <c r="C51" s="26" t="str">
        <f t="shared" si="0"/>
        <v>327</v>
      </c>
      <c r="D51" s="46">
        <v>327400</v>
      </c>
      <c r="E51" s="26" t="s">
        <v>463</v>
      </c>
      <c r="F51" s="11">
        <v>21</v>
      </c>
      <c r="G51" s="53">
        <v>4</v>
      </c>
      <c r="H51" s="57">
        <v>3</v>
      </c>
      <c r="I51" s="53">
        <v>26</v>
      </c>
      <c r="J51" s="139">
        <v>53</v>
      </c>
      <c r="K51" s="199">
        <f t="shared" si="1"/>
        <v>21</v>
      </c>
      <c r="L51" s="142">
        <f t="shared" si="2"/>
        <v>4</v>
      </c>
      <c r="M51" s="130">
        <f t="shared" si="3"/>
        <v>3</v>
      </c>
      <c r="N51" s="200">
        <f t="shared" si="4"/>
        <v>26</v>
      </c>
      <c r="O51" s="199">
        <f t="shared" si="5"/>
        <v>0</v>
      </c>
      <c r="P51" s="130">
        <f t="shared" si="10"/>
        <v>0</v>
      </c>
      <c r="Q51" s="130">
        <f t="shared" si="11"/>
        <v>0</v>
      </c>
      <c r="R51" s="200">
        <f t="shared" si="12"/>
        <v>0</v>
      </c>
      <c r="S51" s="199"/>
      <c r="T51" s="130"/>
      <c r="U51" s="130"/>
      <c r="V51" s="200"/>
      <c r="W51" s="117"/>
      <c r="X51" s="117"/>
      <c r="Y51" s="7">
        <v>2007</v>
      </c>
      <c r="Z51" s="123">
        <v>1</v>
      </c>
      <c r="AA51" s="187" t="s">
        <v>1394</v>
      </c>
      <c r="AB51" s="115">
        <v>7</v>
      </c>
      <c r="AC51" s="116" t="s">
        <v>1285</v>
      </c>
    </row>
    <row r="52" spans="1:29" x14ac:dyDescent="0.35">
      <c r="A52" s="46">
        <v>24</v>
      </c>
      <c r="B52" s="26" t="s">
        <v>1093</v>
      </c>
      <c r="C52" s="26" t="str">
        <f t="shared" si="0"/>
        <v>331</v>
      </c>
      <c r="D52" s="46">
        <v>331200</v>
      </c>
      <c r="E52" s="26" t="s">
        <v>428</v>
      </c>
      <c r="F52" s="11">
        <v>134</v>
      </c>
      <c r="G52" s="53">
        <v>3</v>
      </c>
      <c r="H52" s="57">
        <v>11</v>
      </c>
      <c r="I52" s="53">
        <v>108</v>
      </c>
      <c r="J52" s="139">
        <v>256</v>
      </c>
      <c r="K52" s="199">
        <f t="shared" si="1"/>
        <v>134</v>
      </c>
      <c r="L52" s="142">
        <f t="shared" si="2"/>
        <v>3</v>
      </c>
      <c r="M52" s="130">
        <f t="shared" si="3"/>
        <v>11</v>
      </c>
      <c r="N52" s="200">
        <f t="shared" si="4"/>
        <v>108</v>
      </c>
      <c r="O52" s="199">
        <f t="shared" si="5"/>
        <v>0</v>
      </c>
      <c r="P52" s="130">
        <f t="shared" si="10"/>
        <v>0</v>
      </c>
      <c r="Q52" s="130">
        <f t="shared" si="11"/>
        <v>0</v>
      </c>
      <c r="R52" s="200">
        <f t="shared" si="12"/>
        <v>0</v>
      </c>
      <c r="S52" s="199"/>
      <c r="T52" s="130"/>
      <c r="U52" s="130"/>
      <c r="V52" s="200"/>
      <c r="W52" s="117"/>
      <c r="X52" s="117"/>
      <c r="Y52" s="7">
        <v>2007</v>
      </c>
      <c r="Z52" s="123">
        <v>1</v>
      </c>
      <c r="AA52" s="187" t="s">
        <v>1394</v>
      </c>
      <c r="AB52" s="115">
        <v>7</v>
      </c>
      <c r="AC52" s="116" t="s">
        <v>1285</v>
      </c>
    </row>
    <row r="53" spans="1:29" x14ac:dyDescent="0.35">
      <c r="A53" s="46">
        <v>24</v>
      </c>
      <c r="B53" s="26" t="s">
        <v>1093</v>
      </c>
      <c r="C53" s="26" t="str">
        <f t="shared" si="0"/>
        <v>332</v>
      </c>
      <c r="D53" s="46">
        <v>332310</v>
      </c>
      <c r="E53" s="26" t="s">
        <v>464</v>
      </c>
      <c r="F53" s="11">
        <v>86</v>
      </c>
      <c r="G53" s="53">
        <v>2</v>
      </c>
      <c r="H53" s="57">
        <v>12</v>
      </c>
      <c r="I53" s="53">
        <v>73</v>
      </c>
      <c r="J53" s="139">
        <v>173</v>
      </c>
      <c r="K53" s="199">
        <f t="shared" si="1"/>
        <v>86</v>
      </c>
      <c r="L53" s="142">
        <f t="shared" si="2"/>
        <v>2</v>
      </c>
      <c r="M53" s="130">
        <f t="shared" si="3"/>
        <v>12</v>
      </c>
      <c r="N53" s="200">
        <f t="shared" si="4"/>
        <v>73</v>
      </c>
      <c r="O53" s="199">
        <f t="shared" si="5"/>
        <v>0</v>
      </c>
      <c r="P53" s="130">
        <f t="shared" si="10"/>
        <v>0</v>
      </c>
      <c r="Q53" s="130">
        <f t="shared" si="11"/>
        <v>0</v>
      </c>
      <c r="R53" s="200">
        <f t="shared" si="12"/>
        <v>0</v>
      </c>
      <c r="S53" s="199"/>
      <c r="T53" s="130"/>
      <c r="U53" s="130"/>
      <c r="V53" s="200"/>
      <c r="W53" s="117"/>
      <c r="X53" s="117"/>
      <c r="Y53" s="7">
        <v>2007</v>
      </c>
      <c r="Z53" s="123">
        <v>1</v>
      </c>
      <c r="AA53" s="187" t="s">
        <v>1394</v>
      </c>
      <c r="AB53" s="115">
        <v>7</v>
      </c>
      <c r="AC53" s="116" t="s">
        <v>1285</v>
      </c>
    </row>
    <row r="54" spans="1:29" x14ac:dyDescent="0.35">
      <c r="A54" s="46">
        <v>24</v>
      </c>
      <c r="B54" s="26" t="s">
        <v>1093</v>
      </c>
      <c r="C54" s="26" t="str">
        <f t="shared" si="0"/>
        <v>332</v>
      </c>
      <c r="D54" s="46">
        <v>332430</v>
      </c>
      <c r="E54" s="26" t="s">
        <v>465</v>
      </c>
      <c r="F54" s="11">
        <v>1</v>
      </c>
      <c r="G54" s="53">
        <v>0</v>
      </c>
      <c r="H54" s="57">
        <v>0</v>
      </c>
      <c r="I54" s="53">
        <v>1</v>
      </c>
      <c r="J54" s="139">
        <v>2</v>
      </c>
      <c r="K54" s="199">
        <f t="shared" si="1"/>
        <v>1</v>
      </c>
      <c r="L54" s="142">
        <f t="shared" si="2"/>
        <v>0</v>
      </c>
      <c r="M54" s="130">
        <f t="shared" si="3"/>
        <v>0</v>
      </c>
      <c r="N54" s="200">
        <f t="shared" si="4"/>
        <v>1</v>
      </c>
      <c r="O54" s="199">
        <f t="shared" si="5"/>
        <v>0</v>
      </c>
      <c r="P54" s="130">
        <f t="shared" si="10"/>
        <v>0</v>
      </c>
      <c r="Q54" s="130">
        <f t="shared" si="11"/>
        <v>0</v>
      </c>
      <c r="R54" s="200">
        <f t="shared" si="12"/>
        <v>0</v>
      </c>
      <c r="S54" s="199"/>
      <c r="T54" s="130"/>
      <c r="U54" s="130"/>
      <c r="V54" s="200"/>
      <c r="W54" s="117"/>
      <c r="X54" s="117"/>
      <c r="Y54" s="7">
        <v>2007</v>
      </c>
      <c r="Z54" s="123">
        <v>1</v>
      </c>
      <c r="AA54" s="187" t="s">
        <v>1394</v>
      </c>
      <c r="AB54" s="115">
        <v>7</v>
      </c>
      <c r="AC54" s="116" t="s">
        <v>1285</v>
      </c>
    </row>
    <row r="55" spans="1:29" x14ac:dyDescent="0.35">
      <c r="A55" s="46">
        <v>24</v>
      </c>
      <c r="B55" s="26" t="s">
        <v>1093</v>
      </c>
      <c r="C55" s="26" t="str">
        <f t="shared" si="0"/>
        <v>332</v>
      </c>
      <c r="D55" s="46">
        <v>332500</v>
      </c>
      <c r="E55" s="26" t="s">
        <v>429</v>
      </c>
      <c r="F55" s="11">
        <v>226</v>
      </c>
      <c r="G55" s="53">
        <v>6</v>
      </c>
      <c r="H55" s="57">
        <v>130</v>
      </c>
      <c r="I55" s="53">
        <v>266</v>
      </c>
      <c r="J55" s="139">
        <v>629</v>
      </c>
      <c r="K55" s="199">
        <f t="shared" si="1"/>
        <v>226</v>
      </c>
      <c r="L55" s="142">
        <f t="shared" si="2"/>
        <v>6</v>
      </c>
      <c r="M55" s="130">
        <f t="shared" si="3"/>
        <v>130</v>
      </c>
      <c r="N55" s="200">
        <f t="shared" si="4"/>
        <v>266</v>
      </c>
      <c r="O55" s="199">
        <f t="shared" si="5"/>
        <v>0</v>
      </c>
      <c r="P55" s="130">
        <f t="shared" si="10"/>
        <v>0</v>
      </c>
      <c r="Q55" s="130">
        <f t="shared" si="11"/>
        <v>0</v>
      </c>
      <c r="R55" s="200">
        <f t="shared" si="12"/>
        <v>0</v>
      </c>
      <c r="S55" s="199"/>
      <c r="T55" s="130"/>
      <c r="U55" s="130"/>
      <c r="V55" s="200"/>
      <c r="W55" s="117"/>
      <c r="X55" s="117"/>
      <c r="Y55" s="7">
        <v>2007</v>
      </c>
      <c r="Z55" s="123">
        <v>1</v>
      </c>
      <c r="AA55" s="187" t="s">
        <v>1394</v>
      </c>
      <c r="AB55" s="115">
        <v>7</v>
      </c>
      <c r="AC55" s="116" t="s">
        <v>1285</v>
      </c>
    </row>
    <row r="56" spans="1:29" x14ac:dyDescent="0.35">
      <c r="A56" s="46">
        <v>24</v>
      </c>
      <c r="B56" s="26" t="s">
        <v>1093</v>
      </c>
      <c r="C56" s="26" t="str">
        <f t="shared" si="0"/>
        <v>332</v>
      </c>
      <c r="D56" s="46" t="s">
        <v>466</v>
      </c>
      <c r="E56" s="26" t="s">
        <v>467</v>
      </c>
      <c r="F56" s="11">
        <v>157</v>
      </c>
      <c r="G56" s="53">
        <v>4</v>
      </c>
      <c r="H56" s="57">
        <v>18</v>
      </c>
      <c r="I56" s="53">
        <v>130</v>
      </c>
      <c r="J56" s="139">
        <v>308</v>
      </c>
      <c r="K56" s="199">
        <f t="shared" si="1"/>
        <v>157</v>
      </c>
      <c r="L56" s="142">
        <f t="shared" si="2"/>
        <v>4</v>
      </c>
      <c r="M56" s="130">
        <f t="shared" si="3"/>
        <v>18</v>
      </c>
      <c r="N56" s="200">
        <f t="shared" si="4"/>
        <v>130</v>
      </c>
      <c r="O56" s="199">
        <f t="shared" si="5"/>
        <v>0</v>
      </c>
      <c r="P56" s="130">
        <f t="shared" si="10"/>
        <v>0</v>
      </c>
      <c r="Q56" s="130">
        <f t="shared" si="11"/>
        <v>0</v>
      </c>
      <c r="R56" s="200">
        <f t="shared" si="12"/>
        <v>0</v>
      </c>
      <c r="S56" s="199"/>
      <c r="T56" s="130"/>
      <c r="U56" s="130"/>
      <c r="V56" s="200"/>
      <c r="W56" s="117"/>
      <c r="X56" s="117"/>
      <c r="Y56" s="7">
        <v>2007</v>
      </c>
      <c r="Z56" s="123">
        <v>1</v>
      </c>
      <c r="AA56" s="187" t="s">
        <v>1394</v>
      </c>
      <c r="AB56" s="115">
        <v>7</v>
      </c>
      <c r="AC56" s="116" t="s">
        <v>1285</v>
      </c>
    </row>
    <row r="57" spans="1:29" x14ac:dyDescent="0.35">
      <c r="A57" s="46">
        <v>24</v>
      </c>
      <c r="B57" s="26" t="s">
        <v>1093</v>
      </c>
      <c r="C57" s="26" t="str">
        <f t="shared" si="0"/>
        <v>334</v>
      </c>
      <c r="D57" s="46" t="s">
        <v>468</v>
      </c>
      <c r="E57" s="26" t="s">
        <v>469</v>
      </c>
      <c r="F57" s="11">
        <v>869</v>
      </c>
      <c r="G57" s="53">
        <v>28</v>
      </c>
      <c r="H57" s="57">
        <v>154</v>
      </c>
      <c r="I57" s="53">
        <v>989</v>
      </c>
      <c r="J57" s="139">
        <v>2039</v>
      </c>
      <c r="K57" s="199">
        <f t="shared" si="1"/>
        <v>869</v>
      </c>
      <c r="L57" s="142">
        <f t="shared" si="2"/>
        <v>28</v>
      </c>
      <c r="M57" s="130">
        <f t="shared" si="3"/>
        <v>154</v>
      </c>
      <c r="N57" s="200">
        <f t="shared" si="4"/>
        <v>989</v>
      </c>
      <c r="O57" s="199">
        <f t="shared" si="5"/>
        <v>0</v>
      </c>
      <c r="P57" s="130">
        <f t="shared" si="10"/>
        <v>0</v>
      </c>
      <c r="Q57" s="130">
        <f t="shared" si="11"/>
        <v>0</v>
      </c>
      <c r="R57" s="200">
        <f t="shared" si="12"/>
        <v>0</v>
      </c>
      <c r="S57" s="199"/>
      <c r="T57" s="130"/>
      <c r="U57" s="130"/>
      <c r="V57" s="200"/>
      <c r="W57" s="117"/>
      <c r="X57" s="117"/>
      <c r="Y57" s="7">
        <v>2007</v>
      </c>
      <c r="Z57" s="123">
        <v>1</v>
      </c>
      <c r="AA57" s="187" t="s">
        <v>1394</v>
      </c>
      <c r="AB57" s="115">
        <v>7</v>
      </c>
      <c r="AC57" s="116" t="s">
        <v>1285</v>
      </c>
    </row>
    <row r="58" spans="1:29" x14ac:dyDescent="0.35">
      <c r="A58" s="46">
        <v>24</v>
      </c>
      <c r="B58" s="26" t="s">
        <v>1093</v>
      </c>
      <c r="C58" s="26" t="str">
        <f t="shared" si="0"/>
        <v>335</v>
      </c>
      <c r="D58" s="46">
        <v>335120</v>
      </c>
      <c r="E58" s="26" t="s">
        <v>470</v>
      </c>
      <c r="F58" s="11">
        <v>1947</v>
      </c>
      <c r="G58" s="53">
        <v>326</v>
      </c>
      <c r="H58" s="57">
        <v>547</v>
      </c>
      <c r="I58" s="53">
        <v>2648</v>
      </c>
      <c r="J58" s="139">
        <v>5468</v>
      </c>
      <c r="K58" s="199">
        <f t="shared" si="1"/>
        <v>1947</v>
      </c>
      <c r="L58" s="142">
        <f t="shared" si="2"/>
        <v>326</v>
      </c>
      <c r="M58" s="130">
        <f t="shared" si="3"/>
        <v>547</v>
      </c>
      <c r="N58" s="200">
        <f t="shared" si="4"/>
        <v>2648</v>
      </c>
      <c r="O58" s="199">
        <f t="shared" si="5"/>
        <v>0</v>
      </c>
      <c r="P58" s="130">
        <f t="shared" si="10"/>
        <v>0</v>
      </c>
      <c r="Q58" s="130">
        <f t="shared" si="11"/>
        <v>0</v>
      </c>
      <c r="R58" s="200">
        <f t="shared" si="12"/>
        <v>0</v>
      </c>
      <c r="S58" s="199"/>
      <c r="T58" s="130"/>
      <c r="U58" s="130"/>
      <c r="V58" s="200"/>
      <c r="W58" s="117"/>
      <c r="X58" s="117"/>
      <c r="Y58" s="7">
        <v>2007</v>
      </c>
      <c r="Z58" s="123">
        <v>1</v>
      </c>
      <c r="AA58" s="187" t="s">
        <v>1394</v>
      </c>
      <c r="AB58" s="115">
        <v>7</v>
      </c>
      <c r="AC58" s="116" t="s">
        <v>1285</v>
      </c>
    </row>
    <row r="59" spans="1:29" x14ac:dyDescent="0.35">
      <c r="A59" s="46">
        <v>24</v>
      </c>
      <c r="B59" s="26" t="s">
        <v>1093</v>
      </c>
      <c r="C59" s="26" t="str">
        <f t="shared" si="0"/>
        <v>339</v>
      </c>
      <c r="D59" s="46">
        <v>339990</v>
      </c>
      <c r="E59" s="26" t="s">
        <v>443</v>
      </c>
      <c r="F59" s="11">
        <v>3280</v>
      </c>
      <c r="G59" s="53">
        <v>610</v>
      </c>
      <c r="H59" s="57">
        <v>1341</v>
      </c>
      <c r="I59" s="53">
        <v>4756</v>
      </c>
      <c r="J59" s="139">
        <v>9987</v>
      </c>
      <c r="K59" s="199">
        <f t="shared" si="1"/>
        <v>3280</v>
      </c>
      <c r="L59" s="142">
        <f t="shared" si="2"/>
        <v>610</v>
      </c>
      <c r="M59" s="130">
        <f t="shared" si="3"/>
        <v>1341</v>
      </c>
      <c r="N59" s="200">
        <f t="shared" si="4"/>
        <v>4756</v>
      </c>
      <c r="O59" s="199">
        <f t="shared" si="5"/>
        <v>0</v>
      </c>
      <c r="P59" s="130">
        <f t="shared" si="10"/>
        <v>0</v>
      </c>
      <c r="Q59" s="130">
        <f t="shared" si="11"/>
        <v>0</v>
      </c>
      <c r="R59" s="200">
        <f t="shared" si="12"/>
        <v>0</v>
      </c>
      <c r="S59" s="199"/>
      <c r="T59" s="130"/>
      <c r="U59" s="130"/>
      <c r="V59" s="200"/>
      <c r="W59" s="117"/>
      <c r="X59" s="117"/>
      <c r="Y59" s="7">
        <v>2007</v>
      </c>
      <c r="Z59" s="123">
        <v>1</v>
      </c>
      <c r="AA59" s="187" t="s">
        <v>1394</v>
      </c>
      <c r="AB59" s="115">
        <v>7</v>
      </c>
      <c r="AC59" s="116" t="s">
        <v>1285</v>
      </c>
    </row>
    <row r="60" spans="1:29" x14ac:dyDescent="0.35">
      <c r="A60" s="46">
        <v>24</v>
      </c>
      <c r="B60" s="26" t="s">
        <v>1093</v>
      </c>
      <c r="C60" s="26" t="str">
        <f t="shared" si="0"/>
        <v>316</v>
      </c>
      <c r="D60" s="46">
        <v>316000</v>
      </c>
      <c r="E60" s="26" t="s">
        <v>471</v>
      </c>
      <c r="F60" s="11">
        <v>106</v>
      </c>
      <c r="G60" s="53">
        <v>5</v>
      </c>
      <c r="H60" s="57">
        <v>62</v>
      </c>
      <c r="I60" s="53">
        <v>163</v>
      </c>
      <c r="J60" s="139">
        <v>337</v>
      </c>
      <c r="K60" s="199">
        <f t="shared" si="1"/>
        <v>106</v>
      </c>
      <c r="L60" s="142">
        <f t="shared" si="2"/>
        <v>5</v>
      </c>
      <c r="M60" s="130">
        <f t="shared" si="3"/>
        <v>62</v>
      </c>
      <c r="N60" s="200">
        <f t="shared" si="4"/>
        <v>163</v>
      </c>
      <c r="O60" s="199">
        <f t="shared" si="5"/>
        <v>0</v>
      </c>
      <c r="P60" s="130">
        <f t="shared" si="10"/>
        <v>0</v>
      </c>
      <c r="Q60" s="130">
        <f t="shared" si="11"/>
        <v>0</v>
      </c>
      <c r="R60" s="200">
        <f t="shared" si="12"/>
        <v>0</v>
      </c>
      <c r="S60" s="199"/>
      <c r="T60" s="130"/>
      <c r="U60" s="130"/>
      <c r="V60" s="200"/>
      <c r="W60" s="117"/>
      <c r="X60" s="117"/>
      <c r="Y60" s="7">
        <v>2007</v>
      </c>
      <c r="Z60" s="123">
        <v>1</v>
      </c>
      <c r="AA60" s="187" t="s">
        <v>1394</v>
      </c>
      <c r="AB60" s="115">
        <v>7</v>
      </c>
      <c r="AC60" s="116" t="s">
        <v>1285</v>
      </c>
    </row>
    <row r="61" spans="1:29" x14ac:dyDescent="0.35">
      <c r="A61" s="46">
        <v>24</v>
      </c>
      <c r="B61" s="26" t="s">
        <v>1093</v>
      </c>
      <c r="C61" s="26" t="str">
        <f t="shared" si="0"/>
        <v>323</v>
      </c>
      <c r="D61" s="46">
        <v>323110</v>
      </c>
      <c r="E61" s="26" t="s">
        <v>472</v>
      </c>
      <c r="F61" s="11">
        <v>281</v>
      </c>
      <c r="G61" s="53">
        <v>14</v>
      </c>
      <c r="H61" s="57">
        <v>24</v>
      </c>
      <c r="I61" s="53">
        <v>301</v>
      </c>
      <c r="J61" s="139">
        <v>621</v>
      </c>
      <c r="K61" s="199">
        <f t="shared" si="1"/>
        <v>281</v>
      </c>
      <c r="L61" s="142">
        <f t="shared" si="2"/>
        <v>14</v>
      </c>
      <c r="M61" s="130">
        <f t="shared" si="3"/>
        <v>24</v>
      </c>
      <c r="N61" s="200">
        <f t="shared" si="4"/>
        <v>301</v>
      </c>
      <c r="O61" s="199">
        <f t="shared" si="5"/>
        <v>0</v>
      </c>
      <c r="P61" s="130">
        <f t="shared" si="10"/>
        <v>0</v>
      </c>
      <c r="Q61" s="130">
        <f t="shared" si="11"/>
        <v>0</v>
      </c>
      <c r="R61" s="200">
        <f t="shared" si="12"/>
        <v>0</v>
      </c>
      <c r="S61" s="199"/>
      <c r="T61" s="130"/>
      <c r="U61" s="130"/>
      <c r="V61" s="200"/>
      <c r="W61" s="117"/>
      <c r="X61" s="117"/>
      <c r="Y61" s="7">
        <v>2007</v>
      </c>
      <c r="Z61" s="123">
        <v>1</v>
      </c>
      <c r="AA61" s="187" t="s">
        <v>1394</v>
      </c>
      <c r="AB61" s="115">
        <v>7</v>
      </c>
      <c r="AC61" s="116" t="s">
        <v>1285</v>
      </c>
    </row>
    <row r="62" spans="1:29" x14ac:dyDescent="0.35">
      <c r="A62" s="46">
        <v>24</v>
      </c>
      <c r="B62" s="26" t="s">
        <v>1093</v>
      </c>
      <c r="C62" s="26" t="str">
        <f t="shared" si="0"/>
        <v>S00</v>
      </c>
      <c r="D62" s="46" t="s">
        <v>424</v>
      </c>
      <c r="E62" s="26" t="s">
        <v>425</v>
      </c>
      <c r="F62" s="11">
        <v>983</v>
      </c>
      <c r="G62" s="53">
        <v>1560</v>
      </c>
      <c r="H62" s="57">
        <v>403</v>
      </c>
      <c r="I62" s="53">
        <v>1263</v>
      </c>
      <c r="J62" s="139">
        <v>4209</v>
      </c>
      <c r="K62" s="199">
        <f t="shared" si="1"/>
        <v>983</v>
      </c>
      <c r="L62" s="142">
        <f t="shared" si="2"/>
        <v>1560</v>
      </c>
      <c r="M62" s="130">
        <f t="shared" si="3"/>
        <v>403</v>
      </c>
      <c r="N62" s="200">
        <f t="shared" si="4"/>
        <v>1263</v>
      </c>
      <c r="O62" s="199">
        <f t="shared" si="5"/>
        <v>0</v>
      </c>
      <c r="P62" s="130">
        <f t="shared" si="10"/>
        <v>0</v>
      </c>
      <c r="Q62" s="130">
        <f t="shared" si="11"/>
        <v>0</v>
      </c>
      <c r="R62" s="200">
        <f t="shared" si="12"/>
        <v>0</v>
      </c>
      <c r="S62" s="199"/>
      <c r="T62" s="130"/>
      <c r="U62" s="130"/>
      <c r="V62" s="200"/>
      <c r="W62" s="117"/>
      <c r="X62" s="117"/>
      <c r="Y62" s="7">
        <v>2007</v>
      </c>
      <c r="Z62" s="123">
        <v>1</v>
      </c>
      <c r="AA62" s="187" t="s">
        <v>1394</v>
      </c>
      <c r="AB62" s="115">
        <v>7</v>
      </c>
      <c r="AC62" s="116" t="s">
        <v>1285</v>
      </c>
    </row>
    <row r="63" spans="1:29" x14ac:dyDescent="0.35">
      <c r="A63" s="46">
        <v>25</v>
      </c>
      <c r="B63" s="26" t="s">
        <v>1094</v>
      </c>
      <c r="C63" s="26" t="str">
        <f t="shared" si="0"/>
        <v>314</v>
      </c>
      <c r="D63" s="46">
        <v>314110</v>
      </c>
      <c r="E63" s="26" t="s">
        <v>473</v>
      </c>
      <c r="F63" s="11">
        <v>7765</v>
      </c>
      <c r="G63" s="53">
        <v>397</v>
      </c>
      <c r="H63" s="57">
        <v>2568</v>
      </c>
      <c r="I63" s="53">
        <v>10821</v>
      </c>
      <c r="J63" s="139">
        <v>21551</v>
      </c>
      <c r="K63" s="199">
        <f t="shared" si="1"/>
        <v>7765</v>
      </c>
      <c r="L63" s="142">
        <f t="shared" si="2"/>
        <v>397</v>
      </c>
      <c r="M63" s="130">
        <f t="shared" si="3"/>
        <v>2568</v>
      </c>
      <c r="N63" s="200">
        <f t="shared" si="4"/>
        <v>10821</v>
      </c>
      <c r="O63" s="199">
        <f t="shared" si="5"/>
        <v>0</v>
      </c>
      <c r="P63" s="130">
        <f t="shared" si="10"/>
        <v>0</v>
      </c>
      <c r="Q63" s="130">
        <f t="shared" si="11"/>
        <v>0</v>
      </c>
      <c r="R63" s="200">
        <f t="shared" si="12"/>
        <v>0</v>
      </c>
      <c r="S63" s="199"/>
      <c r="T63" s="130"/>
      <c r="U63" s="130"/>
      <c r="V63" s="200"/>
      <c r="W63" s="117"/>
      <c r="X63" s="117"/>
      <c r="Y63" s="7">
        <v>2007</v>
      </c>
      <c r="Z63" s="123">
        <v>1</v>
      </c>
      <c r="AA63" s="187" t="s">
        <v>1394</v>
      </c>
      <c r="AB63" s="115">
        <v>7</v>
      </c>
      <c r="AC63" s="116" t="s">
        <v>1285</v>
      </c>
    </row>
    <row r="64" spans="1:29" x14ac:dyDescent="0.35">
      <c r="A64" s="46">
        <v>25</v>
      </c>
      <c r="B64" s="26" t="s">
        <v>1094</v>
      </c>
      <c r="C64" s="26" t="str">
        <f t="shared" si="0"/>
        <v>314</v>
      </c>
      <c r="D64" s="46">
        <v>314900</v>
      </c>
      <c r="E64" s="26" t="s">
        <v>474</v>
      </c>
      <c r="F64" s="11">
        <v>383</v>
      </c>
      <c r="G64" s="53">
        <v>20</v>
      </c>
      <c r="H64" s="57">
        <v>223</v>
      </c>
      <c r="I64" s="53">
        <v>631</v>
      </c>
      <c r="J64" s="139">
        <v>1256</v>
      </c>
      <c r="K64" s="199">
        <f t="shared" si="1"/>
        <v>383</v>
      </c>
      <c r="L64" s="142">
        <f t="shared" si="2"/>
        <v>20</v>
      </c>
      <c r="M64" s="130">
        <f t="shared" si="3"/>
        <v>223</v>
      </c>
      <c r="N64" s="200">
        <f t="shared" si="4"/>
        <v>631</v>
      </c>
      <c r="O64" s="199">
        <f t="shared" si="5"/>
        <v>0</v>
      </c>
      <c r="P64" s="130">
        <f t="shared" si="10"/>
        <v>0</v>
      </c>
      <c r="Q64" s="130">
        <f t="shared" si="11"/>
        <v>0</v>
      </c>
      <c r="R64" s="200">
        <f t="shared" si="12"/>
        <v>0</v>
      </c>
      <c r="S64" s="199"/>
      <c r="T64" s="130"/>
      <c r="U64" s="130"/>
      <c r="V64" s="200"/>
      <c r="W64" s="117"/>
      <c r="X64" s="117"/>
      <c r="Y64" s="7">
        <v>2007</v>
      </c>
      <c r="Z64" s="123">
        <v>1</v>
      </c>
      <c r="AA64" s="187" t="s">
        <v>1394</v>
      </c>
      <c r="AB64" s="115">
        <v>7</v>
      </c>
      <c r="AC64" s="116" t="s">
        <v>1285</v>
      </c>
    </row>
    <row r="65" spans="1:29" x14ac:dyDescent="0.35">
      <c r="A65" s="46">
        <v>25</v>
      </c>
      <c r="B65" s="26" t="s">
        <v>1094</v>
      </c>
      <c r="C65" s="26" t="str">
        <f t="shared" si="0"/>
        <v>326</v>
      </c>
      <c r="D65" s="46">
        <v>326140</v>
      </c>
      <c r="E65" s="26" t="s">
        <v>475</v>
      </c>
      <c r="F65" s="11">
        <v>3</v>
      </c>
      <c r="G65" s="53">
        <v>0</v>
      </c>
      <c r="H65" s="57">
        <v>2</v>
      </c>
      <c r="I65" s="53">
        <v>4</v>
      </c>
      <c r="J65" s="139">
        <v>9</v>
      </c>
      <c r="K65" s="199">
        <f t="shared" si="1"/>
        <v>3</v>
      </c>
      <c r="L65" s="142">
        <f t="shared" si="2"/>
        <v>0</v>
      </c>
      <c r="M65" s="130">
        <f t="shared" si="3"/>
        <v>2</v>
      </c>
      <c r="N65" s="200">
        <f t="shared" si="4"/>
        <v>4</v>
      </c>
      <c r="O65" s="199">
        <f t="shared" si="5"/>
        <v>0</v>
      </c>
      <c r="P65" s="130">
        <f t="shared" si="10"/>
        <v>0</v>
      </c>
      <c r="Q65" s="130">
        <f t="shared" si="11"/>
        <v>0</v>
      </c>
      <c r="R65" s="200">
        <f t="shared" si="12"/>
        <v>0</v>
      </c>
      <c r="S65" s="199"/>
      <c r="T65" s="130"/>
      <c r="U65" s="130"/>
      <c r="V65" s="200"/>
      <c r="W65" s="117"/>
      <c r="X65" s="117"/>
      <c r="Y65" s="7">
        <v>2007</v>
      </c>
      <c r="Z65" s="123">
        <v>1</v>
      </c>
      <c r="AA65" s="187" t="s">
        <v>1394</v>
      </c>
      <c r="AB65" s="115">
        <v>7</v>
      </c>
      <c r="AC65" s="116" t="s">
        <v>1285</v>
      </c>
    </row>
    <row r="66" spans="1:29" x14ac:dyDescent="0.35">
      <c r="A66" s="46">
        <v>25</v>
      </c>
      <c r="B66" s="26" t="s">
        <v>1094</v>
      </c>
      <c r="C66" s="26" t="str">
        <f t="shared" si="0"/>
        <v>326</v>
      </c>
      <c r="D66" s="46">
        <v>326150</v>
      </c>
      <c r="E66" s="26" t="s">
        <v>476</v>
      </c>
      <c r="F66" s="11">
        <v>61</v>
      </c>
      <c r="G66" s="53">
        <v>1</v>
      </c>
      <c r="H66" s="57">
        <v>35</v>
      </c>
      <c r="I66" s="53">
        <v>99</v>
      </c>
      <c r="J66" s="139">
        <v>197</v>
      </c>
      <c r="K66" s="199">
        <f t="shared" si="1"/>
        <v>61</v>
      </c>
      <c r="L66" s="142">
        <f t="shared" si="2"/>
        <v>1</v>
      </c>
      <c r="M66" s="130">
        <f t="shared" si="3"/>
        <v>35</v>
      </c>
      <c r="N66" s="200">
        <f t="shared" si="4"/>
        <v>99</v>
      </c>
      <c r="O66" s="199">
        <f t="shared" si="5"/>
        <v>0</v>
      </c>
      <c r="P66" s="130">
        <f t="shared" si="10"/>
        <v>0</v>
      </c>
      <c r="Q66" s="130">
        <f t="shared" si="11"/>
        <v>0</v>
      </c>
      <c r="R66" s="200">
        <f t="shared" si="12"/>
        <v>0</v>
      </c>
      <c r="S66" s="199"/>
      <c r="T66" s="130"/>
      <c r="U66" s="130"/>
      <c r="V66" s="200"/>
      <c r="W66" s="117"/>
      <c r="X66" s="117"/>
      <c r="Y66" s="7">
        <v>2007</v>
      </c>
      <c r="Z66" s="123">
        <v>1</v>
      </c>
      <c r="AA66" s="187" t="s">
        <v>1394</v>
      </c>
      <c r="AB66" s="115">
        <v>7</v>
      </c>
      <c r="AC66" s="116" t="s">
        <v>1285</v>
      </c>
    </row>
    <row r="67" spans="1:29" x14ac:dyDescent="0.35">
      <c r="A67" s="46">
        <v>25</v>
      </c>
      <c r="B67" s="26" t="s">
        <v>1094</v>
      </c>
      <c r="C67" s="26" t="str">
        <f t="shared" si="0"/>
        <v>326</v>
      </c>
      <c r="D67" s="46">
        <v>326190</v>
      </c>
      <c r="E67" s="26" t="s">
        <v>477</v>
      </c>
      <c r="F67" s="11">
        <v>25</v>
      </c>
      <c r="G67" s="53">
        <v>1</v>
      </c>
      <c r="H67" s="57">
        <v>3</v>
      </c>
      <c r="I67" s="53">
        <v>28</v>
      </c>
      <c r="J67" s="139">
        <v>56</v>
      </c>
      <c r="K67" s="199">
        <f t="shared" si="1"/>
        <v>25</v>
      </c>
      <c r="L67" s="142">
        <f t="shared" si="2"/>
        <v>1</v>
      </c>
      <c r="M67" s="130">
        <f t="shared" si="3"/>
        <v>3</v>
      </c>
      <c r="N67" s="200">
        <f t="shared" si="4"/>
        <v>28</v>
      </c>
      <c r="O67" s="199">
        <f t="shared" si="5"/>
        <v>0</v>
      </c>
      <c r="P67" s="130">
        <f t="shared" si="10"/>
        <v>0</v>
      </c>
      <c r="Q67" s="130">
        <f t="shared" si="11"/>
        <v>0</v>
      </c>
      <c r="R67" s="200">
        <f t="shared" si="12"/>
        <v>0</v>
      </c>
      <c r="S67" s="199"/>
      <c r="T67" s="130"/>
      <c r="U67" s="130"/>
      <c r="V67" s="200"/>
      <c r="W67" s="117"/>
      <c r="X67" s="117"/>
      <c r="Y67" s="7">
        <v>2007</v>
      </c>
      <c r="Z67" s="123">
        <v>1</v>
      </c>
      <c r="AA67" s="187" t="s">
        <v>1394</v>
      </c>
      <c r="AB67" s="115">
        <v>7</v>
      </c>
      <c r="AC67" s="116" t="s">
        <v>1285</v>
      </c>
    </row>
    <row r="68" spans="1:29" x14ac:dyDescent="0.35">
      <c r="A68" s="46">
        <v>25</v>
      </c>
      <c r="B68" s="26" t="s">
        <v>1094</v>
      </c>
      <c r="C68" s="26" t="str">
        <f t="shared" si="0"/>
        <v>326</v>
      </c>
      <c r="D68" s="46">
        <v>326290</v>
      </c>
      <c r="E68" s="26" t="s">
        <v>446</v>
      </c>
      <c r="F68" s="11">
        <v>113</v>
      </c>
      <c r="G68" s="53">
        <v>3</v>
      </c>
      <c r="H68" s="57">
        <v>13</v>
      </c>
      <c r="I68" s="53">
        <v>129</v>
      </c>
      <c r="J68" s="139">
        <v>257</v>
      </c>
      <c r="K68" s="199">
        <f t="shared" si="1"/>
        <v>113</v>
      </c>
      <c r="L68" s="142">
        <f t="shared" si="2"/>
        <v>3</v>
      </c>
      <c r="M68" s="130">
        <f t="shared" si="3"/>
        <v>13</v>
      </c>
      <c r="N68" s="200">
        <f t="shared" si="4"/>
        <v>129</v>
      </c>
      <c r="O68" s="199">
        <f t="shared" si="5"/>
        <v>0</v>
      </c>
      <c r="P68" s="130">
        <f t="shared" si="10"/>
        <v>0</v>
      </c>
      <c r="Q68" s="130">
        <f t="shared" si="11"/>
        <v>0</v>
      </c>
      <c r="R68" s="200">
        <f t="shared" si="12"/>
        <v>0</v>
      </c>
      <c r="S68" s="199"/>
      <c r="T68" s="130"/>
      <c r="U68" s="130"/>
      <c r="V68" s="200"/>
      <c r="W68" s="117"/>
      <c r="X68" s="117"/>
      <c r="Y68" s="7">
        <v>2007</v>
      </c>
      <c r="Z68" s="123">
        <v>1</v>
      </c>
      <c r="AA68" s="187" t="s">
        <v>1394</v>
      </c>
      <c r="AB68" s="115">
        <v>7</v>
      </c>
      <c r="AC68" s="116" t="s">
        <v>1285</v>
      </c>
    </row>
    <row r="69" spans="1:29" x14ac:dyDescent="0.35">
      <c r="A69" s="46">
        <v>25</v>
      </c>
      <c r="B69" s="26" t="s">
        <v>1094</v>
      </c>
      <c r="C69" s="26" t="str">
        <f t="shared" si="0"/>
        <v>S00</v>
      </c>
      <c r="D69" s="46" t="s">
        <v>424</v>
      </c>
      <c r="E69" s="26" t="s">
        <v>425</v>
      </c>
      <c r="F69" s="11">
        <v>303</v>
      </c>
      <c r="G69" s="53">
        <v>340</v>
      </c>
      <c r="H69" s="57">
        <v>103</v>
      </c>
      <c r="I69" s="53">
        <v>337</v>
      </c>
      <c r="J69" s="139">
        <v>1084</v>
      </c>
      <c r="K69" s="199">
        <f t="shared" si="1"/>
        <v>303</v>
      </c>
      <c r="L69" s="142">
        <f t="shared" si="2"/>
        <v>340</v>
      </c>
      <c r="M69" s="130">
        <f t="shared" si="3"/>
        <v>103</v>
      </c>
      <c r="N69" s="200">
        <f t="shared" si="4"/>
        <v>337</v>
      </c>
      <c r="O69" s="199">
        <f t="shared" si="5"/>
        <v>0</v>
      </c>
      <c r="P69" s="130">
        <f t="shared" si="10"/>
        <v>0</v>
      </c>
      <c r="Q69" s="130">
        <f t="shared" si="11"/>
        <v>0</v>
      </c>
      <c r="R69" s="200">
        <f t="shared" si="12"/>
        <v>0</v>
      </c>
      <c r="S69" s="199"/>
      <c r="T69" s="130"/>
      <c r="U69" s="130"/>
      <c r="V69" s="200"/>
      <c r="W69" s="117"/>
      <c r="X69" s="117"/>
      <c r="Y69" s="7">
        <v>2007</v>
      </c>
      <c r="Z69" s="123">
        <v>1</v>
      </c>
      <c r="AA69" s="187" t="s">
        <v>1394</v>
      </c>
      <c r="AB69" s="115">
        <v>7</v>
      </c>
      <c r="AC69" s="116" t="s">
        <v>1285</v>
      </c>
    </row>
    <row r="70" spans="1:29" x14ac:dyDescent="0.35">
      <c r="A70" s="46">
        <v>26</v>
      </c>
      <c r="B70" s="26" t="s">
        <v>1095</v>
      </c>
      <c r="C70" s="26" t="str">
        <f t="shared" si="0"/>
        <v>337</v>
      </c>
      <c r="D70" s="46">
        <v>337900</v>
      </c>
      <c r="E70" s="26" t="s">
        <v>455</v>
      </c>
      <c r="F70" s="11">
        <v>2701</v>
      </c>
      <c r="G70" s="53">
        <v>458</v>
      </c>
      <c r="H70" s="57">
        <v>893</v>
      </c>
      <c r="I70" s="53">
        <v>3221</v>
      </c>
      <c r="J70" s="139">
        <v>7273</v>
      </c>
      <c r="K70" s="199">
        <f t="shared" si="1"/>
        <v>2701</v>
      </c>
      <c r="L70" s="142">
        <f t="shared" si="2"/>
        <v>458</v>
      </c>
      <c r="M70" s="130">
        <f t="shared" si="3"/>
        <v>893</v>
      </c>
      <c r="N70" s="200">
        <f t="shared" si="4"/>
        <v>3221</v>
      </c>
      <c r="O70" s="199">
        <f t="shared" si="5"/>
        <v>0</v>
      </c>
      <c r="P70" s="130">
        <f t="shared" si="10"/>
        <v>0</v>
      </c>
      <c r="Q70" s="130">
        <f t="shared" si="11"/>
        <v>0</v>
      </c>
      <c r="R70" s="200">
        <f t="shared" si="12"/>
        <v>0</v>
      </c>
      <c r="S70" s="199"/>
      <c r="T70" s="130"/>
      <c r="U70" s="130"/>
      <c r="V70" s="200"/>
      <c r="W70" s="117"/>
      <c r="X70" s="117"/>
      <c r="Y70" s="7">
        <v>2007</v>
      </c>
      <c r="Z70" s="123">
        <v>1</v>
      </c>
      <c r="AA70" s="187" t="s">
        <v>1394</v>
      </c>
      <c r="AB70" s="115">
        <v>7</v>
      </c>
      <c r="AC70" s="116" t="s">
        <v>1285</v>
      </c>
    </row>
    <row r="71" spans="1:29" x14ac:dyDescent="0.35">
      <c r="A71" s="46">
        <v>26</v>
      </c>
      <c r="B71" s="26" t="s">
        <v>1095</v>
      </c>
      <c r="C71" s="26" t="str">
        <f t="shared" si="0"/>
        <v>314</v>
      </c>
      <c r="D71" s="46">
        <v>314120</v>
      </c>
      <c r="E71" s="26" t="s">
        <v>478</v>
      </c>
      <c r="F71" s="11">
        <v>1937</v>
      </c>
      <c r="G71" s="53">
        <v>114</v>
      </c>
      <c r="H71" s="57">
        <v>641</v>
      </c>
      <c r="I71" s="53">
        <v>2139</v>
      </c>
      <c r="J71" s="139">
        <v>4830</v>
      </c>
      <c r="K71" s="199">
        <f t="shared" si="1"/>
        <v>1937</v>
      </c>
      <c r="L71" s="142">
        <f t="shared" si="2"/>
        <v>114</v>
      </c>
      <c r="M71" s="130">
        <f t="shared" si="3"/>
        <v>641</v>
      </c>
      <c r="N71" s="200">
        <f t="shared" si="4"/>
        <v>2139</v>
      </c>
      <c r="O71" s="199">
        <f t="shared" si="5"/>
        <v>0</v>
      </c>
      <c r="P71" s="130">
        <f t="shared" si="10"/>
        <v>0</v>
      </c>
      <c r="Q71" s="130">
        <f t="shared" si="11"/>
        <v>0</v>
      </c>
      <c r="R71" s="200">
        <f t="shared" si="12"/>
        <v>0</v>
      </c>
      <c r="S71" s="199"/>
      <c r="T71" s="130"/>
      <c r="U71" s="130"/>
      <c r="V71" s="200"/>
      <c r="W71" s="117"/>
      <c r="X71" s="117"/>
      <c r="Y71" s="7">
        <v>2007</v>
      </c>
      <c r="Z71" s="123">
        <v>1</v>
      </c>
      <c r="AA71" s="187" t="s">
        <v>1394</v>
      </c>
      <c r="AB71" s="115">
        <v>7</v>
      </c>
      <c r="AC71" s="116" t="s">
        <v>1285</v>
      </c>
    </row>
    <row r="72" spans="1:29" x14ac:dyDescent="0.35">
      <c r="A72" s="46">
        <v>26</v>
      </c>
      <c r="B72" s="26" t="s">
        <v>1095</v>
      </c>
      <c r="C72" s="26" t="str">
        <f t="shared" ref="C72:C135" si="13">LEFT(D72,3)</f>
        <v>314</v>
      </c>
      <c r="D72" s="46">
        <v>314900</v>
      </c>
      <c r="E72" s="26" t="s">
        <v>474</v>
      </c>
      <c r="F72" s="11">
        <v>415</v>
      </c>
      <c r="G72" s="53">
        <v>24</v>
      </c>
      <c r="H72" s="57">
        <v>241</v>
      </c>
      <c r="I72" s="53">
        <v>625</v>
      </c>
      <c r="J72" s="139">
        <v>1306</v>
      </c>
      <c r="K72" s="199">
        <f t="shared" ref="K72:K135" si="14">F72*Z72</f>
        <v>415</v>
      </c>
      <c r="L72" s="142">
        <f t="shared" ref="L72:L135" si="15">G72*$Z72</f>
        <v>24</v>
      </c>
      <c r="M72" s="130">
        <f t="shared" ref="M72:M135" si="16">H72*$Z72</f>
        <v>241</v>
      </c>
      <c r="N72" s="200">
        <f t="shared" ref="N72:N135" si="17">I72*$Z72</f>
        <v>625</v>
      </c>
      <c r="O72" s="199">
        <f t="shared" ref="O72:O135" si="18">$F72*(1-$Z72)</f>
        <v>0</v>
      </c>
      <c r="P72" s="130">
        <f t="shared" si="10"/>
        <v>0</v>
      </c>
      <c r="Q72" s="130">
        <f t="shared" si="11"/>
        <v>0</v>
      </c>
      <c r="R72" s="200">
        <f t="shared" si="12"/>
        <v>0</v>
      </c>
      <c r="S72" s="199"/>
      <c r="T72" s="130"/>
      <c r="U72" s="130"/>
      <c r="V72" s="200"/>
      <c r="W72" s="117"/>
      <c r="X72" s="117"/>
      <c r="Y72" s="7">
        <v>2007</v>
      </c>
      <c r="Z72" s="123">
        <v>1</v>
      </c>
      <c r="AA72" s="187" t="s">
        <v>1394</v>
      </c>
      <c r="AB72" s="115">
        <v>7</v>
      </c>
      <c r="AC72" s="116" t="s">
        <v>1285</v>
      </c>
    </row>
    <row r="73" spans="1:29" x14ac:dyDescent="0.35">
      <c r="A73" s="46">
        <v>26</v>
      </c>
      <c r="B73" s="26" t="s">
        <v>1095</v>
      </c>
      <c r="C73" s="26" t="str">
        <f t="shared" si="13"/>
        <v>S00</v>
      </c>
      <c r="D73" s="46" t="s">
        <v>424</v>
      </c>
      <c r="E73" s="26" t="s">
        <v>425</v>
      </c>
      <c r="F73" s="11">
        <v>0</v>
      </c>
      <c r="G73" s="53">
        <v>52</v>
      </c>
      <c r="H73" s="57">
        <v>16</v>
      </c>
      <c r="I73" s="53">
        <v>91</v>
      </c>
      <c r="J73" s="139">
        <v>159</v>
      </c>
      <c r="K73" s="199">
        <f t="shared" si="14"/>
        <v>0</v>
      </c>
      <c r="L73" s="142">
        <f t="shared" si="15"/>
        <v>52</v>
      </c>
      <c r="M73" s="130">
        <f t="shared" si="16"/>
        <v>16</v>
      </c>
      <c r="N73" s="200">
        <f t="shared" si="17"/>
        <v>91</v>
      </c>
      <c r="O73" s="199">
        <f t="shared" si="18"/>
        <v>0</v>
      </c>
      <c r="P73" s="130">
        <f t="shared" si="10"/>
        <v>0</v>
      </c>
      <c r="Q73" s="130">
        <f t="shared" si="11"/>
        <v>0</v>
      </c>
      <c r="R73" s="200">
        <f t="shared" si="12"/>
        <v>0</v>
      </c>
      <c r="S73" s="199"/>
      <c r="T73" s="130"/>
      <c r="U73" s="130"/>
      <c r="V73" s="200"/>
      <c r="W73" s="117"/>
      <c r="X73" s="117"/>
      <c r="Y73" s="7">
        <v>2007</v>
      </c>
      <c r="Z73" s="123">
        <v>1</v>
      </c>
      <c r="AA73" s="187" t="s">
        <v>1394</v>
      </c>
      <c r="AB73" s="115">
        <v>7</v>
      </c>
      <c r="AC73" s="116" t="s">
        <v>1285</v>
      </c>
    </row>
    <row r="74" spans="1:29" x14ac:dyDescent="0.35">
      <c r="A74" s="46">
        <v>28</v>
      </c>
      <c r="B74" s="26" t="s">
        <v>1096</v>
      </c>
      <c r="C74" s="26" t="str">
        <f t="shared" si="13"/>
        <v>331</v>
      </c>
      <c r="D74" s="46">
        <v>331490</v>
      </c>
      <c r="E74" s="26" t="s">
        <v>479</v>
      </c>
      <c r="F74" s="11">
        <v>31</v>
      </c>
      <c r="G74" s="53">
        <v>1</v>
      </c>
      <c r="H74" s="57">
        <v>2</v>
      </c>
      <c r="I74" s="53">
        <v>14</v>
      </c>
      <c r="J74" s="126">
        <v>48</v>
      </c>
      <c r="K74" s="199">
        <f t="shared" si="14"/>
        <v>31</v>
      </c>
      <c r="L74" s="142">
        <f t="shared" si="15"/>
        <v>1</v>
      </c>
      <c r="M74" s="130">
        <f t="shared" si="16"/>
        <v>2</v>
      </c>
      <c r="N74" s="200">
        <f t="shared" si="17"/>
        <v>14</v>
      </c>
      <c r="O74" s="199">
        <f t="shared" si="18"/>
        <v>0</v>
      </c>
      <c r="P74" s="130">
        <f t="shared" si="10"/>
        <v>0</v>
      </c>
      <c r="Q74" s="130">
        <f t="shared" si="11"/>
        <v>0</v>
      </c>
      <c r="R74" s="200">
        <f t="shared" si="12"/>
        <v>0</v>
      </c>
      <c r="S74" s="199"/>
      <c r="T74" s="130"/>
      <c r="U74" s="130"/>
      <c r="V74" s="200"/>
      <c r="W74" s="118"/>
      <c r="X74" s="118"/>
      <c r="Y74" s="7">
        <v>2007</v>
      </c>
      <c r="Z74" s="123">
        <v>1</v>
      </c>
      <c r="AA74" s="187" t="s">
        <v>1394</v>
      </c>
      <c r="AB74" s="115">
        <v>8</v>
      </c>
      <c r="AC74" s="116" t="s">
        <v>1286</v>
      </c>
    </row>
    <row r="75" spans="1:29" x14ac:dyDescent="0.35">
      <c r="A75" s="46">
        <v>28</v>
      </c>
      <c r="B75" s="26" t="s">
        <v>1096</v>
      </c>
      <c r="C75" s="26" t="str">
        <f t="shared" si="13"/>
        <v>333</v>
      </c>
      <c r="D75" s="46" t="s">
        <v>480</v>
      </c>
      <c r="E75" s="26" t="s">
        <v>481</v>
      </c>
      <c r="F75" s="11">
        <v>283</v>
      </c>
      <c r="G75" s="53">
        <v>8</v>
      </c>
      <c r="H75" s="57">
        <v>43</v>
      </c>
      <c r="I75" s="53">
        <v>133</v>
      </c>
      <c r="J75" s="126">
        <v>467</v>
      </c>
      <c r="K75" s="199">
        <f t="shared" si="14"/>
        <v>283</v>
      </c>
      <c r="L75" s="142">
        <f t="shared" si="15"/>
        <v>8</v>
      </c>
      <c r="M75" s="130">
        <f t="shared" si="16"/>
        <v>43</v>
      </c>
      <c r="N75" s="200">
        <f t="shared" si="17"/>
        <v>133</v>
      </c>
      <c r="O75" s="199">
        <f t="shared" si="18"/>
        <v>0</v>
      </c>
      <c r="P75" s="130">
        <f t="shared" si="10"/>
        <v>0</v>
      </c>
      <c r="Q75" s="130">
        <f t="shared" si="11"/>
        <v>0</v>
      </c>
      <c r="R75" s="200">
        <f t="shared" si="12"/>
        <v>0</v>
      </c>
      <c r="S75" s="199"/>
      <c r="T75" s="130"/>
      <c r="U75" s="130"/>
      <c r="V75" s="200"/>
      <c r="W75" s="118"/>
      <c r="X75" s="118"/>
      <c r="Y75" s="7">
        <v>2007</v>
      </c>
      <c r="Z75" s="123">
        <v>1</v>
      </c>
      <c r="AA75" s="187" t="s">
        <v>1394</v>
      </c>
      <c r="AB75" s="115">
        <v>8</v>
      </c>
      <c r="AC75" s="116" t="s">
        <v>1286</v>
      </c>
    </row>
    <row r="76" spans="1:29" x14ac:dyDescent="0.35">
      <c r="A76" s="46">
        <v>28</v>
      </c>
      <c r="B76" s="26" t="s">
        <v>1096</v>
      </c>
      <c r="C76" s="26" t="str">
        <f t="shared" si="13"/>
        <v>333</v>
      </c>
      <c r="D76" s="46">
        <v>333414</v>
      </c>
      <c r="E76" s="26" t="s">
        <v>482</v>
      </c>
      <c r="F76" s="11">
        <v>1716</v>
      </c>
      <c r="G76" s="53">
        <v>48</v>
      </c>
      <c r="H76" s="57">
        <v>761</v>
      </c>
      <c r="I76" s="53">
        <v>1010</v>
      </c>
      <c r="J76" s="126">
        <v>3535</v>
      </c>
      <c r="K76" s="199">
        <f t="shared" si="14"/>
        <v>1716</v>
      </c>
      <c r="L76" s="142">
        <f t="shared" si="15"/>
        <v>48</v>
      </c>
      <c r="M76" s="130">
        <f t="shared" si="16"/>
        <v>761</v>
      </c>
      <c r="N76" s="200">
        <f t="shared" si="17"/>
        <v>1010</v>
      </c>
      <c r="O76" s="199">
        <f t="shared" si="18"/>
        <v>0</v>
      </c>
      <c r="P76" s="130">
        <f t="shared" si="10"/>
        <v>0</v>
      </c>
      <c r="Q76" s="130">
        <f t="shared" si="11"/>
        <v>0</v>
      </c>
      <c r="R76" s="200">
        <f t="shared" si="12"/>
        <v>0</v>
      </c>
      <c r="S76" s="199"/>
      <c r="T76" s="130"/>
      <c r="U76" s="130"/>
      <c r="V76" s="200"/>
      <c r="W76" s="118"/>
      <c r="X76" s="118"/>
      <c r="Y76" s="7">
        <v>2007</v>
      </c>
      <c r="Z76" s="123">
        <v>1</v>
      </c>
      <c r="AA76" s="187" t="s">
        <v>1394</v>
      </c>
      <c r="AB76" s="115">
        <v>8</v>
      </c>
      <c r="AC76" s="116" t="s">
        <v>1286</v>
      </c>
    </row>
    <row r="77" spans="1:29" x14ac:dyDescent="0.35">
      <c r="A77" s="46">
        <v>28</v>
      </c>
      <c r="B77" s="26" t="s">
        <v>1096</v>
      </c>
      <c r="C77" s="26" t="str">
        <f t="shared" si="13"/>
        <v>333</v>
      </c>
      <c r="D77" s="46">
        <v>333415</v>
      </c>
      <c r="E77" s="26" t="s">
        <v>483</v>
      </c>
      <c r="F77" s="11">
        <v>1421</v>
      </c>
      <c r="G77" s="53">
        <v>39</v>
      </c>
      <c r="H77" s="57">
        <v>630</v>
      </c>
      <c r="I77" s="53">
        <v>835</v>
      </c>
      <c r="J77" s="126">
        <v>2926</v>
      </c>
      <c r="K77" s="199">
        <f t="shared" si="14"/>
        <v>1421</v>
      </c>
      <c r="L77" s="142">
        <f t="shared" si="15"/>
        <v>39</v>
      </c>
      <c r="M77" s="130">
        <f t="shared" si="16"/>
        <v>630</v>
      </c>
      <c r="N77" s="200">
        <f t="shared" si="17"/>
        <v>835</v>
      </c>
      <c r="O77" s="199">
        <f t="shared" si="18"/>
        <v>0</v>
      </c>
      <c r="P77" s="130">
        <f t="shared" si="10"/>
        <v>0</v>
      </c>
      <c r="Q77" s="130">
        <f t="shared" si="11"/>
        <v>0</v>
      </c>
      <c r="R77" s="200">
        <f t="shared" si="12"/>
        <v>0</v>
      </c>
      <c r="S77" s="199"/>
      <c r="T77" s="130"/>
      <c r="U77" s="130"/>
      <c r="V77" s="200"/>
      <c r="W77" s="118"/>
      <c r="X77" s="118"/>
      <c r="Y77" s="7">
        <v>2007</v>
      </c>
      <c r="Z77" s="123">
        <v>1</v>
      </c>
      <c r="AA77" s="187" t="s">
        <v>1394</v>
      </c>
      <c r="AB77" s="115">
        <v>8</v>
      </c>
      <c r="AC77" s="116" t="s">
        <v>1286</v>
      </c>
    </row>
    <row r="78" spans="1:29" x14ac:dyDescent="0.35">
      <c r="A78" s="46">
        <v>28</v>
      </c>
      <c r="B78" s="26" t="s">
        <v>1096</v>
      </c>
      <c r="C78" s="26" t="str">
        <f t="shared" si="13"/>
        <v>335</v>
      </c>
      <c r="D78" s="46">
        <v>335120</v>
      </c>
      <c r="E78" s="26" t="s">
        <v>470</v>
      </c>
      <c r="F78" s="11">
        <v>132</v>
      </c>
      <c r="G78" s="53">
        <v>22</v>
      </c>
      <c r="H78" s="57">
        <v>37</v>
      </c>
      <c r="I78" s="53">
        <v>76</v>
      </c>
      <c r="J78" s="126">
        <v>267</v>
      </c>
      <c r="K78" s="199">
        <f t="shared" si="14"/>
        <v>132</v>
      </c>
      <c r="L78" s="142">
        <f t="shared" si="15"/>
        <v>22</v>
      </c>
      <c r="M78" s="130">
        <f t="shared" si="16"/>
        <v>37</v>
      </c>
      <c r="N78" s="200">
        <f t="shared" si="17"/>
        <v>76</v>
      </c>
      <c r="O78" s="199">
        <f t="shared" si="18"/>
        <v>0</v>
      </c>
      <c r="P78" s="130">
        <f t="shared" si="10"/>
        <v>0</v>
      </c>
      <c r="Q78" s="130">
        <f t="shared" si="11"/>
        <v>0</v>
      </c>
      <c r="R78" s="200">
        <f t="shared" si="12"/>
        <v>0</v>
      </c>
      <c r="S78" s="199"/>
      <c r="T78" s="130"/>
      <c r="U78" s="130"/>
      <c r="V78" s="200"/>
      <c r="W78" s="118"/>
      <c r="X78" s="118"/>
      <c r="Y78" s="7">
        <v>2007</v>
      </c>
      <c r="Z78" s="123">
        <v>1</v>
      </c>
      <c r="AA78" s="187" t="s">
        <v>1394</v>
      </c>
      <c r="AB78" s="115">
        <v>8</v>
      </c>
      <c r="AC78" s="116" t="s">
        <v>1286</v>
      </c>
    </row>
    <row r="79" spans="1:29" x14ac:dyDescent="0.35">
      <c r="A79" s="46">
        <v>28</v>
      </c>
      <c r="B79" s="26" t="s">
        <v>1096</v>
      </c>
      <c r="C79" s="26" t="str">
        <f t="shared" si="13"/>
        <v>335</v>
      </c>
      <c r="D79" s="46">
        <v>335210</v>
      </c>
      <c r="E79" s="26" t="s">
        <v>484</v>
      </c>
      <c r="F79" s="11">
        <v>3795</v>
      </c>
      <c r="G79" s="53">
        <v>643</v>
      </c>
      <c r="H79" s="57">
        <v>529</v>
      </c>
      <c r="I79" s="53">
        <v>1985</v>
      </c>
      <c r="J79" s="126">
        <v>6952</v>
      </c>
      <c r="K79" s="199">
        <f t="shared" si="14"/>
        <v>3795</v>
      </c>
      <c r="L79" s="142">
        <f t="shared" si="15"/>
        <v>643</v>
      </c>
      <c r="M79" s="130">
        <f t="shared" si="16"/>
        <v>529</v>
      </c>
      <c r="N79" s="200">
        <f t="shared" si="17"/>
        <v>1985</v>
      </c>
      <c r="O79" s="199">
        <f t="shared" si="18"/>
        <v>0</v>
      </c>
      <c r="P79" s="130">
        <f t="shared" si="10"/>
        <v>0</v>
      </c>
      <c r="Q79" s="130">
        <f t="shared" si="11"/>
        <v>0</v>
      </c>
      <c r="R79" s="200">
        <f t="shared" si="12"/>
        <v>0</v>
      </c>
      <c r="S79" s="199"/>
      <c r="T79" s="130"/>
      <c r="U79" s="130"/>
      <c r="V79" s="200"/>
      <c r="W79" s="118"/>
      <c r="X79" s="118"/>
      <c r="Y79" s="7">
        <v>2007</v>
      </c>
      <c r="Z79" s="123">
        <v>1</v>
      </c>
      <c r="AA79" s="187" t="s">
        <v>1394</v>
      </c>
      <c r="AB79" s="115">
        <v>8</v>
      </c>
      <c r="AC79" s="116" t="s">
        <v>1286</v>
      </c>
    </row>
    <row r="80" spans="1:29" x14ac:dyDescent="0.35">
      <c r="A80" s="46">
        <v>28</v>
      </c>
      <c r="B80" s="26" t="s">
        <v>1096</v>
      </c>
      <c r="C80" s="26" t="str">
        <f t="shared" si="13"/>
        <v>335</v>
      </c>
      <c r="D80" s="46">
        <v>335221</v>
      </c>
      <c r="E80" s="26" t="s">
        <v>485</v>
      </c>
      <c r="F80" s="11">
        <v>5296</v>
      </c>
      <c r="G80" s="53">
        <v>119</v>
      </c>
      <c r="H80" s="57">
        <v>738</v>
      </c>
      <c r="I80" s="53">
        <v>2460</v>
      </c>
      <c r="J80" s="126">
        <v>8613</v>
      </c>
      <c r="K80" s="199">
        <f t="shared" si="14"/>
        <v>5296</v>
      </c>
      <c r="L80" s="142">
        <f t="shared" si="15"/>
        <v>119</v>
      </c>
      <c r="M80" s="130">
        <f t="shared" si="16"/>
        <v>738</v>
      </c>
      <c r="N80" s="200">
        <f t="shared" si="17"/>
        <v>2460</v>
      </c>
      <c r="O80" s="199">
        <f t="shared" si="18"/>
        <v>0</v>
      </c>
      <c r="P80" s="130">
        <f t="shared" si="10"/>
        <v>0</v>
      </c>
      <c r="Q80" s="130">
        <f t="shared" si="11"/>
        <v>0</v>
      </c>
      <c r="R80" s="200">
        <f t="shared" si="12"/>
        <v>0</v>
      </c>
      <c r="S80" s="199"/>
      <c r="T80" s="130"/>
      <c r="U80" s="130"/>
      <c r="V80" s="200"/>
      <c r="W80" s="118"/>
      <c r="X80" s="118"/>
      <c r="Y80" s="7">
        <v>2007</v>
      </c>
      <c r="Z80" s="123">
        <v>1</v>
      </c>
      <c r="AA80" s="187" t="s">
        <v>1394</v>
      </c>
      <c r="AB80" s="115">
        <v>8</v>
      </c>
      <c r="AC80" s="116" t="s">
        <v>1286</v>
      </c>
    </row>
    <row r="81" spans="1:29" x14ac:dyDescent="0.35">
      <c r="A81" s="46">
        <v>28</v>
      </c>
      <c r="B81" s="26" t="s">
        <v>1096</v>
      </c>
      <c r="C81" s="26" t="str">
        <f t="shared" si="13"/>
        <v>335</v>
      </c>
      <c r="D81" s="46">
        <v>335222</v>
      </c>
      <c r="E81" s="26" t="s">
        <v>486</v>
      </c>
      <c r="F81" s="11">
        <v>4951</v>
      </c>
      <c r="G81" s="53">
        <v>130</v>
      </c>
      <c r="H81" s="57">
        <v>690</v>
      </c>
      <c r="I81" s="53">
        <v>2307</v>
      </c>
      <c r="J81" s="126">
        <v>8077</v>
      </c>
      <c r="K81" s="199">
        <f t="shared" si="14"/>
        <v>4951</v>
      </c>
      <c r="L81" s="142">
        <f t="shared" si="15"/>
        <v>130</v>
      </c>
      <c r="M81" s="130">
        <f t="shared" si="16"/>
        <v>690</v>
      </c>
      <c r="N81" s="200">
        <f t="shared" si="17"/>
        <v>2307</v>
      </c>
      <c r="O81" s="199">
        <f t="shared" si="18"/>
        <v>0</v>
      </c>
      <c r="P81" s="130">
        <f t="shared" si="10"/>
        <v>0</v>
      </c>
      <c r="Q81" s="130">
        <f t="shared" si="11"/>
        <v>0</v>
      </c>
      <c r="R81" s="200">
        <f t="shared" si="12"/>
        <v>0</v>
      </c>
      <c r="S81" s="199"/>
      <c r="T81" s="130"/>
      <c r="U81" s="130"/>
      <c r="V81" s="200"/>
      <c r="W81" s="118"/>
      <c r="X81" s="118"/>
      <c r="Y81" s="7">
        <v>2007</v>
      </c>
      <c r="Z81" s="123">
        <v>1</v>
      </c>
      <c r="AA81" s="187" t="s">
        <v>1394</v>
      </c>
      <c r="AB81" s="115">
        <v>8</v>
      </c>
      <c r="AC81" s="116" t="s">
        <v>1286</v>
      </c>
    </row>
    <row r="82" spans="1:29" x14ac:dyDescent="0.35">
      <c r="A82" s="46">
        <v>28</v>
      </c>
      <c r="B82" s="26" t="s">
        <v>1096</v>
      </c>
      <c r="C82" s="26" t="str">
        <f t="shared" si="13"/>
        <v>335</v>
      </c>
      <c r="D82" s="46">
        <v>335224</v>
      </c>
      <c r="E82" s="26" t="s">
        <v>487</v>
      </c>
      <c r="F82" s="11">
        <v>4975</v>
      </c>
      <c r="G82" s="53">
        <v>95</v>
      </c>
      <c r="H82" s="57">
        <v>693</v>
      </c>
      <c r="I82" s="53">
        <v>2304</v>
      </c>
      <c r="J82" s="126">
        <v>8067</v>
      </c>
      <c r="K82" s="199">
        <f t="shared" si="14"/>
        <v>4975</v>
      </c>
      <c r="L82" s="142">
        <f t="shared" si="15"/>
        <v>95</v>
      </c>
      <c r="M82" s="130">
        <f t="shared" si="16"/>
        <v>693</v>
      </c>
      <c r="N82" s="200">
        <f t="shared" si="17"/>
        <v>2304</v>
      </c>
      <c r="O82" s="199">
        <f t="shared" si="18"/>
        <v>0</v>
      </c>
      <c r="P82" s="130">
        <f t="shared" si="10"/>
        <v>0</v>
      </c>
      <c r="Q82" s="130">
        <f t="shared" si="11"/>
        <v>0</v>
      </c>
      <c r="R82" s="200">
        <f t="shared" si="12"/>
        <v>0</v>
      </c>
      <c r="S82" s="199"/>
      <c r="T82" s="130"/>
      <c r="U82" s="130"/>
      <c r="V82" s="200"/>
      <c r="W82" s="118"/>
      <c r="X82" s="118"/>
      <c r="Y82" s="7">
        <v>2007</v>
      </c>
      <c r="Z82" s="123">
        <v>1</v>
      </c>
      <c r="AA82" s="187" t="s">
        <v>1394</v>
      </c>
      <c r="AB82" s="115">
        <v>8</v>
      </c>
      <c r="AC82" s="116" t="s">
        <v>1286</v>
      </c>
    </row>
    <row r="83" spans="1:29" x14ac:dyDescent="0.35">
      <c r="A83" s="46">
        <v>28</v>
      </c>
      <c r="B83" s="26" t="s">
        <v>1096</v>
      </c>
      <c r="C83" s="26" t="str">
        <f t="shared" si="13"/>
        <v>335</v>
      </c>
      <c r="D83" s="46">
        <v>335228</v>
      </c>
      <c r="E83" s="26" t="s">
        <v>488</v>
      </c>
      <c r="F83" s="11">
        <v>1384</v>
      </c>
      <c r="G83" s="53">
        <v>26</v>
      </c>
      <c r="H83" s="57">
        <v>193</v>
      </c>
      <c r="I83" s="53">
        <v>641</v>
      </c>
      <c r="J83" s="126">
        <v>2244</v>
      </c>
      <c r="K83" s="199">
        <f t="shared" si="14"/>
        <v>1384</v>
      </c>
      <c r="L83" s="142">
        <f t="shared" si="15"/>
        <v>26</v>
      </c>
      <c r="M83" s="130">
        <f t="shared" si="16"/>
        <v>193</v>
      </c>
      <c r="N83" s="200">
        <f t="shared" si="17"/>
        <v>641</v>
      </c>
      <c r="O83" s="199">
        <f t="shared" si="18"/>
        <v>0</v>
      </c>
      <c r="P83" s="130">
        <f t="shared" si="10"/>
        <v>0</v>
      </c>
      <c r="Q83" s="130">
        <f t="shared" si="11"/>
        <v>0</v>
      </c>
      <c r="R83" s="200">
        <f t="shared" si="12"/>
        <v>0</v>
      </c>
      <c r="S83" s="199"/>
      <c r="T83" s="130"/>
      <c r="U83" s="130"/>
      <c r="V83" s="200"/>
      <c r="W83" s="118"/>
      <c r="X83" s="118"/>
      <c r="Y83" s="7">
        <v>2007</v>
      </c>
      <c r="Z83" s="123">
        <v>1</v>
      </c>
      <c r="AA83" s="187" t="s">
        <v>1394</v>
      </c>
      <c r="AB83" s="115">
        <v>8</v>
      </c>
      <c r="AC83" s="116" t="s">
        <v>1286</v>
      </c>
    </row>
    <row r="84" spans="1:29" x14ac:dyDescent="0.35">
      <c r="A84" s="46">
        <v>28</v>
      </c>
      <c r="B84" s="26" t="s">
        <v>1096</v>
      </c>
      <c r="C84" s="26" t="str">
        <f t="shared" si="13"/>
        <v>335</v>
      </c>
      <c r="D84" s="46">
        <v>335999</v>
      </c>
      <c r="E84" s="26" t="s">
        <v>489</v>
      </c>
      <c r="F84" s="11">
        <v>23</v>
      </c>
      <c r="G84" s="53">
        <v>0</v>
      </c>
      <c r="H84" s="57">
        <v>7</v>
      </c>
      <c r="I84" s="53">
        <v>12</v>
      </c>
      <c r="J84" s="126">
        <v>42</v>
      </c>
      <c r="K84" s="199">
        <f t="shared" si="14"/>
        <v>23</v>
      </c>
      <c r="L84" s="142">
        <f t="shared" si="15"/>
        <v>0</v>
      </c>
      <c r="M84" s="130">
        <f t="shared" si="16"/>
        <v>7</v>
      </c>
      <c r="N84" s="200">
        <f t="shared" si="17"/>
        <v>12</v>
      </c>
      <c r="O84" s="199">
        <f t="shared" si="18"/>
        <v>0</v>
      </c>
      <c r="P84" s="130">
        <f t="shared" si="10"/>
        <v>0</v>
      </c>
      <c r="Q84" s="130">
        <f t="shared" si="11"/>
        <v>0</v>
      </c>
      <c r="R84" s="200">
        <f t="shared" si="12"/>
        <v>0</v>
      </c>
      <c r="S84" s="199"/>
      <c r="T84" s="130"/>
      <c r="U84" s="130"/>
      <c r="V84" s="200"/>
      <c r="W84" s="118"/>
      <c r="X84" s="118"/>
      <c r="Y84" s="7">
        <v>2007</v>
      </c>
      <c r="Z84" s="123">
        <v>1</v>
      </c>
      <c r="AA84" s="187" t="s">
        <v>1394</v>
      </c>
      <c r="AB84" s="115">
        <v>8</v>
      </c>
      <c r="AC84" s="116" t="s">
        <v>1286</v>
      </c>
    </row>
    <row r="85" spans="1:29" x14ac:dyDescent="0.35">
      <c r="A85" s="46">
        <v>28</v>
      </c>
      <c r="B85" s="26" t="s">
        <v>1096</v>
      </c>
      <c r="C85" s="26" t="str">
        <f t="shared" si="13"/>
        <v>326</v>
      </c>
      <c r="D85" s="46">
        <v>326150</v>
      </c>
      <c r="E85" s="26" t="s">
        <v>476</v>
      </c>
      <c r="F85" s="11">
        <v>78</v>
      </c>
      <c r="G85" s="53">
        <v>2</v>
      </c>
      <c r="H85" s="57">
        <v>45</v>
      </c>
      <c r="I85" s="53">
        <v>100</v>
      </c>
      <c r="J85" s="126">
        <v>225</v>
      </c>
      <c r="K85" s="199">
        <f t="shared" si="14"/>
        <v>78</v>
      </c>
      <c r="L85" s="142">
        <f t="shared" si="15"/>
        <v>2</v>
      </c>
      <c r="M85" s="130">
        <f t="shared" si="16"/>
        <v>45</v>
      </c>
      <c r="N85" s="200">
        <f t="shared" si="17"/>
        <v>100</v>
      </c>
      <c r="O85" s="199">
        <f t="shared" si="18"/>
        <v>0</v>
      </c>
      <c r="P85" s="130">
        <f t="shared" si="10"/>
        <v>0</v>
      </c>
      <c r="Q85" s="130">
        <f t="shared" si="11"/>
        <v>0</v>
      </c>
      <c r="R85" s="200">
        <f t="shared" si="12"/>
        <v>0</v>
      </c>
      <c r="S85" s="199"/>
      <c r="T85" s="130"/>
      <c r="U85" s="130"/>
      <c r="V85" s="200"/>
      <c r="W85" s="118"/>
      <c r="X85" s="118"/>
      <c r="Y85" s="7">
        <v>2007</v>
      </c>
      <c r="Z85" s="123">
        <v>1</v>
      </c>
      <c r="AA85" s="187" t="s">
        <v>1394</v>
      </c>
      <c r="AB85" s="115">
        <v>8</v>
      </c>
      <c r="AC85" s="116" t="s">
        <v>1286</v>
      </c>
    </row>
    <row r="86" spans="1:29" x14ac:dyDescent="0.35">
      <c r="A86" s="46">
        <v>28</v>
      </c>
      <c r="B86" s="26" t="s">
        <v>1096</v>
      </c>
      <c r="C86" s="26" t="str">
        <f t="shared" si="13"/>
        <v>326</v>
      </c>
      <c r="D86" s="46">
        <v>326290</v>
      </c>
      <c r="E86" s="26" t="s">
        <v>446</v>
      </c>
      <c r="F86" s="11">
        <v>8</v>
      </c>
      <c r="G86" s="53">
        <v>0</v>
      </c>
      <c r="H86" s="57">
        <v>0</v>
      </c>
      <c r="I86" s="53">
        <v>7</v>
      </c>
      <c r="J86" s="126">
        <v>15</v>
      </c>
      <c r="K86" s="199">
        <f t="shared" si="14"/>
        <v>8</v>
      </c>
      <c r="L86" s="142">
        <f t="shared" si="15"/>
        <v>0</v>
      </c>
      <c r="M86" s="130">
        <f t="shared" si="16"/>
        <v>0</v>
      </c>
      <c r="N86" s="200">
        <f t="shared" si="17"/>
        <v>7</v>
      </c>
      <c r="O86" s="199">
        <f t="shared" si="18"/>
        <v>0</v>
      </c>
      <c r="P86" s="130">
        <f t="shared" si="10"/>
        <v>0</v>
      </c>
      <c r="Q86" s="130">
        <f t="shared" si="11"/>
        <v>0</v>
      </c>
      <c r="R86" s="200">
        <f t="shared" si="12"/>
        <v>0</v>
      </c>
      <c r="S86" s="199"/>
      <c r="T86" s="130"/>
      <c r="U86" s="130"/>
      <c r="V86" s="200"/>
      <c r="W86" s="118"/>
      <c r="X86" s="118"/>
      <c r="Y86" s="7">
        <v>2007</v>
      </c>
      <c r="Z86" s="123">
        <v>1</v>
      </c>
      <c r="AA86" s="187" t="s">
        <v>1394</v>
      </c>
      <c r="AB86" s="115">
        <v>8</v>
      </c>
      <c r="AC86" s="116" t="s">
        <v>1286</v>
      </c>
    </row>
    <row r="87" spans="1:29" x14ac:dyDescent="0.35">
      <c r="A87" s="46">
        <v>28</v>
      </c>
      <c r="B87" s="26" t="s">
        <v>1096</v>
      </c>
      <c r="C87" s="26" t="str">
        <f t="shared" si="13"/>
        <v>S00</v>
      </c>
      <c r="D87" s="46" t="s">
        <v>424</v>
      </c>
      <c r="E87" s="26" t="s">
        <v>425</v>
      </c>
      <c r="F87" s="11">
        <v>-1</v>
      </c>
      <c r="G87" s="53">
        <v>73</v>
      </c>
      <c r="H87" s="57">
        <v>9</v>
      </c>
      <c r="I87" s="53">
        <v>60</v>
      </c>
      <c r="J87" s="126">
        <v>141</v>
      </c>
      <c r="K87" s="199">
        <f t="shared" si="14"/>
        <v>-1</v>
      </c>
      <c r="L87" s="142">
        <f t="shared" si="15"/>
        <v>73</v>
      </c>
      <c r="M87" s="130">
        <f t="shared" si="16"/>
        <v>9</v>
      </c>
      <c r="N87" s="200">
        <f t="shared" si="17"/>
        <v>60</v>
      </c>
      <c r="O87" s="199">
        <f t="shared" si="18"/>
        <v>0</v>
      </c>
      <c r="P87" s="130">
        <f t="shared" si="10"/>
        <v>0</v>
      </c>
      <c r="Q87" s="130">
        <f t="shared" si="11"/>
        <v>0</v>
      </c>
      <c r="R87" s="200">
        <f t="shared" si="12"/>
        <v>0</v>
      </c>
      <c r="S87" s="199"/>
      <c r="T87" s="130"/>
      <c r="U87" s="130"/>
      <c r="V87" s="200"/>
      <c r="W87" s="118"/>
      <c r="X87" s="118"/>
      <c r="Y87" s="7">
        <v>2007</v>
      </c>
      <c r="Z87" s="123">
        <v>1</v>
      </c>
      <c r="AA87" s="187" t="s">
        <v>1394</v>
      </c>
      <c r="AB87" s="115">
        <v>8</v>
      </c>
      <c r="AC87" s="116" t="s">
        <v>1286</v>
      </c>
    </row>
    <row r="88" spans="1:29" x14ac:dyDescent="0.35">
      <c r="A88" s="46">
        <v>29</v>
      </c>
      <c r="B88" s="26" t="s">
        <v>1097</v>
      </c>
      <c r="C88" s="26" t="str">
        <f t="shared" si="13"/>
        <v>333</v>
      </c>
      <c r="D88" s="46">
        <v>333991</v>
      </c>
      <c r="E88" s="26" t="s">
        <v>490</v>
      </c>
      <c r="F88" s="11">
        <v>77</v>
      </c>
      <c r="G88" s="53">
        <v>2</v>
      </c>
      <c r="H88" s="57">
        <v>12</v>
      </c>
      <c r="I88" s="53">
        <v>66</v>
      </c>
      <c r="J88" s="126">
        <v>157</v>
      </c>
      <c r="K88" s="199">
        <f t="shared" si="14"/>
        <v>77</v>
      </c>
      <c r="L88" s="142">
        <f t="shared" si="15"/>
        <v>2</v>
      </c>
      <c r="M88" s="130">
        <f t="shared" si="16"/>
        <v>12</v>
      </c>
      <c r="N88" s="200">
        <f t="shared" si="17"/>
        <v>66</v>
      </c>
      <c r="O88" s="199">
        <f t="shared" si="18"/>
        <v>0</v>
      </c>
      <c r="P88" s="130">
        <f t="shared" si="10"/>
        <v>0</v>
      </c>
      <c r="Q88" s="130">
        <f t="shared" si="11"/>
        <v>0</v>
      </c>
      <c r="R88" s="200">
        <f t="shared" si="12"/>
        <v>0</v>
      </c>
      <c r="S88" s="199"/>
      <c r="T88" s="130"/>
      <c r="U88" s="130"/>
      <c r="V88" s="200"/>
      <c r="W88" s="118"/>
      <c r="X88" s="118"/>
      <c r="Y88" s="7">
        <v>2007</v>
      </c>
      <c r="Z88" s="123">
        <v>1</v>
      </c>
      <c r="AA88" s="187" t="s">
        <v>1394</v>
      </c>
      <c r="AB88" s="115">
        <v>8</v>
      </c>
      <c r="AC88" s="116" t="s">
        <v>1286</v>
      </c>
    </row>
    <row r="89" spans="1:29" x14ac:dyDescent="0.35">
      <c r="A89" s="46">
        <v>29</v>
      </c>
      <c r="B89" s="26" t="s">
        <v>1097</v>
      </c>
      <c r="C89" s="26" t="str">
        <f t="shared" si="13"/>
        <v>335</v>
      </c>
      <c r="D89" s="46">
        <v>335210</v>
      </c>
      <c r="E89" s="26" t="s">
        <v>484</v>
      </c>
      <c r="F89" s="11">
        <v>2689</v>
      </c>
      <c r="G89" s="53">
        <v>455</v>
      </c>
      <c r="H89" s="57">
        <v>375</v>
      </c>
      <c r="I89" s="53">
        <v>1321</v>
      </c>
      <c r="J89" s="126">
        <v>4840</v>
      </c>
      <c r="K89" s="199">
        <f t="shared" si="14"/>
        <v>2689</v>
      </c>
      <c r="L89" s="142">
        <f t="shared" si="15"/>
        <v>455</v>
      </c>
      <c r="M89" s="130">
        <f t="shared" si="16"/>
        <v>375</v>
      </c>
      <c r="N89" s="200">
        <f t="shared" si="17"/>
        <v>1321</v>
      </c>
      <c r="O89" s="199">
        <f t="shared" si="18"/>
        <v>0</v>
      </c>
      <c r="P89" s="130">
        <f t="shared" si="10"/>
        <v>0</v>
      </c>
      <c r="Q89" s="130">
        <f t="shared" si="11"/>
        <v>0</v>
      </c>
      <c r="R89" s="200">
        <f t="shared" si="12"/>
        <v>0</v>
      </c>
      <c r="S89" s="199"/>
      <c r="T89" s="130"/>
      <c r="U89" s="130"/>
      <c r="V89" s="200"/>
      <c r="W89" s="118"/>
      <c r="X89" s="118"/>
      <c r="Y89" s="7">
        <v>2007</v>
      </c>
      <c r="Z89" s="123">
        <v>1</v>
      </c>
      <c r="AA89" s="187" t="s">
        <v>1394</v>
      </c>
      <c r="AB89" s="115">
        <v>8</v>
      </c>
      <c r="AC89" s="116" t="s">
        <v>1286</v>
      </c>
    </row>
    <row r="90" spans="1:29" x14ac:dyDescent="0.35">
      <c r="A90" s="46">
        <v>29</v>
      </c>
      <c r="B90" s="26" t="s">
        <v>1097</v>
      </c>
      <c r="C90" s="26" t="str">
        <f t="shared" si="13"/>
        <v>S00</v>
      </c>
      <c r="D90" s="46" t="s">
        <v>424</v>
      </c>
      <c r="E90" s="26" t="s">
        <v>425</v>
      </c>
      <c r="F90" s="11">
        <v>-3</v>
      </c>
      <c r="G90" s="53">
        <v>79</v>
      </c>
      <c r="H90" s="57">
        <v>10</v>
      </c>
      <c r="I90" s="53">
        <v>61</v>
      </c>
      <c r="J90" s="126">
        <v>147</v>
      </c>
      <c r="K90" s="199">
        <f t="shared" si="14"/>
        <v>-3</v>
      </c>
      <c r="L90" s="142">
        <f t="shared" si="15"/>
        <v>79</v>
      </c>
      <c r="M90" s="130">
        <f t="shared" si="16"/>
        <v>10</v>
      </c>
      <c r="N90" s="200">
        <f t="shared" si="17"/>
        <v>61</v>
      </c>
      <c r="O90" s="199">
        <f t="shared" si="18"/>
        <v>0</v>
      </c>
      <c r="P90" s="130">
        <f t="shared" si="10"/>
        <v>0</v>
      </c>
      <c r="Q90" s="130">
        <f t="shared" si="11"/>
        <v>0</v>
      </c>
      <c r="R90" s="200">
        <f t="shared" si="12"/>
        <v>0</v>
      </c>
      <c r="S90" s="199"/>
      <c r="T90" s="130"/>
      <c r="U90" s="130"/>
      <c r="V90" s="200"/>
      <c r="W90" s="118"/>
      <c r="X90" s="118"/>
      <c r="Y90" s="7">
        <v>2007</v>
      </c>
      <c r="Z90" s="123">
        <v>1</v>
      </c>
      <c r="AA90" s="187" t="s">
        <v>1394</v>
      </c>
      <c r="AB90" s="115">
        <v>8</v>
      </c>
      <c r="AC90" s="116" t="s">
        <v>1286</v>
      </c>
    </row>
    <row r="91" spans="1:29" x14ac:dyDescent="0.35">
      <c r="A91" s="46">
        <v>31</v>
      </c>
      <c r="B91" s="26" t="s">
        <v>1098</v>
      </c>
      <c r="C91" s="26" t="str">
        <f t="shared" si="13"/>
        <v>327</v>
      </c>
      <c r="D91" s="46">
        <v>327100</v>
      </c>
      <c r="E91" s="26" t="s">
        <v>461</v>
      </c>
      <c r="F91" s="11">
        <v>1481</v>
      </c>
      <c r="G91" s="53">
        <v>261</v>
      </c>
      <c r="H91" s="57">
        <v>490</v>
      </c>
      <c r="I91" s="53">
        <v>2178</v>
      </c>
      <c r="J91" s="140">
        <v>4410</v>
      </c>
      <c r="K91" s="199">
        <f t="shared" si="14"/>
        <v>1481</v>
      </c>
      <c r="L91" s="142">
        <f t="shared" si="15"/>
        <v>261</v>
      </c>
      <c r="M91" s="130">
        <f t="shared" si="16"/>
        <v>490</v>
      </c>
      <c r="N91" s="200">
        <f t="shared" si="17"/>
        <v>2178</v>
      </c>
      <c r="O91" s="199">
        <f t="shared" si="18"/>
        <v>0</v>
      </c>
      <c r="P91" s="130">
        <f t="shared" si="10"/>
        <v>0</v>
      </c>
      <c r="Q91" s="130">
        <f t="shared" si="11"/>
        <v>0</v>
      </c>
      <c r="R91" s="200">
        <f t="shared" si="12"/>
        <v>0</v>
      </c>
      <c r="S91" s="199"/>
      <c r="T91" s="130"/>
      <c r="U91" s="130"/>
      <c r="V91" s="200"/>
      <c r="W91" s="119"/>
      <c r="X91" s="119"/>
      <c r="Y91" s="7">
        <v>2007</v>
      </c>
      <c r="Z91" s="123">
        <v>1</v>
      </c>
      <c r="AA91" s="187" t="s">
        <v>1394</v>
      </c>
      <c r="AB91" s="115">
        <v>9</v>
      </c>
      <c r="AC91" s="116" t="s">
        <v>1287</v>
      </c>
    </row>
    <row r="92" spans="1:29" x14ac:dyDescent="0.35">
      <c r="A92" s="46">
        <v>31</v>
      </c>
      <c r="B92" s="26" t="s">
        <v>1098</v>
      </c>
      <c r="C92" s="26" t="str">
        <f t="shared" si="13"/>
        <v>327</v>
      </c>
      <c r="D92" s="46">
        <v>327200</v>
      </c>
      <c r="E92" s="26" t="s">
        <v>427</v>
      </c>
      <c r="F92" s="11">
        <v>2237</v>
      </c>
      <c r="G92" s="53">
        <v>364</v>
      </c>
      <c r="H92" s="57">
        <v>676</v>
      </c>
      <c r="I92" s="53">
        <v>2701</v>
      </c>
      <c r="J92" s="140">
        <v>5978</v>
      </c>
      <c r="K92" s="199">
        <f t="shared" si="14"/>
        <v>2237</v>
      </c>
      <c r="L92" s="142">
        <f t="shared" si="15"/>
        <v>364</v>
      </c>
      <c r="M92" s="130">
        <f t="shared" si="16"/>
        <v>676</v>
      </c>
      <c r="N92" s="200">
        <f t="shared" si="17"/>
        <v>2701</v>
      </c>
      <c r="O92" s="199">
        <f t="shared" si="18"/>
        <v>0</v>
      </c>
      <c r="P92" s="130">
        <f t="shared" si="10"/>
        <v>0</v>
      </c>
      <c r="Q92" s="130">
        <f t="shared" si="11"/>
        <v>0</v>
      </c>
      <c r="R92" s="200">
        <f t="shared" si="12"/>
        <v>0</v>
      </c>
      <c r="S92" s="199"/>
      <c r="T92" s="130"/>
      <c r="U92" s="130"/>
      <c r="V92" s="200"/>
      <c r="W92" s="119"/>
      <c r="X92" s="119"/>
      <c r="Y92" s="7">
        <v>2007</v>
      </c>
      <c r="Z92" s="123">
        <v>1</v>
      </c>
      <c r="AA92" s="187" t="s">
        <v>1394</v>
      </c>
      <c r="AB92" s="115">
        <v>9</v>
      </c>
      <c r="AC92" s="116" t="s">
        <v>1287</v>
      </c>
    </row>
    <row r="93" spans="1:29" x14ac:dyDescent="0.35">
      <c r="A93" s="46">
        <v>31</v>
      </c>
      <c r="B93" s="26" t="s">
        <v>1098</v>
      </c>
      <c r="C93" s="26" t="str">
        <f t="shared" si="13"/>
        <v>332</v>
      </c>
      <c r="D93" s="46">
        <v>332200</v>
      </c>
      <c r="E93" s="26" t="s">
        <v>491</v>
      </c>
      <c r="F93" s="11">
        <v>351</v>
      </c>
      <c r="G93" s="53">
        <v>10</v>
      </c>
      <c r="H93" s="57">
        <v>128</v>
      </c>
      <c r="I93" s="53">
        <v>477</v>
      </c>
      <c r="J93" s="140">
        <v>966</v>
      </c>
      <c r="K93" s="199">
        <f t="shared" si="14"/>
        <v>351</v>
      </c>
      <c r="L93" s="142">
        <f t="shared" si="15"/>
        <v>10</v>
      </c>
      <c r="M93" s="130">
        <f t="shared" si="16"/>
        <v>128</v>
      </c>
      <c r="N93" s="200">
        <f t="shared" si="17"/>
        <v>477</v>
      </c>
      <c r="O93" s="199">
        <f t="shared" si="18"/>
        <v>0</v>
      </c>
      <c r="P93" s="130">
        <f t="shared" si="10"/>
        <v>0</v>
      </c>
      <c r="Q93" s="130">
        <f t="shared" si="11"/>
        <v>0</v>
      </c>
      <c r="R93" s="200">
        <f t="shared" si="12"/>
        <v>0</v>
      </c>
      <c r="S93" s="199"/>
      <c r="T93" s="130"/>
      <c r="U93" s="130"/>
      <c r="V93" s="200"/>
      <c r="W93" s="119"/>
      <c r="X93" s="119"/>
      <c r="Y93" s="7">
        <v>2007</v>
      </c>
      <c r="Z93" s="123">
        <v>1</v>
      </c>
      <c r="AA93" s="187" t="s">
        <v>1394</v>
      </c>
      <c r="AB93" s="115">
        <v>9</v>
      </c>
      <c r="AC93" s="116" t="s">
        <v>1287</v>
      </c>
    </row>
    <row r="94" spans="1:29" x14ac:dyDescent="0.35">
      <c r="A94" s="46">
        <v>31</v>
      </c>
      <c r="B94" s="26" t="s">
        <v>1098</v>
      </c>
      <c r="C94" s="26" t="str">
        <f t="shared" si="13"/>
        <v>332</v>
      </c>
      <c r="D94" s="46" t="s">
        <v>466</v>
      </c>
      <c r="E94" s="26" t="s">
        <v>467</v>
      </c>
      <c r="F94" s="11">
        <v>236</v>
      </c>
      <c r="G94" s="53">
        <v>6</v>
      </c>
      <c r="H94" s="57">
        <v>26</v>
      </c>
      <c r="I94" s="53">
        <v>262</v>
      </c>
      <c r="J94" s="140">
        <v>530</v>
      </c>
      <c r="K94" s="199">
        <f t="shared" si="14"/>
        <v>236</v>
      </c>
      <c r="L94" s="142">
        <f t="shared" si="15"/>
        <v>6</v>
      </c>
      <c r="M94" s="130">
        <f t="shared" si="16"/>
        <v>26</v>
      </c>
      <c r="N94" s="200">
        <f t="shared" si="17"/>
        <v>262</v>
      </c>
      <c r="O94" s="199">
        <f t="shared" si="18"/>
        <v>0</v>
      </c>
      <c r="P94" s="130">
        <f t="shared" si="10"/>
        <v>0</v>
      </c>
      <c r="Q94" s="130">
        <f t="shared" si="11"/>
        <v>0</v>
      </c>
      <c r="R94" s="200">
        <f t="shared" si="12"/>
        <v>0</v>
      </c>
      <c r="S94" s="199"/>
      <c r="T94" s="130"/>
      <c r="U94" s="130"/>
      <c r="V94" s="200"/>
      <c r="W94" s="119"/>
      <c r="X94" s="119"/>
      <c r="Y94" s="7">
        <v>2007</v>
      </c>
      <c r="Z94" s="123">
        <v>1</v>
      </c>
      <c r="AA94" s="187" t="s">
        <v>1394</v>
      </c>
      <c r="AB94" s="115">
        <v>9</v>
      </c>
      <c r="AC94" s="116" t="s">
        <v>1287</v>
      </c>
    </row>
    <row r="95" spans="1:29" x14ac:dyDescent="0.35">
      <c r="A95" s="46">
        <v>31</v>
      </c>
      <c r="B95" s="26" t="s">
        <v>1098</v>
      </c>
      <c r="C95" s="26" t="str">
        <f t="shared" si="13"/>
        <v>339</v>
      </c>
      <c r="D95" s="46">
        <v>339910</v>
      </c>
      <c r="E95" s="26" t="s">
        <v>492</v>
      </c>
      <c r="F95" s="11">
        <v>191</v>
      </c>
      <c r="G95" s="53">
        <v>7</v>
      </c>
      <c r="H95" s="57">
        <v>50</v>
      </c>
      <c r="I95" s="53">
        <v>241</v>
      </c>
      <c r="J95" s="140">
        <v>488</v>
      </c>
      <c r="K95" s="199">
        <f t="shared" si="14"/>
        <v>191</v>
      </c>
      <c r="L95" s="142">
        <f t="shared" si="15"/>
        <v>7</v>
      </c>
      <c r="M95" s="130">
        <f t="shared" si="16"/>
        <v>50</v>
      </c>
      <c r="N95" s="200">
        <f t="shared" si="17"/>
        <v>241</v>
      </c>
      <c r="O95" s="199">
        <f t="shared" si="18"/>
        <v>0</v>
      </c>
      <c r="P95" s="130">
        <f t="shared" si="10"/>
        <v>0</v>
      </c>
      <c r="Q95" s="130">
        <f t="shared" si="11"/>
        <v>0</v>
      </c>
      <c r="R95" s="200">
        <f t="shared" si="12"/>
        <v>0</v>
      </c>
      <c r="S95" s="199"/>
      <c r="T95" s="130"/>
      <c r="U95" s="130"/>
      <c r="V95" s="200"/>
      <c r="W95" s="119"/>
      <c r="X95" s="119"/>
      <c r="Y95" s="7">
        <v>2007</v>
      </c>
      <c r="Z95" s="123">
        <v>1</v>
      </c>
      <c r="AA95" s="187" t="s">
        <v>1394</v>
      </c>
      <c r="AB95" s="115">
        <v>9</v>
      </c>
      <c r="AC95" s="116" t="s">
        <v>1287</v>
      </c>
    </row>
    <row r="96" spans="1:29" x14ac:dyDescent="0.35">
      <c r="A96" s="46">
        <v>31</v>
      </c>
      <c r="B96" s="26" t="s">
        <v>1098</v>
      </c>
      <c r="C96" s="26" t="str">
        <f t="shared" si="13"/>
        <v>326</v>
      </c>
      <c r="D96" s="46">
        <v>326190</v>
      </c>
      <c r="E96" s="26" t="s">
        <v>477</v>
      </c>
      <c r="F96" s="11">
        <v>3386</v>
      </c>
      <c r="G96" s="53">
        <v>83</v>
      </c>
      <c r="H96" s="57">
        <v>294</v>
      </c>
      <c r="I96" s="53">
        <v>3671</v>
      </c>
      <c r="J96" s="140">
        <v>7434</v>
      </c>
      <c r="K96" s="199">
        <f t="shared" si="14"/>
        <v>3386</v>
      </c>
      <c r="L96" s="142">
        <f t="shared" si="15"/>
        <v>83</v>
      </c>
      <c r="M96" s="130">
        <f t="shared" si="16"/>
        <v>294</v>
      </c>
      <c r="N96" s="200">
        <f t="shared" si="17"/>
        <v>3671</v>
      </c>
      <c r="O96" s="199">
        <f t="shared" si="18"/>
        <v>0</v>
      </c>
      <c r="P96" s="130">
        <f t="shared" si="10"/>
        <v>0</v>
      </c>
      <c r="Q96" s="130">
        <f t="shared" si="11"/>
        <v>0</v>
      </c>
      <c r="R96" s="200">
        <f t="shared" si="12"/>
        <v>0</v>
      </c>
      <c r="S96" s="199"/>
      <c r="T96" s="130"/>
      <c r="U96" s="130"/>
      <c r="V96" s="200"/>
      <c r="W96" s="119"/>
      <c r="X96" s="119"/>
      <c r="Y96" s="7">
        <v>2007</v>
      </c>
      <c r="Z96" s="123">
        <v>1</v>
      </c>
      <c r="AA96" s="187" t="s">
        <v>1394</v>
      </c>
      <c r="AB96" s="115">
        <v>9</v>
      </c>
      <c r="AC96" s="116" t="s">
        <v>1287</v>
      </c>
    </row>
    <row r="97" spans="1:29" x14ac:dyDescent="0.35">
      <c r="A97" s="46">
        <v>31</v>
      </c>
      <c r="B97" s="26" t="s">
        <v>1098</v>
      </c>
      <c r="C97" s="26" t="str">
        <f t="shared" si="13"/>
        <v>S00</v>
      </c>
      <c r="D97" s="46" t="s">
        <v>424</v>
      </c>
      <c r="E97" s="26" t="s">
        <v>425</v>
      </c>
      <c r="F97" s="11">
        <v>371</v>
      </c>
      <c r="G97" s="53">
        <v>404</v>
      </c>
      <c r="H97" s="57">
        <v>123</v>
      </c>
      <c r="I97" s="53">
        <v>385</v>
      </c>
      <c r="J97" s="140">
        <v>1282</v>
      </c>
      <c r="K97" s="199">
        <f t="shared" si="14"/>
        <v>371</v>
      </c>
      <c r="L97" s="142">
        <f t="shared" si="15"/>
        <v>404</v>
      </c>
      <c r="M97" s="130">
        <f t="shared" si="16"/>
        <v>123</v>
      </c>
      <c r="N97" s="200">
        <f t="shared" si="17"/>
        <v>385</v>
      </c>
      <c r="O97" s="199">
        <f t="shared" si="18"/>
        <v>0</v>
      </c>
      <c r="P97" s="130">
        <f t="shared" si="10"/>
        <v>0</v>
      </c>
      <c r="Q97" s="130">
        <f t="shared" si="11"/>
        <v>0</v>
      </c>
      <c r="R97" s="200">
        <f t="shared" si="12"/>
        <v>0</v>
      </c>
      <c r="S97" s="199"/>
      <c r="T97" s="130"/>
      <c r="U97" s="130"/>
      <c r="V97" s="200"/>
      <c r="W97" s="119"/>
      <c r="X97" s="119"/>
      <c r="Y97" s="7">
        <v>2007</v>
      </c>
      <c r="Z97" s="123">
        <v>1</v>
      </c>
      <c r="AA97" s="187" t="s">
        <v>1394</v>
      </c>
      <c r="AB97" s="115">
        <v>9</v>
      </c>
      <c r="AC97" s="116" t="s">
        <v>1287</v>
      </c>
    </row>
    <row r="98" spans="1:29" x14ac:dyDescent="0.35">
      <c r="A98" s="46">
        <v>32</v>
      </c>
      <c r="B98" s="26" t="s">
        <v>1099</v>
      </c>
      <c r="C98" s="26" t="str">
        <f t="shared" si="13"/>
        <v>321</v>
      </c>
      <c r="D98" s="46" t="s">
        <v>459</v>
      </c>
      <c r="E98" s="26" t="s">
        <v>460</v>
      </c>
      <c r="F98" s="11">
        <v>501</v>
      </c>
      <c r="G98" s="53">
        <v>37</v>
      </c>
      <c r="H98" s="57">
        <v>68</v>
      </c>
      <c r="I98" s="53">
        <v>592</v>
      </c>
      <c r="J98" s="140">
        <v>1198</v>
      </c>
      <c r="K98" s="199">
        <f t="shared" si="14"/>
        <v>501</v>
      </c>
      <c r="L98" s="142">
        <f t="shared" si="15"/>
        <v>37</v>
      </c>
      <c r="M98" s="130">
        <f t="shared" si="16"/>
        <v>68</v>
      </c>
      <c r="N98" s="200">
        <f t="shared" si="17"/>
        <v>592</v>
      </c>
      <c r="O98" s="199">
        <f t="shared" si="18"/>
        <v>0</v>
      </c>
      <c r="P98" s="130">
        <f t="shared" si="10"/>
        <v>0</v>
      </c>
      <c r="Q98" s="130">
        <f t="shared" si="11"/>
        <v>0</v>
      </c>
      <c r="R98" s="200">
        <f t="shared" si="12"/>
        <v>0</v>
      </c>
      <c r="S98" s="199"/>
      <c r="T98" s="130"/>
      <c r="U98" s="130"/>
      <c r="V98" s="200"/>
      <c r="W98" s="119"/>
      <c r="X98" s="119"/>
      <c r="Y98" s="7">
        <v>2007</v>
      </c>
      <c r="Z98" s="123">
        <v>1</v>
      </c>
      <c r="AA98" s="187" t="s">
        <v>1394</v>
      </c>
      <c r="AB98" s="115">
        <v>9</v>
      </c>
      <c r="AC98" s="116" t="s">
        <v>1287</v>
      </c>
    </row>
    <row r="99" spans="1:29" x14ac:dyDescent="0.35">
      <c r="A99" s="46">
        <v>32</v>
      </c>
      <c r="B99" s="26" t="s">
        <v>1099</v>
      </c>
      <c r="C99" s="26" t="str">
        <f t="shared" si="13"/>
        <v>331</v>
      </c>
      <c r="D99" s="46">
        <v>331200</v>
      </c>
      <c r="E99" s="26" t="s">
        <v>428</v>
      </c>
      <c r="F99" s="11">
        <v>291</v>
      </c>
      <c r="G99" s="53">
        <v>7</v>
      </c>
      <c r="H99" s="57">
        <v>23</v>
      </c>
      <c r="I99" s="53">
        <v>313</v>
      </c>
      <c r="J99" s="140">
        <v>634</v>
      </c>
      <c r="K99" s="199">
        <f t="shared" si="14"/>
        <v>291</v>
      </c>
      <c r="L99" s="142">
        <f t="shared" si="15"/>
        <v>7</v>
      </c>
      <c r="M99" s="130">
        <f t="shared" si="16"/>
        <v>23</v>
      </c>
      <c r="N99" s="200">
        <f t="shared" si="17"/>
        <v>313</v>
      </c>
      <c r="O99" s="199">
        <f t="shared" si="18"/>
        <v>0</v>
      </c>
      <c r="P99" s="130">
        <f t="shared" si="10"/>
        <v>0</v>
      </c>
      <c r="Q99" s="130">
        <f t="shared" si="11"/>
        <v>0</v>
      </c>
      <c r="R99" s="200">
        <f t="shared" si="12"/>
        <v>0</v>
      </c>
      <c r="S99" s="199"/>
      <c r="T99" s="130"/>
      <c r="U99" s="130"/>
      <c r="V99" s="200"/>
      <c r="W99" s="119"/>
      <c r="X99" s="119"/>
      <c r="Y99" s="7">
        <v>2007</v>
      </c>
      <c r="Z99" s="123">
        <v>1</v>
      </c>
      <c r="AA99" s="187" t="s">
        <v>1394</v>
      </c>
      <c r="AB99" s="115">
        <v>9</v>
      </c>
      <c r="AC99" s="116" t="s">
        <v>1287</v>
      </c>
    </row>
    <row r="100" spans="1:29" x14ac:dyDescent="0.35">
      <c r="A100" s="46">
        <v>32</v>
      </c>
      <c r="B100" s="26" t="s">
        <v>1099</v>
      </c>
      <c r="C100" s="26" t="str">
        <f t="shared" si="13"/>
        <v>331</v>
      </c>
      <c r="D100" s="46">
        <v>331520</v>
      </c>
      <c r="E100" s="26" t="s">
        <v>493</v>
      </c>
      <c r="F100" s="11">
        <v>200</v>
      </c>
      <c r="G100" s="53">
        <v>5</v>
      </c>
      <c r="H100" s="57">
        <v>16</v>
      </c>
      <c r="I100" s="53">
        <v>216</v>
      </c>
      <c r="J100" s="140">
        <v>437</v>
      </c>
      <c r="K100" s="199">
        <f t="shared" si="14"/>
        <v>200</v>
      </c>
      <c r="L100" s="142">
        <f t="shared" si="15"/>
        <v>5</v>
      </c>
      <c r="M100" s="130">
        <f t="shared" si="16"/>
        <v>16</v>
      </c>
      <c r="N100" s="200">
        <f t="shared" si="17"/>
        <v>216</v>
      </c>
      <c r="O100" s="199">
        <f t="shared" si="18"/>
        <v>0</v>
      </c>
      <c r="P100" s="130">
        <f t="shared" si="10"/>
        <v>0</v>
      </c>
      <c r="Q100" s="130">
        <f t="shared" si="11"/>
        <v>0</v>
      </c>
      <c r="R100" s="200">
        <f t="shared" si="12"/>
        <v>0</v>
      </c>
      <c r="S100" s="199"/>
      <c r="T100" s="130"/>
      <c r="U100" s="130"/>
      <c r="V100" s="200"/>
      <c r="W100" s="119"/>
      <c r="X100" s="119"/>
      <c r="Y100" s="7">
        <v>2007</v>
      </c>
      <c r="Z100" s="123">
        <v>1</v>
      </c>
      <c r="AA100" s="187" t="s">
        <v>1394</v>
      </c>
      <c r="AB100" s="115">
        <v>9</v>
      </c>
      <c r="AC100" s="116" t="s">
        <v>1287</v>
      </c>
    </row>
    <row r="101" spans="1:29" x14ac:dyDescent="0.35">
      <c r="A101" s="46">
        <v>32</v>
      </c>
      <c r="B101" s="26" t="s">
        <v>1099</v>
      </c>
      <c r="C101" s="26" t="str">
        <f t="shared" si="13"/>
        <v>332</v>
      </c>
      <c r="D101" s="46" t="s">
        <v>494</v>
      </c>
      <c r="E101" s="26" t="s">
        <v>495</v>
      </c>
      <c r="F101" s="11">
        <v>499</v>
      </c>
      <c r="G101" s="53">
        <v>12</v>
      </c>
      <c r="H101" s="57">
        <v>56</v>
      </c>
      <c r="I101" s="53">
        <v>553</v>
      </c>
      <c r="J101" s="140">
        <v>1119</v>
      </c>
      <c r="K101" s="199">
        <f t="shared" si="14"/>
        <v>499</v>
      </c>
      <c r="L101" s="142">
        <f t="shared" si="15"/>
        <v>12</v>
      </c>
      <c r="M101" s="130">
        <f t="shared" si="16"/>
        <v>56</v>
      </c>
      <c r="N101" s="200">
        <f t="shared" si="17"/>
        <v>553</v>
      </c>
      <c r="O101" s="199">
        <f t="shared" si="18"/>
        <v>0</v>
      </c>
      <c r="P101" s="130">
        <f t="shared" ref="P101:P164" si="19">G101*(1-$Z101)</f>
        <v>0</v>
      </c>
      <c r="Q101" s="130">
        <f t="shared" ref="Q101:Q164" si="20">H101*(1-$Z101)</f>
        <v>0</v>
      </c>
      <c r="R101" s="200">
        <f t="shared" ref="R101:R164" si="21">I101*(1-$Z101)</f>
        <v>0</v>
      </c>
      <c r="S101" s="199"/>
      <c r="T101" s="130"/>
      <c r="U101" s="130"/>
      <c r="V101" s="200"/>
      <c r="W101" s="119"/>
      <c r="X101" s="119"/>
      <c r="Y101" s="7">
        <v>2007</v>
      </c>
      <c r="Z101" s="123">
        <v>1</v>
      </c>
      <c r="AA101" s="187" t="s">
        <v>1394</v>
      </c>
      <c r="AB101" s="115">
        <v>9</v>
      </c>
      <c r="AC101" s="116" t="s">
        <v>1287</v>
      </c>
    </row>
    <row r="102" spans="1:29" x14ac:dyDescent="0.35">
      <c r="A102" s="46">
        <v>32</v>
      </c>
      <c r="B102" s="26" t="s">
        <v>1099</v>
      </c>
      <c r="C102" s="26" t="str">
        <f t="shared" si="13"/>
        <v>332</v>
      </c>
      <c r="D102" s="46">
        <v>332200</v>
      </c>
      <c r="E102" s="26" t="s">
        <v>491</v>
      </c>
      <c r="F102" s="11">
        <v>1571</v>
      </c>
      <c r="G102" s="53">
        <v>43</v>
      </c>
      <c r="H102" s="57">
        <v>523</v>
      </c>
      <c r="I102" s="53">
        <v>2079</v>
      </c>
      <c r="J102" s="140">
        <v>4216</v>
      </c>
      <c r="K102" s="199">
        <f t="shared" si="14"/>
        <v>1571</v>
      </c>
      <c r="L102" s="142">
        <f t="shared" si="15"/>
        <v>43</v>
      </c>
      <c r="M102" s="130">
        <f t="shared" si="16"/>
        <v>523</v>
      </c>
      <c r="N102" s="200">
        <f t="shared" si="17"/>
        <v>2079</v>
      </c>
      <c r="O102" s="199">
        <f t="shared" si="18"/>
        <v>0</v>
      </c>
      <c r="P102" s="130">
        <f t="shared" si="19"/>
        <v>0</v>
      </c>
      <c r="Q102" s="130">
        <f t="shared" si="20"/>
        <v>0</v>
      </c>
      <c r="R102" s="200">
        <f t="shared" si="21"/>
        <v>0</v>
      </c>
      <c r="S102" s="199"/>
      <c r="T102" s="130"/>
      <c r="U102" s="130"/>
      <c r="V102" s="200"/>
      <c r="W102" s="119"/>
      <c r="X102" s="119"/>
      <c r="Y102" s="7">
        <v>2007</v>
      </c>
      <c r="Z102" s="123">
        <v>1</v>
      </c>
      <c r="AA102" s="187" t="s">
        <v>1394</v>
      </c>
      <c r="AB102" s="115">
        <v>9</v>
      </c>
      <c r="AC102" s="116" t="s">
        <v>1287</v>
      </c>
    </row>
    <row r="103" spans="1:29" x14ac:dyDescent="0.35">
      <c r="A103" s="46">
        <v>32</v>
      </c>
      <c r="B103" s="26" t="s">
        <v>1099</v>
      </c>
      <c r="C103" s="26" t="str">
        <f t="shared" si="13"/>
        <v>332</v>
      </c>
      <c r="D103" s="46">
        <v>332430</v>
      </c>
      <c r="E103" s="26" t="s">
        <v>465</v>
      </c>
      <c r="F103" s="11">
        <v>126</v>
      </c>
      <c r="G103" s="53">
        <v>3</v>
      </c>
      <c r="H103" s="57">
        <v>10</v>
      </c>
      <c r="I103" s="53">
        <v>136</v>
      </c>
      <c r="J103" s="140">
        <v>276</v>
      </c>
      <c r="K103" s="199">
        <f t="shared" si="14"/>
        <v>126</v>
      </c>
      <c r="L103" s="142">
        <f t="shared" si="15"/>
        <v>3</v>
      </c>
      <c r="M103" s="130">
        <f t="shared" si="16"/>
        <v>10</v>
      </c>
      <c r="N103" s="200">
        <f t="shared" si="17"/>
        <v>136</v>
      </c>
      <c r="O103" s="199">
        <f t="shared" si="18"/>
        <v>0</v>
      </c>
      <c r="P103" s="130">
        <f t="shared" si="19"/>
        <v>0</v>
      </c>
      <c r="Q103" s="130">
        <f t="shared" si="20"/>
        <v>0</v>
      </c>
      <c r="R103" s="200">
        <f t="shared" si="21"/>
        <v>0</v>
      </c>
      <c r="S103" s="199"/>
      <c r="T103" s="130"/>
      <c r="U103" s="130"/>
      <c r="V103" s="200"/>
      <c r="W103" s="119"/>
      <c r="X103" s="119"/>
      <c r="Y103" s="7">
        <v>2007</v>
      </c>
      <c r="Z103" s="123">
        <v>1</v>
      </c>
      <c r="AA103" s="187" t="s">
        <v>1394</v>
      </c>
      <c r="AB103" s="115">
        <v>9</v>
      </c>
      <c r="AC103" s="116" t="s">
        <v>1287</v>
      </c>
    </row>
    <row r="104" spans="1:29" x14ac:dyDescent="0.35">
      <c r="A104" s="46">
        <v>32</v>
      </c>
      <c r="B104" s="26" t="s">
        <v>1099</v>
      </c>
      <c r="C104" s="26" t="str">
        <f t="shared" si="13"/>
        <v>332</v>
      </c>
      <c r="D104" s="46" t="s">
        <v>466</v>
      </c>
      <c r="E104" s="26" t="s">
        <v>467</v>
      </c>
      <c r="F104" s="11">
        <v>953</v>
      </c>
      <c r="G104" s="53">
        <v>22</v>
      </c>
      <c r="H104" s="57">
        <v>107</v>
      </c>
      <c r="I104" s="53">
        <v>1056</v>
      </c>
      <c r="J104" s="140">
        <v>2139</v>
      </c>
      <c r="K104" s="199">
        <f t="shared" si="14"/>
        <v>953</v>
      </c>
      <c r="L104" s="142">
        <f t="shared" si="15"/>
        <v>22</v>
      </c>
      <c r="M104" s="130">
        <f t="shared" si="16"/>
        <v>107</v>
      </c>
      <c r="N104" s="200">
        <f t="shared" si="17"/>
        <v>1056</v>
      </c>
      <c r="O104" s="199">
        <f t="shared" si="18"/>
        <v>0</v>
      </c>
      <c r="P104" s="130">
        <f t="shared" si="19"/>
        <v>0</v>
      </c>
      <c r="Q104" s="130">
        <f t="shared" si="20"/>
        <v>0</v>
      </c>
      <c r="R104" s="200">
        <f t="shared" si="21"/>
        <v>0</v>
      </c>
      <c r="S104" s="199"/>
      <c r="T104" s="130"/>
      <c r="U104" s="130"/>
      <c r="V104" s="200"/>
      <c r="W104" s="119"/>
      <c r="X104" s="119"/>
      <c r="Y104" s="7">
        <v>2007</v>
      </c>
      <c r="Z104" s="123">
        <v>1</v>
      </c>
      <c r="AA104" s="187" t="s">
        <v>1394</v>
      </c>
      <c r="AB104" s="115">
        <v>9</v>
      </c>
      <c r="AC104" s="116" t="s">
        <v>1287</v>
      </c>
    </row>
    <row r="105" spans="1:29" x14ac:dyDescent="0.35">
      <c r="A105" s="46">
        <v>32</v>
      </c>
      <c r="B105" s="26" t="s">
        <v>1099</v>
      </c>
      <c r="C105" s="26" t="str">
        <f t="shared" si="13"/>
        <v>326</v>
      </c>
      <c r="D105" s="46">
        <v>326140</v>
      </c>
      <c r="E105" s="26" t="s">
        <v>475</v>
      </c>
      <c r="F105" s="11">
        <v>331</v>
      </c>
      <c r="G105" s="53">
        <v>8</v>
      </c>
      <c r="H105" s="57">
        <v>193</v>
      </c>
      <c r="I105" s="53">
        <v>519</v>
      </c>
      <c r="J105" s="140">
        <v>1050</v>
      </c>
      <c r="K105" s="199">
        <f t="shared" si="14"/>
        <v>331</v>
      </c>
      <c r="L105" s="142">
        <f t="shared" si="15"/>
        <v>8</v>
      </c>
      <c r="M105" s="130">
        <f t="shared" si="16"/>
        <v>193</v>
      </c>
      <c r="N105" s="200">
        <f t="shared" si="17"/>
        <v>519</v>
      </c>
      <c r="O105" s="199">
        <f t="shared" si="18"/>
        <v>0</v>
      </c>
      <c r="P105" s="130">
        <f t="shared" si="19"/>
        <v>0</v>
      </c>
      <c r="Q105" s="130">
        <f t="shared" si="20"/>
        <v>0</v>
      </c>
      <c r="R105" s="200">
        <f t="shared" si="21"/>
        <v>0</v>
      </c>
      <c r="S105" s="199"/>
      <c r="T105" s="130"/>
      <c r="U105" s="130"/>
      <c r="V105" s="200"/>
      <c r="W105" s="119"/>
      <c r="X105" s="119"/>
      <c r="Y105" s="7">
        <v>2007</v>
      </c>
      <c r="Z105" s="123">
        <v>1</v>
      </c>
      <c r="AA105" s="187" t="s">
        <v>1394</v>
      </c>
      <c r="AB105" s="115">
        <v>9</v>
      </c>
      <c r="AC105" s="116" t="s">
        <v>1287</v>
      </c>
    </row>
    <row r="106" spans="1:29" x14ac:dyDescent="0.35">
      <c r="A106" s="46">
        <v>32</v>
      </c>
      <c r="B106" s="26" t="s">
        <v>1099</v>
      </c>
      <c r="C106" s="26" t="str">
        <f t="shared" si="13"/>
        <v>326</v>
      </c>
      <c r="D106" s="46">
        <v>326150</v>
      </c>
      <c r="E106" s="26" t="s">
        <v>476</v>
      </c>
      <c r="F106" s="11">
        <v>142</v>
      </c>
      <c r="G106" s="53">
        <v>3</v>
      </c>
      <c r="H106" s="57">
        <v>83</v>
      </c>
      <c r="I106" s="53">
        <v>223</v>
      </c>
      <c r="J106" s="140">
        <v>452</v>
      </c>
      <c r="K106" s="199">
        <f t="shared" si="14"/>
        <v>142</v>
      </c>
      <c r="L106" s="142">
        <f t="shared" si="15"/>
        <v>3</v>
      </c>
      <c r="M106" s="130">
        <f t="shared" si="16"/>
        <v>83</v>
      </c>
      <c r="N106" s="200">
        <f t="shared" si="17"/>
        <v>223</v>
      </c>
      <c r="O106" s="199">
        <f t="shared" si="18"/>
        <v>0</v>
      </c>
      <c r="P106" s="130">
        <f t="shared" si="19"/>
        <v>0</v>
      </c>
      <c r="Q106" s="130">
        <f t="shared" si="20"/>
        <v>0</v>
      </c>
      <c r="R106" s="200">
        <f t="shared" si="21"/>
        <v>0</v>
      </c>
      <c r="S106" s="199"/>
      <c r="T106" s="130"/>
      <c r="U106" s="130"/>
      <c r="V106" s="200"/>
      <c r="W106" s="119"/>
      <c r="X106" s="119"/>
      <c r="Y106" s="7">
        <v>2007</v>
      </c>
      <c r="Z106" s="123">
        <v>1</v>
      </c>
      <c r="AA106" s="187" t="s">
        <v>1394</v>
      </c>
      <c r="AB106" s="115">
        <v>9</v>
      </c>
      <c r="AC106" s="116" t="s">
        <v>1287</v>
      </c>
    </row>
    <row r="107" spans="1:29" x14ac:dyDescent="0.35">
      <c r="A107" s="46">
        <v>32</v>
      </c>
      <c r="B107" s="26" t="s">
        <v>1099</v>
      </c>
      <c r="C107" s="26" t="str">
        <f t="shared" si="13"/>
        <v>326</v>
      </c>
      <c r="D107" s="46">
        <v>326190</v>
      </c>
      <c r="E107" s="26" t="s">
        <v>477</v>
      </c>
      <c r="F107" s="11">
        <v>5545</v>
      </c>
      <c r="G107" s="53">
        <v>135</v>
      </c>
      <c r="H107" s="57">
        <v>481</v>
      </c>
      <c r="I107" s="53">
        <v>6011</v>
      </c>
      <c r="J107" s="140">
        <v>12172</v>
      </c>
      <c r="K107" s="199">
        <f t="shared" si="14"/>
        <v>5545</v>
      </c>
      <c r="L107" s="142">
        <f t="shared" si="15"/>
        <v>135</v>
      </c>
      <c r="M107" s="130">
        <f t="shared" si="16"/>
        <v>481</v>
      </c>
      <c r="N107" s="200">
        <f t="shared" si="17"/>
        <v>6011</v>
      </c>
      <c r="O107" s="199">
        <f t="shared" si="18"/>
        <v>0</v>
      </c>
      <c r="P107" s="130">
        <f t="shared" si="19"/>
        <v>0</v>
      </c>
      <c r="Q107" s="130">
        <f t="shared" si="20"/>
        <v>0</v>
      </c>
      <c r="R107" s="200">
        <f t="shared" si="21"/>
        <v>0</v>
      </c>
      <c r="S107" s="199"/>
      <c r="T107" s="130"/>
      <c r="U107" s="130"/>
      <c r="V107" s="200"/>
      <c r="W107" s="119"/>
      <c r="X107" s="119"/>
      <c r="Y107" s="7">
        <v>2007</v>
      </c>
      <c r="Z107" s="123">
        <v>1</v>
      </c>
      <c r="AA107" s="187" t="s">
        <v>1394</v>
      </c>
      <c r="AB107" s="115">
        <v>9</v>
      </c>
      <c r="AC107" s="116" t="s">
        <v>1287</v>
      </c>
    </row>
    <row r="108" spans="1:29" x14ac:dyDescent="0.35">
      <c r="A108" s="46">
        <v>32</v>
      </c>
      <c r="B108" s="26" t="s">
        <v>1099</v>
      </c>
      <c r="C108" s="26" t="str">
        <f t="shared" si="13"/>
        <v>S00</v>
      </c>
      <c r="D108" s="46" t="s">
        <v>424</v>
      </c>
      <c r="E108" s="26" t="s">
        <v>425</v>
      </c>
      <c r="F108" s="11">
        <v>5</v>
      </c>
      <c r="G108" s="53">
        <v>6</v>
      </c>
      <c r="H108" s="57">
        <v>2</v>
      </c>
      <c r="I108" s="53">
        <v>10</v>
      </c>
      <c r="J108" s="140">
        <v>23</v>
      </c>
      <c r="K108" s="199">
        <f t="shared" si="14"/>
        <v>5</v>
      </c>
      <c r="L108" s="142">
        <f t="shared" si="15"/>
        <v>6</v>
      </c>
      <c r="M108" s="130">
        <f t="shared" si="16"/>
        <v>2</v>
      </c>
      <c r="N108" s="200">
        <f t="shared" si="17"/>
        <v>10</v>
      </c>
      <c r="O108" s="199">
        <f t="shared" si="18"/>
        <v>0</v>
      </c>
      <c r="P108" s="130">
        <f t="shared" si="19"/>
        <v>0</v>
      </c>
      <c r="Q108" s="130">
        <f t="shared" si="20"/>
        <v>0</v>
      </c>
      <c r="R108" s="200">
        <f t="shared" si="21"/>
        <v>0</v>
      </c>
      <c r="S108" s="199"/>
      <c r="T108" s="130"/>
      <c r="U108" s="130"/>
      <c r="V108" s="200"/>
      <c r="W108" s="119"/>
      <c r="X108" s="119"/>
      <c r="Y108" s="7">
        <v>2007</v>
      </c>
      <c r="Z108" s="123">
        <v>1</v>
      </c>
      <c r="AA108" s="187" t="s">
        <v>1394</v>
      </c>
      <c r="AB108" s="115">
        <v>9</v>
      </c>
      <c r="AC108" s="116" t="s">
        <v>1287</v>
      </c>
    </row>
    <row r="109" spans="1:29" x14ac:dyDescent="0.35">
      <c r="A109" s="46">
        <v>34</v>
      </c>
      <c r="B109" s="26" t="s">
        <v>1100</v>
      </c>
      <c r="C109" s="26" t="str">
        <f t="shared" si="13"/>
        <v>327</v>
      </c>
      <c r="D109" s="46">
        <v>327910</v>
      </c>
      <c r="E109" s="26" t="s">
        <v>496</v>
      </c>
      <c r="F109" s="11">
        <v>155</v>
      </c>
      <c r="G109" s="53">
        <v>25</v>
      </c>
      <c r="H109" s="57">
        <v>17</v>
      </c>
      <c r="I109" s="53">
        <v>77</v>
      </c>
      <c r="J109" s="11">
        <v>274</v>
      </c>
      <c r="K109" s="199">
        <f t="shared" si="14"/>
        <v>155</v>
      </c>
      <c r="L109" s="142">
        <f t="shared" si="15"/>
        <v>25</v>
      </c>
      <c r="M109" s="130">
        <f t="shared" si="16"/>
        <v>17</v>
      </c>
      <c r="N109" s="200">
        <f t="shared" si="17"/>
        <v>77</v>
      </c>
      <c r="O109" s="199">
        <f t="shared" si="18"/>
        <v>0</v>
      </c>
      <c r="P109" s="130">
        <f t="shared" si="19"/>
        <v>0</v>
      </c>
      <c r="Q109" s="130">
        <f t="shared" si="20"/>
        <v>0</v>
      </c>
      <c r="R109" s="200">
        <f t="shared" si="21"/>
        <v>0</v>
      </c>
      <c r="S109" s="199"/>
      <c r="T109" s="130"/>
      <c r="U109" s="130"/>
      <c r="V109" s="200"/>
      <c r="W109" s="7"/>
      <c r="X109" s="7"/>
      <c r="Y109" s="7">
        <v>2007</v>
      </c>
      <c r="Z109" s="123">
        <v>1</v>
      </c>
      <c r="AA109" s="187" t="s">
        <v>1394</v>
      </c>
      <c r="AB109" s="115">
        <v>10</v>
      </c>
      <c r="AC109" s="116" t="s">
        <v>1297</v>
      </c>
    </row>
    <row r="110" spans="1:29" x14ac:dyDescent="0.35">
      <c r="A110" s="46">
        <v>34</v>
      </c>
      <c r="B110" s="26" t="s">
        <v>1100</v>
      </c>
      <c r="C110" s="26" t="str">
        <f t="shared" si="13"/>
        <v>327</v>
      </c>
      <c r="D110" s="46">
        <v>327992</v>
      </c>
      <c r="E110" s="26" t="s">
        <v>497</v>
      </c>
      <c r="F110" s="11">
        <v>139</v>
      </c>
      <c r="G110" s="53">
        <v>50</v>
      </c>
      <c r="H110" s="57">
        <v>4</v>
      </c>
      <c r="I110" s="53">
        <v>76</v>
      </c>
      <c r="J110" s="11">
        <v>269</v>
      </c>
      <c r="K110" s="199">
        <f t="shared" si="14"/>
        <v>139</v>
      </c>
      <c r="L110" s="142">
        <f t="shared" si="15"/>
        <v>50</v>
      </c>
      <c r="M110" s="130">
        <f t="shared" si="16"/>
        <v>4</v>
      </c>
      <c r="N110" s="200">
        <f t="shared" si="17"/>
        <v>76</v>
      </c>
      <c r="O110" s="199">
        <f t="shared" si="18"/>
        <v>0</v>
      </c>
      <c r="P110" s="130">
        <f t="shared" si="19"/>
        <v>0</v>
      </c>
      <c r="Q110" s="130">
        <f t="shared" si="20"/>
        <v>0</v>
      </c>
      <c r="R110" s="200">
        <f t="shared" si="21"/>
        <v>0</v>
      </c>
      <c r="S110" s="199"/>
      <c r="T110" s="130"/>
      <c r="U110" s="130"/>
      <c r="V110" s="200"/>
      <c r="W110" s="7"/>
      <c r="X110" s="7"/>
      <c r="Y110" s="7">
        <v>2007</v>
      </c>
      <c r="Z110" s="123">
        <v>1</v>
      </c>
      <c r="AA110" s="187" t="s">
        <v>1394</v>
      </c>
      <c r="AB110" s="115">
        <v>10</v>
      </c>
      <c r="AC110" s="116" t="s">
        <v>1297</v>
      </c>
    </row>
    <row r="111" spans="1:29" x14ac:dyDescent="0.35">
      <c r="A111" s="46">
        <v>34</v>
      </c>
      <c r="B111" s="26" t="s">
        <v>1100</v>
      </c>
      <c r="C111" s="26" t="str">
        <f t="shared" si="13"/>
        <v>331</v>
      </c>
      <c r="D111" s="46">
        <v>331200</v>
      </c>
      <c r="E111" s="26" t="s">
        <v>428</v>
      </c>
      <c r="F111" s="11">
        <v>17</v>
      </c>
      <c r="G111" s="53">
        <v>0</v>
      </c>
      <c r="H111" s="57">
        <v>1</v>
      </c>
      <c r="I111" s="53">
        <v>15</v>
      </c>
      <c r="J111" s="11">
        <v>34</v>
      </c>
      <c r="K111" s="199">
        <f t="shared" si="14"/>
        <v>17</v>
      </c>
      <c r="L111" s="142">
        <f t="shared" si="15"/>
        <v>0</v>
      </c>
      <c r="M111" s="130">
        <f t="shared" si="16"/>
        <v>1</v>
      </c>
      <c r="N111" s="200">
        <f t="shared" si="17"/>
        <v>15</v>
      </c>
      <c r="O111" s="199">
        <f t="shared" si="18"/>
        <v>0</v>
      </c>
      <c r="P111" s="130">
        <f t="shared" si="19"/>
        <v>0</v>
      </c>
      <c r="Q111" s="130">
        <f t="shared" si="20"/>
        <v>0</v>
      </c>
      <c r="R111" s="200">
        <f t="shared" si="21"/>
        <v>0</v>
      </c>
      <c r="S111" s="199"/>
      <c r="T111" s="130"/>
      <c r="U111" s="130"/>
      <c r="V111" s="200"/>
      <c r="W111" s="7"/>
      <c r="X111" s="7"/>
      <c r="Y111" s="7">
        <v>2007</v>
      </c>
      <c r="Z111" s="123">
        <v>1</v>
      </c>
      <c r="AA111" s="187" t="s">
        <v>1394</v>
      </c>
      <c r="AB111" s="115">
        <v>10</v>
      </c>
      <c r="AC111" s="116" t="s">
        <v>1297</v>
      </c>
    </row>
    <row r="112" spans="1:29" x14ac:dyDescent="0.35">
      <c r="A112" s="46">
        <v>34</v>
      </c>
      <c r="B112" s="26" t="s">
        <v>1100</v>
      </c>
      <c r="C112" s="26" t="str">
        <f t="shared" si="13"/>
        <v>332</v>
      </c>
      <c r="D112" s="46">
        <v>332200</v>
      </c>
      <c r="E112" s="26" t="s">
        <v>491</v>
      </c>
      <c r="F112" s="11">
        <v>1538</v>
      </c>
      <c r="G112" s="53">
        <v>43</v>
      </c>
      <c r="H112" s="57">
        <v>886</v>
      </c>
      <c r="I112" s="53">
        <v>1807</v>
      </c>
      <c r="J112" s="11">
        <v>4273</v>
      </c>
      <c r="K112" s="199">
        <f t="shared" si="14"/>
        <v>1538</v>
      </c>
      <c r="L112" s="142">
        <f t="shared" si="15"/>
        <v>43</v>
      </c>
      <c r="M112" s="130">
        <f t="shared" si="16"/>
        <v>886</v>
      </c>
      <c r="N112" s="200">
        <f t="shared" si="17"/>
        <v>1807</v>
      </c>
      <c r="O112" s="199">
        <f t="shared" si="18"/>
        <v>0</v>
      </c>
      <c r="P112" s="130">
        <f t="shared" si="19"/>
        <v>0</v>
      </c>
      <c r="Q112" s="130">
        <f t="shared" si="20"/>
        <v>0</v>
      </c>
      <c r="R112" s="200">
        <f t="shared" si="21"/>
        <v>0</v>
      </c>
      <c r="S112" s="199"/>
      <c r="T112" s="130"/>
      <c r="U112" s="130"/>
      <c r="V112" s="200"/>
      <c r="W112" s="7"/>
      <c r="X112" s="7"/>
      <c r="Y112" s="7">
        <v>2007</v>
      </c>
      <c r="Z112" s="123">
        <v>1</v>
      </c>
      <c r="AA112" s="187" t="s">
        <v>1394</v>
      </c>
      <c r="AB112" s="115">
        <v>10</v>
      </c>
      <c r="AC112" s="116" t="s">
        <v>1297</v>
      </c>
    </row>
    <row r="113" spans="1:29" x14ac:dyDescent="0.35">
      <c r="A113" s="46">
        <v>34</v>
      </c>
      <c r="B113" s="26" t="s">
        <v>1100</v>
      </c>
      <c r="C113" s="26" t="str">
        <f t="shared" si="13"/>
        <v>332</v>
      </c>
      <c r="D113" s="46">
        <v>332500</v>
      </c>
      <c r="E113" s="26" t="s">
        <v>429</v>
      </c>
      <c r="F113" s="11">
        <v>12</v>
      </c>
      <c r="G113" s="53">
        <v>0</v>
      </c>
      <c r="H113" s="57">
        <v>7</v>
      </c>
      <c r="I113" s="53">
        <v>0</v>
      </c>
      <c r="J113" s="11">
        <v>19</v>
      </c>
      <c r="K113" s="199">
        <f t="shared" si="14"/>
        <v>12</v>
      </c>
      <c r="L113" s="142">
        <f t="shared" si="15"/>
        <v>0</v>
      </c>
      <c r="M113" s="130">
        <f t="shared" si="16"/>
        <v>7</v>
      </c>
      <c r="N113" s="200">
        <f t="shared" si="17"/>
        <v>0</v>
      </c>
      <c r="O113" s="199">
        <f t="shared" si="18"/>
        <v>0</v>
      </c>
      <c r="P113" s="130">
        <f t="shared" si="19"/>
        <v>0</v>
      </c>
      <c r="Q113" s="130">
        <f t="shared" si="20"/>
        <v>0</v>
      </c>
      <c r="R113" s="200">
        <f t="shared" si="21"/>
        <v>0</v>
      </c>
      <c r="S113" s="199"/>
      <c r="T113" s="130"/>
      <c r="U113" s="130"/>
      <c r="V113" s="200"/>
      <c r="W113" s="7"/>
      <c r="X113" s="7"/>
      <c r="Y113" s="7">
        <v>2007</v>
      </c>
      <c r="Z113" s="123">
        <v>1</v>
      </c>
      <c r="AA113" s="187" t="s">
        <v>1394</v>
      </c>
      <c r="AB113" s="115">
        <v>10</v>
      </c>
      <c r="AC113" s="116" t="s">
        <v>1297</v>
      </c>
    </row>
    <row r="114" spans="1:29" x14ac:dyDescent="0.35">
      <c r="A114" s="46">
        <v>34</v>
      </c>
      <c r="B114" s="26" t="s">
        <v>1100</v>
      </c>
      <c r="C114" s="26" t="str">
        <f t="shared" si="13"/>
        <v>332</v>
      </c>
      <c r="D114" s="46">
        <v>332600</v>
      </c>
      <c r="E114" s="26" t="s">
        <v>430</v>
      </c>
      <c r="F114" s="11">
        <v>17</v>
      </c>
      <c r="G114" s="53">
        <v>0</v>
      </c>
      <c r="H114" s="57">
        <v>1</v>
      </c>
      <c r="I114" s="53">
        <v>15</v>
      </c>
      <c r="J114" s="11">
        <v>34</v>
      </c>
      <c r="K114" s="199">
        <f t="shared" si="14"/>
        <v>17</v>
      </c>
      <c r="L114" s="142">
        <f t="shared" si="15"/>
        <v>0</v>
      </c>
      <c r="M114" s="130">
        <f t="shared" si="16"/>
        <v>1</v>
      </c>
      <c r="N114" s="200">
        <f t="shared" si="17"/>
        <v>15</v>
      </c>
      <c r="O114" s="199">
        <f t="shared" si="18"/>
        <v>0</v>
      </c>
      <c r="P114" s="130">
        <f t="shared" si="19"/>
        <v>0</v>
      </c>
      <c r="Q114" s="130">
        <f t="shared" si="20"/>
        <v>0</v>
      </c>
      <c r="R114" s="200">
        <f t="shared" si="21"/>
        <v>0</v>
      </c>
      <c r="S114" s="199"/>
      <c r="T114" s="130"/>
      <c r="U114" s="130"/>
      <c r="V114" s="200"/>
      <c r="W114" s="7"/>
      <c r="X114" s="7"/>
      <c r="Y114" s="7">
        <v>2007</v>
      </c>
      <c r="Z114" s="123">
        <v>1</v>
      </c>
      <c r="AA114" s="187" t="s">
        <v>1394</v>
      </c>
      <c r="AB114" s="115">
        <v>10</v>
      </c>
      <c r="AC114" s="116" t="s">
        <v>1297</v>
      </c>
    </row>
    <row r="115" spans="1:29" x14ac:dyDescent="0.35">
      <c r="A115" s="46">
        <v>34</v>
      </c>
      <c r="B115" s="26" t="s">
        <v>1100</v>
      </c>
      <c r="C115" s="26" t="str">
        <f t="shared" si="13"/>
        <v>332</v>
      </c>
      <c r="D115" s="46">
        <v>332720</v>
      </c>
      <c r="E115" s="26" t="s">
        <v>498</v>
      </c>
      <c r="F115" s="11">
        <v>227</v>
      </c>
      <c r="G115" s="53">
        <v>6</v>
      </c>
      <c r="H115" s="57">
        <v>131</v>
      </c>
      <c r="I115" s="53">
        <v>290</v>
      </c>
      <c r="J115" s="11">
        <v>654</v>
      </c>
      <c r="K115" s="199">
        <f t="shared" si="14"/>
        <v>227</v>
      </c>
      <c r="L115" s="142">
        <f t="shared" si="15"/>
        <v>6</v>
      </c>
      <c r="M115" s="130">
        <f t="shared" si="16"/>
        <v>131</v>
      </c>
      <c r="N115" s="200">
        <f t="shared" si="17"/>
        <v>290</v>
      </c>
      <c r="O115" s="199">
        <f t="shared" si="18"/>
        <v>0</v>
      </c>
      <c r="P115" s="130">
        <f t="shared" si="19"/>
        <v>0</v>
      </c>
      <c r="Q115" s="130">
        <f t="shared" si="20"/>
        <v>0</v>
      </c>
      <c r="R115" s="200">
        <f t="shared" si="21"/>
        <v>0</v>
      </c>
      <c r="S115" s="199"/>
      <c r="T115" s="130"/>
      <c r="U115" s="130"/>
      <c r="V115" s="200"/>
      <c r="W115" s="7"/>
      <c r="X115" s="7"/>
      <c r="Y115" s="7">
        <v>2007</v>
      </c>
      <c r="Z115" s="123">
        <v>1</v>
      </c>
      <c r="AA115" s="187" t="s">
        <v>1394</v>
      </c>
      <c r="AB115" s="115">
        <v>10</v>
      </c>
      <c r="AC115" s="116" t="s">
        <v>1297</v>
      </c>
    </row>
    <row r="116" spans="1:29" x14ac:dyDescent="0.35">
      <c r="A116" s="46">
        <v>34</v>
      </c>
      <c r="B116" s="26" t="s">
        <v>1100</v>
      </c>
      <c r="C116" s="26" t="str">
        <f t="shared" si="13"/>
        <v>333</v>
      </c>
      <c r="D116" s="46" t="s">
        <v>480</v>
      </c>
      <c r="E116" s="26" t="s">
        <v>481</v>
      </c>
      <c r="F116" s="11">
        <v>153</v>
      </c>
      <c r="G116" s="53">
        <v>4</v>
      </c>
      <c r="H116" s="57">
        <v>23</v>
      </c>
      <c r="I116" s="53">
        <v>133</v>
      </c>
      <c r="J116" s="11">
        <v>314</v>
      </c>
      <c r="K116" s="199">
        <f t="shared" si="14"/>
        <v>153</v>
      </c>
      <c r="L116" s="142">
        <f t="shared" si="15"/>
        <v>4</v>
      </c>
      <c r="M116" s="130">
        <f t="shared" si="16"/>
        <v>23</v>
      </c>
      <c r="N116" s="200">
        <f t="shared" si="17"/>
        <v>133</v>
      </c>
      <c r="O116" s="199">
        <f t="shared" si="18"/>
        <v>0</v>
      </c>
      <c r="P116" s="130">
        <f t="shared" si="19"/>
        <v>0</v>
      </c>
      <c r="Q116" s="130">
        <f t="shared" si="20"/>
        <v>0</v>
      </c>
      <c r="R116" s="200">
        <f t="shared" si="21"/>
        <v>0</v>
      </c>
      <c r="S116" s="199"/>
      <c r="T116" s="130"/>
      <c r="U116" s="130"/>
      <c r="V116" s="200"/>
      <c r="W116" s="7"/>
      <c r="X116" s="7"/>
      <c r="Y116" s="7">
        <v>2007</v>
      </c>
      <c r="Z116" s="123">
        <v>1</v>
      </c>
      <c r="AA116" s="187" t="s">
        <v>1394</v>
      </c>
      <c r="AB116" s="115">
        <v>10</v>
      </c>
      <c r="AC116" s="116" t="s">
        <v>1297</v>
      </c>
    </row>
    <row r="117" spans="1:29" x14ac:dyDescent="0.35">
      <c r="A117" s="46">
        <v>34</v>
      </c>
      <c r="B117" s="26" t="s">
        <v>1100</v>
      </c>
      <c r="C117" s="26" t="str">
        <f t="shared" si="13"/>
        <v>333</v>
      </c>
      <c r="D117" s="46" t="s">
        <v>499</v>
      </c>
      <c r="E117" s="26" t="s">
        <v>500</v>
      </c>
      <c r="F117" s="11">
        <v>77</v>
      </c>
      <c r="G117" s="53">
        <v>2</v>
      </c>
      <c r="H117" s="57">
        <v>12</v>
      </c>
      <c r="I117" s="53">
        <v>66</v>
      </c>
      <c r="J117" s="11">
        <v>157</v>
      </c>
      <c r="K117" s="199">
        <f t="shared" si="14"/>
        <v>77</v>
      </c>
      <c r="L117" s="142">
        <f t="shared" si="15"/>
        <v>2</v>
      </c>
      <c r="M117" s="130">
        <f t="shared" si="16"/>
        <v>12</v>
      </c>
      <c r="N117" s="200">
        <f t="shared" si="17"/>
        <v>66</v>
      </c>
      <c r="O117" s="199">
        <f t="shared" si="18"/>
        <v>0</v>
      </c>
      <c r="P117" s="130">
        <f t="shared" si="19"/>
        <v>0</v>
      </c>
      <c r="Q117" s="130">
        <f t="shared" si="20"/>
        <v>0</v>
      </c>
      <c r="R117" s="200">
        <f t="shared" si="21"/>
        <v>0</v>
      </c>
      <c r="S117" s="199"/>
      <c r="T117" s="130"/>
      <c r="U117" s="130"/>
      <c r="V117" s="200"/>
      <c r="W117" s="7"/>
      <c r="X117" s="7"/>
      <c r="Y117" s="7">
        <v>2007</v>
      </c>
      <c r="Z117" s="123">
        <v>1</v>
      </c>
      <c r="AA117" s="187" t="s">
        <v>1394</v>
      </c>
      <c r="AB117" s="115">
        <v>10</v>
      </c>
      <c r="AC117" s="116" t="s">
        <v>1297</v>
      </c>
    </row>
    <row r="118" spans="1:29" x14ac:dyDescent="0.35">
      <c r="A118" s="46">
        <v>34</v>
      </c>
      <c r="B118" s="26" t="s">
        <v>1100</v>
      </c>
      <c r="C118" s="26" t="str">
        <f t="shared" si="13"/>
        <v>333</v>
      </c>
      <c r="D118" s="46">
        <v>333991</v>
      </c>
      <c r="E118" s="26" t="s">
        <v>490</v>
      </c>
      <c r="F118" s="11">
        <v>1950</v>
      </c>
      <c r="G118" s="53">
        <v>53</v>
      </c>
      <c r="H118" s="57">
        <v>296</v>
      </c>
      <c r="I118" s="53">
        <v>1684</v>
      </c>
      <c r="J118" s="11">
        <v>3984</v>
      </c>
      <c r="K118" s="199">
        <f t="shared" si="14"/>
        <v>1950</v>
      </c>
      <c r="L118" s="142">
        <f t="shared" si="15"/>
        <v>53</v>
      </c>
      <c r="M118" s="130">
        <f t="shared" si="16"/>
        <v>296</v>
      </c>
      <c r="N118" s="200">
        <f t="shared" si="17"/>
        <v>1684</v>
      </c>
      <c r="O118" s="199">
        <f t="shared" si="18"/>
        <v>0</v>
      </c>
      <c r="P118" s="130">
        <f t="shared" si="19"/>
        <v>0</v>
      </c>
      <c r="Q118" s="130">
        <f t="shared" si="20"/>
        <v>0</v>
      </c>
      <c r="R118" s="200">
        <f t="shared" si="21"/>
        <v>0</v>
      </c>
      <c r="S118" s="199"/>
      <c r="T118" s="130"/>
      <c r="U118" s="130"/>
      <c r="V118" s="200"/>
      <c r="W118" s="7"/>
      <c r="X118" s="7"/>
      <c r="Y118" s="7">
        <v>2007</v>
      </c>
      <c r="Z118" s="123">
        <v>1</v>
      </c>
      <c r="AA118" s="187" t="s">
        <v>1394</v>
      </c>
      <c r="AB118" s="115">
        <v>10</v>
      </c>
      <c r="AC118" s="116" t="s">
        <v>1297</v>
      </c>
    </row>
    <row r="119" spans="1:29" x14ac:dyDescent="0.35">
      <c r="A119" s="46">
        <v>34</v>
      </c>
      <c r="B119" s="26" t="s">
        <v>1100</v>
      </c>
      <c r="C119" s="26" t="str">
        <f t="shared" si="13"/>
        <v>333</v>
      </c>
      <c r="D119" s="46" t="s">
        <v>501</v>
      </c>
      <c r="E119" s="26" t="s">
        <v>502</v>
      </c>
      <c r="F119" s="11">
        <v>123</v>
      </c>
      <c r="G119" s="53">
        <v>3</v>
      </c>
      <c r="H119" s="57">
        <v>19</v>
      </c>
      <c r="I119" s="53">
        <v>106</v>
      </c>
      <c r="J119" s="11">
        <v>251</v>
      </c>
      <c r="K119" s="199">
        <f t="shared" si="14"/>
        <v>123</v>
      </c>
      <c r="L119" s="142">
        <f t="shared" si="15"/>
        <v>3</v>
      </c>
      <c r="M119" s="130">
        <f t="shared" si="16"/>
        <v>19</v>
      </c>
      <c r="N119" s="200">
        <f t="shared" si="17"/>
        <v>106</v>
      </c>
      <c r="O119" s="199">
        <f t="shared" si="18"/>
        <v>0</v>
      </c>
      <c r="P119" s="130">
        <f t="shared" si="19"/>
        <v>0</v>
      </c>
      <c r="Q119" s="130">
        <f t="shared" si="20"/>
        <v>0</v>
      </c>
      <c r="R119" s="200">
        <f t="shared" si="21"/>
        <v>0</v>
      </c>
      <c r="S119" s="199"/>
      <c r="T119" s="130"/>
      <c r="U119" s="130"/>
      <c r="V119" s="200"/>
      <c r="W119" s="7"/>
      <c r="X119" s="7"/>
      <c r="Y119" s="7">
        <v>2007</v>
      </c>
      <c r="Z119" s="123">
        <v>1</v>
      </c>
      <c r="AA119" s="187" t="s">
        <v>1394</v>
      </c>
      <c r="AB119" s="115">
        <v>10</v>
      </c>
      <c r="AC119" s="116" t="s">
        <v>1297</v>
      </c>
    </row>
    <row r="120" spans="1:29" x14ac:dyDescent="0.35">
      <c r="A120" s="46">
        <v>34</v>
      </c>
      <c r="B120" s="26" t="s">
        <v>1100</v>
      </c>
      <c r="C120" s="26" t="str">
        <f t="shared" si="13"/>
        <v>335</v>
      </c>
      <c r="D120" s="46">
        <v>335312</v>
      </c>
      <c r="E120" s="26" t="s">
        <v>503</v>
      </c>
      <c r="F120" s="11">
        <v>126</v>
      </c>
      <c r="G120" s="53">
        <v>2</v>
      </c>
      <c r="H120" s="57">
        <v>35</v>
      </c>
      <c r="I120" s="53">
        <v>120</v>
      </c>
      <c r="J120" s="11">
        <v>283</v>
      </c>
      <c r="K120" s="199">
        <f t="shared" si="14"/>
        <v>126</v>
      </c>
      <c r="L120" s="142">
        <f t="shared" si="15"/>
        <v>2</v>
      </c>
      <c r="M120" s="130">
        <f t="shared" si="16"/>
        <v>35</v>
      </c>
      <c r="N120" s="200">
        <f t="shared" si="17"/>
        <v>120</v>
      </c>
      <c r="O120" s="199">
        <f t="shared" si="18"/>
        <v>0</v>
      </c>
      <c r="P120" s="130">
        <f t="shared" si="19"/>
        <v>0</v>
      </c>
      <c r="Q120" s="130">
        <f t="shared" si="20"/>
        <v>0</v>
      </c>
      <c r="R120" s="200">
        <f t="shared" si="21"/>
        <v>0</v>
      </c>
      <c r="S120" s="199"/>
      <c r="T120" s="130"/>
      <c r="U120" s="130"/>
      <c r="V120" s="200"/>
      <c r="W120" s="7"/>
      <c r="X120" s="7"/>
      <c r="Y120" s="7">
        <v>2007</v>
      </c>
      <c r="Z120" s="123">
        <v>1</v>
      </c>
      <c r="AA120" s="187" t="s">
        <v>1394</v>
      </c>
      <c r="AB120" s="115">
        <v>10</v>
      </c>
      <c r="AC120" s="116" t="s">
        <v>1297</v>
      </c>
    </row>
    <row r="121" spans="1:29" x14ac:dyDescent="0.35">
      <c r="A121" s="46">
        <v>34</v>
      </c>
      <c r="B121" s="26" t="s">
        <v>1100</v>
      </c>
      <c r="C121" s="26" t="str">
        <f t="shared" si="13"/>
        <v>337</v>
      </c>
      <c r="D121" s="46">
        <v>337900</v>
      </c>
      <c r="E121" s="26" t="s">
        <v>455</v>
      </c>
      <c r="F121" s="11">
        <v>122</v>
      </c>
      <c r="G121" s="53">
        <v>21</v>
      </c>
      <c r="H121" s="57">
        <v>40</v>
      </c>
      <c r="I121" s="53">
        <v>145</v>
      </c>
      <c r="J121" s="11">
        <v>328</v>
      </c>
      <c r="K121" s="199">
        <f t="shared" si="14"/>
        <v>122</v>
      </c>
      <c r="L121" s="142">
        <f t="shared" si="15"/>
        <v>21</v>
      </c>
      <c r="M121" s="130">
        <f t="shared" si="16"/>
        <v>40</v>
      </c>
      <c r="N121" s="200">
        <f t="shared" si="17"/>
        <v>145</v>
      </c>
      <c r="O121" s="199">
        <f t="shared" si="18"/>
        <v>0</v>
      </c>
      <c r="P121" s="130">
        <f t="shared" si="19"/>
        <v>0</v>
      </c>
      <c r="Q121" s="130">
        <f t="shared" si="20"/>
        <v>0</v>
      </c>
      <c r="R121" s="200">
        <f t="shared" si="21"/>
        <v>0</v>
      </c>
      <c r="S121" s="199"/>
      <c r="T121" s="130"/>
      <c r="U121" s="130"/>
      <c r="V121" s="200"/>
      <c r="W121" s="7"/>
      <c r="X121" s="7"/>
      <c r="Y121" s="7">
        <v>2007</v>
      </c>
      <c r="Z121" s="123">
        <v>1</v>
      </c>
      <c r="AA121" s="187" t="s">
        <v>1394</v>
      </c>
      <c r="AB121" s="115">
        <v>10</v>
      </c>
      <c r="AC121" s="116" t="s">
        <v>1297</v>
      </c>
    </row>
    <row r="122" spans="1:29" x14ac:dyDescent="0.35">
      <c r="A122" s="46">
        <v>34</v>
      </c>
      <c r="B122" s="26" t="s">
        <v>1100</v>
      </c>
      <c r="C122" s="26" t="str">
        <f t="shared" si="13"/>
        <v>339</v>
      </c>
      <c r="D122" s="46">
        <v>339990</v>
      </c>
      <c r="E122" s="26" t="s">
        <v>443</v>
      </c>
      <c r="F122" s="11">
        <v>273</v>
      </c>
      <c r="G122" s="53">
        <v>51</v>
      </c>
      <c r="H122" s="57">
        <v>87</v>
      </c>
      <c r="I122" s="53">
        <v>305</v>
      </c>
      <c r="J122" s="11">
        <v>716</v>
      </c>
      <c r="K122" s="199">
        <f t="shared" si="14"/>
        <v>273</v>
      </c>
      <c r="L122" s="142">
        <f t="shared" si="15"/>
        <v>51</v>
      </c>
      <c r="M122" s="130">
        <f t="shared" si="16"/>
        <v>87</v>
      </c>
      <c r="N122" s="200">
        <f t="shared" si="17"/>
        <v>305</v>
      </c>
      <c r="O122" s="199">
        <f t="shared" si="18"/>
        <v>0</v>
      </c>
      <c r="P122" s="130">
        <f t="shared" si="19"/>
        <v>0</v>
      </c>
      <c r="Q122" s="130">
        <f t="shared" si="20"/>
        <v>0</v>
      </c>
      <c r="R122" s="200">
        <f t="shared" si="21"/>
        <v>0</v>
      </c>
      <c r="S122" s="199"/>
      <c r="T122" s="130"/>
      <c r="U122" s="130"/>
      <c r="V122" s="200"/>
      <c r="W122" s="7"/>
      <c r="X122" s="7"/>
      <c r="Y122" s="7">
        <v>2007</v>
      </c>
      <c r="Z122" s="123">
        <v>1</v>
      </c>
      <c r="AA122" s="187" t="s">
        <v>1394</v>
      </c>
      <c r="AB122" s="115">
        <v>10</v>
      </c>
      <c r="AC122" s="116" t="s">
        <v>1297</v>
      </c>
    </row>
    <row r="123" spans="1:29" x14ac:dyDescent="0.35">
      <c r="A123" s="46">
        <v>34</v>
      </c>
      <c r="B123" s="26" t="s">
        <v>1100</v>
      </c>
      <c r="C123" s="26" t="str">
        <f t="shared" si="13"/>
        <v>314</v>
      </c>
      <c r="D123" s="46">
        <v>314900</v>
      </c>
      <c r="E123" s="26" t="s">
        <v>474</v>
      </c>
      <c r="F123" s="11">
        <v>19</v>
      </c>
      <c r="G123" s="53">
        <v>1</v>
      </c>
      <c r="H123" s="57">
        <v>9</v>
      </c>
      <c r="I123" s="53">
        <v>23</v>
      </c>
      <c r="J123" s="11">
        <v>51</v>
      </c>
      <c r="K123" s="199">
        <f t="shared" si="14"/>
        <v>19</v>
      </c>
      <c r="L123" s="142">
        <f t="shared" si="15"/>
        <v>1</v>
      </c>
      <c r="M123" s="130">
        <f t="shared" si="16"/>
        <v>9</v>
      </c>
      <c r="N123" s="200">
        <f t="shared" si="17"/>
        <v>23</v>
      </c>
      <c r="O123" s="199">
        <f t="shared" si="18"/>
        <v>0</v>
      </c>
      <c r="P123" s="130">
        <f t="shared" si="19"/>
        <v>0</v>
      </c>
      <c r="Q123" s="130">
        <f t="shared" si="20"/>
        <v>0</v>
      </c>
      <c r="R123" s="200">
        <f t="shared" si="21"/>
        <v>0</v>
      </c>
      <c r="S123" s="199"/>
      <c r="T123" s="130"/>
      <c r="U123" s="130"/>
      <c r="V123" s="200"/>
      <c r="W123" s="7"/>
      <c r="X123" s="7"/>
      <c r="Y123" s="7">
        <v>2007</v>
      </c>
      <c r="Z123" s="123">
        <v>1</v>
      </c>
      <c r="AA123" s="187" t="s">
        <v>1394</v>
      </c>
      <c r="AB123" s="115">
        <v>10</v>
      </c>
      <c r="AC123" s="116" t="s">
        <v>1297</v>
      </c>
    </row>
    <row r="124" spans="1:29" x14ac:dyDescent="0.35">
      <c r="A124" s="46">
        <v>34</v>
      </c>
      <c r="B124" s="26" t="s">
        <v>1100</v>
      </c>
      <c r="C124" s="26" t="str">
        <f t="shared" si="13"/>
        <v>325</v>
      </c>
      <c r="D124" s="46">
        <v>325510</v>
      </c>
      <c r="E124" s="26" t="s">
        <v>504</v>
      </c>
      <c r="F124" s="11">
        <v>331</v>
      </c>
      <c r="G124" s="53">
        <v>13</v>
      </c>
      <c r="H124" s="57">
        <v>43</v>
      </c>
      <c r="I124" s="53">
        <v>152</v>
      </c>
      <c r="J124" s="11">
        <v>540</v>
      </c>
      <c r="K124" s="199">
        <f t="shared" si="14"/>
        <v>331</v>
      </c>
      <c r="L124" s="142">
        <f t="shared" si="15"/>
        <v>13</v>
      </c>
      <c r="M124" s="130">
        <f t="shared" si="16"/>
        <v>43</v>
      </c>
      <c r="N124" s="200">
        <f t="shared" si="17"/>
        <v>152</v>
      </c>
      <c r="O124" s="199">
        <f t="shared" si="18"/>
        <v>0</v>
      </c>
      <c r="P124" s="130">
        <f t="shared" si="19"/>
        <v>0</v>
      </c>
      <c r="Q124" s="130">
        <f t="shared" si="20"/>
        <v>0</v>
      </c>
      <c r="R124" s="200">
        <f t="shared" si="21"/>
        <v>0</v>
      </c>
      <c r="S124" s="199"/>
      <c r="T124" s="130"/>
      <c r="U124" s="130"/>
      <c r="V124" s="200"/>
      <c r="W124" s="7"/>
      <c r="X124" s="7"/>
      <c r="Y124" s="7">
        <v>2007</v>
      </c>
      <c r="Z124" s="123">
        <v>1</v>
      </c>
      <c r="AA124" s="187" t="s">
        <v>1394</v>
      </c>
      <c r="AB124" s="115">
        <v>10</v>
      </c>
      <c r="AC124" s="116" t="s">
        <v>1297</v>
      </c>
    </row>
    <row r="125" spans="1:29" x14ac:dyDescent="0.35">
      <c r="A125" s="46">
        <v>34</v>
      </c>
      <c r="B125" s="26" t="s">
        <v>1100</v>
      </c>
      <c r="C125" s="26" t="str">
        <f t="shared" si="13"/>
        <v>325</v>
      </c>
      <c r="D125" s="46">
        <v>325610</v>
      </c>
      <c r="E125" s="26" t="s">
        <v>444</v>
      </c>
      <c r="F125" s="11">
        <v>215</v>
      </c>
      <c r="G125" s="53">
        <v>7</v>
      </c>
      <c r="H125" s="57">
        <v>11</v>
      </c>
      <c r="I125" s="53">
        <v>92</v>
      </c>
      <c r="J125" s="11">
        <v>326</v>
      </c>
      <c r="K125" s="199">
        <f t="shared" si="14"/>
        <v>215</v>
      </c>
      <c r="L125" s="142">
        <f t="shared" si="15"/>
        <v>7</v>
      </c>
      <c r="M125" s="130">
        <f t="shared" si="16"/>
        <v>11</v>
      </c>
      <c r="N125" s="200">
        <f t="shared" si="17"/>
        <v>92</v>
      </c>
      <c r="O125" s="199">
        <f t="shared" si="18"/>
        <v>0</v>
      </c>
      <c r="P125" s="130">
        <f t="shared" si="19"/>
        <v>0</v>
      </c>
      <c r="Q125" s="130">
        <f t="shared" si="20"/>
        <v>0</v>
      </c>
      <c r="R125" s="200">
        <f t="shared" si="21"/>
        <v>0</v>
      </c>
      <c r="S125" s="199"/>
      <c r="T125" s="130"/>
      <c r="U125" s="130"/>
      <c r="V125" s="200"/>
      <c r="W125" s="7"/>
      <c r="X125" s="7"/>
      <c r="Y125" s="7">
        <v>2007</v>
      </c>
      <c r="Z125" s="123">
        <v>1</v>
      </c>
      <c r="AA125" s="187" t="s">
        <v>1394</v>
      </c>
      <c r="AB125" s="115">
        <v>10</v>
      </c>
      <c r="AC125" s="116" t="s">
        <v>1297</v>
      </c>
    </row>
    <row r="126" spans="1:29" x14ac:dyDescent="0.35">
      <c r="A126" s="46">
        <v>34</v>
      </c>
      <c r="B126" s="26" t="s">
        <v>1100</v>
      </c>
      <c r="C126" s="26" t="str">
        <f t="shared" si="13"/>
        <v>325</v>
      </c>
      <c r="D126" s="46" t="s">
        <v>505</v>
      </c>
      <c r="E126" s="26" t="s">
        <v>506</v>
      </c>
      <c r="F126" s="11">
        <v>10</v>
      </c>
      <c r="G126" s="53">
        <v>0</v>
      </c>
      <c r="H126" s="57">
        <v>1</v>
      </c>
      <c r="I126" s="53">
        <v>4</v>
      </c>
      <c r="J126" s="11">
        <v>15</v>
      </c>
      <c r="K126" s="199">
        <f t="shared" si="14"/>
        <v>10</v>
      </c>
      <c r="L126" s="142">
        <f t="shared" si="15"/>
        <v>0</v>
      </c>
      <c r="M126" s="130">
        <f t="shared" si="16"/>
        <v>1</v>
      </c>
      <c r="N126" s="200">
        <f t="shared" si="17"/>
        <v>4</v>
      </c>
      <c r="O126" s="199">
        <f t="shared" si="18"/>
        <v>0</v>
      </c>
      <c r="P126" s="130">
        <f t="shared" si="19"/>
        <v>0</v>
      </c>
      <c r="Q126" s="130">
        <f t="shared" si="20"/>
        <v>0</v>
      </c>
      <c r="R126" s="200">
        <f t="shared" si="21"/>
        <v>0</v>
      </c>
      <c r="S126" s="199"/>
      <c r="T126" s="130"/>
      <c r="U126" s="130"/>
      <c r="V126" s="200"/>
      <c r="W126" s="7"/>
      <c r="X126" s="7"/>
      <c r="Y126" s="7">
        <v>2007</v>
      </c>
      <c r="Z126" s="123">
        <v>1</v>
      </c>
      <c r="AA126" s="187" t="s">
        <v>1394</v>
      </c>
      <c r="AB126" s="115">
        <v>10</v>
      </c>
      <c r="AC126" s="116" t="s">
        <v>1297</v>
      </c>
    </row>
    <row r="127" spans="1:29" x14ac:dyDescent="0.35">
      <c r="A127" s="46">
        <v>34</v>
      </c>
      <c r="B127" s="26" t="s">
        <v>1100</v>
      </c>
      <c r="C127" s="26" t="str">
        <f t="shared" si="13"/>
        <v>326</v>
      </c>
      <c r="D127" s="46">
        <v>326290</v>
      </c>
      <c r="E127" s="26" t="s">
        <v>446</v>
      </c>
      <c r="F127" s="11">
        <v>96</v>
      </c>
      <c r="G127" s="53">
        <v>2</v>
      </c>
      <c r="H127" s="57">
        <v>11</v>
      </c>
      <c r="I127" s="53">
        <v>87</v>
      </c>
      <c r="J127" s="11">
        <v>196</v>
      </c>
      <c r="K127" s="199">
        <f t="shared" si="14"/>
        <v>96</v>
      </c>
      <c r="L127" s="142">
        <f t="shared" si="15"/>
        <v>2</v>
      </c>
      <c r="M127" s="130">
        <f t="shared" si="16"/>
        <v>11</v>
      </c>
      <c r="N127" s="200">
        <f t="shared" si="17"/>
        <v>87</v>
      </c>
      <c r="O127" s="199">
        <f t="shared" si="18"/>
        <v>0</v>
      </c>
      <c r="P127" s="130">
        <f t="shared" si="19"/>
        <v>0</v>
      </c>
      <c r="Q127" s="130">
        <f t="shared" si="20"/>
        <v>0</v>
      </c>
      <c r="R127" s="200">
        <f t="shared" si="21"/>
        <v>0</v>
      </c>
      <c r="S127" s="199"/>
      <c r="T127" s="130"/>
      <c r="U127" s="130"/>
      <c r="V127" s="200"/>
      <c r="W127" s="7"/>
      <c r="X127" s="7"/>
      <c r="Y127" s="7">
        <v>2007</v>
      </c>
      <c r="Z127" s="123">
        <v>1</v>
      </c>
      <c r="AA127" s="187" t="s">
        <v>1394</v>
      </c>
      <c r="AB127" s="115">
        <v>10</v>
      </c>
      <c r="AC127" s="116" t="s">
        <v>1297</v>
      </c>
    </row>
    <row r="128" spans="1:29" x14ac:dyDescent="0.35">
      <c r="A128" s="46">
        <v>34</v>
      </c>
      <c r="B128" s="26" t="s">
        <v>1100</v>
      </c>
      <c r="C128" s="26" t="str">
        <f t="shared" si="13"/>
        <v>532</v>
      </c>
      <c r="D128" s="46" t="s">
        <v>457</v>
      </c>
      <c r="E128" s="26" t="s">
        <v>458</v>
      </c>
      <c r="F128" s="11">
        <v>3739</v>
      </c>
      <c r="G128" s="53">
        <v>0</v>
      </c>
      <c r="H128" s="57">
        <v>0</v>
      </c>
      <c r="I128" s="53">
        <v>0</v>
      </c>
      <c r="J128" s="11">
        <v>3739</v>
      </c>
      <c r="K128" s="199">
        <f t="shared" si="14"/>
        <v>3739</v>
      </c>
      <c r="L128" s="142">
        <f t="shared" si="15"/>
        <v>0</v>
      </c>
      <c r="M128" s="130">
        <f t="shared" si="16"/>
        <v>0</v>
      </c>
      <c r="N128" s="200">
        <f t="shared" si="17"/>
        <v>0</v>
      </c>
      <c r="O128" s="199">
        <f t="shared" si="18"/>
        <v>0</v>
      </c>
      <c r="P128" s="130">
        <f t="shared" si="19"/>
        <v>0</v>
      </c>
      <c r="Q128" s="130">
        <f t="shared" si="20"/>
        <v>0</v>
      </c>
      <c r="R128" s="200">
        <f t="shared" si="21"/>
        <v>0</v>
      </c>
      <c r="S128" s="199"/>
      <c r="T128" s="130"/>
      <c r="U128" s="130"/>
      <c r="V128" s="200"/>
      <c r="W128" s="7"/>
      <c r="X128" s="7"/>
      <c r="Y128" s="7">
        <v>2007</v>
      </c>
      <c r="Z128" s="123">
        <v>1</v>
      </c>
      <c r="AA128" s="187" t="s">
        <v>1394</v>
      </c>
      <c r="AB128" s="115">
        <v>10</v>
      </c>
      <c r="AC128" s="116" t="s">
        <v>1297</v>
      </c>
    </row>
    <row r="129" spans="1:29" x14ac:dyDescent="0.35">
      <c r="A129" s="46">
        <v>34</v>
      </c>
      <c r="B129" s="26" t="s">
        <v>1100</v>
      </c>
      <c r="C129" s="26" t="str">
        <f t="shared" si="13"/>
        <v>S00</v>
      </c>
      <c r="D129" s="46" t="s">
        <v>424</v>
      </c>
      <c r="E129" s="26" t="s">
        <v>425</v>
      </c>
      <c r="F129" s="11">
        <v>34</v>
      </c>
      <c r="G129" s="53">
        <v>37</v>
      </c>
      <c r="H129" s="57">
        <v>20</v>
      </c>
      <c r="I129" s="53">
        <v>67</v>
      </c>
      <c r="J129" s="11">
        <v>158</v>
      </c>
      <c r="K129" s="199">
        <f t="shared" si="14"/>
        <v>34</v>
      </c>
      <c r="L129" s="142">
        <f t="shared" si="15"/>
        <v>37</v>
      </c>
      <c r="M129" s="130">
        <f t="shared" si="16"/>
        <v>20</v>
      </c>
      <c r="N129" s="200">
        <f t="shared" si="17"/>
        <v>67</v>
      </c>
      <c r="O129" s="199">
        <f t="shared" si="18"/>
        <v>0</v>
      </c>
      <c r="P129" s="130">
        <f t="shared" si="19"/>
        <v>0</v>
      </c>
      <c r="Q129" s="130">
        <f t="shared" si="20"/>
        <v>0</v>
      </c>
      <c r="R129" s="200">
        <f t="shared" si="21"/>
        <v>0</v>
      </c>
      <c r="S129" s="199"/>
      <c r="T129" s="130"/>
      <c r="U129" s="130"/>
      <c r="V129" s="200"/>
      <c r="W129" s="7"/>
      <c r="X129" s="7"/>
      <c r="Y129" s="7">
        <v>2007</v>
      </c>
      <c r="Z129" s="123">
        <v>1</v>
      </c>
      <c r="AA129" s="187" t="s">
        <v>1394</v>
      </c>
      <c r="AB129" s="115">
        <v>10</v>
      </c>
      <c r="AC129" s="116" t="s">
        <v>1297</v>
      </c>
    </row>
    <row r="130" spans="1:29" x14ac:dyDescent="0.35">
      <c r="A130" s="46">
        <v>35</v>
      </c>
      <c r="B130" s="26" t="s">
        <v>1101</v>
      </c>
      <c r="C130" s="26" t="str">
        <f t="shared" si="13"/>
        <v>321</v>
      </c>
      <c r="D130" s="46" t="s">
        <v>459</v>
      </c>
      <c r="E130" s="26" t="s">
        <v>460</v>
      </c>
      <c r="F130" s="11">
        <v>15</v>
      </c>
      <c r="G130" s="53">
        <v>1</v>
      </c>
      <c r="H130" s="57">
        <v>2</v>
      </c>
      <c r="I130" s="53">
        <v>17</v>
      </c>
      <c r="J130" s="11">
        <v>34</v>
      </c>
      <c r="K130" s="199">
        <f t="shared" si="14"/>
        <v>15</v>
      </c>
      <c r="L130" s="142">
        <f t="shared" si="15"/>
        <v>1</v>
      </c>
      <c r="M130" s="130">
        <f t="shared" si="16"/>
        <v>2</v>
      </c>
      <c r="N130" s="200">
        <f t="shared" si="17"/>
        <v>17</v>
      </c>
      <c r="O130" s="199">
        <f t="shared" si="18"/>
        <v>0</v>
      </c>
      <c r="P130" s="130">
        <f t="shared" si="19"/>
        <v>0</v>
      </c>
      <c r="Q130" s="130">
        <f t="shared" si="20"/>
        <v>0</v>
      </c>
      <c r="R130" s="200">
        <f t="shared" si="21"/>
        <v>0</v>
      </c>
      <c r="S130" s="199"/>
      <c r="T130" s="130"/>
      <c r="U130" s="130"/>
      <c r="V130" s="200"/>
      <c r="W130" s="7"/>
      <c r="X130" s="7"/>
      <c r="Y130" s="7">
        <v>2007</v>
      </c>
      <c r="Z130" s="123">
        <v>1</v>
      </c>
      <c r="AA130" s="187" t="s">
        <v>1394</v>
      </c>
      <c r="AB130" s="115">
        <v>10</v>
      </c>
      <c r="AC130" s="116" t="s">
        <v>1297</v>
      </c>
    </row>
    <row r="131" spans="1:29" x14ac:dyDescent="0.35">
      <c r="A131" s="46">
        <v>35</v>
      </c>
      <c r="B131" s="26" t="s">
        <v>1101</v>
      </c>
      <c r="C131" s="26" t="str">
        <f t="shared" si="13"/>
        <v>332</v>
      </c>
      <c r="D131" s="46">
        <v>332200</v>
      </c>
      <c r="E131" s="26" t="s">
        <v>491</v>
      </c>
      <c r="F131" s="11">
        <v>228</v>
      </c>
      <c r="G131" s="53">
        <v>6</v>
      </c>
      <c r="H131" s="57">
        <v>131</v>
      </c>
      <c r="I131" s="53">
        <v>274</v>
      </c>
      <c r="J131" s="11">
        <v>640</v>
      </c>
      <c r="K131" s="199">
        <f t="shared" si="14"/>
        <v>228</v>
      </c>
      <c r="L131" s="142">
        <f t="shared" si="15"/>
        <v>6</v>
      </c>
      <c r="M131" s="130">
        <f t="shared" si="16"/>
        <v>131</v>
      </c>
      <c r="N131" s="200">
        <f t="shared" si="17"/>
        <v>274</v>
      </c>
      <c r="O131" s="199">
        <f t="shared" si="18"/>
        <v>0</v>
      </c>
      <c r="P131" s="130">
        <f t="shared" si="19"/>
        <v>0</v>
      </c>
      <c r="Q131" s="130">
        <f t="shared" si="20"/>
        <v>0</v>
      </c>
      <c r="R131" s="200">
        <f t="shared" si="21"/>
        <v>0</v>
      </c>
      <c r="S131" s="199"/>
      <c r="T131" s="130"/>
      <c r="U131" s="130"/>
      <c r="V131" s="200"/>
      <c r="W131" s="7"/>
      <c r="X131" s="7"/>
      <c r="Y131" s="7">
        <v>2007</v>
      </c>
      <c r="Z131" s="123">
        <v>1</v>
      </c>
      <c r="AA131" s="187" t="s">
        <v>1394</v>
      </c>
      <c r="AB131" s="115">
        <v>10</v>
      </c>
      <c r="AC131" s="116" t="s">
        <v>1297</v>
      </c>
    </row>
    <row r="132" spans="1:29" x14ac:dyDescent="0.35">
      <c r="A132" s="46">
        <v>35</v>
      </c>
      <c r="B132" s="26" t="s">
        <v>1101</v>
      </c>
      <c r="C132" s="26" t="str">
        <f t="shared" si="13"/>
        <v>332</v>
      </c>
      <c r="D132" s="46" t="s">
        <v>466</v>
      </c>
      <c r="E132" s="26" t="s">
        <v>467</v>
      </c>
      <c r="F132" s="11">
        <v>145</v>
      </c>
      <c r="G132" s="53">
        <v>3</v>
      </c>
      <c r="H132" s="57">
        <v>16</v>
      </c>
      <c r="I132" s="53">
        <v>155</v>
      </c>
      <c r="J132" s="11">
        <v>319</v>
      </c>
      <c r="K132" s="199">
        <f t="shared" si="14"/>
        <v>145</v>
      </c>
      <c r="L132" s="142">
        <f t="shared" si="15"/>
        <v>3</v>
      </c>
      <c r="M132" s="130">
        <f t="shared" si="16"/>
        <v>16</v>
      </c>
      <c r="N132" s="200">
        <f t="shared" si="17"/>
        <v>155</v>
      </c>
      <c r="O132" s="199">
        <f t="shared" si="18"/>
        <v>0</v>
      </c>
      <c r="P132" s="130">
        <f t="shared" si="19"/>
        <v>0</v>
      </c>
      <c r="Q132" s="130">
        <f t="shared" si="20"/>
        <v>0</v>
      </c>
      <c r="R132" s="200">
        <f t="shared" si="21"/>
        <v>0</v>
      </c>
      <c r="S132" s="199"/>
      <c r="T132" s="130"/>
      <c r="U132" s="130"/>
      <c r="V132" s="200"/>
      <c r="W132" s="7"/>
      <c r="X132" s="7"/>
      <c r="Y132" s="7">
        <v>2007</v>
      </c>
      <c r="Z132" s="123">
        <v>1</v>
      </c>
      <c r="AA132" s="187" t="s">
        <v>1394</v>
      </c>
      <c r="AB132" s="115">
        <v>10</v>
      </c>
      <c r="AC132" s="116" t="s">
        <v>1297</v>
      </c>
    </row>
    <row r="133" spans="1:29" x14ac:dyDescent="0.35">
      <c r="A133" s="46">
        <v>35</v>
      </c>
      <c r="B133" s="26" t="s">
        <v>1101</v>
      </c>
      <c r="C133" s="26" t="str">
        <f t="shared" si="13"/>
        <v>333</v>
      </c>
      <c r="D133" s="46">
        <v>333112</v>
      </c>
      <c r="E133" s="26" t="s">
        <v>507</v>
      </c>
      <c r="F133" s="11">
        <v>817</v>
      </c>
      <c r="G133" s="53">
        <v>23</v>
      </c>
      <c r="H133" s="57">
        <v>193</v>
      </c>
      <c r="I133" s="53">
        <v>756</v>
      </c>
      <c r="J133" s="11">
        <v>1789</v>
      </c>
      <c r="K133" s="199">
        <f t="shared" si="14"/>
        <v>817</v>
      </c>
      <c r="L133" s="142">
        <f t="shared" si="15"/>
        <v>23</v>
      </c>
      <c r="M133" s="130">
        <f t="shared" si="16"/>
        <v>193</v>
      </c>
      <c r="N133" s="200">
        <f t="shared" si="17"/>
        <v>756</v>
      </c>
      <c r="O133" s="199">
        <f t="shared" si="18"/>
        <v>0</v>
      </c>
      <c r="P133" s="130">
        <f t="shared" si="19"/>
        <v>0</v>
      </c>
      <c r="Q133" s="130">
        <f t="shared" si="20"/>
        <v>0</v>
      </c>
      <c r="R133" s="200">
        <f t="shared" si="21"/>
        <v>0</v>
      </c>
      <c r="S133" s="199"/>
      <c r="T133" s="130"/>
      <c r="U133" s="130"/>
      <c r="V133" s="200"/>
      <c r="W133" s="7"/>
      <c r="X133" s="7"/>
      <c r="Y133" s="7">
        <v>2007</v>
      </c>
      <c r="Z133" s="123">
        <v>1</v>
      </c>
      <c r="AA133" s="187" t="s">
        <v>1394</v>
      </c>
      <c r="AB133" s="115">
        <v>10</v>
      </c>
      <c r="AC133" s="116" t="s">
        <v>1297</v>
      </c>
    </row>
    <row r="134" spans="1:29" x14ac:dyDescent="0.35">
      <c r="A134" s="46">
        <v>35</v>
      </c>
      <c r="B134" s="26" t="s">
        <v>1101</v>
      </c>
      <c r="C134" s="26" t="str">
        <f t="shared" si="13"/>
        <v>334</v>
      </c>
      <c r="D134" s="46" t="s">
        <v>468</v>
      </c>
      <c r="E134" s="26" t="s">
        <v>469</v>
      </c>
      <c r="F134" s="11">
        <v>120</v>
      </c>
      <c r="G134" s="53">
        <v>3</v>
      </c>
      <c r="H134" s="57">
        <v>12</v>
      </c>
      <c r="I134" s="53">
        <v>128</v>
      </c>
      <c r="J134" s="11">
        <v>264</v>
      </c>
      <c r="K134" s="199">
        <f t="shared" si="14"/>
        <v>120</v>
      </c>
      <c r="L134" s="142">
        <f t="shared" si="15"/>
        <v>3</v>
      </c>
      <c r="M134" s="130">
        <f t="shared" si="16"/>
        <v>12</v>
      </c>
      <c r="N134" s="200">
        <f t="shared" si="17"/>
        <v>128</v>
      </c>
      <c r="O134" s="199">
        <f t="shared" si="18"/>
        <v>0</v>
      </c>
      <c r="P134" s="130">
        <f t="shared" si="19"/>
        <v>0</v>
      </c>
      <c r="Q134" s="130">
        <f t="shared" si="20"/>
        <v>0</v>
      </c>
      <c r="R134" s="200">
        <f t="shared" si="21"/>
        <v>0</v>
      </c>
      <c r="S134" s="199"/>
      <c r="T134" s="130"/>
      <c r="U134" s="130"/>
      <c r="V134" s="200"/>
      <c r="W134" s="7"/>
      <c r="X134" s="7"/>
      <c r="Y134" s="7">
        <v>2007</v>
      </c>
      <c r="Z134" s="123">
        <v>1</v>
      </c>
      <c r="AA134" s="187" t="s">
        <v>1394</v>
      </c>
      <c r="AB134" s="115">
        <v>10</v>
      </c>
      <c r="AC134" s="116" t="s">
        <v>1297</v>
      </c>
    </row>
    <row r="135" spans="1:29" x14ac:dyDescent="0.35">
      <c r="A135" s="46">
        <v>35</v>
      </c>
      <c r="B135" s="26" t="s">
        <v>1101</v>
      </c>
      <c r="C135" s="26" t="str">
        <f t="shared" si="13"/>
        <v>326</v>
      </c>
      <c r="D135" s="46">
        <v>326220</v>
      </c>
      <c r="E135" s="26" t="s">
        <v>445</v>
      </c>
      <c r="F135" s="11">
        <v>128</v>
      </c>
      <c r="G135" s="53">
        <v>3</v>
      </c>
      <c r="H135" s="57">
        <v>14</v>
      </c>
      <c r="I135" s="53">
        <v>116</v>
      </c>
      <c r="J135" s="11">
        <v>261</v>
      </c>
      <c r="K135" s="199">
        <f t="shared" si="14"/>
        <v>128</v>
      </c>
      <c r="L135" s="142">
        <f t="shared" si="15"/>
        <v>3</v>
      </c>
      <c r="M135" s="130">
        <f t="shared" si="16"/>
        <v>14</v>
      </c>
      <c r="N135" s="200">
        <f t="shared" si="17"/>
        <v>116</v>
      </c>
      <c r="O135" s="199">
        <f t="shared" si="18"/>
        <v>0</v>
      </c>
      <c r="P135" s="130">
        <f t="shared" si="19"/>
        <v>0</v>
      </c>
      <c r="Q135" s="130">
        <f t="shared" si="20"/>
        <v>0</v>
      </c>
      <c r="R135" s="200">
        <f t="shared" si="21"/>
        <v>0</v>
      </c>
      <c r="S135" s="199"/>
      <c r="T135" s="130"/>
      <c r="U135" s="130"/>
      <c r="V135" s="200"/>
      <c r="W135" s="7"/>
      <c r="X135" s="7"/>
      <c r="Y135" s="7">
        <v>2007</v>
      </c>
      <c r="Z135" s="123">
        <v>1</v>
      </c>
      <c r="AA135" s="187" t="s">
        <v>1394</v>
      </c>
      <c r="AB135" s="115">
        <v>10</v>
      </c>
      <c r="AC135" s="116" t="s">
        <v>1297</v>
      </c>
    </row>
    <row r="136" spans="1:29" x14ac:dyDescent="0.35">
      <c r="A136" s="46">
        <v>35</v>
      </c>
      <c r="B136" s="26" t="s">
        <v>1101</v>
      </c>
      <c r="C136" s="26" t="str">
        <f t="shared" ref="C136:C199" si="22">LEFT(D136,3)</f>
        <v>S00</v>
      </c>
      <c r="D136" s="46" t="s">
        <v>424</v>
      </c>
      <c r="E136" s="26" t="s">
        <v>425</v>
      </c>
      <c r="F136" s="11">
        <v>59</v>
      </c>
      <c r="G136" s="53">
        <v>65</v>
      </c>
      <c r="H136" s="57">
        <v>17</v>
      </c>
      <c r="I136" s="53">
        <v>16</v>
      </c>
      <c r="J136" s="11">
        <v>156</v>
      </c>
      <c r="K136" s="199">
        <f t="shared" ref="K136:K199" si="23">F136*Z136</f>
        <v>59</v>
      </c>
      <c r="L136" s="142">
        <f t="shared" ref="L136:L199" si="24">G136*$Z136</f>
        <v>65</v>
      </c>
      <c r="M136" s="130">
        <f t="shared" ref="M136:M199" si="25">H136*$Z136</f>
        <v>17</v>
      </c>
      <c r="N136" s="200">
        <f t="shared" ref="N136:N199" si="26">I136*$Z136</f>
        <v>16</v>
      </c>
      <c r="O136" s="199">
        <f t="shared" ref="O136:O199" si="27">$F136*(1-$Z136)</f>
        <v>0</v>
      </c>
      <c r="P136" s="130">
        <f t="shared" si="19"/>
        <v>0</v>
      </c>
      <c r="Q136" s="130">
        <f t="shared" si="20"/>
        <v>0</v>
      </c>
      <c r="R136" s="200">
        <f t="shared" si="21"/>
        <v>0</v>
      </c>
      <c r="S136" s="199"/>
      <c r="T136" s="130"/>
      <c r="U136" s="130"/>
      <c r="V136" s="200"/>
      <c r="W136" s="7"/>
      <c r="X136" s="7"/>
      <c r="Y136" s="7">
        <v>2007</v>
      </c>
      <c r="Z136" s="123">
        <v>1</v>
      </c>
      <c r="AA136" s="187" t="s">
        <v>1394</v>
      </c>
      <c r="AB136" s="115">
        <v>10</v>
      </c>
      <c r="AC136" s="116" t="s">
        <v>1297</v>
      </c>
    </row>
    <row r="137" spans="1:29" x14ac:dyDescent="0.35">
      <c r="A137" s="46">
        <v>39</v>
      </c>
      <c r="B137" s="26" t="s">
        <v>1102</v>
      </c>
      <c r="C137" s="26" t="str">
        <f t="shared" si="22"/>
        <v>334</v>
      </c>
      <c r="D137" s="46">
        <v>334300</v>
      </c>
      <c r="E137" s="26" t="s">
        <v>508</v>
      </c>
      <c r="F137" s="11">
        <v>19536</v>
      </c>
      <c r="G137" s="53">
        <v>326</v>
      </c>
      <c r="H137" s="57">
        <v>2722</v>
      </c>
      <c r="I137" s="53">
        <v>14280</v>
      </c>
      <c r="J137" s="11">
        <v>36863</v>
      </c>
      <c r="K137" s="199">
        <f t="shared" si="23"/>
        <v>19536</v>
      </c>
      <c r="L137" s="142">
        <f t="shared" si="24"/>
        <v>326</v>
      </c>
      <c r="M137" s="130">
        <f t="shared" si="25"/>
        <v>2722</v>
      </c>
      <c r="N137" s="200">
        <f t="shared" si="26"/>
        <v>14280</v>
      </c>
      <c r="O137" s="199">
        <f t="shared" si="27"/>
        <v>0</v>
      </c>
      <c r="P137" s="130">
        <f t="shared" si="19"/>
        <v>0</v>
      </c>
      <c r="Q137" s="130">
        <f t="shared" si="20"/>
        <v>0</v>
      </c>
      <c r="R137" s="200">
        <f t="shared" si="21"/>
        <v>0</v>
      </c>
      <c r="S137" s="199"/>
      <c r="T137" s="130"/>
      <c r="U137" s="130"/>
      <c r="V137" s="200"/>
      <c r="W137" s="7"/>
      <c r="X137" s="7"/>
      <c r="Y137" s="7">
        <v>2007</v>
      </c>
      <c r="Z137" s="123">
        <v>1</v>
      </c>
      <c r="AA137" s="187" t="s">
        <v>1394</v>
      </c>
      <c r="AB137" s="115">
        <v>12</v>
      </c>
      <c r="AC137" s="116" t="s">
        <v>1298</v>
      </c>
    </row>
    <row r="138" spans="1:29" x14ac:dyDescent="0.35">
      <c r="A138" s="46">
        <v>39</v>
      </c>
      <c r="B138" s="26" t="s">
        <v>1102</v>
      </c>
      <c r="C138" s="26" t="str">
        <f t="shared" si="22"/>
        <v>S00</v>
      </c>
      <c r="D138" s="46" t="s">
        <v>424</v>
      </c>
      <c r="E138" s="26" t="s">
        <v>425</v>
      </c>
      <c r="F138" s="11">
        <v>0</v>
      </c>
      <c r="G138" s="53">
        <v>19</v>
      </c>
      <c r="H138" s="57">
        <v>2</v>
      </c>
      <c r="I138" s="53">
        <v>24</v>
      </c>
      <c r="J138" s="11">
        <v>45</v>
      </c>
      <c r="K138" s="199">
        <f t="shared" si="23"/>
        <v>0</v>
      </c>
      <c r="L138" s="142">
        <f t="shared" si="24"/>
        <v>19</v>
      </c>
      <c r="M138" s="130">
        <f t="shared" si="25"/>
        <v>2</v>
      </c>
      <c r="N138" s="200">
        <f t="shared" si="26"/>
        <v>24</v>
      </c>
      <c r="O138" s="199">
        <f t="shared" si="27"/>
        <v>0</v>
      </c>
      <c r="P138" s="130">
        <f t="shared" si="19"/>
        <v>0</v>
      </c>
      <c r="Q138" s="130">
        <f t="shared" si="20"/>
        <v>0</v>
      </c>
      <c r="R138" s="200">
        <f t="shared" si="21"/>
        <v>0</v>
      </c>
      <c r="S138" s="199"/>
      <c r="T138" s="130"/>
      <c r="U138" s="130"/>
      <c r="V138" s="200"/>
      <c r="W138" s="7"/>
      <c r="X138" s="7"/>
      <c r="Y138" s="7">
        <v>2007</v>
      </c>
      <c r="Z138" s="123">
        <v>1</v>
      </c>
      <c r="AA138" s="187" t="s">
        <v>1394</v>
      </c>
      <c r="AB138" s="115">
        <v>12</v>
      </c>
      <c r="AC138" s="116" t="s">
        <v>1298</v>
      </c>
    </row>
    <row r="139" spans="1:29" x14ac:dyDescent="0.35">
      <c r="A139" s="46">
        <v>40</v>
      </c>
      <c r="B139" s="26" t="s">
        <v>1103</v>
      </c>
      <c r="C139" s="26" t="str">
        <f t="shared" si="22"/>
        <v>334</v>
      </c>
      <c r="D139" s="46" t="s">
        <v>509</v>
      </c>
      <c r="E139" s="26" t="s">
        <v>510</v>
      </c>
      <c r="F139" s="11">
        <v>3713</v>
      </c>
      <c r="G139" s="53">
        <v>0</v>
      </c>
      <c r="H139" s="57">
        <v>678</v>
      </c>
      <c r="I139" s="53">
        <v>1513</v>
      </c>
      <c r="J139" s="11">
        <v>5904</v>
      </c>
      <c r="K139" s="199">
        <f t="shared" si="23"/>
        <v>3713</v>
      </c>
      <c r="L139" s="142">
        <f t="shared" si="24"/>
        <v>0</v>
      </c>
      <c r="M139" s="130">
        <f t="shared" si="25"/>
        <v>678</v>
      </c>
      <c r="N139" s="200">
        <f t="shared" si="26"/>
        <v>1513</v>
      </c>
      <c r="O139" s="199">
        <f t="shared" si="27"/>
        <v>0</v>
      </c>
      <c r="P139" s="130">
        <f t="shared" si="19"/>
        <v>0</v>
      </c>
      <c r="Q139" s="130">
        <f t="shared" si="20"/>
        <v>0</v>
      </c>
      <c r="R139" s="200">
        <f t="shared" si="21"/>
        <v>0</v>
      </c>
      <c r="S139" s="199"/>
      <c r="T139" s="130"/>
      <c r="U139" s="130"/>
      <c r="V139" s="200"/>
      <c r="W139" s="7"/>
      <c r="X139" s="7"/>
      <c r="Y139" s="7">
        <v>2007</v>
      </c>
      <c r="Z139" s="123">
        <v>1</v>
      </c>
      <c r="AA139" s="187" t="s">
        <v>1394</v>
      </c>
      <c r="AB139" s="115">
        <v>12</v>
      </c>
      <c r="AC139" s="116" t="s">
        <v>1298</v>
      </c>
    </row>
    <row r="140" spans="1:29" x14ac:dyDescent="0.35">
      <c r="A140" s="46">
        <v>40</v>
      </c>
      <c r="B140" s="26" t="s">
        <v>1103</v>
      </c>
      <c r="C140" s="26" t="str">
        <f t="shared" si="22"/>
        <v>334</v>
      </c>
      <c r="D140" s="46">
        <v>334300</v>
      </c>
      <c r="E140" s="26" t="s">
        <v>508</v>
      </c>
      <c r="F140" s="11">
        <v>6555</v>
      </c>
      <c r="G140" s="53">
        <v>109</v>
      </c>
      <c r="H140" s="57">
        <v>913</v>
      </c>
      <c r="I140" s="53">
        <v>4791</v>
      </c>
      <c r="J140" s="11">
        <v>12369</v>
      </c>
      <c r="K140" s="199">
        <f t="shared" si="23"/>
        <v>6555</v>
      </c>
      <c r="L140" s="142">
        <f t="shared" si="24"/>
        <v>109</v>
      </c>
      <c r="M140" s="130">
        <f t="shared" si="25"/>
        <v>913</v>
      </c>
      <c r="N140" s="200">
        <f t="shared" si="26"/>
        <v>4791</v>
      </c>
      <c r="O140" s="199">
        <f t="shared" si="27"/>
        <v>0</v>
      </c>
      <c r="P140" s="130">
        <f t="shared" si="19"/>
        <v>0</v>
      </c>
      <c r="Q140" s="130">
        <f t="shared" si="20"/>
        <v>0</v>
      </c>
      <c r="R140" s="200">
        <f t="shared" si="21"/>
        <v>0</v>
      </c>
      <c r="S140" s="199"/>
      <c r="T140" s="130"/>
      <c r="U140" s="130"/>
      <c r="V140" s="200"/>
      <c r="W140" s="7"/>
      <c r="X140" s="7"/>
      <c r="Y140" s="7">
        <v>2007</v>
      </c>
      <c r="Z140" s="123">
        <v>1</v>
      </c>
      <c r="AA140" s="187" t="s">
        <v>1394</v>
      </c>
      <c r="AB140" s="115">
        <v>12</v>
      </c>
      <c r="AC140" s="116" t="s">
        <v>1298</v>
      </c>
    </row>
    <row r="141" spans="1:29" x14ac:dyDescent="0.35">
      <c r="A141" s="46">
        <v>40</v>
      </c>
      <c r="B141" s="26" t="s">
        <v>1103</v>
      </c>
      <c r="C141" s="26" t="str">
        <f t="shared" si="22"/>
        <v>335</v>
      </c>
      <c r="D141" s="46">
        <v>335999</v>
      </c>
      <c r="E141" s="26" t="s">
        <v>489</v>
      </c>
      <c r="F141" s="11">
        <v>165</v>
      </c>
      <c r="G141" s="53">
        <v>3</v>
      </c>
      <c r="H141" s="57">
        <v>46</v>
      </c>
      <c r="I141" s="53">
        <v>135</v>
      </c>
      <c r="J141" s="11">
        <v>348</v>
      </c>
      <c r="K141" s="199">
        <f t="shared" si="23"/>
        <v>165</v>
      </c>
      <c r="L141" s="142">
        <f t="shared" si="24"/>
        <v>3</v>
      </c>
      <c r="M141" s="130">
        <f t="shared" si="25"/>
        <v>46</v>
      </c>
      <c r="N141" s="200">
        <f t="shared" si="26"/>
        <v>135</v>
      </c>
      <c r="O141" s="199">
        <f t="shared" si="27"/>
        <v>0</v>
      </c>
      <c r="P141" s="130">
        <f t="shared" si="19"/>
        <v>0</v>
      </c>
      <c r="Q141" s="130">
        <f t="shared" si="20"/>
        <v>0</v>
      </c>
      <c r="R141" s="200">
        <f t="shared" si="21"/>
        <v>0</v>
      </c>
      <c r="S141" s="199"/>
      <c r="T141" s="130"/>
      <c r="U141" s="130"/>
      <c r="V141" s="200"/>
      <c r="W141" s="7"/>
      <c r="X141" s="7"/>
      <c r="Y141" s="7">
        <v>2007</v>
      </c>
      <c r="Z141" s="123">
        <v>1</v>
      </c>
      <c r="AA141" s="187" t="s">
        <v>1394</v>
      </c>
      <c r="AB141" s="115">
        <v>12</v>
      </c>
      <c r="AC141" s="116" t="s">
        <v>1298</v>
      </c>
    </row>
    <row r="142" spans="1:29" x14ac:dyDescent="0.35">
      <c r="A142" s="46">
        <v>41</v>
      </c>
      <c r="B142" s="26" t="s">
        <v>1104</v>
      </c>
      <c r="C142" s="26" t="str">
        <f t="shared" si="22"/>
        <v>334</v>
      </c>
      <c r="D142" s="46">
        <v>334220</v>
      </c>
      <c r="E142" s="26" t="s">
        <v>433</v>
      </c>
      <c r="F142" s="11">
        <v>466</v>
      </c>
      <c r="G142" s="53">
        <v>8</v>
      </c>
      <c r="H142" s="57">
        <v>114</v>
      </c>
      <c r="I142" s="53">
        <v>372</v>
      </c>
      <c r="J142" s="11">
        <v>959</v>
      </c>
      <c r="K142" s="199">
        <f t="shared" si="23"/>
        <v>466</v>
      </c>
      <c r="L142" s="142">
        <f t="shared" si="24"/>
        <v>8</v>
      </c>
      <c r="M142" s="130">
        <f t="shared" si="25"/>
        <v>114</v>
      </c>
      <c r="N142" s="200">
        <f t="shared" si="26"/>
        <v>372</v>
      </c>
      <c r="O142" s="199">
        <f t="shared" si="27"/>
        <v>0</v>
      </c>
      <c r="P142" s="130">
        <f t="shared" si="19"/>
        <v>0</v>
      </c>
      <c r="Q142" s="130">
        <f t="shared" si="20"/>
        <v>0</v>
      </c>
      <c r="R142" s="200">
        <f t="shared" si="21"/>
        <v>0</v>
      </c>
      <c r="S142" s="199"/>
      <c r="T142" s="130"/>
      <c r="U142" s="130"/>
      <c r="V142" s="200"/>
      <c r="W142" s="7"/>
      <c r="X142" s="7"/>
      <c r="Y142" s="7">
        <v>2007</v>
      </c>
      <c r="Z142" s="123">
        <v>1</v>
      </c>
      <c r="AA142" s="187" t="s">
        <v>1394</v>
      </c>
      <c r="AB142" s="115">
        <v>12</v>
      </c>
      <c r="AC142" s="116" t="s">
        <v>1298</v>
      </c>
    </row>
    <row r="143" spans="1:29" x14ac:dyDescent="0.35">
      <c r="A143" s="46">
        <v>41</v>
      </c>
      <c r="B143" s="26" t="s">
        <v>1104</v>
      </c>
      <c r="C143" s="26" t="str">
        <f t="shared" si="22"/>
        <v>334</v>
      </c>
      <c r="D143" s="46">
        <v>334290</v>
      </c>
      <c r="E143" s="26" t="s">
        <v>511</v>
      </c>
      <c r="F143" s="11">
        <v>44</v>
      </c>
      <c r="G143" s="53">
        <v>1</v>
      </c>
      <c r="H143" s="57">
        <v>11</v>
      </c>
      <c r="I143" s="53">
        <v>36</v>
      </c>
      <c r="J143" s="11">
        <v>92</v>
      </c>
      <c r="K143" s="199">
        <f t="shared" si="23"/>
        <v>44</v>
      </c>
      <c r="L143" s="142">
        <f t="shared" si="24"/>
        <v>1</v>
      </c>
      <c r="M143" s="130">
        <f t="shared" si="25"/>
        <v>11</v>
      </c>
      <c r="N143" s="200">
        <f t="shared" si="26"/>
        <v>36</v>
      </c>
      <c r="O143" s="199">
        <f t="shared" si="27"/>
        <v>0</v>
      </c>
      <c r="P143" s="130">
        <f t="shared" si="19"/>
        <v>0</v>
      </c>
      <c r="Q143" s="130">
        <f t="shared" si="20"/>
        <v>0</v>
      </c>
      <c r="R143" s="200">
        <f t="shared" si="21"/>
        <v>0</v>
      </c>
      <c r="S143" s="199"/>
      <c r="T143" s="130"/>
      <c r="U143" s="130"/>
      <c r="V143" s="200"/>
      <c r="W143" s="7"/>
      <c r="X143" s="7"/>
      <c r="Y143" s="7">
        <v>2007</v>
      </c>
      <c r="Z143" s="123">
        <v>1</v>
      </c>
      <c r="AA143" s="187" t="s">
        <v>1394</v>
      </c>
      <c r="AB143" s="115">
        <v>12</v>
      </c>
      <c r="AC143" s="116" t="s">
        <v>1298</v>
      </c>
    </row>
    <row r="144" spans="1:29" x14ac:dyDescent="0.35">
      <c r="A144" s="46">
        <v>41</v>
      </c>
      <c r="B144" s="26" t="s">
        <v>1104</v>
      </c>
      <c r="C144" s="26" t="str">
        <f t="shared" si="22"/>
        <v>334</v>
      </c>
      <c r="D144" s="46">
        <v>334300</v>
      </c>
      <c r="E144" s="26" t="s">
        <v>508</v>
      </c>
      <c r="F144" s="11">
        <v>6896</v>
      </c>
      <c r="G144" s="53">
        <v>82</v>
      </c>
      <c r="H144" s="57">
        <v>6677</v>
      </c>
      <c r="I144" s="53">
        <v>3575</v>
      </c>
      <c r="J144" s="11">
        <v>17229</v>
      </c>
      <c r="K144" s="199">
        <f t="shared" si="23"/>
        <v>6896</v>
      </c>
      <c r="L144" s="142">
        <f t="shared" si="24"/>
        <v>82</v>
      </c>
      <c r="M144" s="130">
        <f t="shared" si="25"/>
        <v>6677</v>
      </c>
      <c r="N144" s="200">
        <f t="shared" si="26"/>
        <v>3575</v>
      </c>
      <c r="O144" s="199">
        <f t="shared" si="27"/>
        <v>0</v>
      </c>
      <c r="P144" s="130">
        <f t="shared" si="19"/>
        <v>0</v>
      </c>
      <c r="Q144" s="130">
        <f t="shared" si="20"/>
        <v>0</v>
      </c>
      <c r="R144" s="200">
        <f t="shared" si="21"/>
        <v>0</v>
      </c>
      <c r="S144" s="199"/>
      <c r="T144" s="130"/>
      <c r="U144" s="130"/>
      <c r="V144" s="200"/>
      <c r="W144" s="7"/>
      <c r="X144" s="7"/>
      <c r="Y144" s="7">
        <v>2007</v>
      </c>
      <c r="Z144" s="123">
        <v>1</v>
      </c>
      <c r="AA144" s="187" t="s">
        <v>1394</v>
      </c>
      <c r="AB144" s="115">
        <v>12</v>
      </c>
      <c r="AC144" s="116" t="s">
        <v>1298</v>
      </c>
    </row>
    <row r="145" spans="1:29" x14ac:dyDescent="0.35">
      <c r="A145" s="46">
        <v>41</v>
      </c>
      <c r="B145" s="26" t="s">
        <v>1104</v>
      </c>
      <c r="C145" s="26" t="str">
        <f t="shared" si="22"/>
        <v>334</v>
      </c>
      <c r="D145" s="46" t="s">
        <v>512</v>
      </c>
      <c r="E145" s="26" t="s">
        <v>513</v>
      </c>
      <c r="F145" s="11">
        <v>382</v>
      </c>
      <c r="G145" s="53">
        <v>11</v>
      </c>
      <c r="H145" s="57">
        <v>38</v>
      </c>
      <c r="I145" s="53">
        <v>273</v>
      </c>
      <c r="J145" s="11">
        <v>704</v>
      </c>
      <c r="K145" s="199">
        <f t="shared" si="23"/>
        <v>382</v>
      </c>
      <c r="L145" s="142">
        <f t="shared" si="24"/>
        <v>11</v>
      </c>
      <c r="M145" s="130">
        <f t="shared" si="25"/>
        <v>38</v>
      </c>
      <c r="N145" s="200">
        <f t="shared" si="26"/>
        <v>273</v>
      </c>
      <c r="O145" s="199">
        <f t="shared" si="27"/>
        <v>0</v>
      </c>
      <c r="P145" s="130">
        <f t="shared" si="19"/>
        <v>0</v>
      </c>
      <c r="Q145" s="130">
        <f t="shared" si="20"/>
        <v>0</v>
      </c>
      <c r="R145" s="200">
        <f t="shared" si="21"/>
        <v>0</v>
      </c>
      <c r="S145" s="199"/>
      <c r="T145" s="130"/>
      <c r="U145" s="130"/>
      <c r="V145" s="200"/>
      <c r="W145" s="7"/>
      <c r="X145" s="7"/>
      <c r="Y145" s="7">
        <v>2007</v>
      </c>
      <c r="Z145" s="123">
        <v>1</v>
      </c>
      <c r="AA145" s="187" t="s">
        <v>1394</v>
      </c>
      <c r="AB145" s="115">
        <v>12</v>
      </c>
      <c r="AC145" s="116" t="s">
        <v>1298</v>
      </c>
    </row>
    <row r="146" spans="1:29" x14ac:dyDescent="0.35">
      <c r="A146" s="46">
        <v>41</v>
      </c>
      <c r="B146" s="26" t="s">
        <v>1104</v>
      </c>
      <c r="C146" s="26" t="str">
        <f t="shared" si="22"/>
        <v>335</v>
      </c>
      <c r="D146" s="46">
        <v>335912</v>
      </c>
      <c r="E146" s="26" t="s">
        <v>514</v>
      </c>
      <c r="F146" s="11">
        <v>836</v>
      </c>
      <c r="G146" s="53">
        <v>14</v>
      </c>
      <c r="H146" s="57">
        <v>235</v>
      </c>
      <c r="I146" s="53">
        <v>685</v>
      </c>
      <c r="J146" s="11">
        <v>1770</v>
      </c>
      <c r="K146" s="199">
        <f t="shared" si="23"/>
        <v>836</v>
      </c>
      <c r="L146" s="142">
        <f t="shared" si="24"/>
        <v>14</v>
      </c>
      <c r="M146" s="130">
        <f t="shared" si="25"/>
        <v>235</v>
      </c>
      <c r="N146" s="200">
        <f t="shared" si="26"/>
        <v>685</v>
      </c>
      <c r="O146" s="199">
        <f t="shared" si="27"/>
        <v>0</v>
      </c>
      <c r="P146" s="130">
        <f t="shared" si="19"/>
        <v>0</v>
      </c>
      <c r="Q146" s="130">
        <f t="shared" si="20"/>
        <v>0</v>
      </c>
      <c r="R146" s="200">
        <f t="shared" si="21"/>
        <v>0</v>
      </c>
      <c r="S146" s="199"/>
      <c r="T146" s="130"/>
      <c r="U146" s="130"/>
      <c r="V146" s="200"/>
      <c r="W146" s="7"/>
      <c r="X146" s="7"/>
      <c r="Y146" s="7">
        <v>2007</v>
      </c>
      <c r="Z146" s="123">
        <v>1</v>
      </c>
      <c r="AA146" s="187" t="s">
        <v>1394</v>
      </c>
      <c r="AB146" s="115">
        <v>12</v>
      </c>
      <c r="AC146" s="116" t="s">
        <v>1298</v>
      </c>
    </row>
    <row r="147" spans="1:29" x14ac:dyDescent="0.35">
      <c r="A147" s="46">
        <v>41</v>
      </c>
      <c r="B147" s="26" t="s">
        <v>1104</v>
      </c>
      <c r="C147" s="26" t="str">
        <f t="shared" si="22"/>
        <v>335</v>
      </c>
      <c r="D147" s="46">
        <v>335999</v>
      </c>
      <c r="E147" s="26" t="s">
        <v>489</v>
      </c>
      <c r="F147" s="11">
        <v>99</v>
      </c>
      <c r="G147" s="53">
        <v>2</v>
      </c>
      <c r="H147" s="57">
        <v>28</v>
      </c>
      <c r="I147" s="53">
        <v>81</v>
      </c>
      <c r="J147" s="11">
        <v>209</v>
      </c>
      <c r="K147" s="199">
        <f t="shared" si="23"/>
        <v>99</v>
      </c>
      <c r="L147" s="142">
        <f t="shared" si="24"/>
        <v>2</v>
      </c>
      <c r="M147" s="130">
        <f t="shared" si="25"/>
        <v>28</v>
      </c>
      <c r="N147" s="200">
        <f t="shared" si="26"/>
        <v>81</v>
      </c>
      <c r="O147" s="199">
        <f t="shared" si="27"/>
        <v>0</v>
      </c>
      <c r="P147" s="130">
        <f t="shared" si="19"/>
        <v>0</v>
      </c>
      <c r="Q147" s="130">
        <f t="shared" si="20"/>
        <v>0</v>
      </c>
      <c r="R147" s="200">
        <f t="shared" si="21"/>
        <v>0</v>
      </c>
      <c r="S147" s="199"/>
      <c r="T147" s="130"/>
      <c r="U147" s="130"/>
      <c r="V147" s="200"/>
      <c r="W147" s="7"/>
      <c r="X147" s="7"/>
      <c r="Y147" s="7">
        <v>2007</v>
      </c>
      <c r="Z147" s="123">
        <v>1</v>
      </c>
      <c r="AA147" s="187" t="s">
        <v>1394</v>
      </c>
      <c r="AB147" s="115">
        <v>12</v>
      </c>
      <c r="AC147" s="116" t="s">
        <v>1298</v>
      </c>
    </row>
    <row r="148" spans="1:29" x14ac:dyDescent="0.35">
      <c r="A148" s="46">
        <v>41</v>
      </c>
      <c r="B148" s="26" t="s">
        <v>1104</v>
      </c>
      <c r="C148" s="26" t="str">
        <f t="shared" si="22"/>
        <v>S00</v>
      </c>
      <c r="D148" s="46" t="s">
        <v>424</v>
      </c>
      <c r="E148" s="26" t="s">
        <v>425</v>
      </c>
      <c r="F148" s="11">
        <v>9</v>
      </c>
      <c r="G148" s="53">
        <v>56</v>
      </c>
      <c r="H148" s="57">
        <v>7</v>
      </c>
      <c r="I148" s="53">
        <v>73</v>
      </c>
      <c r="J148" s="11">
        <v>145</v>
      </c>
      <c r="K148" s="199">
        <f t="shared" si="23"/>
        <v>9</v>
      </c>
      <c r="L148" s="142">
        <f t="shared" si="24"/>
        <v>56</v>
      </c>
      <c r="M148" s="130">
        <f t="shared" si="25"/>
        <v>7</v>
      </c>
      <c r="N148" s="200">
        <f t="shared" si="26"/>
        <v>73</v>
      </c>
      <c r="O148" s="199">
        <f t="shared" si="27"/>
        <v>0</v>
      </c>
      <c r="P148" s="130">
        <f t="shared" si="19"/>
        <v>0</v>
      </c>
      <c r="Q148" s="130">
        <f t="shared" si="20"/>
        <v>0</v>
      </c>
      <c r="R148" s="200">
        <f t="shared" si="21"/>
        <v>0</v>
      </c>
      <c r="S148" s="199"/>
      <c r="T148" s="130"/>
      <c r="U148" s="130"/>
      <c r="V148" s="200"/>
      <c r="W148" s="7"/>
      <c r="X148" s="7"/>
      <c r="Y148" s="7">
        <v>2007</v>
      </c>
      <c r="Z148" s="123">
        <v>1</v>
      </c>
      <c r="AA148" s="187" t="s">
        <v>1394</v>
      </c>
      <c r="AB148" s="115">
        <v>12</v>
      </c>
      <c r="AC148" s="116" t="s">
        <v>1298</v>
      </c>
    </row>
    <row r="149" spans="1:29" x14ac:dyDescent="0.35">
      <c r="A149" s="46">
        <v>43</v>
      </c>
      <c r="B149" s="26" t="s">
        <v>1105</v>
      </c>
      <c r="C149" s="26" t="str">
        <f t="shared" si="22"/>
        <v>334</v>
      </c>
      <c r="D149" s="46">
        <v>334610</v>
      </c>
      <c r="E149" s="26" t="s">
        <v>515</v>
      </c>
      <c r="F149" s="11">
        <v>281</v>
      </c>
      <c r="G149" s="53">
        <v>5</v>
      </c>
      <c r="H149" s="57">
        <v>55</v>
      </c>
      <c r="I149" s="53">
        <v>0</v>
      </c>
      <c r="J149" s="11">
        <v>341</v>
      </c>
      <c r="K149" s="199">
        <f t="shared" si="23"/>
        <v>281</v>
      </c>
      <c r="L149" s="142">
        <f t="shared" si="24"/>
        <v>5</v>
      </c>
      <c r="M149" s="130">
        <f t="shared" si="25"/>
        <v>55</v>
      </c>
      <c r="N149" s="200">
        <f t="shared" si="26"/>
        <v>0</v>
      </c>
      <c r="O149" s="199">
        <f t="shared" si="27"/>
        <v>0</v>
      </c>
      <c r="P149" s="130">
        <f t="shared" si="19"/>
        <v>0</v>
      </c>
      <c r="Q149" s="130">
        <f t="shared" si="20"/>
        <v>0</v>
      </c>
      <c r="R149" s="200">
        <f t="shared" si="21"/>
        <v>0</v>
      </c>
      <c r="S149" s="199"/>
      <c r="T149" s="130"/>
      <c r="U149" s="130"/>
      <c r="V149" s="200"/>
      <c r="W149" s="7"/>
      <c r="X149" s="7"/>
      <c r="Y149" s="7">
        <v>2007</v>
      </c>
      <c r="Z149" s="123">
        <v>1</v>
      </c>
      <c r="AA149" s="187" t="s">
        <v>1394</v>
      </c>
      <c r="AB149" s="115">
        <v>12</v>
      </c>
      <c r="AC149" s="116" t="s">
        <v>1298</v>
      </c>
    </row>
    <row r="150" spans="1:29" x14ac:dyDescent="0.35">
      <c r="A150" s="46">
        <v>43</v>
      </c>
      <c r="B150" s="26" t="s">
        <v>1105</v>
      </c>
      <c r="C150" s="26" t="str">
        <f t="shared" si="22"/>
        <v>512</v>
      </c>
      <c r="D150" s="46">
        <v>512200</v>
      </c>
      <c r="E150" s="26" t="s">
        <v>516</v>
      </c>
      <c r="F150" s="11">
        <v>8234</v>
      </c>
      <c r="G150" s="53">
        <v>136</v>
      </c>
      <c r="H150" s="57">
        <v>1623</v>
      </c>
      <c r="I150" s="53">
        <v>3609</v>
      </c>
      <c r="J150" s="11">
        <v>13602</v>
      </c>
      <c r="K150" s="199">
        <f t="shared" si="23"/>
        <v>8234</v>
      </c>
      <c r="L150" s="142">
        <f t="shared" si="24"/>
        <v>136</v>
      </c>
      <c r="M150" s="130">
        <f t="shared" si="25"/>
        <v>1623</v>
      </c>
      <c r="N150" s="200">
        <f t="shared" si="26"/>
        <v>3609</v>
      </c>
      <c r="O150" s="199">
        <f t="shared" si="27"/>
        <v>0</v>
      </c>
      <c r="P150" s="130">
        <f t="shared" si="19"/>
        <v>0</v>
      </c>
      <c r="Q150" s="130">
        <f t="shared" si="20"/>
        <v>0</v>
      </c>
      <c r="R150" s="200">
        <f t="shared" si="21"/>
        <v>0</v>
      </c>
      <c r="S150" s="199"/>
      <c r="T150" s="130"/>
      <c r="U150" s="130"/>
      <c r="V150" s="200"/>
      <c r="W150" s="7"/>
      <c r="X150" s="7"/>
      <c r="Y150" s="7">
        <v>2007</v>
      </c>
      <c r="Z150" s="123">
        <v>1</v>
      </c>
      <c r="AA150" s="187" t="s">
        <v>1394</v>
      </c>
      <c r="AB150" s="115">
        <v>12</v>
      </c>
      <c r="AC150" s="116" t="s">
        <v>1298</v>
      </c>
    </row>
    <row r="151" spans="1:29" x14ac:dyDescent="0.35">
      <c r="A151" s="46">
        <v>44</v>
      </c>
      <c r="B151" s="26" t="s">
        <v>1106</v>
      </c>
      <c r="C151" s="26" t="str">
        <f t="shared" si="22"/>
        <v>334</v>
      </c>
      <c r="D151" s="46">
        <v>334610</v>
      </c>
      <c r="E151" s="26" t="s">
        <v>515</v>
      </c>
      <c r="F151" s="11">
        <v>484</v>
      </c>
      <c r="G151" s="53">
        <v>8</v>
      </c>
      <c r="H151" s="57">
        <v>96</v>
      </c>
      <c r="I151" s="53">
        <v>212</v>
      </c>
      <c r="J151" s="11">
        <v>800</v>
      </c>
      <c r="K151" s="199">
        <f t="shared" si="23"/>
        <v>484</v>
      </c>
      <c r="L151" s="142">
        <f t="shared" si="24"/>
        <v>8</v>
      </c>
      <c r="M151" s="130">
        <f t="shared" si="25"/>
        <v>96</v>
      </c>
      <c r="N151" s="200">
        <f t="shared" si="26"/>
        <v>212</v>
      </c>
      <c r="O151" s="199">
        <f t="shared" si="27"/>
        <v>0</v>
      </c>
      <c r="P151" s="130">
        <f t="shared" si="19"/>
        <v>0</v>
      </c>
      <c r="Q151" s="130">
        <f t="shared" si="20"/>
        <v>0</v>
      </c>
      <c r="R151" s="200">
        <f t="shared" si="21"/>
        <v>0</v>
      </c>
      <c r="S151" s="199"/>
      <c r="T151" s="130"/>
      <c r="U151" s="130"/>
      <c r="V151" s="200"/>
      <c r="W151" s="7"/>
      <c r="X151" s="7"/>
      <c r="Y151" s="7">
        <v>2007</v>
      </c>
      <c r="Z151" s="123">
        <v>1</v>
      </c>
      <c r="AA151" s="187" t="s">
        <v>1394</v>
      </c>
      <c r="AB151" s="115">
        <v>12</v>
      </c>
      <c r="AC151" s="116" t="s">
        <v>1298</v>
      </c>
    </row>
    <row r="152" spans="1:29" x14ac:dyDescent="0.35">
      <c r="A152" s="46">
        <v>44</v>
      </c>
      <c r="B152" s="26" t="s">
        <v>1106</v>
      </c>
      <c r="C152" s="26" t="str">
        <f t="shared" si="22"/>
        <v>512</v>
      </c>
      <c r="D152" s="46">
        <v>512100</v>
      </c>
      <c r="E152" s="26" t="s">
        <v>517</v>
      </c>
      <c r="F152" s="11">
        <v>8849</v>
      </c>
      <c r="G152" s="53">
        <v>146</v>
      </c>
      <c r="H152" s="57">
        <v>1743</v>
      </c>
      <c r="I152" s="53">
        <v>3878</v>
      </c>
      <c r="J152" s="11">
        <v>14617</v>
      </c>
      <c r="K152" s="199">
        <f t="shared" si="23"/>
        <v>8849</v>
      </c>
      <c r="L152" s="142">
        <f t="shared" si="24"/>
        <v>146</v>
      </c>
      <c r="M152" s="130">
        <f t="shared" si="25"/>
        <v>1743</v>
      </c>
      <c r="N152" s="200">
        <f t="shared" si="26"/>
        <v>3878</v>
      </c>
      <c r="O152" s="199">
        <f t="shared" si="27"/>
        <v>0</v>
      </c>
      <c r="P152" s="130">
        <f t="shared" si="19"/>
        <v>0</v>
      </c>
      <c r="Q152" s="130">
        <f t="shared" si="20"/>
        <v>0</v>
      </c>
      <c r="R152" s="200">
        <f t="shared" si="21"/>
        <v>0</v>
      </c>
      <c r="S152" s="199"/>
      <c r="T152" s="130"/>
      <c r="U152" s="130"/>
      <c r="V152" s="200"/>
      <c r="W152" s="7"/>
      <c r="X152" s="7"/>
      <c r="Y152" s="7">
        <v>2007</v>
      </c>
      <c r="Z152" s="123">
        <v>1</v>
      </c>
      <c r="AA152" s="187" t="s">
        <v>1394</v>
      </c>
      <c r="AB152" s="115">
        <v>12</v>
      </c>
      <c r="AC152" s="116" t="s">
        <v>1298</v>
      </c>
    </row>
    <row r="153" spans="1:29" x14ac:dyDescent="0.35">
      <c r="A153" s="46">
        <v>45</v>
      </c>
      <c r="B153" s="26" t="s">
        <v>1107</v>
      </c>
      <c r="C153" s="26" t="str">
        <f t="shared" si="22"/>
        <v>333</v>
      </c>
      <c r="D153" s="46">
        <v>333314</v>
      </c>
      <c r="E153" s="26" t="s">
        <v>518</v>
      </c>
      <c r="F153" s="11">
        <v>22</v>
      </c>
      <c r="G153" s="53">
        <v>1</v>
      </c>
      <c r="H153" s="57">
        <v>6</v>
      </c>
      <c r="I153" s="53">
        <v>10</v>
      </c>
      <c r="J153" s="11">
        <v>38</v>
      </c>
      <c r="K153" s="199">
        <f t="shared" si="23"/>
        <v>22</v>
      </c>
      <c r="L153" s="142">
        <f t="shared" si="24"/>
        <v>1</v>
      </c>
      <c r="M153" s="130">
        <f t="shared" si="25"/>
        <v>6</v>
      </c>
      <c r="N153" s="200">
        <f t="shared" si="26"/>
        <v>10</v>
      </c>
      <c r="O153" s="199">
        <f t="shared" si="27"/>
        <v>0</v>
      </c>
      <c r="P153" s="130">
        <f t="shared" si="19"/>
        <v>0</v>
      </c>
      <c r="Q153" s="130">
        <f t="shared" si="20"/>
        <v>0</v>
      </c>
      <c r="R153" s="200">
        <f t="shared" si="21"/>
        <v>0</v>
      </c>
      <c r="S153" s="199"/>
      <c r="T153" s="130"/>
      <c r="U153" s="130"/>
      <c r="V153" s="200"/>
      <c r="W153" s="7"/>
      <c r="X153" s="7"/>
      <c r="Y153" s="7">
        <v>2007</v>
      </c>
      <c r="Z153" s="123">
        <v>1</v>
      </c>
      <c r="AA153" s="187" t="s">
        <v>1394</v>
      </c>
      <c r="AB153" s="115">
        <v>12</v>
      </c>
      <c r="AC153" s="116" t="s">
        <v>1298</v>
      </c>
    </row>
    <row r="154" spans="1:29" x14ac:dyDescent="0.35">
      <c r="A154" s="46">
        <v>45</v>
      </c>
      <c r="B154" s="26" t="s">
        <v>1107</v>
      </c>
      <c r="C154" s="26" t="str">
        <f t="shared" si="22"/>
        <v>333</v>
      </c>
      <c r="D154" s="46">
        <v>333315</v>
      </c>
      <c r="E154" s="26" t="s">
        <v>519</v>
      </c>
      <c r="F154" s="11">
        <v>783</v>
      </c>
      <c r="G154" s="53">
        <v>21</v>
      </c>
      <c r="H154" s="57">
        <v>408</v>
      </c>
      <c r="I154" s="53">
        <v>418</v>
      </c>
      <c r="J154" s="11">
        <v>1630</v>
      </c>
      <c r="K154" s="199">
        <f t="shared" si="23"/>
        <v>783</v>
      </c>
      <c r="L154" s="142">
        <f t="shared" si="24"/>
        <v>21</v>
      </c>
      <c r="M154" s="130">
        <f t="shared" si="25"/>
        <v>408</v>
      </c>
      <c r="N154" s="200">
        <f t="shared" si="26"/>
        <v>418</v>
      </c>
      <c r="O154" s="199">
        <f t="shared" si="27"/>
        <v>0</v>
      </c>
      <c r="P154" s="130">
        <f t="shared" si="19"/>
        <v>0</v>
      </c>
      <c r="Q154" s="130">
        <f t="shared" si="20"/>
        <v>0</v>
      </c>
      <c r="R154" s="200">
        <f t="shared" si="21"/>
        <v>0</v>
      </c>
      <c r="S154" s="199"/>
      <c r="T154" s="130"/>
      <c r="U154" s="130"/>
      <c r="V154" s="200"/>
      <c r="W154" s="7"/>
      <c r="X154" s="7"/>
      <c r="Y154" s="7">
        <v>2007</v>
      </c>
      <c r="Z154" s="123">
        <v>1</v>
      </c>
      <c r="AA154" s="187" t="s">
        <v>1394</v>
      </c>
      <c r="AB154" s="115">
        <v>12</v>
      </c>
      <c r="AC154" s="116" t="s">
        <v>1298</v>
      </c>
    </row>
    <row r="155" spans="1:29" x14ac:dyDescent="0.35">
      <c r="A155" s="46">
        <v>45</v>
      </c>
      <c r="B155" s="26" t="s">
        <v>1107</v>
      </c>
      <c r="C155" s="26" t="str">
        <f t="shared" si="22"/>
        <v>334</v>
      </c>
      <c r="D155" s="46" t="s">
        <v>509</v>
      </c>
      <c r="E155" s="26" t="s">
        <v>510</v>
      </c>
      <c r="F155" s="11">
        <v>1990</v>
      </c>
      <c r="G155" s="53">
        <v>0</v>
      </c>
      <c r="H155" s="57">
        <v>363</v>
      </c>
      <c r="I155" s="53">
        <v>811</v>
      </c>
      <c r="J155" s="11">
        <v>3164</v>
      </c>
      <c r="K155" s="199">
        <f t="shared" si="23"/>
        <v>1990</v>
      </c>
      <c r="L155" s="142">
        <f t="shared" si="24"/>
        <v>0</v>
      </c>
      <c r="M155" s="130">
        <f t="shared" si="25"/>
        <v>363</v>
      </c>
      <c r="N155" s="200">
        <f t="shared" si="26"/>
        <v>811</v>
      </c>
      <c r="O155" s="199">
        <f t="shared" si="27"/>
        <v>0</v>
      </c>
      <c r="P155" s="130">
        <f t="shared" si="19"/>
        <v>0</v>
      </c>
      <c r="Q155" s="130">
        <f t="shared" si="20"/>
        <v>0</v>
      </c>
      <c r="R155" s="200">
        <f t="shared" si="21"/>
        <v>0</v>
      </c>
      <c r="S155" s="199"/>
      <c r="T155" s="130"/>
      <c r="U155" s="130"/>
      <c r="V155" s="200"/>
      <c r="W155" s="7"/>
      <c r="X155" s="7"/>
      <c r="Y155" s="7">
        <v>2007</v>
      </c>
      <c r="Z155" s="123">
        <v>1</v>
      </c>
      <c r="AA155" s="187" t="s">
        <v>1394</v>
      </c>
      <c r="AB155" s="115">
        <v>12</v>
      </c>
      <c r="AC155" s="116" t="s">
        <v>1298</v>
      </c>
    </row>
    <row r="156" spans="1:29" x14ac:dyDescent="0.35">
      <c r="A156" s="46">
        <v>45</v>
      </c>
      <c r="B156" s="26" t="s">
        <v>1107</v>
      </c>
      <c r="C156" s="26" t="str">
        <f t="shared" si="22"/>
        <v>316</v>
      </c>
      <c r="D156" s="46">
        <v>316000</v>
      </c>
      <c r="E156" s="26" t="s">
        <v>471</v>
      </c>
      <c r="F156" s="11">
        <v>22</v>
      </c>
      <c r="G156" s="53">
        <v>1</v>
      </c>
      <c r="H156" s="57">
        <v>4</v>
      </c>
      <c r="I156" s="53">
        <v>10</v>
      </c>
      <c r="J156" s="11">
        <v>38</v>
      </c>
      <c r="K156" s="199">
        <f t="shared" si="23"/>
        <v>22</v>
      </c>
      <c r="L156" s="142">
        <f t="shared" si="24"/>
        <v>1</v>
      </c>
      <c r="M156" s="130">
        <f t="shared" si="25"/>
        <v>4</v>
      </c>
      <c r="N156" s="200">
        <f t="shared" si="26"/>
        <v>10</v>
      </c>
      <c r="O156" s="199">
        <f t="shared" si="27"/>
        <v>0</v>
      </c>
      <c r="P156" s="130">
        <f t="shared" si="19"/>
        <v>0</v>
      </c>
      <c r="Q156" s="130">
        <f t="shared" si="20"/>
        <v>0</v>
      </c>
      <c r="R156" s="200">
        <f t="shared" si="21"/>
        <v>0</v>
      </c>
      <c r="S156" s="199"/>
      <c r="T156" s="130"/>
      <c r="U156" s="130"/>
      <c r="V156" s="200"/>
      <c r="W156" s="7"/>
      <c r="X156" s="7"/>
      <c r="Y156" s="7">
        <v>2007</v>
      </c>
      <c r="Z156" s="123">
        <v>1</v>
      </c>
      <c r="AA156" s="187" t="s">
        <v>1394</v>
      </c>
      <c r="AB156" s="115">
        <v>12</v>
      </c>
      <c r="AC156" s="116" t="s">
        <v>1298</v>
      </c>
    </row>
    <row r="157" spans="1:29" x14ac:dyDescent="0.35">
      <c r="A157" s="46">
        <v>45</v>
      </c>
      <c r="B157" s="26" t="s">
        <v>1107</v>
      </c>
      <c r="C157" s="26" t="str">
        <f t="shared" si="22"/>
        <v>S00</v>
      </c>
      <c r="D157" s="46" t="s">
        <v>424</v>
      </c>
      <c r="E157" s="26" t="s">
        <v>425</v>
      </c>
      <c r="F157" s="11">
        <v>2</v>
      </c>
      <c r="G157" s="53">
        <v>2</v>
      </c>
      <c r="H157" s="57">
        <v>1</v>
      </c>
      <c r="I157" s="53">
        <v>2</v>
      </c>
      <c r="J157" s="11">
        <v>8</v>
      </c>
      <c r="K157" s="199">
        <f t="shared" si="23"/>
        <v>2</v>
      </c>
      <c r="L157" s="142">
        <f t="shared" si="24"/>
        <v>2</v>
      </c>
      <c r="M157" s="130">
        <f t="shared" si="25"/>
        <v>1</v>
      </c>
      <c r="N157" s="200">
        <f t="shared" si="26"/>
        <v>2</v>
      </c>
      <c r="O157" s="199">
        <f t="shared" si="27"/>
        <v>0</v>
      </c>
      <c r="P157" s="130">
        <f t="shared" si="19"/>
        <v>0</v>
      </c>
      <c r="Q157" s="130">
        <f t="shared" si="20"/>
        <v>0</v>
      </c>
      <c r="R157" s="200">
        <f t="shared" si="21"/>
        <v>0</v>
      </c>
      <c r="S157" s="199"/>
      <c r="T157" s="130"/>
      <c r="U157" s="130"/>
      <c r="V157" s="200"/>
      <c r="W157" s="7"/>
      <c r="X157" s="7"/>
      <c r="Y157" s="7">
        <v>2007</v>
      </c>
      <c r="Z157" s="123">
        <v>1</v>
      </c>
      <c r="AA157" s="187" t="s">
        <v>1394</v>
      </c>
      <c r="AB157" s="115">
        <v>12</v>
      </c>
      <c r="AC157" s="116" t="s">
        <v>1298</v>
      </c>
    </row>
    <row r="158" spans="1:29" x14ac:dyDescent="0.35">
      <c r="A158" s="46">
        <v>47</v>
      </c>
      <c r="B158" s="26" t="s">
        <v>1108</v>
      </c>
      <c r="C158" s="26" t="str">
        <f t="shared" si="22"/>
        <v>334</v>
      </c>
      <c r="D158" s="46">
        <v>334111</v>
      </c>
      <c r="E158" s="26" t="s">
        <v>520</v>
      </c>
      <c r="F158" s="11">
        <v>16732</v>
      </c>
      <c r="G158" s="53">
        <v>310</v>
      </c>
      <c r="H158" s="57">
        <v>3421</v>
      </c>
      <c r="I158" s="53">
        <v>6965</v>
      </c>
      <c r="J158" s="11">
        <v>27428</v>
      </c>
      <c r="K158" s="199">
        <f t="shared" si="23"/>
        <v>16732</v>
      </c>
      <c r="L158" s="142">
        <f t="shared" si="24"/>
        <v>310</v>
      </c>
      <c r="M158" s="130">
        <f t="shared" si="25"/>
        <v>3421</v>
      </c>
      <c r="N158" s="200">
        <f t="shared" si="26"/>
        <v>6965</v>
      </c>
      <c r="O158" s="199">
        <f t="shared" si="27"/>
        <v>0</v>
      </c>
      <c r="P158" s="130">
        <f t="shared" si="19"/>
        <v>0</v>
      </c>
      <c r="Q158" s="130">
        <f t="shared" si="20"/>
        <v>0</v>
      </c>
      <c r="R158" s="200">
        <f t="shared" si="21"/>
        <v>0</v>
      </c>
      <c r="S158" s="199"/>
      <c r="T158" s="130"/>
      <c r="U158" s="130"/>
      <c r="V158" s="200"/>
      <c r="W158" s="7"/>
      <c r="X158" s="7"/>
      <c r="Y158" s="7">
        <v>2007</v>
      </c>
      <c r="Z158" s="123">
        <v>1</v>
      </c>
      <c r="AA158" s="187" t="s">
        <v>1394</v>
      </c>
      <c r="AB158" s="115">
        <v>12</v>
      </c>
      <c r="AC158" s="116" t="s">
        <v>1298</v>
      </c>
    </row>
    <row r="159" spans="1:29" x14ac:dyDescent="0.35">
      <c r="A159" s="46">
        <v>47</v>
      </c>
      <c r="B159" s="26" t="s">
        <v>1108</v>
      </c>
      <c r="C159" s="26" t="str">
        <f t="shared" si="22"/>
        <v>334</v>
      </c>
      <c r="D159" s="46">
        <v>334112</v>
      </c>
      <c r="E159" s="26" t="s">
        <v>521</v>
      </c>
      <c r="F159" s="11">
        <v>2339</v>
      </c>
      <c r="G159" s="53">
        <v>39</v>
      </c>
      <c r="H159" s="57">
        <v>427</v>
      </c>
      <c r="I159" s="53">
        <v>870</v>
      </c>
      <c r="J159" s="11">
        <v>3675</v>
      </c>
      <c r="K159" s="199">
        <f t="shared" si="23"/>
        <v>2339</v>
      </c>
      <c r="L159" s="142">
        <f t="shared" si="24"/>
        <v>39</v>
      </c>
      <c r="M159" s="130">
        <f t="shared" si="25"/>
        <v>427</v>
      </c>
      <c r="N159" s="200">
        <f t="shared" si="26"/>
        <v>870</v>
      </c>
      <c r="O159" s="199">
        <f t="shared" si="27"/>
        <v>0</v>
      </c>
      <c r="P159" s="130">
        <f t="shared" si="19"/>
        <v>0</v>
      </c>
      <c r="Q159" s="130">
        <f t="shared" si="20"/>
        <v>0</v>
      </c>
      <c r="R159" s="200">
        <f t="shared" si="21"/>
        <v>0</v>
      </c>
      <c r="S159" s="199"/>
      <c r="T159" s="130"/>
      <c r="U159" s="130"/>
      <c r="V159" s="200"/>
      <c r="W159" s="7"/>
      <c r="X159" s="7"/>
      <c r="Y159" s="7">
        <v>2007</v>
      </c>
      <c r="Z159" s="123">
        <v>1</v>
      </c>
      <c r="AA159" s="187" t="s">
        <v>1394</v>
      </c>
      <c r="AB159" s="115">
        <v>12</v>
      </c>
      <c r="AC159" s="116" t="s">
        <v>1298</v>
      </c>
    </row>
    <row r="160" spans="1:29" x14ac:dyDescent="0.35">
      <c r="A160" s="46">
        <v>47</v>
      </c>
      <c r="B160" s="26" t="s">
        <v>1108</v>
      </c>
      <c r="C160" s="26" t="str">
        <f t="shared" si="22"/>
        <v>334</v>
      </c>
      <c r="D160" s="46" t="s">
        <v>509</v>
      </c>
      <c r="E160" s="26" t="s">
        <v>510</v>
      </c>
      <c r="F160" s="11">
        <v>6790</v>
      </c>
      <c r="G160" s="53">
        <v>112</v>
      </c>
      <c r="H160" s="57">
        <v>1240</v>
      </c>
      <c r="I160" s="53">
        <v>2525</v>
      </c>
      <c r="J160" s="11">
        <v>10668</v>
      </c>
      <c r="K160" s="199">
        <f t="shared" si="23"/>
        <v>6790</v>
      </c>
      <c r="L160" s="142">
        <f t="shared" si="24"/>
        <v>112</v>
      </c>
      <c r="M160" s="130">
        <f t="shared" si="25"/>
        <v>1240</v>
      </c>
      <c r="N160" s="200">
        <f t="shared" si="26"/>
        <v>2525</v>
      </c>
      <c r="O160" s="199">
        <f t="shared" si="27"/>
        <v>0</v>
      </c>
      <c r="P160" s="130">
        <f t="shared" si="19"/>
        <v>0</v>
      </c>
      <c r="Q160" s="130">
        <f t="shared" si="20"/>
        <v>0</v>
      </c>
      <c r="R160" s="200">
        <f t="shared" si="21"/>
        <v>0</v>
      </c>
      <c r="S160" s="199"/>
      <c r="T160" s="130"/>
      <c r="U160" s="130"/>
      <c r="V160" s="200"/>
      <c r="W160" s="7"/>
      <c r="X160" s="7"/>
      <c r="Y160" s="7">
        <v>2007</v>
      </c>
      <c r="Z160" s="123">
        <v>1</v>
      </c>
      <c r="AA160" s="187" t="s">
        <v>1394</v>
      </c>
      <c r="AB160" s="115">
        <v>12</v>
      </c>
      <c r="AC160" s="116" t="s">
        <v>1298</v>
      </c>
    </row>
    <row r="161" spans="1:29" x14ac:dyDescent="0.35">
      <c r="A161" s="46">
        <v>47</v>
      </c>
      <c r="B161" s="26" t="s">
        <v>1108</v>
      </c>
      <c r="C161" s="26" t="str">
        <f t="shared" si="22"/>
        <v>334</v>
      </c>
      <c r="D161" s="46">
        <v>334418</v>
      </c>
      <c r="E161" s="26" t="s">
        <v>522</v>
      </c>
      <c r="F161" s="11">
        <v>166</v>
      </c>
      <c r="G161" s="53">
        <v>5</v>
      </c>
      <c r="H161" s="57">
        <v>17</v>
      </c>
      <c r="I161" s="53">
        <v>58</v>
      </c>
      <c r="J161" s="11">
        <v>245</v>
      </c>
      <c r="K161" s="199">
        <f t="shared" si="23"/>
        <v>166</v>
      </c>
      <c r="L161" s="142">
        <f t="shared" si="24"/>
        <v>5</v>
      </c>
      <c r="M161" s="130">
        <f t="shared" si="25"/>
        <v>17</v>
      </c>
      <c r="N161" s="200">
        <f t="shared" si="26"/>
        <v>58</v>
      </c>
      <c r="O161" s="199">
        <f t="shared" si="27"/>
        <v>0</v>
      </c>
      <c r="P161" s="130">
        <f t="shared" si="19"/>
        <v>0</v>
      </c>
      <c r="Q161" s="130">
        <f t="shared" si="20"/>
        <v>0</v>
      </c>
      <c r="R161" s="200">
        <f t="shared" si="21"/>
        <v>0</v>
      </c>
      <c r="S161" s="199"/>
      <c r="T161" s="130"/>
      <c r="U161" s="130"/>
      <c r="V161" s="200"/>
      <c r="W161" s="7"/>
      <c r="X161" s="7"/>
      <c r="Y161" s="7">
        <v>2007</v>
      </c>
      <c r="Z161" s="123">
        <v>1</v>
      </c>
      <c r="AA161" s="187" t="s">
        <v>1394</v>
      </c>
      <c r="AB161" s="115">
        <v>12</v>
      </c>
      <c r="AC161" s="116" t="s">
        <v>1298</v>
      </c>
    </row>
    <row r="162" spans="1:29" x14ac:dyDescent="0.35">
      <c r="A162" s="46">
        <v>47</v>
      </c>
      <c r="B162" s="26" t="s">
        <v>1108</v>
      </c>
      <c r="C162" s="26" t="str">
        <f t="shared" si="22"/>
        <v>S00</v>
      </c>
      <c r="D162" s="46" t="s">
        <v>424</v>
      </c>
      <c r="E162" s="26" t="s">
        <v>425</v>
      </c>
      <c r="F162" s="11">
        <v>0</v>
      </c>
      <c r="G162" s="53">
        <v>70</v>
      </c>
      <c r="H162" s="57">
        <v>12</v>
      </c>
      <c r="I162" s="53">
        <v>45</v>
      </c>
      <c r="J162" s="11">
        <v>127</v>
      </c>
      <c r="K162" s="199">
        <f t="shared" si="23"/>
        <v>0</v>
      </c>
      <c r="L162" s="142">
        <f t="shared" si="24"/>
        <v>70</v>
      </c>
      <c r="M162" s="130">
        <f t="shared" si="25"/>
        <v>12</v>
      </c>
      <c r="N162" s="200">
        <f t="shared" si="26"/>
        <v>45</v>
      </c>
      <c r="O162" s="199">
        <f t="shared" si="27"/>
        <v>0</v>
      </c>
      <c r="P162" s="130">
        <f t="shared" si="19"/>
        <v>0</v>
      </c>
      <c r="Q162" s="130">
        <f t="shared" si="20"/>
        <v>0</v>
      </c>
      <c r="R162" s="200">
        <f t="shared" si="21"/>
        <v>0</v>
      </c>
      <c r="S162" s="199"/>
      <c r="T162" s="130"/>
      <c r="U162" s="130"/>
      <c r="V162" s="200"/>
      <c r="W162" s="7"/>
      <c r="X162" s="7"/>
      <c r="Y162" s="7">
        <v>2007</v>
      </c>
      <c r="Z162" s="123">
        <v>1</v>
      </c>
      <c r="AA162" s="187" t="s">
        <v>1394</v>
      </c>
      <c r="AB162" s="115">
        <v>12</v>
      </c>
      <c r="AC162" s="116" t="s">
        <v>1298</v>
      </c>
    </row>
    <row r="163" spans="1:29" x14ac:dyDescent="0.35">
      <c r="A163" s="46">
        <v>48</v>
      </c>
      <c r="B163" s="26" t="s">
        <v>1109</v>
      </c>
      <c r="C163" s="26" t="str">
        <f t="shared" si="22"/>
        <v>511</v>
      </c>
      <c r="D163" s="46">
        <v>511200</v>
      </c>
      <c r="E163" s="26" t="s">
        <v>523</v>
      </c>
      <c r="F163" s="11">
        <v>26190</v>
      </c>
      <c r="G163" s="53">
        <v>431</v>
      </c>
      <c r="H163" s="57">
        <v>4762</v>
      </c>
      <c r="I163" s="53">
        <v>9730</v>
      </c>
      <c r="J163" s="11">
        <v>41113</v>
      </c>
      <c r="K163" s="199">
        <f t="shared" si="23"/>
        <v>26190</v>
      </c>
      <c r="L163" s="142">
        <f t="shared" si="24"/>
        <v>431</v>
      </c>
      <c r="M163" s="130">
        <f t="shared" si="25"/>
        <v>4762</v>
      </c>
      <c r="N163" s="200">
        <f t="shared" si="26"/>
        <v>9730</v>
      </c>
      <c r="O163" s="199">
        <f t="shared" si="27"/>
        <v>0</v>
      </c>
      <c r="P163" s="130">
        <f t="shared" si="19"/>
        <v>0</v>
      </c>
      <c r="Q163" s="130">
        <f t="shared" si="20"/>
        <v>0</v>
      </c>
      <c r="R163" s="200">
        <f t="shared" si="21"/>
        <v>0</v>
      </c>
      <c r="S163" s="199"/>
      <c r="T163" s="130"/>
      <c r="U163" s="130"/>
      <c r="V163" s="200"/>
      <c r="W163" s="7"/>
      <c r="X163" s="7"/>
      <c r="Y163" s="7">
        <v>2007</v>
      </c>
      <c r="Z163" s="123">
        <v>1</v>
      </c>
      <c r="AA163" s="187" t="s">
        <v>1394</v>
      </c>
      <c r="AB163" s="115">
        <v>12</v>
      </c>
      <c r="AC163" s="116" t="s">
        <v>1298</v>
      </c>
    </row>
    <row r="164" spans="1:29" x14ac:dyDescent="0.35">
      <c r="A164" s="46">
        <v>49</v>
      </c>
      <c r="B164" s="26" t="s">
        <v>1110</v>
      </c>
      <c r="C164" s="26" t="str">
        <f t="shared" si="22"/>
        <v>333</v>
      </c>
      <c r="D164" s="46" t="s">
        <v>431</v>
      </c>
      <c r="E164" s="26" t="s">
        <v>432</v>
      </c>
      <c r="F164" s="11">
        <v>16</v>
      </c>
      <c r="G164" s="53">
        <v>0</v>
      </c>
      <c r="H164" s="57">
        <v>11</v>
      </c>
      <c r="I164" s="53">
        <v>72</v>
      </c>
      <c r="J164" s="11">
        <v>99</v>
      </c>
      <c r="K164" s="199">
        <f t="shared" si="23"/>
        <v>16</v>
      </c>
      <c r="L164" s="142">
        <f t="shared" si="24"/>
        <v>0</v>
      </c>
      <c r="M164" s="130">
        <f t="shared" si="25"/>
        <v>11</v>
      </c>
      <c r="N164" s="200">
        <f t="shared" si="26"/>
        <v>72</v>
      </c>
      <c r="O164" s="199">
        <f t="shared" si="27"/>
        <v>0</v>
      </c>
      <c r="P164" s="130">
        <f t="shared" si="19"/>
        <v>0</v>
      </c>
      <c r="Q164" s="130">
        <f t="shared" si="20"/>
        <v>0</v>
      </c>
      <c r="R164" s="200">
        <f t="shared" si="21"/>
        <v>0</v>
      </c>
      <c r="S164" s="199"/>
      <c r="T164" s="130"/>
      <c r="U164" s="130"/>
      <c r="V164" s="200"/>
      <c r="W164" s="7"/>
      <c r="X164" s="7"/>
      <c r="Y164" s="7">
        <v>2007</v>
      </c>
      <c r="Z164" s="123">
        <v>1</v>
      </c>
      <c r="AA164" s="187" t="s">
        <v>1394</v>
      </c>
      <c r="AB164" s="115">
        <v>12</v>
      </c>
      <c r="AC164" s="116" t="s">
        <v>1298</v>
      </c>
    </row>
    <row r="165" spans="1:29" x14ac:dyDescent="0.35">
      <c r="A165" s="46">
        <v>49</v>
      </c>
      <c r="B165" s="26" t="s">
        <v>1110</v>
      </c>
      <c r="C165" s="26" t="str">
        <f t="shared" si="22"/>
        <v>333</v>
      </c>
      <c r="D165" s="46">
        <v>333313</v>
      </c>
      <c r="E165" s="26" t="s">
        <v>524</v>
      </c>
      <c r="F165" s="11">
        <v>312</v>
      </c>
      <c r="G165" s="53">
        <v>9</v>
      </c>
      <c r="H165" s="57">
        <v>57</v>
      </c>
      <c r="I165" s="53">
        <v>1006</v>
      </c>
      <c r="J165" s="11">
        <v>1384</v>
      </c>
      <c r="K165" s="199">
        <f t="shared" si="23"/>
        <v>312</v>
      </c>
      <c r="L165" s="142">
        <f t="shared" si="24"/>
        <v>9</v>
      </c>
      <c r="M165" s="130">
        <f t="shared" si="25"/>
        <v>57</v>
      </c>
      <c r="N165" s="200">
        <f t="shared" si="26"/>
        <v>1006</v>
      </c>
      <c r="O165" s="199">
        <f t="shared" si="27"/>
        <v>0</v>
      </c>
      <c r="P165" s="130">
        <f t="shared" ref="P165:P228" si="28">G165*(1-$Z165)</f>
        <v>0</v>
      </c>
      <c r="Q165" s="130">
        <f t="shared" ref="Q165:Q228" si="29">H165*(1-$Z165)</f>
        <v>0</v>
      </c>
      <c r="R165" s="200">
        <f t="shared" ref="R165:R228" si="30">I165*(1-$Z165)</f>
        <v>0</v>
      </c>
      <c r="S165" s="199"/>
      <c r="T165" s="130"/>
      <c r="U165" s="130"/>
      <c r="V165" s="200"/>
      <c r="W165" s="7"/>
      <c r="X165" s="7"/>
      <c r="Y165" s="7">
        <v>2007</v>
      </c>
      <c r="Z165" s="123">
        <v>1</v>
      </c>
      <c r="AA165" s="187" t="s">
        <v>1394</v>
      </c>
      <c r="AB165" s="115">
        <v>12</v>
      </c>
      <c r="AC165" s="116" t="s">
        <v>1298</v>
      </c>
    </row>
    <row r="166" spans="1:29" x14ac:dyDescent="0.35">
      <c r="A166" s="46">
        <v>49</v>
      </c>
      <c r="B166" s="26" t="s">
        <v>1110</v>
      </c>
      <c r="C166" s="26" t="str">
        <f t="shared" si="22"/>
        <v>339</v>
      </c>
      <c r="D166" s="46">
        <v>339940</v>
      </c>
      <c r="E166" s="26" t="s">
        <v>525</v>
      </c>
      <c r="F166" s="11">
        <v>6</v>
      </c>
      <c r="G166" s="53">
        <v>1</v>
      </c>
      <c r="H166" s="57">
        <v>1</v>
      </c>
      <c r="I166" s="53">
        <v>21</v>
      </c>
      <c r="J166" s="11">
        <v>28</v>
      </c>
      <c r="K166" s="199">
        <f t="shared" si="23"/>
        <v>6</v>
      </c>
      <c r="L166" s="142">
        <f t="shared" si="24"/>
        <v>1</v>
      </c>
      <c r="M166" s="130">
        <f t="shared" si="25"/>
        <v>1</v>
      </c>
      <c r="N166" s="200">
        <f t="shared" si="26"/>
        <v>21</v>
      </c>
      <c r="O166" s="199">
        <f t="shared" si="27"/>
        <v>0</v>
      </c>
      <c r="P166" s="130">
        <f t="shared" si="28"/>
        <v>0</v>
      </c>
      <c r="Q166" s="130">
        <f t="shared" si="29"/>
        <v>0</v>
      </c>
      <c r="R166" s="200">
        <f t="shared" si="30"/>
        <v>0</v>
      </c>
      <c r="S166" s="199"/>
      <c r="T166" s="130"/>
      <c r="U166" s="130"/>
      <c r="V166" s="200"/>
      <c r="W166" s="7"/>
      <c r="X166" s="7"/>
      <c r="Y166" s="7">
        <v>2007</v>
      </c>
      <c r="Z166" s="123">
        <v>1</v>
      </c>
      <c r="AA166" s="187" t="s">
        <v>1394</v>
      </c>
      <c r="AB166" s="115">
        <v>12</v>
      </c>
      <c r="AC166" s="116" t="s">
        <v>1298</v>
      </c>
    </row>
    <row r="167" spans="1:29" x14ac:dyDescent="0.35">
      <c r="A167" s="46">
        <v>50</v>
      </c>
      <c r="B167" s="26" t="s">
        <v>1111</v>
      </c>
      <c r="C167" s="26" t="str">
        <f t="shared" si="22"/>
        <v>331</v>
      </c>
      <c r="D167" s="46">
        <v>331200</v>
      </c>
      <c r="E167" s="26" t="s">
        <v>428</v>
      </c>
      <c r="F167" s="11">
        <v>9</v>
      </c>
      <c r="G167" s="53">
        <v>0</v>
      </c>
      <c r="H167" s="57">
        <v>1</v>
      </c>
      <c r="I167" s="53">
        <v>6</v>
      </c>
      <c r="J167" s="11">
        <v>15</v>
      </c>
      <c r="K167" s="199">
        <f t="shared" si="23"/>
        <v>9</v>
      </c>
      <c r="L167" s="142">
        <f t="shared" si="24"/>
        <v>0</v>
      </c>
      <c r="M167" s="130">
        <f t="shared" si="25"/>
        <v>1</v>
      </c>
      <c r="N167" s="200">
        <f t="shared" si="26"/>
        <v>6</v>
      </c>
      <c r="O167" s="199">
        <f t="shared" si="27"/>
        <v>0</v>
      </c>
      <c r="P167" s="130">
        <f t="shared" si="28"/>
        <v>0</v>
      </c>
      <c r="Q167" s="130">
        <f t="shared" si="29"/>
        <v>0</v>
      </c>
      <c r="R167" s="200">
        <f t="shared" si="30"/>
        <v>0</v>
      </c>
      <c r="S167" s="199"/>
      <c r="T167" s="130"/>
      <c r="U167" s="130"/>
      <c r="V167" s="200"/>
      <c r="W167" s="7"/>
      <c r="X167" s="7"/>
      <c r="Y167" s="7">
        <v>2007</v>
      </c>
      <c r="Z167" s="123">
        <v>1</v>
      </c>
      <c r="AA167" s="187" t="s">
        <v>1394</v>
      </c>
      <c r="AB167" s="115">
        <v>13</v>
      </c>
      <c r="AC167" s="116" t="s">
        <v>1299</v>
      </c>
    </row>
    <row r="168" spans="1:29" x14ac:dyDescent="0.35">
      <c r="A168" s="46">
        <v>50</v>
      </c>
      <c r="B168" s="26" t="s">
        <v>1111</v>
      </c>
      <c r="C168" s="26" t="str">
        <f t="shared" si="22"/>
        <v>332</v>
      </c>
      <c r="D168" s="46">
        <v>332200</v>
      </c>
      <c r="E168" s="26" t="s">
        <v>491</v>
      </c>
      <c r="F168" s="11">
        <v>507</v>
      </c>
      <c r="G168" s="53">
        <v>14</v>
      </c>
      <c r="H168" s="57">
        <v>292</v>
      </c>
      <c r="I168" s="53">
        <v>483</v>
      </c>
      <c r="J168" s="11">
        <v>1296</v>
      </c>
      <c r="K168" s="199">
        <f t="shared" si="23"/>
        <v>507</v>
      </c>
      <c r="L168" s="142">
        <f t="shared" si="24"/>
        <v>14</v>
      </c>
      <c r="M168" s="130">
        <f t="shared" si="25"/>
        <v>292</v>
      </c>
      <c r="N168" s="200">
        <f t="shared" si="26"/>
        <v>483</v>
      </c>
      <c r="O168" s="199">
        <f t="shared" si="27"/>
        <v>0</v>
      </c>
      <c r="P168" s="130">
        <f t="shared" si="28"/>
        <v>0</v>
      </c>
      <c r="Q168" s="130">
        <f t="shared" si="29"/>
        <v>0</v>
      </c>
      <c r="R168" s="200">
        <f t="shared" si="30"/>
        <v>0</v>
      </c>
      <c r="S168" s="199"/>
      <c r="T168" s="130"/>
      <c r="U168" s="130"/>
      <c r="V168" s="200"/>
      <c r="W168" s="7"/>
      <c r="X168" s="7"/>
      <c r="Y168" s="7">
        <v>2007</v>
      </c>
      <c r="Z168" s="123">
        <v>1</v>
      </c>
      <c r="AA168" s="187" t="s">
        <v>1394</v>
      </c>
      <c r="AB168" s="115">
        <v>13</v>
      </c>
      <c r="AC168" s="116" t="s">
        <v>1299</v>
      </c>
    </row>
    <row r="169" spans="1:29" x14ac:dyDescent="0.35">
      <c r="A169" s="46">
        <v>50</v>
      </c>
      <c r="B169" s="26" t="s">
        <v>1111</v>
      </c>
      <c r="C169" s="26" t="str">
        <f t="shared" si="22"/>
        <v>332</v>
      </c>
      <c r="D169" s="46" t="s">
        <v>526</v>
      </c>
      <c r="E169" s="26" t="s">
        <v>527</v>
      </c>
      <c r="F169" s="11">
        <v>3420</v>
      </c>
      <c r="G169" s="53">
        <v>84</v>
      </c>
      <c r="H169" s="57">
        <v>1116</v>
      </c>
      <c r="I169" s="53">
        <v>2747</v>
      </c>
      <c r="J169" s="11">
        <v>7367</v>
      </c>
      <c r="K169" s="199">
        <f t="shared" si="23"/>
        <v>3420</v>
      </c>
      <c r="L169" s="142">
        <f t="shared" si="24"/>
        <v>84</v>
      </c>
      <c r="M169" s="130">
        <f t="shared" si="25"/>
        <v>1116</v>
      </c>
      <c r="N169" s="200">
        <f t="shared" si="26"/>
        <v>2747</v>
      </c>
      <c r="O169" s="199">
        <f t="shared" si="27"/>
        <v>0</v>
      </c>
      <c r="P169" s="130">
        <f t="shared" si="28"/>
        <v>0</v>
      </c>
      <c r="Q169" s="130">
        <f t="shared" si="29"/>
        <v>0</v>
      </c>
      <c r="R169" s="200">
        <f t="shared" si="30"/>
        <v>0</v>
      </c>
      <c r="S169" s="199"/>
      <c r="T169" s="130"/>
      <c r="U169" s="130"/>
      <c r="V169" s="200"/>
      <c r="W169" s="7"/>
      <c r="X169" s="7"/>
      <c r="Y169" s="7">
        <v>2007</v>
      </c>
      <c r="Z169" s="123">
        <v>1</v>
      </c>
      <c r="AA169" s="187" t="s">
        <v>1394</v>
      </c>
      <c r="AB169" s="115">
        <v>13</v>
      </c>
      <c r="AC169" s="116" t="s">
        <v>1299</v>
      </c>
    </row>
    <row r="170" spans="1:29" x14ac:dyDescent="0.35">
      <c r="A170" s="46">
        <v>50</v>
      </c>
      <c r="B170" s="26" t="s">
        <v>1111</v>
      </c>
      <c r="C170" s="26" t="str">
        <f t="shared" si="22"/>
        <v>336</v>
      </c>
      <c r="D170" s="46">
        <v>336999</v>
      </c>
      <c r="E170" s="26" t="s">
        <v>528</v>
      </c>
      <c r="F170" s="11">
        <v>3850</v>
      </c>
      <c r="G170" s="53">
        <v>47</v>
      </c>
      <c r="H170" s="57">
        <v>83</v>
      </c>
      <c r="I170" s="53">
        <v>2331</v>
      </c>
      <c r="J170" s="11">
        <v>6312</v>
      </c>
      <c r="K170" s="199">
        <f t="shared" si="23"/>
        <v>3850</v>
      </c>
      <c r="L170" s="142">
        <f t="shared" si="24"/>
        <v>47</v>
      </c>
      <c r="M170" s="130">
        <f t="shared" si="25"/>
        <v>83</v>
      </c>
      <c r="N170" s="200">
        <f t="shared" si="26"/>
        <v>2331</v>
      </c>
      <c r="O170" s="199">
        <f t="shared" si="27"/>
        <v>0</v>
      </c>
      <c r="P170" s="130">
        <f t="shared" si="28"/>
        <v>0</v>
      </c>
      <c r="Q170" s="130">
        <f t="shared" si="29"/>
        <v>0</v>
      </c>
      <c r="R170" s="200">
        <f t="shared" si="30"/>
        <v>0</v>
      </c>
      <c r="S170" s="199"/>
      <c r="T170" s="130"/>
      <c r="U170" s="130"/>
      <c r="V170" s="200"/>
      <c r="W170" s="7"/>
      <c r="X170" s="7"/>
      <c r="Y170" s="7">
        <v>2007</v>
      </c>
      <c r="Z170" s="123">
        <v>1</v>
      </c>
      <c r="AA170" s="187" t="s">
        <v>1394</v>
      </c>
      <c r="AB170" s="115">
        <v>13</v>
      </c>
      <c r="AC170" s="116" t="s">
        <v>1299</v>
      </c>
    </row>
    <row r="171" spans="1:29" x14ac:dyDescent="0.35">
      <c r="A171" s="46">
        <v>50</v>
      </c>
      <c r="B171" s="26" t="s">
        <v>1111</v>
      </c>
      <c r="C171" s="26" t="str">
        <f t="shared" si="22"/>
        <v>339</v>
      </c>
      <c r="D171" s="46">
        <v>339113</v>
      </c>
      <c r="E171" s="26" t="s">
        <v>456</v>
      </c>
      <c r="F171" s="11">
        <v>580</v>
      </c>
      <c r="G171" s="53">
        <v>10</v>
      </c>
      <c r="H171" s="57">
        <v>191</v>
      </c>
      <c r="I171" s="53">
        <v>573</v>
      </c>
      <c r="J171" s="11">
        <v>1354</v>
      </c>
      <c r="K171" s="199">
        <f t="shared" si="23"/>
        <v>580</v>
      </c>
      <c r="L171" s="142">
        <f t="shared" si="24"/>
        <v>10</v>
      </c>
      <c r="M171" s="130">
        <f t="shared" si="25"/>
        <v>191</v>
      </c>
      <c r="N171" s="200">
        <f t="shared" si="26"/>
        <v>573</v>
      </c>
      <c r="O171" s="199">
        <f t="shared" si="27"/>
        <v>0</v>
      </c>
      <c r="P171" s="130">
        <f t="shared" si="28"/>
        <v>0</v>
      </c>
      <c r="Q171" s="130">
        <f t="shared" si="29"/>
        <v>0</v>
      </c>
      <c r="R171" s="200">
        <f t="shared" si="30"/>
        <v>0</v>
      </c>
      <c r="S171" s="199"/>
      <c r="T171" s="130"/>
      <c r="U171" s="130"/>
      <c r="V171" s="200"/>
      <c r="W171" s="7"/>
      <c r="X171" s="7"/>
      <c r="Y171" s="7">
        <v>2007</v>
      </c>
      <c r="Z171" s="123">
        <v>1</v>
      </c>
      <c r="AA171" s="187" t="s">
        <v>1394</v>
      </c>
      <c r="AB171" s="115">
        <v>13</v>
      </c>
      <c r="AC171" s="116" t="s">
        <v>1299</v>
      </c>
    </row>
    <row r="172" spans="1:29" x14ac:dyDescent="0.35">
      <c r="A172" s="46">
        <v>50</v>
      </c>
      <c r="B172" s="26" t="s">
        <v>1111</v>
      </c>
      <c r="C172" s="26" t="str">
        <f t="shared" si="22"/>
        <v>339</v>
      </c>
      <c r="D172" s="46">
        <v>339920</v>
      </c>
      <c r="E172" s="26" t="s">
        <v>529</v>
      </c>
      <c r="F172" s="11">
        <v>13625</v>
      </c>
      <c r="G172" s="53">
        <v>2515</v>
      </c>
      <c r="H172" s="57">
        <v>4747</v>
      </c>
      <c r="I172" s="53">
        <v>12416</v>
      </c>
      <c r="J172" s="11">
        <v>33302</v>
      </c>
      <c r="K172" s="199">
        <f t="shared" si="23"/>
        <v>13625</v>
      </c>
      <c r="L172" s="142">
        <f t="shared" si="24"/>
        <v>2515</v>
      </c>
      <c r="M172" s="130">
        <f t="shared" si="25"/>
        <v>4747</v>
      </c>
      <c r="N172" s="200">
        <f t="shared" si="26"/>
        <v>12416</v>
      </c>
      <c r="O172" s="199">
        <f t="shared" si="27"/>
        <v>0</v>
      </c>
      <c r="P172" s="130">
        <f t="shared" si="28"/>
        <v>0</v>
      </c>
      <c r="Q172" s="130">
        <f t="shared" si="29"/>
        <v>0</v>
      </c>
      <c r="R172" s="200">
        <f t="shared" si="30"/>
        <v>0</v>
      </c>
      <c r="S172" s="199"/>
      <c r="T172" s="130"/>
      <c r="U172" s="130"/>
      <c r="V172" s="200"/>
      <c r="W172" s="7"/>
      <c r="X172" s="7"/>
      <c r="Y172" s="7">
        <v>2007</v>
      </c>
      <c r="Z172" s="123">
        <v>1</v>
      </c>
      <c r="AA172" s="187" t="s">
        <v>1394</v>
      </c>
      <c r="AB172" s="115">
        <v>13</v>
      </c>
      <c r="AC172" s="116" t="s">
        <v>1299</v>
      </c>
    </row>
    <row r="173" spans="1:29" x14ac:dyDescent="0.35">
      <c r="A173" s="46">
        <v>50</v>
      </c>
      <c r="B173" s="26" t="s">
        <v>1111</v>
      </c>
      <c r="C173" s="26" t="str">
        <f t="shared" si="22"/>
        <v>339</v>
      </c>
      <c r="D173" s="46">
        <v>339990</v>
      </c>
      <c r="E173" s="26" t="s">
        <v>443</v>
      </c>
      <c r="F173" s="11">
        <v>82</v>
      </c>
      <c r="G173" s="53">
        <v>15</v>
      </c>
      <c r="H173" s="57">
        <v>48</v>
      </c>
      <c r="I173" s="53">
        <v>86</v>
      </c>
      <c r="J173" s="11">
        <v>230</v>
      </c>
      <c r="K173" s="199">
        <f t="shared" si="23"/>
        <v>82</v>
      </c>
      <c r="L173" s="142">
        <f t="shared" si="24"/>
        <v>15</v>
      </c>
      <c r="M173" s="130">
        <f t="shared" si="25"/>
        <v>48</v>
      </c>
      <c r="N173" s="200">
        <f t="shared" si="26"/>
        <v>86</v>
      </c>
      <c r="O173" s="199">
        <f t="shared" si="27"/>
        <v>0</v>
      </c>
      <c r="P173" s="130">
        <f t="shared" si="28"/>
        <v>0</v>
      </c>
      <c r="Q173" s="130">
        <f t="shared" si="29"/>
        <v>0</v>
      </c>
      <c r="R173" s="200">
        <f t="shared" si="30"/>
        <v>0</v>
      </c>
      <c r="S173" s="199"/>
      <c r="T173" s="130"/>
      <c r="U173" s="130"/>
      <c r="V173" s="200"/>
      <c r="W173" s="7"/>
      <c r="X173" s="7"/>
      <c r="Y173" s="7">
        <v>2007</v>
      </c>
      <c r="Z173" s="123">
        <v>1</v>
      </c>
      <c r="AA173" s="187" t="s">
        <v>1394</v>
      </c>
      <c r="AB173" s="115">
        <v>13</v>
      </c>
      <c r="AC173" s="116" t="s">
        <v>1299</v>
      </c>
    </row>
    <row r="174" spans="1:29" x14ac:dyDescent="0.35">
      <c r="A174" s="46">
        <v>50</v>
      </c>
      <c r="B174" s="26" t="s">
        <v>1111</v>
      </c>
      <c r="C174" s="26" t="str">
        <f t="shared" si="22"/>
        <v>314</v>
      </c>
      <c r="D174" s="46">
        <v>314900</v>
      </c>
      <c r="E174" s="26" t="s">
        <v>474</v>
      </c>
      <c r="F174" s="11">
        <v>1168</v>
      </c>
      <c r="G174" s="53">
        <v>64</v>
      </c>
      <c r="H174" s="57">
        <v>624</v>
      </c>
      <c r="I174" s="53">
        <v>1103</v>
      </c>
      <c r="J174" s="11">
        <v>2959</v>
      </c>
      <c r="K174" s="199">
        <f t="shared" si="23"/>
        <v>1168</v>
      </c>
      <c r="L174" s="142">
        <f t="shared" si="24"/>
        <v>64</v>
      </c>
      <c r="M174" s="130">
        <f t="shared" si="25"/>
        <v>624</v>
      </c>
      <c r="N174" s="200">
        <f t="shared" si="26"/>
        <v>1103</v>
      </c>
      <c r="O174" s="199">
        <f t="shared" si="27"/>
        <v>0</v>
      </c>
      <c r="P174" s="130">
        <f t="shared" si="28"/>
        <v>0</v>
      </c>
      <c r="Q174" s="130">
        <f t="shared" si="29"/>
        <v>0</v>
      </c>
      <c r="R174" s="200">
        <f t="shared" si="30"/>
        <v>0</v>
      </c>
      <c r="S174" s="199"/>
      <c r="T174" s="130"/>
      <c r="U174" s="130"/>
      <c r="V174" s="200"/>
      <c r="W174" s="7"/>
      <c r="X174" s="7"/>
      <c r="Y174" s="7">
        <v>2007</v>
      </c>
      <c r="Z174" s="123">
        <v>1</v>
      </c>
      <c r="AA174" s="187" t="s">
        <v>1394</v>
      </c>
      <c r="AB174" s="115">
        <v>13</v>
      </c>
      <c r="AC174" s="116" t="s">
        <v>1299</v>
      </c>
    </row>
    <row r="175" spans="1:29" x14ac:dyDescent="0.35">
      <c r="A175" s="46">
        <v>50</v>
      </c>
      <c r="B175" s="26" t="s">
        <v>1111</v>
      </c>
      <c r="C175" s="26" t="str">
        <f t="shared" si="22"/>
        <v>316</v>
      </c>
      <c r="D175" s="46">
        <v>316000</v>
      </c>
      <c r="E175" s="26" t="s">
        <v>471</v>
      </c>
      <c r="F175" s="11">
        <v>131</v>
      </c>
      <c r="G175" s="53">
        <v>7</v>
      </c>
      <c r="H175" s="57">
        <v>76</v>
      </c>
      <c r="I175" s="53">
        <v>127</v>
      </c>
      <c r="J175" s="11">
        <v>341</v>
      </c>
      <c r="K175" s="199">
        <f t="shared" si="23"/>
        <v>131</v>
      </c>
      <c r="L175" s="142">
        <f t="shared" si="24"/>
        <v>7</v>
      </c>
      <c r="M175" s="130">
        <f t="shared" si="25"/>
        <v>76</v>
      </c>
      <c r="N175" s="200">
        <f t="shared" si="26"/>
        <v>127</v>
      </c>
      <c r="O175" s="199">
        <f t="shared" si="27"/>
        <v>0</v>
      </c>
      <c r="P175" s="130">
        <f t="shared" si="28"/>
        <v>0</v>
      </c>
      <c r="Q175" s="130">
        <f t="shared" si="29"/>
        <v>0</v>
      </c>
      <c r="R175" s="200">
        <f t="shared" si="30"/>
        <v>0</v>
      </c>
      <c r="S175" s="199"/>
      <c r="T175" s="130"/>
      <c r="U175" s="130"/>
      <c r="V175" s="200"/>
      <c r="W175" s="7"/>
      <c r="X175" s="7"/>
      <c r="Y175" s="7">
        <v>2007</v>
      </c>
      <c r="Z175" s="123">
        <v>1</v>
      </c>
      <c r="AA175" s="187" t="s">
        <v>1394</v>
      </c>
      <c r="AB175" s="115">
        <v>13</v>
      </c>
      <c r="AC175" s="116" t="s">
        <v>1299</v>
      </c>
    </row>
    <row r="176" spans="1:29" x14ac:dyDescent="0.35">
      <c r="A176" s="46">
        <v>50</v>
      </c>
      <c r="B176" s="26" t="s">
        <v>1111</v>
      </c>
      <c r="C176" s="26" t="str">
        <f t="shared" si="22"/>
        <v>325</v>
      </c>
      <c r="D176" s="46" t="s">
        <v>505</v>
      </c>
      <c r="E176" s="26" t="s">
        <v>506</v>
      </c>
      <c r="F176" s="11">
        <v>940</v>
      </c>
      <c r="G176" s="53">
        <v>36</v>
      </c>
      <c r="H176" s="57">
        <v>72</v>
      </c>
      <c r="I176" s="53">
        <v>623</v>
      </c>
      <c r="J176" s="11">
        <v>1670</v>
      </c>
      <c r="K176" s="199">
        <f t="shared" si="23"/>
        <v>940</v>
      </c>
      <c r="L176" s="142">
        <f t="shared" si="24"/>
        <v>36</v>
      </c>
      <c r="M176" s="130">
        <f t="shared" si="25"/>
        <v>72</v>
      </c>
      <c r="N176" s="200">
        <f t="shared" si="26"/>
        <v>623</v>
      </c>
      <c r="O176" s="199">
        <f t="shared" si="27"/>
        <v>0</v>
      </c>
      <c r="P176" s="130">
        <f t="shared" si="28"/>
        <v>0</v>
      </c>
      <c r="Q176" s="130">
        <f t="shared" si="29"/>
        <v>0</v>
      </c>
      <c r="R176" s="200">
        <f t="shared" si="30"/>
        <v>0</v>
      </c>
      <c r="S176" s="199"/>
      <c r="T176" s="130"/>
      <c r="U176" s="130"/>
      <c r="V176" s="200"/>
      <c r="W176" s="7"/>
      <c r="X176" s="7"/>
      <c r="Y176" s="7">
        <v>2007</v>
      </c>
      <c r="Z176" s="123">
        <v>1</v>
      </c>
      <c r="AA176" s="187" t="s">
        <v>1394</v>
      </c>
      <c r="AB176" s="115">
        <v>13</v>
      </c>
      <c r="AC176" s="116" t="s">
        <v>1299</v>
      </c>
    </row>
    <row r="177" spans="1:29" x14ac:dyDescent="0.35">
      <c r="A177" s="46">
        <v>50</v>
      </c>
      <c r="B177" s="26" t="s">
        <v>1111</v>
      </c>
      <c r="C177" s="26" t="str">
        <f t="shared" si="22"/>
        <v>S00</v>
      </c>
      <c r="D177" s="46" t="s">
        <v>424</v>
      </c>
      <c r="E177" s="26" t="s">
        <v>425</v>
      </c>
      <c r="F177" s="11">
        <v>-5</v>
      </c>
      <c r="G177" s="53">
        <v>148</v>
      </c>
      <c r="H177" s="57">
        <v>48</v>
      </c>
      <c r="I177" s="53">
        <v>198</v>
      </c>
      <c r="J177" s="11">
        <v>389</v>
      </c>
      <c r="K177" s="199">
        <f t="shared" si="23"/>
        <v>-5</v>
      </c>
      <c r="L177" s="142">
        <f t="shared" si="24"/>
        <v>148</v>
      </c>
      <c r="M177" s="130">
        <f t="shared" si="25"/>
        <v>48</v>
      </c>
      <c r="N177" s="200">
        <f t="shared" si="26"/>
        <v>198</v>
      </c>
      <c r="O177" s="199">
        <f t="shared" si="27"/>
        <v>0</v>
      </c>
      <c r="P177" s="130">
        <f t="shared" si="28"/>
        <v>0</v>
      </c>
      <c r="Q177" s="130">
        <f t="shared" si="29"/>
        <v>0</v>
      </c>
      <c r="R177" s="200">
        <f t="shared" si="30"/>
        <v>0</v>
      </c>
      <c r="S177" s="199"/>
      <c r="T177" s="130"/>
      <c r="U177" s="130"/>
      <c r="V177" s="200"/>
      <c r="W177" s="7"/>
      <c r="X177" s="7"/>
      <c r="Y177" s="7">
        <v>2007</v>
      </c>
      <c r="Z177" s="123">
        <v>1</v>
      </c>
      <c r="AA177" s="187" t="s">
        <v>1394</v>
      </c>
      <c r="AB177" s="115">
        <v>13</v>
      </c>
      <c r="AC177" s="116" t="s">
        <v>1299</v>
      </c>
    </row>
    <row r="178" spans="1:29" x14ac:dyDescent="0.35">
      <c r="A178" s="46">
        <v>52</v>
      </c>
      <c r="B178" s="26" t="s">
        <v>1112</v>
      </c>
      <c r="C178" s="26" t="str">
        <f t="shared" si="22"/>
        <v>336</v>
      </c>
      <c r="D178" s="46">
        <v>336991</v>
      </c>
      <c r="E178" s="26" t="s">
        <v>530</v>
      </c>
      <c r="F178" s="11">
        <v>5969</v>
      </c>
      <c r="G178" s="53">
        <v>88</v>
      </c>
      <c r="H178" s="57">
        <v>543</v>
      </c>
      <c r="I178" s="53">
        <v>2876</v>
      </c>
      <c r="J178" s="11">
        <v>9477</v>
      </c>
      <c r="K178" s="199">
        <f t="shared" si="23"/>
        <v>5969</v>
      </c>
      <c r="L178" s="142">
        <f t="shared" si="24"/>
        <v>88</v>
      </c>
      <c r="M178" s="130">
        <f t="shared" si="25"/>
        <v>543</v>
      </c>
      <c r="N178" s="200">
        <f t="shared" si="26"/>
        <v>2876</v>
      </c>
      <c r="O178" s="199">
        <f t="shared" si="27"/>
        <v>0</v>
      </c>
      <c r="P178" s="130">
        <f t="shared" si="28"/>
        <v>0</v>
      </c>
      <c r="Q178" s="130">
        <f t="shared" si="29"/>
        <v>0</v>
      </c>
      <c r="R178" s="200">
        <f t="shared" si="30"/>
        <v>0</v>
      </c>
      <c r="S178" s="199"/>
      <c r="T178" s="130"/>
      <c r="U178" s="130"/>
      <c r="V178" s="200"/>
      <c r="W178" s="7"/>
      <c r="X178" s="7"/>
      <c r="Y178" s="7">
        <v>2007</v>
      </c>
      <c r="Z178" s="123">
        <v>1</v>
      </c>
      <c r="AA178" s="187" t="s">
        <v>1394</v>
      </c>
      <c r="AB178" s="131">
        <v>14</v>
      </c>
      <c r="AC178" s="132" t="s">
        <v>1300</v>
      </c>
    </row>
    <row r="179" spans="1:29" x14ac:dyDescent="0.35">
      <c r="A179" s="46">
        <v>52</v>
      </c>
      <c r="B179" s="26" t="s">
        <v>1112</v>
      </c>
      <c r="C179" s="26" t="str">
        <f t="shared" si="22"/>
        <v>326</v>
      </c>
      <c r="D179" s="46">
        <v>326210</v>
      </c>
      <c r="E179" s="26" t="s">
        <v>426</v>
      </c>
      <c r="F179" s="11">
        <v>631</v>
      </c>
      <c r="G179" s="53">
        <v>16</v>
      </c>
      <c r="H179" s="57">
        <v>113</v>
      </c>
      <c r="I179" s="53">
        <v>736</v>
      </c>
      <c r="J179" s="11">
        <v>1496</v>
      </c>
      <c r="K179" s="199">
        <f t="shared" si="23"/>
        <v>631</v>
      </c>
      <c r="L179" s="142">
        <f t="shared" si="24"/>
        <v>16</v>
      </c>
      <c r="M179" s="130">
        <f t="shared" si="25"/>
        <v>113</v>
      </c>
      <c r="N179" s="200">
        <f t="shared" si="26"/>
        <v>736</v>
      </c>
      <c r="O179" s="199">
        <f t="shared" si="27"/>
        <v>0</v>
      </c>
      <c r="P179" s="130">
        <f t="shared" si="28"/>
        <v>0</v>
      </c>
      <c r="Q179" s="130">
        <f t="shared" si="29"/>
        <v>0</v>
      </c>
      <c r="R179" s="200">
        <f t="shared" si="30"/>
        <v>0</v>
      </c>
      <c r="S179" s="199"/>
      <c r="T179" s="130"/>
      <c r="U179" s="130"/>
      <c r="V179" s="200"/>
      <c r="W179" s="7"/>
      <c r="X179" s="7"/>
      <c r="Y179" s="7">
        <v>2007</v>
      </c>
      <c r="Z179" s="123">
        <v>1</v>
      </c>
      <c r="AA179" s="187" t="s">
        <v>1394</v>
      </c>
      <c r="AB179" s="131">
        <v>14</v>
      </c>
      <c r="AC179" s="132" t="s">
        <v>1300</v>
      </c>
    </row>
    <row r="180" spans="1:29" x14ac:dyDescent="0.35">
      <c r="A180" s="46">
        <v>52</v>
      </c>
      <c r="B180" s="26" t="s">
        <v>1112</v>
      </c>
      <c r="C180" s="26" t="str">
        <f t="shared" si="22"/>
        <v>S00</v>
      </c>
      <c r="D180" s="46" t="s">
        <v>424</v>
      </c>
      <c r="E180" s="26" t="s">
        <v>425</v>
      </c>
      <c r="F180" s="11">
        <v>-25</v>
      </c>
      <c r="G180" s="53">
        <v>886</v>
      </c>
      <c r="H180" s="57">
        <v>74</v>
      </c>
      <c r="I180" s="53">
        <v>773</v>
      </c>
      <c r="J180" s="11">
        <v>1707</v>
      </c>
      <c r="K180" s="199">
        <f t="shared" si="23"/>
        <v>-25</v>
      </c>
      <c r="L180" s="142">
        <f t="shared" si="24"/>
        <v>886</v>
      </c>
      <c r="M180" s="130">
        <f t="shared" si="25"/>
        <v>74</v>
      </c>
      <c r="N180" s="200">
        <f t="shared" si="26"/>
        <v>773</v>
      </c>
      <c r="O180" s="199">
        <f t="shared" si="27"/>
        <v>0</v>
      </c>
      <c r="P180" s="130">
        <f t="shared" si="28"/>
        <v>0</v>
      </c>
      <c r="Q180" s="130">
        <f t="shared" si="29"/>
        <v>0</v>
      </c>
      <c r="R180" s="200">
        <f t="shared" si="30"/>
        <v>0</v>
      </c>
      <c r="S180" s="199"/>
      <c r="T180" s="130"/>
      <c r="U180" s="130"/>
      <c r="V180" s="200"/>
      <c r="W180" s="7"/>
      <c r="X180" s="7"/>
      <c r="Y180" s="7">
        <v>2007</v>
      </c>
      <c r="Z180" s="123">
        <v>1</v>
      </c>
      <c r="AA180" s="187" t="s">
        <v>1394</v>
      </c>
      <c r="AB180" s="131">
        <v>14</v>
      </c>
      <c r="AC180" s="132" t="s">
        <v>1300</v>
      </c>
    </row>
    <row r="181" spans="1:29" x14ac:dyDescent="0.35">
      <c r="A181" s="46">
        <v>53</v>
      </c>
      <c r="B181" s="26" t="s">
        <v>1113</v>
      </c>
      <c r="C181" s="26" t="str">
        <f t="shared" si="22"/>
        <v>336</v>
      </c>
      <c r="D181" s="46">
        <v>336991</v>
      </c>
      <c r="E181" s="26" t="s">
        <v>530</v>
      </c>
      <c r="F181" s="11">
        <v>2127</v>
      </c>
      <c r="G181" s="53">
        <v>31</v>
      </c>
      <c r="H181" s="57">
        <v>654</v>
      </c>
      <c r="I181" s="53">
        <v>1226</v>
      </c>
      <c r="J181" s="11">
        <v>4038</v>
      </c>
      <c r="K181" s="199">
        <f t="shared" si="23"/>
        <v>2127</v>
      </c>
      <c r="L181" s="142">
        <f t="shared" si="24"/>
        <v>31</v>
      </c>
      <c r="M181" s="130">
        <f t="shared" si="25"/>
        <v>654</v>
      </c>
      <c r="N181" s="200">
        <f t="shared" si="26"/>
        <v>1226</v>
      </c>
      <c r="O181" s="199">
        <f t="shared" si="27"/>
        <v>0</v>
      </c>
      <c r="P181" s="130">
        <f t="shared" si="28"/>
        <v>0</v>
      </c>
      <c r="Q181" s="130">
        <f t="shared" si="29"/>
        <v>0</v>
      </c>
      <c r="R181" s="200">
        <f t="shared" si="30"/>
        <v>0</v>
      </c>
      <c r="S181" s="199"/>
      <c r="T181" s="130"/>
      <c r="U181" s="130"/>
      <c r="V181" s="200"/>
      <c r="W181" s="7"/>
      <c r="X181" s="7"/>
      <c r="Y181" s="7">
        <v>2007</v>
      </c>
      <c r="Z181" s="123">
        <v>1</v>
      </c>
      <c r="AA181" s="187" t="s">
        <v>1394</v>
      </c>
      <c r="AB181" s="131">
        <v>14</v>
      </c>
      <c r="AC181" s="132" t="s">
        <v>1300</v>
      </c>
    </row>
    <row r="182" spans="1:29" x14ac:dyDescent="0.35">
      <c r="A182" s="46">
        <v>55</v>
      </c>
      <c r="B182" s="26" t="s">
        <v>1114</v>
      </c>
      <c r="C182" s="26" t="str">
        <f t="shared" si="22"/>
        <v>332</v>
      </c>
      <c r="D182" s="46">
        <v>332500</v>
      </c>
      <c r="E182" s="26" t="s">
        <v>429</v>
      </c>
      <c r="F182" s="11">
        <v>66</v>
      </c>
      <c r="G182" s="53">
        <v>2</v>
      </c>
      <c r="H182" s="57">
        <v>38</v>
      </c>
      <c r="I182" s="53">
        <v>43</v>
      </c>
      <c r="J182" s="11">
        <v>148</v>
      </c>
      <c r="K182" s="199">
        <f t="shared" si="23"/>
        <v>66</v>
      </c>
      <c r="L182" s="142">
        <f t="shared" si="24"/>
        <v>2</v>
      </c>
      <c r="M182" s="130">
        <f t="shared" si="25"/>
        <v>38</v>
      </c>
      <c r="N182" s="200">
        <f t="shared" si="26"/>
        <v>43</v>
      </c>
      <c r="O182" s="199">
        <f t="shared" si="27"/>
        <v>0</v>
      </c>
      <c r="P182" s="130">
        <f t="shared" si="28"/>
        <v>0</v>
      </c>
      <c r="Q182" s="130">
        <f t="shared" si="29"/>
        <v>0</v>
      </c>
      <c r="R182" s="200">
        <f t="shared" si="30"/>
        <v>0</v>
      </c>
      <c r="S182" s="199"/>
      <c r="T182" s="130"/>
      <c r="U182" s="130"/>
      <c r="V182" s="200"/>
      <c r="W182" s="7"/>
      <c r="X182" s="7"/>
      <c r="Y182" s="7">
        <v>2007</v>
      </c>
      <c r="Z182" s="123">
        <v>1</v>
      </c>
      <c r="AA182" s="187" t="s">
        <v>1394</v>
      </c>
      <c r="AB182" s="131">
        <v>14</v>
      </c>
      <c r="AC182" s="132" t="s">
        <v>1300</v>
      </c>
    </row>
    <row r="183" spans="1:29" x14ac:dyDescent="0.35">
      <c r="A183" s="46">
        <v>55</v>
      </c>
      <c r="B183" s="26" t="s">
        <v>1114</v>
      </c>
      <c r="C183" s="26" t="str">
        <f t="shared" si="22"/>
        <v>333</v>
      </c>
      <c r="D183" s="46">
        <v>333618</v>
      </c>
      <c r="E183" s="26" t="s">
        <v>531</v>
      </c>
      <c r="F183" s="11">
        <v>481</v>
      </c>
      <c r="G183" s="53">
        <v>14</v>
      </c>
      <c r="H183" s="57">
        <v>73</v>
      </c>
      <c r="I183" s="53">
        <v>231</v>
      </c>
      <c r="J183" s="11">
        <v>799</v>
      </c>
      <c r="K183" s="199">
        <f t="shared" si="23"/>
        <v>481</v>
      </c>
      <c r="L183" s="142">
        <f t="shared" si="24"/>
        <v>14</v>
      </c>
      <c r="M183" s="130">
        <f t="shared" si="25"/>
        <v>73</v>
      </c>
      <c r="N183" s="200">
        <f t="shared" si="26"/>
        <v>231</v>
      </c>
      <c r="O183" s="199">
        <f t="shared" si="27"/>
        <v>0</v>
      </c>
      <c r="P183" s="130">
        <f t="shared" si="28"/>
        <v>0</v>
      </c>
      <c r="Q183" s="130">
        <f t="shared" si="29"/>
        <v>0</v>
      </c>
      <c r="R183" s="200">
        <f t="shared" si="30"/>
        <v>0</v>
      </c>
      <c r="S183" s="199"/>
      <c r="T183" s="130"/>
      <c r="U183" s="130"/>
      <c r="V183" s="200"/>
      <c r="W183" s="7"/>
      <c r="X183" s="7"/>
      <c r="Y183" s="7">
        <v>2007</v>
      </c>
      <c r="Z183" s="123">
        <v>1</v>
      </c>
      <c r="AA183" s="187" t="s">
        <v>1394</v>
      </c>
      <c r="AB183" s="131">
        <v>14</v>
      </c>
      <c r="AC183" s="132" t="s">
        <v>1300</v>
      </c>
    </row>
    <row r="184" spans="1:29" x14ac:dyDescent="0.35">
      <c r="A184" s="46">
        <v>55</v>
      </c>
      <c r="B184" s="26" t="s">
        <v>1114</v>
      </c>
      <c r="C184" s="26" t="str">
        <f t="shared" si="22"/>
        <v>336</v>
      </c>
      <c r="D184" s="46">
        <v>336214</v>
      </c>
      <c r="E184" s="26" t="s">
        <v>532</v>
      </c>
      <c r="F184" s="11">
        <v>696</v>
      </c>
      <c r="G184" s="53">
        <v>10</v>
      </c>
      <c r="H184" s="57">
        <v>10</v>
      </c>
      <c r="I184" s="53">
        <v>291</v>
      </c>
      <c r="J184" s="11">
        <v>1008</v>
      </c>
      <c r="K184" s="199">
        <f t="shared" si="23"/>
        <v>696</v>
      </c>
      <c r="L184" s="142">
        <f t="shared" si="24"/>
        <v>10</v>
      </c>
      <c r="M184" s="130">
        <f t="shared" si="25"/>
        <v>10</v>
      </c>
      <c r="N184" s="200">
        <f t="shared" si="26"/>
        <v>291</v>
      </c>
      <c r="O184" s="199">
        <f t="shared" si="27"/>
        <v>0</v>
      </c>
      <c r="P184" s="130">
        <f t="shared" si="28"/>
        <v>0</v>
      </c>
      <c r="Q184" s="130">
        <f t="shared" si="29"/>
        <v>0</v>
      </c>
      <c r="R184" s="200">
        <f t="shared" si="30"/>
        <v>0</v>
      </c>
      <c r="S184" s="199"/>
      <c r="T184" s="130"/>
      <c r="U184" s="130"/>
      <c r="V184" s="200"/>
      <c r="W184" s="7"/>
      <c r="X184" s="7"/>
      <c r="Y184" s="7">
        <v>2007</v>
      </c>
      <c r="Z184" s="123">
        <v>1</v>
      </c>
      <c r="AA184" s="187" t="s">
        <v>1394</v>
      </c>
      <c r="AB184" s="131">
        <v>14</v>
      </c>
      <c r="AC184" s="132" t="s">
        <v>1300</v>
      </c>
    </row>
    <row r="185" spans="1:29" x14ac:dyDescent="0.35">
      <c r="A185" s="46">
        <v>55</v>
      </c>
      <c r="B185" s="26" t="s">
        <v>1114</v>
      </c>
      <c r="C185" s="26" t="str">
        <f t="shared" si="22"/>
        <v>336</v>
      </c>
      <c r="D185" s="46">
        <v>336612</v>
      </c>
      <c r="E185" s="26" t="s">
        <v>533</v>
      </c>
      <c r="F185" s="11">
        <v>7578</v>
      </c>
      <c r="G185" s="53">
        <v>121</v>
      </c>
      <c r="H185" s="57">
        <v>190</v>
      </c>
      <c r="I185" s="53">
        <v>3209</v>
      </c>
      <c r="J185" s="11">
        <v>11098</v>
      </c>
      <c r="K185" s="199">
        <f t="shared" si="23"/>
        <v>7578</v>
      </c>
      <c r="L185" s="142">
        <f t="shared" si="24"/>
        <v>121</v>
      </c>
      <c r="M185" s="130">
        <f t="shared" si="25"/>
        <v>190</v>
      </c>
      <c r="N185" s="200">
        <f t="shared" si="26"/>
        <v>3209</v>
      </c>
      <c r="O185" s="199">
        <f t="shared" si="27"/>
        <v>0</v>
      </c>
      <c r="P185" s="130">
        <f t="shared" si="28"/>
        <v>0</v>
      </c>
      <c r="Q185" s="130">
        <f t="shared" si="29"/>
        <v>0</v>
      </c>
      <c r="R185" s="200">
        <f t="shared" si="30"/>
        <v>0</v>
      </c>
      <c r="S185" s="199"/>
      <c r="T185" s="130"/>
      <c r="U185" s="130"/>
      <c r="V185" s="200"/>
      <c r="W185" s="7"/>
      <c r="X185" s="7"/>
      <c r="Y185" s="7">
        <v>2007</v>
      </c>
      <c r="Z185" s="123">
        <v>1</v>
      </c>
      <c r="AA185" s="187" t="s">
        <v>1394</v>
      </c>
      <c r="AB185" s="131">
        <v>14</v>
      </c>
      <c r="AC185" s="132" t="s">
        <v>1300</v>
      </c>
    </row>
    <row r="186" spans="1:29" x14ac:dyDescent="0.35">
      <c r="A186" s="46">
        <v>55</v>
      </c>
      <c r="B186" s="26" t="s">
        <v>1114</v>
      </c>
      <c r="C186" s="26" t="str">
        <f t="shared" si="22"/>
        <v>336</v>
      </c>
      <c r="D186" s="46">
        <v>336999</v>
      </c>
      <c r="E186" s="26" t="s">
        <v>528</v>
      </c>
      <c r="F186" s="11">
        <v>361</v>
      </c>
      <c r="G186" s="53">
        <v>4</v>
      </c>
      <c r="H186" s="57">
        <v>8</v>
      </c>
      <c r="I186" s="53">
        <v>152</v>
      </c>
      <c r="J186" s="11">
        <v>525</v>
      </c>
      <c r="K186" s="199">
        <f t="shared" si="23"/>
        <v>361</v>
      </c>
      <c r="L186" s="142">
        <f t="shared" si="24"/>
        <v>4</v>
      </c>
      <c r="M186" s="130">
        <f t="shared" si="25"/>
        <v>8</v>
      </c>
      <c r="N186" s="200">
        <f t="shared" si="26"/>
        <v>152</v>
      </c>
      <c r="O186" s="199">
        <f t="shared" si="27"/>
        <v>0</v>
      </c>
      <c r="P186" s="130">
        <f t="shared" si="28"/>
        <v>0</v>
      </c>
      <c r="Q186" s="130">
        <f t="shared" si="29"/>
        <v>0</v>
      </c>
      <c r="R186" s="200">
        <f t="shared" si="30"/>
        <v>0</v>
      </c>
      <c r="S186" s="199"/>
      <c r="T186" s="130"/>
      <c r="U186" s="130"/>
      <c r="V186" s="200"/>
      <c r="W186" s="7"/>
      <c r="X186" s="7"/>
      <c r="Y186" s="7">
        <v>2007</v>
      </c>
      <c r="Z186" s="123">
        <v>1</v>
      </c>
      <c r="AA186" s="187" t="s">
        <v>1394</v>
      </c>
      <c r="AB186" s="131">
        <v>14</v>
      </c>
      <c r="AC186" s="132" t="s">
        <v>1300</v>
      </c>
    </row>
    <row r="187" spans="1:29" x14ac:dyDescent="0.35">
      <c r="A187" s="46">
        <v>55</v>
      </c>
      <c r="B187" s="26" t="s">
        <v>1114</v>
      </c>
      <c r="C187" s="26" t="str">
        <f t="shared" si="22"/>
        <v>326</v>
      </c>
      <c r="D187" s="46">
        <v>326290</v>
      </c>
      <c r="E187" s="26" t="s">
        <v>446</v>
      </c>
      <c r="F187" s="11">
        <v>28</v>
      </c>
      <c r="G187" s="53">
        <v>1</v>
      </c>
      <c r="H187" s="57">
        <v>3</v>
      </c>
      <c r="I187" s="53">
        <v>13</v>
      </c>
      <c r="J187" s="11">
        <v>44</v>
      </c>
      <c r="K187" s="199">
        <f t="shared" si="23"/>
        <v>28</v>
      </c>
      <c r="L187" s="142">
        <f t="shared" si="24"/>
        <v>1</v>
      </c>
      <c r="M187" s="130">
        <f t="shared" si="25"/>
        <v>3</v>
      </c>
      <c r="N187" s="200">
        <f t="shared" si="26"/>
        <v>13</v>
      </c>
      <c r="O187" s="199">
        <f t="shared" si="27"/>
        <v>0</v>
      </c>
      <c r="P187" s="130">
        <f t="shared" si="28"/>
        <v>0</v>
      </c>
      <c r="Q187" s="130">
        <f t="shared" si="29"/>
        <v>0</v>
      </c>
      <c r="R187" s="200">
        <f t="shared" si="30"/>
        <v>0</v>
      </c>
      <c r="S187" s="199"/>
      <c r="T187" s="130"/>
      <c r="U187" s="130"/>
      <c r="V187" s="200"/>
      <c r="W187" s="7"/>
      <c r="X187" s="7"/>
      <c r="Y187" s="7">
        <v>2007</v>
      </c>
      <c r="Z187" s="123">
        <v>1</v>
      </c>
      <c r="AA187" s="187" t="s">
        <v>1394</v>
      </c>
      <c r="AB187" s="131">
        <v>14</v>
      </c>
      <c r="AC187" s="132" t="s">
        <v>1300</v>
      </c>
    </row>
    <row r="188" spans="1:29" x14ac:dyDescent="0.35">
      <c r="A188" s="46">
        <v>55</v>
      </c>
      <c r="B188" s="26" t="s">
        <v>1114</v>
      </c>
      <c r="C188" s="26" t="str">
        <f t="shared" si="22"/>
        <v>S00</v>
      </c>
      <c r="D188" s="46" t="s">
        <v>424</v>
      </c>
      <c r="E188" s="26" t="s">
        <v>425</v>
      </c>
      <c r="F188" s="11">
        <v>0</v>
      </c>
      <c r="G188" s="53">
        <v>2566</v>
      </c>
      <c r="H188" s="57">
        <v>59</v>
      </c>
      <c r="I188" s="53">
        <v>0</v>
      </c>
      <c r="J188" s="11">
        <v>2625</v>
      </c>
      <c r="K188" s="199">
        <f t="shared" si="23"/>
        <v>0</v>
      </c>
      <c r="L188" s="142">
        <f t="shared" si="24"/>
        <v>2566</v>
      </c>
      <c r="M188" s="130">
        <f t="shared" si="25"/>
        <v>59</v>
      </c>
      <c r="N188" s="200">
        <f t="shared" si="26"/>
        <v>0</v>
      </c>
      <c r="O188" s="199">
        <f t="shared" si="27"/>
        <v>0</v>
      </c>
      <c r="P188" s="130">
        <f t="shared" si="28"/>
        <v>0</v>
      </c>
      <c r="Q188" s="130">
        <f t="shared" si="29"/>
        <v>0</v>
      </c>
      <c r="R188" s="200">
        <f t="shared" si="30"/>
        <v>0</v>
      </c>
      <c r="S188" s="199"/>
      <c r="T188" s="130"/>
      <c r="U188" s="130"/>
      <c r="V188" s="200"/>
      <c r="W188" s="7"/>
      <c r="X188" s="7"/>
      <c r="Y188" s="7">
        <v>2007</v>
      </c>
      <c r="Z188" s="123">
        <v>1</v>
      </c>
      <c r="AA188" s="187" t="s">
        <v>1394</v>
      </c>
      <c r="AB188" s="131">
        <v>14</v>
      </c>
      <c r="AC188" s="132" t="s">
        <v>1300</v>
      </c>
    </row>
    <row r="189" spans="1:29" x14ac:dyDescent="0.35">
      <c r="A189" s="46">
        <v>56</v>
      </c>
      <c r="B189" s="26" t="s">
        <v>1115</v>
      </c>
      <c r="C189" s="26" t="str">
        <f t="shared" si="22"/>
        <v>335</v>
      </c>
      <c r="D189" s="46">
        <v>335911</v>
      </c>
      <c r="E189" s="26" t="s">
        <v>435</v>
      </c>
      <c r="F189" s="11">
        <v>44</v>
      </c>
      <c r="G189" s="53">
        <v>1</v>
      </c>
      <c r="H189" s="57">
        <v>6</v>
      </c>
      <c r="I189" s="53">
        <v>40</v>
      </c>
      <c r="J189" s="11">
        <v>92</v>
      </c>
      <c r="K189" s="199">
        <f t="shared" si="23"/>
        <v>44</v>
      </c>
      <c r="L189" s="142">
        <f t="shared" si="24"/>
        <v>1</v>
      </c>
      <c r="M189" s="130">
        <f t="shared" si="25"/>
        <v>6</v>
      </c>
      <c r="N189" s="200">
        <f t="shared" si="26"/>
        <v>40</v>
      </c>
      <c r="O189" s="199">
        <f t="shared" si="27"/>
        <v>0</v>
      </c>
      <c r="P189" s="130">
        <f t="shared" si="28"/>
        <v>0</v>
      </c>
      <c r="Q189" s="130">
        <f t="shared" si="29"/>
        <v>0</v>
      </c>
      <c r="R189" s="200">
        <f t="shared" si="30"/>
        <v>0</v>
      </c>
      <c r="S189" s="199"/>
      <c r="T189" s="130"/>
      <c r="U189" s="130"/>
      <c r="V189" s="200"/>
      <c r="W189" s="7"/>
      <c r="X189" s="7"/>
      <c r="Y189" s="7">
        <v>2007</v>
      </c>
      <c r="Z189" s="123">
        <v>1</v>
      </c>
      <c r="AA189" s="187" t="s">
        <v>1394</v>
      </c>
      <c r="AB189" s="131">
        <v>14</v>
      </c>
      <c r="AC189" s="132" t="s">
        <v>1300</v>
      </c>
    </row>
    <row r="190" spans="1:29" x14ac:dyDescent="0.35">
      <c r="A190" s="46">
        <v>56</v>
      </c>
      <c r="B190" s="26" t="s">
        <v>1115</v>
      </c>
      <c r="C190" s="26" t="str">
        <f t="shared" si="22"/>
        <v>336</v>
      </c>
      <c r="D190" s="46">
        <v>336411</v>
      </c>
      <c r="E190" s="26" t="s">
        <v>534</v>
      </c>
      <c r="F190" s="11">
        <v>760</v>
      </c>
      <c r="G190" s="53">
        <v>12</v>
      </c>
      <c r="H190" s="57">
        <v>23</v>
      </c>
      <c r="I190" s="53">
        <v>628</v>
      </c>
      <c r="J190" s="11">
        <v>1423</v>
      </c>
      <c r="K190" s="199">
        <f t="shared" si="23"/>
        <v>760</v>
      </c>
      <c r="L190" s="142">
        <f t="shared" si="24"/>
        <v>12</v>
      </c>
      <c r="M190" s="130">
        <f t="shared" si="25"/>
        <v>23</v>
      </c>
      <c r="N190" s="200">
        <f t="shared" si="26"/>
        <v>628</v>
      </c>
      <c r="O190" s="199">
        <f t="shared" si="27"/>
        <v>0</v>
      </c>
      <c r="P190" s="130">
        <f t="shared" si="28"/>
        <v>0</v>
      </c>
      <c r="Q190" s="130">
        <f t="shared" si="29"/>
        <v>0</v>
      </c>
      <c r="R190" s="200">
        <f t="shared" si="30"/>
        <v>0</v>
      </c>
      <c r="S190" s="199"/>
      <c r="T190" s="130"/>
      <c r="U190" s="130"/>
      <c r="V190" s="200"/>
      <c r="W190" s="7"/>
      <c r="X190" s="7"/>
      <c r="Y190" s="7">
        <v>2007</v>
      </c>
      <c r="Z190" s="123">
        <v>1</v>
      </c>
      <c r="AA190" s="187" t="s">
        <v>1394</v>
      </c>
      <c r="AB190" s="131">
        <v>14</v>
      </c>
      <c r="AC190" s="132" t="s">
        <v>1300</v>
      </c>
    </row>
    <row r="191" spans="1:29" x14ac:dyDescent="0.35">
      <c r="A191" s="46">
        <v>56</v>
      </c>
      <c r="B191" s="26" t="s">
        <v>1115</v>
      </c>
      <c r="C191" s="26" t="str">
        <f t="shared" si="22"/>
        <v>S00</v>
      </c>
      <c r="D191" s="46" t="s">
        <v>424</v>
      </c>
      <c r="E191" s="26" t="s">
        <v>425</v>
      </c>
      <c r="F191" s="11">
        <v>59</v>
      </c>
      <c r="G191" s="53">
        <v>6</v>
      </c>
      <c r="H191" s="57">
        <v>16</v>
      </c>
      <c r="I191" s="53">
        <v>433</v>
      </c>
      <c r="J191" s="11">
        <v>514</v>
      </c>
      <c r="K191" s="199">
        <f t="shared" si="23"/>
        <v>59</v>
      </c>
      <c r="L191" s="142">
        <f t="shared" si="24"/>
        <v>6</v>
      </c>
      <c r="M191" s="130">
        <f t="shared" si="25"/>
        <v>16</v>
      </c>
      <c r="N191" s="200">
        <f t="shared" si="26"/>
        <v>433</v>
      </c>
      <c r="O191" s="199">
        <f t="shared" si="27"/>
        <v>0</v>
      </c>
      <c r="P191" s="130">
        <f t="shared" si="28"/>
        <v>0</v>
      </c>
      <c r="Q191" s="130">
        <f t="shared" si="29"/>
        <v>0</v>
      </c>
      <c r="R191" s="200">
        <f t="shared" si="30"/>
        <v>0</v>
      </c>
      <c r="S191" s="199"/>
      <c r="T191" s="130"/>
      <c r="U191" s="130"/>
      <c r="V191" s="200"/>
      <c r="W191" s="7"/>
      <c r="X191" s="7"/>
      <c r="Y191" s="7">
        <v>2007</v>
      </c>
      <c r="Z191" s="123">
        <v>1</v>
      </c>
      <c r="AA191" s="187" t="s">
        <v>1394</v>
      </c>
      <c r="AB191" s="131">
        <v>14</v>
      </c>
      <c r="AC191" s="132" t="s">
        <v>1300</v>
      </c>
    </row>
    <row r="192" spans="1:29" x14ac:dyDescent="0.35">
      <c r="A192" s="46">
        <v>57</v>
      </c>
      <c r="B192" s="26" t="s">
        <v>1116</v>
      </c>
      <c r="C192" s="26" t="str">
        <f t="shared" si="22"/>
        <v>336</v>
      </c>
      <c r="D192" s="46">
        <v>336213</v>
      </c>
      <c r="E192" s="26" t="s">
        <v>535</v>
      </c>
      <c r="F192" s="11">
        <v>5079</v>
      </c>
      <c r="G192" s="53">
        <v>82</v>
      </c>
      <c r="H192" s="57">
        <v>76</v>
      </c>
      <c r="I192" s="53">
        <v>1197</v>
      </c>
      <c r="J192" s="11">
        <v>6434</v>
      </c>
      <c r="K192" s="199">
        <f t="shared" si="23"/>
        <v>5079</v>
      </c>
      <c r="L192" s="142">
        <f t="shared" si="24"/>
        <v>82</v>
      </c>
      <c r="M192" s="130">
        <f t="shared" si="25"/>
        <v>76</v>
      </c>
      <c r="N192" s="200">
        <f t="shared" si="26"/>
        <v>1197</v>
      </c>
      <c r="O192" s="199">
        <f t="shared" si="27"/>
        <v>0</v>
      </c>
      <c r="P192" s="130">
        <f t="shared" si="28"/>
        <v>0</v>
      </c>
      <c r="Q192" s="130">
        <f t="shared" si="29"/>
        <v>0</v>
      </c>
      <c r="R192" s="200">
        <f t="shared" si="30"/>
        <v>0</v>
      </c>
      <c r="S192" s="199"/>
      <c r="T192" s="130"/>
      <c r="U192" s="130"/>
      <c r="V192" s="200"/>
      <c r="W192" s="7"/>
      <c r="X192" s="7"/>
      <c r="Y192" s="7">
        <v>2007</v>
      </c>
      <c r="Z192" s="123">
        <v>1</v>
      </c>
      <c r="AA192" s="187" t="s">
        <v>1394</v>
      </c>
      <c r="AB192" s="131">
        <v>14</v>
      </c>
      <c r="AC192" s="132" t="s">
        <v>1300</v>
      </c>
    </row>
    <row r="193" spans="1:29" x14ac:dyDescent="0.35">
      <c r="A193" s="46">
        <v>57</v>
      </c>
      <c r="B193" s="26" t="s">
        <v>1116</v>
      </c>
      <c r="C193" s="26" t="str">
        <f t="shared" si="22"/>
        <v>336</v>
      </c>
      <c r="D193" s="46">
        <v>336214</v>
      </c>
      <c r="E193" s="26" t="s">
        <v>532</v>
      </c>
      <c r="F193" s="11">
        <v>6009</v>
      </c>
      <c r="G193" s="53">
        <v>86</v>
      </c>
      <c r="H193" s="57">
        <v>90</v>
      </c>
      <c r="I193" s="53">
        <v>1414</v>
      </c>
      <c r="J193" s="11">
        <v>7599</v>
      </c>
      <c r="K193" s="199">
        <f t="shared" si="23"/>
        <v>6009</v>
      </c>
      <c r="L193" s="142">
        <f t="shared" si="24"/>
        <v>86</v>
      </c>
      <c r="M193" s="130">
        <f t="shared" si="25"/>
        <v>90</v>
      </c>
      <c r="N193" s="200">
        <f t="shared" si="26"/>
        <v>1414</v>
      </c>
      <c r="O193" s="199">
        <f t="shared" si="27"/>
        <v>0</v>
      </c>
      <c r="P193" s="130">
        <f t="shared" si="28"/>
        <v>0</v>
      </c>
      <c r="Q193" s="130">
        <f t="shared" si="29"/>
        <v>0</v>
      </c>
      <c r="R193" s="200">
        <f t="shared" si="30"/>
        <v>0</v>
      </c>
      <c r="S193" s="199"/>
      <c r="T193" s="130"/>
      <c r="U193" s="130"/>
      <c r="V193" s="200"/>
      <c r="W193" s="7"/>
      <c r="X193" s="7"/>
      <c r="Y193" s="7">
        <v>2007</v>
      </c>
      <c r="Z193" s="123">
        <v>1</v>
      </c>
      <c r="AA193" s="187" t="s">
        <v>1394</v>
      </c>
      <c r="AB193" s="131">
        <v>14</v>
      </c>
      <c r="AC193" s="132" t="s">
        <v>1300</v>
      </c>
    </row>
    <row r="194" spans="1:29" x14ac:dyDescent="0.35">
      <c r="A194" s="46">
        <v>57</v>
      </c>
      <c r="B194" s="26" t="s">
        <v>1116</v>
      </c>
      <c r="C194" s="26" t="str">
        <f t="shared" si="22"/>
        <v>336</v>
      </c>
      <c r="D194" s="46">
        <v>336999</v>
      </c>
      <c r="E194" s="26" t="s">
        <v>528</v>
      </c>
      <c r="F194" s="11">
        <v>321</v>
      </c>
      <c r="G194" s="53">
        <v>4</v>
      </c>
      <c r="H194" s="57">
        <v>14</v>
      </c>
      <c r="I194" s="53">
        <v>78</v>
      </c>
      <c r="J194" s="11">
        <v>417</v>
      </c>
      <c r="K194" s="199">
        <f t="shared" si="23"/>
        <v>321</v>
      </c>
      <c r="L194" s="142">
        <f t="shared" si="24"/>
        <v>4</v>
      </c>
      <c r="M194" s="130">
        <f t="shared" si="25"/>
        <v>14</v>
      </c>
      <c r="N194" s="200">
        <f t="shared" si="26"/>
        <v>78</v>
      </c>
      <c r="O194" s="199">
        <f t="shared" si="27"/>
        <v>0</v>
      </c>
      <c r="P194" s="130">
        <f t="shared" si="28"/>
        <v>0</v>
      </c>
      <c r="Q194" s="130">
        <f t="shared" si="29"/>
        <v>0</v>
      </c>
      <c r="R194" s="200">
        <f t="shared" si="30"/>
        <v>0</v>
      </c>
      <c r="S194" s="199"/>
      <c r="T194" s="130"/>
      <c r="U194" s="130"/>
      <c r="V194" s="200"/>
      <c r="W194" s="7"/>
      <c r="X194" s="7"/>
      <c r="Y194" s="7">
        <v>2007</v>
      </c>
      <c r="Z194" s="123">
        <v>1</v>
      </c>
      <c r="AA194" s="187" t="s">
        <v>1394</v>
      </c>
      <c r="AB194" s="131">
        <v>14</v>
      </c>
      <c r="AC194" s="132" t="s">
        <v>1300</v>
      </c>
    </row>
    <row r="195" spans="1:29" x14ac:dyDescent="0.35">
      <c r="A195" s="46">
        <v>57</v>
      </c>
      <c r="B195" s="26" t="s">
        <v>1116</v>
      </c>
      <c r="C195" s="26" t="str">
        <f t="shared" si="22"/>
        <v>S00</v>
      </c>
      <c r="D195" s="46" t="s">
        <v>424</v>
      </c>
      <c r="E195" s="26" t="s">
        <v>425</v>
      </c>
      <c r="F195" s="11">
        <v>0</v>
      </c>
      <c r="G195" s="53">
        <v>1630</v>
      </c>
      <c r="H195" s="57">
        <v>525</v>
      </c>
      <c r="I195" s="53">
        <v>834</v>
      </c>
      <c r="J195" s="11">
        <v>2989</v>
      </c>
      <c r="K195" s="199">
        <f t="shared" si="23"/>
        <v>0</v>
      </c>
      <c r="L195" s="142">
        <f t="shared" si="24"/>
        <v>1630</v>
      </c>
      <c r="M195" s="130">
        <f t="shared" si="25"/>
        <v>525</v>
      </c>
      <c r="N195" s="200">
        <f t="shared" si="26"/>
        <v>834</v>
      </c>
      <c r="O195" s="199">
        <f t="shared" si="27"/>
        <v>0</v>
      </c>
      <c r="P195" s="130">
        <f t="shared" si="28"/>
        <v>0</v>
      </c>
      <c r="Q195" s="130">
        <f t="shared" si="29"/>
        <v>0</v>
      </c>
      <c r="R195" s="200">
        <f t="shared" si="30"/>
        <v>0</v>
      </c>
      <c r="S195" s="199"/>
      <c r="T195" s="130"/>
      <c r="U195" s="130"/>
      <c r="V195" s="200"/>
      <c r="W195" s="7"/>
      <c r="X195" s="7"/>
      <c r="Y195" s="7">
        <v>2007</v>
      </c>
      <c r="Z195" s="123">
        <v>1</v>
      </c>
      <c r="AA195" s="187" t="s">
        <v>1394</v>
      </c>
      <c r="AB195" s="131">
        <v>14</v>
      </c>
      <c r="AC195" s="132" t="s">
        <v>1300</v>
      </c>
    </row>
    <row r="196" spans="1:29" x14ac:dyDescent="0.35">
      <c r="A196" s="46">
        <v>58</v>
      </c>
      <c r="B196" s="26" t="s">
        <v>1117</v>
      </c>
      <c r="C196" s="26" t="str">
        <f t="shared" si="22"/>
        <v>323</v>
      </c>
      <c r="D196" s="46">
        <v>323110</v>
      </c>
      <c r="E196" s="26" t="s">
        <v>472</v>
      </c>
      <c r="F196" s="11">
        <v>27</v>
      </c>
      <c r="G196" s="53">
        <v>1</v>
      </c>
      <c r="H196" s="57">
        <v>2</v>
      </c>
      <c r="I196" s="53">
        <v>15</v>
      </c>
      <c r="J196" s="11">
        <v>45</v>
      </c>
      <c r="K196" s="199">
        <f t="shared" si="23"/>
        <v>27</v>
      </c>
      <c r="L196" s="142">
        <f t="shared" si="24"/>
        <v>1</v>
      </c>
      <c r="M196" s="130">
        <f t="shared" si="25"/>
        <v>2</v>
      </c>
      <c r="N196" s="200">
        <f t="shared" si="26"/>
        <v>15</v>
      </c>
      <c r="O196" s="199">
        <f t="shared" si="27"/>
        <v>0</v>
      </c>
      <c r="P196" s="130">
        <f t="shared" si="28"/>
        <v>0</v>
      </c>
      <c r="Q196" s="130">
        <f t="shared" si="29"/>
        <v>0</v>
      </c>
      <c r="R196" s="200">
        <f t="shared" si="30"/>
        <v>0</v>
      </c>
      <c r="S196" s="199"/>
      <c r="T196" s="130"/>
      <c r="U196" s="130"/>
      <c r="V196" s="200"/>
      <c r="W196" s="7"/>
      <c r="X196" s="7"/>
      <c r="Y196" s="7">
        <v>2007</v>
      </c>
      <c r="Z196" s="123">
        <v>1</v>
      </c>
      <c r="AA196" s="187" t="s">
        <v>1394</v>
      </c>
      <c r="AB196" s="115">
        <v>15</v>
      </c>
      <c r="AC196" s="116" t="s">
        <v>1301</v>
      </c>
    </row>
    <row r="197" spans="1:29" x14ac:dyDescent="0.35">
      <c r="A197" s="46">
        <v>58</v>
      </c>
      <c r="B197" s="26" t="s">
        <v>1117</v>
      </c>
      <c r="C197" s="26" t="str">
        <f t="shared" si="22"/>
        <v>511</v>
      </c>
      <c r="D197" s="46">
        <v>511130</v>
      </c>
      <c r="E197" s="26" t="s">
        <v>536</v>
      </c>
      <c r="F197" s="11">
        <v>14922</v>
      </c>
      <c r="G197" s="53">
        <v>749</v>
      </c>
      <c r="H197" s="57">
        <v>1887</v>
      </c>
      <c r="I197" s="53">
        <v>8579</v>
      </c>
      <c r="J197" s="11">
        <v>26137</v>
      </c>
      <c r="K197" s="199">
        <f t="shared" si="23"/>
        <v>14922</v>
      </c>
      <c r="L197" s="142">
        <f t="shared" si="24"/>
        <v>749</v>
      </c>
      <c r="M197" s="130">
        <f t="shared" si="25"/>
        <v>1887</v>
      </c>
      <c r="N197" s="200">
        <f t="shared" si="26"/>
        <v>8579</v>
      </c>
      <c r="O197" s="199">
        <f t="shared" si="27"/>
        <v>0</v>
      </c>
      <c r="P197" s="130">
        <f t="shared" si="28"/>
        <v>0</v>
      </c>
      <c r="Q197" s="130">
        <f t="shared" si="29"/>
        <v>0</v>
      </c>
      <c r="R197" s="200">
        <f t="shared" si="30"/>
        <v>0</v>
      </c>
      <c r="S197" s="199"/>
      <c r="T197" s="130"/>
      <c r="U197" s="130"/>
      <c r="V197" s="200"/>
      <c r="W197" s="7"/>
      <c r="X197" s="7"/>
      <c r="Y197" s="7">
        <v>2007</v>
      </c>
      <c r="Z197" s="123">
        <v>1</v>
      </c>
      <c r="AA197" s="187" t="s">
        <v>1394</v>
      </c>
      <c r="AB197" s="115">
        <v>15</v>
      </c>
      <c r="AC197" s="116" t="s">
        <v>1301</v>
      </c>
    </row>
    <row r="198" spans="1:29" x14ac:dyDescent="0.35">
      <c r="A198" s="46">
        <v>58</v>
      </c>
      <c r="B198" s="26" t="s">
        <v>1117</v>
      </c>
      <c r="C198" s="26" t="str">
        <f t="shared" si="22"/>
        <v>511</v>
      </c>
      <c r="D198" s="46" t="s">
        <v>537</v>
      </c>
      <c r="E198" s="26" t="s">
        <v>538</v>
      </c>
      <c r="F198" s="11">
        <v>528</v>
      </c>
      <c r="G198" s="53">
        <v>28</v>
      </c>
      <c r="H198" s="57">
        <v>46</v>
      </c>
      <c r="I198" s="53">
        <v>294</v>
      </c>
      <c r="J198" s="11">
        <v>896</v>
      </c>
      <c r="K198" s="199">
        <f t="shared" si="23"/>
        <v>528</v>
      </c>
      <c r="L198" s="142">
        <f t="shared" si="24"/>
        <v>28</v>
      </c>
      <c r="M198" s="130">
        <f t="shared" si="25"/>
        <v>46</v>
      </c>
      <c r="N198" s="200">
        <f t="shared" si="26"/>
        <v>294</v>
      </c>
      <c r="O198" s="199">
        <f t="shared" si="27"/>
        <v>0</v>
      </c>
      <c r="P198" s="130">
        <f t="shared" si="28"/>
        <v>0</v>
      </c>
      <c r="Q198" s="130">
        <f t="shared" si="29"/>
        <v>0</v>
      </c>
      <c r="R198" s="200">
        <f t="shared" si="30"/>
        <v>0</v>
      </c>
      <c r="S198" s="199"/>
      <c r="T198" s="130"/>
      <c r="U198" s="130"/>
      <c r="V198" s="200"/>
      <c r="W198" s="7"/>
      <c r="X198" s="7"/>
      <c r="Y198" s="7">
        <v>2007</v>
      </c>
      <c r="Z198" s="123">
        <v>1</v>
      </c>
      <c r="AA198" s="187" t="s">
        <v>1394</v>
      </c>
      <c r="AB198" s="115">
        <v>15</v>
      </c>
      <c r="AC198" s="116" t="s">
        <v>1301</v>
      </c>
    </row>
    <row r="199" spans="1:29" x14ac:dyDescent="0.35">
      <c r="A199" s="46">
        <v>59</v>
      </c>
      <c r="B199" s="26" t="s">
        <v>721</v>
      </c>
      <c r="C199" s="26" t="str">
        <f t="shared" si="22"/>
        <v>339</v>
      </c>
      <c r="D199" s="46">
        <v>339990</v>
      </c>
      <c r="E199" s="26" t="s">
        <v>443</v>
      </c>
      <c r="F199" s="11">
        <v>2189</v>
      </c>
      <c r="G199" s="53">
        <v>406</v>
      </c>
      <c r="H199" s="57">
        <v>432</v>
      </c>
      <c r="I199" s="53">
        <v>1932</v>
      </c>
      <c r="J199" s="11">
        <v>4959</v>
      </c>
      <c r="K199" s="199">
        <f t="shared" si="23"/>
        <v>2189</v>
      </c>
      <c r="L199" s="142">
        <f t="shared" si="24"/>
        <v>406</v>
      </c>
      <c r="M199" s="130">
        <f t="shared" si="25"/>
        <v>432</v>
      </c>
      <c r="N199" s="200">
        <f t="shared" si="26"/>
        <v>1932</v>
      </c>
      <c r="O199" s="199">
        <f t="shared" si="27"/>
        <v>0</v>
      </c>
      <c r="P199" s="130">
        <f t="shared" si="28"/>
        <v>0</v>
      </c>
      <c r="Q199" s="130">
        <f t="shared" si="29"/>
        <v>0</v>
      </c>
      <c r="R199" s="200">
        <f t="shared" si="30"/>
        <v>0</v>
      </c>
      <c r="S199" s="199"/>
      <c r="T199" s="130"/>
      <c r="U199" s="130"/>
      <c r="V199" s="200"/>
      <c r="W199" s="7"/>
      <c r="X199" s="7"/>
      <c r="Y199" s="7">
        <v>2007</v>
      </c>
      <c r="Z199" s="123">
        <v>1</v>
      </c>
      <c r="AA199" s="187" t="s">
        <v>1394</v>
      </c>
      <c r="AB199" s="115">
        <v>16</v>
      </c>
      <c r="AC199" s="116" t="s">
        <v>1302</v>
      </c>
    </row>
    <row r="200" spans="1:29" x14ac:dyDescent="0.35">
      <c r="A200" s="46">
        <v>59</v>
      </c>
      <c r="B200" s="26" t="s">
        <v>721</v>
      </c>
      <c r="C200" s="26" t="str">
        <f t="shared" ref="C200:C263" si="31">LEFT(D200,3)</f>
        <v>316</v>
      </c>
      <c r="D200" s="46">
        <v>316000</v>
      </c>
      <c r="E200" s="26" t="s">
        <v>471</v>
      </c>
      <c r="F200" s="11">
        <v>140</v>
      </c>
      <c r="G200" s="53">
        <v>7</v>
      </c>
      <c r="H200" s="57">
        <v>28</v>
      </c>
      <c r="I200" s="53">
        <v>112</v>
      </c>
      <c r="J200" s="11">
        <v>287</v>
      </c>
      <c r="K200" s="199">
        <f t="shared" ref="K200:K263" si="32">F200*Z200</f>
        <v>140</v>
      </c>
      <c r="L200" s="142">
        <f t="shared" ref="L200:L263" si="33">G200*$Z200</f>
        <v>7</v>
      </c>
      <c r="M200" s="130">
        <f t="shared" ref="M200:M263" si="34">H200*$Z200</f>
        <v>28</v>
      </c>
      <c r="N200" s="200">
        <f t="shared" ref="N200:N263" si="35">I200*$Z200</f>
        <v>112</v>
      </c>
      <c r="O200" s="199">
        <f t="shared" ref="O200:O263" si="36">$F200*(1-$Z200)</f>
        <v>0</v>
      </c>
      <c r="P200" s="130">
        <f t="shared" si="28"/>
        <v>0</v>
      </c>
      <c r="Q200" s="130">
        <f t="shared" si="29"/>
        <v>0</v>
      </c>
      <c r="R200" s="200">
        <f t="shared" si="30"/>
        <v>0</v>
      </c>
      <c r="S200" s="199"/>
      <c r="T200" s="130"/>
      <c r="U200" s="130"/>
      <c r="V200" s="200"/>
      <c r="W200" s="7"/>
      <c r="X200" s="7"/>
      <c r="Y200" s="7">
        <v>2007</v>
      </c>
      <c r="Z200" s="123">
        <v>1</v>
      </c>
      <c r="AA200" s="187" t="s">
        <v>1394</v>
      </c>
      <c r="AB200" s="115">
        <v>16</v>
      </c>
      <c r="AC200" s="116" t="s">
        <v>1302</v>
      </c>
    </row>
    <row r="201" spans="1:29" x14ac:dyDescent="0.35">
      <c r="A201" s="46">
        <v>59</v>
      </c>
      <c r="B201" s="26" t="s">
        <v>721</v>
      </c>
      <c r="C201" s="26" t="str">
        <f t="shared" si="31"/>
        <v>S00</v>
      </c>
      <c r="D201" s="46" t="s">
        <v>424</v>
      </c>
      <c r="E201" s="26" t="s">
        <v>425</v>
      </c>
      <c r="F201" s="11">
        <v>9</v>
      </c>
      <c r="G201" s="53">
        <v>56</v>
      </c>
      <c r="H201" s="57">
        <v>7</v>
      </c>
      <c r="I201" s="53">
        <v>73</v>
      </c>
      <c r="J201" s="11">
        <v>145</v>
      </c>
      <c r="K201" s="199">
        <f t="shared" si="32"/>
        <v>9</v>
      </c>
      <c r="L201" s="142">
        <f t="shared" si="33"/>
        <v>56</v>
      </c>
      <c r="M201" s="130">
        <f t="shared" si="34"/>
        <v>7</v>
      </c>
      <c r="N201" s="200">
        <f t="shared" si="35"/>
        <v>73</v>
      </c>
      <c r="O201" s="199">
        <f t="shared" si="36"/>
        <v>0</v>
      </c>
      <c r="P201" s="130">
        <f t="shared" si="28"/>
        <v>0</v>
      </c>
      <c r="Q201" s="130">
        <f t="shared" si="29"/>
        <v>0</v>
      </c>
      <c r="R201" s="200">
        <f t="shared" si="30"/>
        <v>0</v>
      </c>
      <c r="S201" s="199"/>
      <c r="T201" s="130"/>
      <c r="U201" s="130"/>
      <c r="V201" s="200"/>
      <c r="W201" s="7"/>
      <c r="X201" s="7"/>
      <c r="Y201" s="7">
        <v>2007</v>
      </c>
      <c r="Z201" s="123">
        <v>1</v>
      </c>
      <c r="AA201" s="187" t="s">
        <v>1394</v>
      </c>
      <c r="AB201" s="115">
        <v>16</v>
      </c>
      <c r="AC201" s="116" t="s">
        <v>1302</v>
      </c>
    </row>
    <row r="202" spans="1:29" x14ac:dyDescent="0.35">
      <c r="A202" s="46">
        <v>62</v>
      </c>
      <c r="B202" s="26" t="s">
        <v>1118</v>
      </c>
      <c r="C202" s="26" t="str">
        <f t="shared" si="31"/>
        <v>339</v>
      </c>
      <c r="D202" s="46">
        <v>339910</v>
      </c>
      <c r="E202" s="26" t="s">
        <v>492</v>
      </c>
      <c r="F202" s="11">
        <v>25709</v>
      </c>
      <c r="G202" s="53">
        <v>890</v>
      </c>
      <c r="H202" s="57">
        <v>6720</v>
      </c>
      <c r="I202" s="53">
        <v>22728</v>
      </c>
      <c r="J202" s="11">
        <v>56047</v>
      </c>
      <c r="K202" s="199">
        <f t="shared" si="32"/>
        <v>25709</v>
      </c>
      <c r="L202" s="142">
        <f t="shared" si="33"/>
        <v>890</v>
      </c>
      <c r="M202" s="130">
        <f t="shared" si="34"/>
        <v>6720</v>
      </c>
      <c r="N202" s="200">
        <f t="shared" si="35"/>
        <v>22728</v>
      </c>
      <c r="O202" s="199">
        <f t="shared" si="36"/>
        <v>0</v>
      </c>
      <c r="P202" s="130">
        <f t="shared" si="28"/>
        <v>0</v>
      </c>
      <c r="Q202" s="130">
        <f t="shared" si="29"/>
        <v>0</v>
      </c>
      <c r="R202" s="200">
        <f t="shared" si="30"/>
        <v>0</v>
      </c>
      <c r="S202" s="199"/>
      <c r="T202" s="130"/>
      <c r="U202" s="130"/>
      <c r="V202" s="200"/>
      <c r="W202" s="7"/>
      <c r="X202" s="7"/>
      <c r="Y202" s="7">
        <v>2007</v>
      </c>
      <c r="Z202" s="123">
        <v>1</v>
      </c>
      <c r="AA202" s="187" t="s">
        <v>1394</v>
      </c>
      <c r="AB202" s="115">
        <v>18</v>
      </c>
      <c r="AC202" s="116" t="s">
        <v>1303</v>
      </c>
    </row>
    <row r="203" spans="1:29" x14ac:dyDescent="0.35">
      <c r="A203" s="46">
        <v>62</v>
      </c>
      <c r="B203" s="26" t="s">
        <v>1118</v>
      </c>
      <c r="C203" s="26" t="str">
        <f t="shared" si="31"/>
        <v>S00</v>
      </c>
      <c r="D203" s="46" t="s">
        <v>422</v>
      </c>
      <c r="E203" s="26" t="s">
        <v>423</v>
      </c>
      <c r="F203" s="11">
        <v>-60</v>
      </c>
      <c r="G203" s="53">
        <v>0</v>
      </c>
      <c r="H203" s="57">
        <v>0</v>
      </c>
      <c r="I203" s="53">
        <v>0</v>
      </c>
      <c r="J203" s="11">
        <v>-60</v>
      </c>
      <c r="K203" s="199">
        <f t="shared" si="32"/>
        <v>-60</v>
      </c>
      <c r="L203" s="142">
        <f t="shared" si="33"/>
        <v>0</v>
      </c>
      <c r="M203" s="130">
        <f t="shared" si="34"/>
        <v>0</v>
      </c>
      <c r="N203" s="200">
        <f t="shared" si="35"/>
        <v>0</v>
      </c>
      <c r="O203" s="199">
        <f t="shared" si="36"/>
        <v>0</v>
      </c>
      <c r="P203" s="130">
        <f t="shared" si="28"/>
        <v>0</v>
      </c>
      <c r="Q203" s="130">
        <f t="shared" si="29"/>
        <v>0</v>
      </c>
      <c r="R203" s="200">
        <f t="shared" si="30"/>
        <v>0</v>
      </c>
      <c r="S203" s="199"/>
      <c r="T203" s="130"/>
      <c r="U203" s="130"/>
      <c r="V203" s="200"/>
      <c r="W203" s="7"/>
      <c r="X203" s="7"/>
      <c r="Y203" s="7">
        <v>2007</v>
      </c>
      <c r="Z203" s="123">
        <v>1</v>
      </c>
      <c r="AA203" s="187" t="s">
        <v>1394</v>
      </c>
      <c r="AB203" s="115">
        <v>18</v>
      </c>
      <c r="AC203" s="116" t="s">
        <v>1303</v>
      </c>
    </row>
    <row r="204" spans="1:29" x14ac:dyDescent="0.35">
      <c r="A204" s="46">
        <v>62</v>
      </c>
      <c r="B204" s="26" t="s">
        <v>1118</v>
      </c>
      <c r="C204" s="26" t="str">
        <f t="shared" si="31"/>
        <v>S00</v>
      </c>
      <c r="D204" s="46" t="s">
        <v>424</v>
      </c>
      <c r="E204" s="26" t="s">
        <v>425</v>
      </c>
      <c r="F204" s="11">
        <v>404</v>
      </c>
      <c r="G204" s="53">
        <v>1074</v>
      </c>
      <c r="H204" s="57">
        <v>290</v>
      </c>
      <c r="I204" s="53">
        <v>1364</v>
      </c>
      <c r="J204" s="11">
        <v>3132</v>
      </c>
      <c r="K204" s="199">
        <f t="shared" si="32"/>
        <v>404</v>
      </c>
      <c r="L204" s="142">
        <f t="shared" si="33"/>
        <v>1074</v>
      </c>
      <c r="M204" s="130">
        <f t="shared" si="34"/>
        <v>290</v>
      </c>
      <c r="N204" s="200">
        <f t="shared" si="35"/>
        <v>1364</v>
      </c>
      <c r="O204" s="199">
        <f t="shared" si="36"/>
        <v>0</v>
      </c>
      <c r="P204" s="130">
        <f t="shared" si="28"/>
        <v>0</v>
      </c>
      <c r="Q204" s="130">
        <f t="shared" si="29"/>
        <v>0</v>
      </c>
      <c r="R204" s="200">
        <f t="shared" si="30"/>
        <v>0</v>
      </c>
      <c r="S204" s="199"/>
      <c r="T204" s="130"/>
      <c r="U204" s="130"/>
      <c r="V204" s="200"/>
      <c r="W204" s="7"/>
      <c r="X204" s="7"/>
      <c r="Y204" s="7">
        <v>2007</v>
      </c>
      <c r="Z204" s="123">
        <v>1</v>
      </c>
      <c r="AA204" s="187" t="s">
        <v>1394</v>
      </c>
      <c r="AB204" s="115">
        <v>18</v>
      </c>
      <c r="AC204" s="116" t="s">
        <v>1303</v>
      </c>
    </row>
    <row r="205" spans="1:29" x14ac:dyDescent="0.35">
      <c r="A205" s="46">
        <v>63</v>
      </c>
      <c r="B205" s="26" t="s">
        <v>1119</v>
      </c>
      <c r="C205" s="26" t="str">
        <f t="shared" si="31"/>
        <v>334</v>
      </c>
      <c r="D205" s="46" t="s">
        <v>468</v>
      </c>
      <c r="E205" s="26" t="s">
        <v>469</v>
      </c>
      <c r="F205" s="11">
        <v>3701</v>
      </c>
      <c r="G205" s="53">
        <v>128</v>
      </c>
      <c r="H205" s="57">
        <v>967</v>
      </c>
      <c r="I205" s="53">
        <v>3271</v>
      </c>
      <c r="J205" s="11">
        <v>8067</v>
      </c>
      <c r="K205" s="199">
        <f t="shared" si="32"/>
        <v>3701</v>
      </c>
      <c r="L205" s="142">
        <f t="shared" si="33"/>
        <v>128</v>
      </c>
      <c r="M205" s="130">
        <f t="shared" si="34"/>
        <v>967</v>
      </c>
      <c r="N205" s="200">
        <f t="shared" si="35"/>
        <v>3271</v>
      </c>
      <c r="O205" s="199">
        <f t="shared" si="36"/>
        <v>0</v>
      </c>
      <c r="P205" s="130">
        <f t="shared" si="28"/>
        <v>0</v>
      </c>
      <c r="Q205" s="130">
        <f t="shared" si="29"/>
        <v>0</v>
      </c>
      <c r="R205" s="200">
        <f t="shared" si="30"/>
        <v>0</v>
      </c>
      <c r="S205" s="199"/>
      <c r="T205" s="130"/>
      <c r="U205" s="130"/>
      <c r="V205" s="200"/>
      <c r="W205" s="7"/>
      <c r="X205" s="7"/>
      <c r="Y205" s="7">
        <v>2007</v>
      </c>
      <c r="Z205" s="123">
        <v>1</v>
      </c>
      <c r="AA205" s="187" t="s">
        <v>1394</v>
      </c>
      <c r="AB205" s="115">
        <v>18</v>
      </c>
      <c r="AC205" s="116" t="s">
        <v>1303</v>
      </c>
    </row>
    <row r="206" spans="1:29" x14ac:dyDescent="0.35">
      <c r="A206" s="46">
        <v>65</v>
      </c>
      <c r="B206" s="26" t="s">
        <v>1120</v>
      </c>
      <c r="C206" s="26" t="str">
        <f t="shared" si="31"/>
        <v>334</v>
      </c>
      <c r="D206" s="46">
        <v>334510</v>
      </c>
      <c r="E206" s="26" t="s">
        <v>539</v>
      </c>
      <c r="F206" s="11">
        <v>2089</v>
      </c>
      <c r="G206" s="53">
        <v>37</v>
      </c>
      <c r="H206" s="57">
        <v>687</v>
      </c>
      <c r="I206" s="53">
        <v>3035</v>
      </c>
      <c r="J206" s="11">
        <v>5849</v>
      </c>
      <c r="K206" s="199">
        <f t="shared" si="32"/>
        <v>2089</v>
      </c>
      <c r="L206" s="142">
        <f t="shared" si="33"/>
        <v>37</v>
      </c>
      <c r="M206" s="130">
        <f t="shared" si="34"/>
        <v>687</v>
      </c>
      <c r="N206" s="200">
        <f t="shared" si="35"/>
        <v>3035</v>
      </c>
      <c r="O206" s="199">
        <f t="shared" si="36"/>
        <v>0</v>
      </c>
      <c r="P206" s="130">
        <f t="shared" si="28"/>
        <v>0</v>
      </c>
      <c r="Q206" s="130">
        <f t="shared" si="29"/>
        <v>0</v>
      </c>
      <c r="R206" s="200">
        <f t="shared" si="30"/>
        <v>0</v>
      </c>
      <c r="S206" s="199"/>
      <c r="T206" s="130"/>
      <c r="U206" s="130"/>
      <c r="V206" s="200"/>
      <c r="W206" s="7"/>
      <c r="X206" s="7"/>
      <c r="Y206" s="7">
        <v>2007</v>
      </c>
      <c r="Z206" s="123">
        <v>1</v>
      </c>
      <c r="AA206" s="187" t="s">
        <v>1394</v>
      </c>
      <c r="AB206" s="115">
        <v>19</v>
      </c>
      <c r="AC206" s="116" t="s">
        <v>1304</v>
      </c>
    </row>
    <row r="207" spans="1:29" x14ac:dyDescent="0.35">
      <c r="A207" s="46">
        <v>65</v>
      </c>
      <c r="B207" s="26" t="s">
        <v>1120</v>
      </c>
      <c r="C207" s="26" t="str">
        <f t="shared" si="31"/>
        <v>335</v>
      </c>
      <c r="D207" s="46">
        <v>335120</v>
      </c>
      <c r="E207" s="26" t="s">
        <v>470</v>
      </c>
      <c r="F207" s="11">
        <v>3</v>
      </c>
      <c r="G207" s="53">
        <v>1</v>
      </c>
      <c r="H207" s="57">
        <v>1</v>
      </c>
      <c r="I207" s="53">
        <v>6</v>
      </c>
      <c r="J207" s="11">
        <v>11</v>
      </c>
      <c r="K207" s="199">
        <f t="shared" si="32"/>
        <v>3</v>
      </c>
      <c r="L207" s="142">
        <f t="shared" si="33"/>
        <v>1</v>
      </c>
      <c r="M207" s="130">
        <f t="shared" si="34"/>
        <v>1</v>
      </c>
      <c r="N207" s="200">
        <f t="shared" si="35"/>
        <v>6</v>
      </c>
      <c r="O207" s="199">
        <f t="shared" si="36"/>
        <v>0</v>
      </c>
      <c r="P207" s="130">
        <f t="shared" si="28"/>
        <v>0</v>
      </c>
      <c r="Q207" s="130">
        <f t="shared" si="29"/>
        <v>0</v>
      </c>
      <c r="R207" s="200">
        <f t="shared" si="30"/>
        <v>0</v>
      </c>
      <c r="S207" s="199"/>
      <c r="T207" s="130"/>
      <c r="U207" s="130"/>
      <c r="V207" s="200"/>
      <c r="W207" s="7"/>
      <c r="X207" s="7"/>
      <c r="Y207" s="7">
        <v>2007</v>
      </c>
      <c r="Z207" s="123">
        <v>1</v>
      </c>
      <c r="AA207" s="187" t="s">
        <v>1394</v>
      </c>
      <c r="AB207" s="115">
        <v>19</v>
      </c>
      <c r="AC207" s="116" t="s">
        <v>1304</v>
      </c>
    </row>
    <row r="208" spans="1:29" x14ac:dyDescent="0.35">
      <c r="A208" s="46">
        <v>65</v>
      </c>
      <c r="B208" s="26" t="s">
        <v>1120</v>
      </c>
      <c r="C208" s="26" t="str">
        <f t="shared" si="31"/>
        <v>335</v>
      </c>
      <c r="D208" s="46">
        <v>335210</v>
      </c>
      <c r="E208" s="26" t="s">
        <v>484</v>
      </c>
      <c r="F208" s="11">
        <v>6</v>
      </c>
      <c r="G208" s="53">
        <v>1</v>
      </c>
      <c r="H208" s="57">
        <v>1</v>
      </c>
      <c r="I208" s="53">
        <v>10</v>
      </c>
      <c r="J208" s="11">
        <v>17</v>
      </c>
      <c r="K208" s="199">
        <f t="shared" si="32"/>
        <v>6</v>
      </c>
      <c r="L208" s="142">
        <f t="shared" si="33"/>
        <v>1</v>
      </c>
      <c r="M208" s="130">
        <f t="shared" si="34"/>
        <v>1</v>
      </c>
      <c r="N208" s="200">
        <f t="shared" si="35"/>
        <v>10</v>
      </c>
      <c r="O208" s="199">
        <f t="shared" si="36"/>
        <v>0</v>
      </c>
      <c r="P208" s="130">
        <f t="shared" si="28"/>
        <v>0</v>
      </c>
      <c r="Q208" s="130">
        <f t="shared" si="29"/>
        <v>0</v>
      </c>
      <c r="R208" s="200">
        <f t="shared" si="30"/>
        <v>0</v>
      </c>
      <c r="S208" s="199"/>
      <c r="T208" s="130"/>
      <c r="U208" s="130"/>
      <c r="V208" s="200"/>
      <c r="W208" s="7"/>
      <c r="X208" s="7"/>
      <c r="Y208" s="7">
        <v>2007</v>
      </c>
      <c r="Z208" s="123">
        <v>1</v>
      </c>
      <c r="AA208" s="187" t="s">
        <v>1394</v>
      </c>
      <c r="AB208" s="115">
        <v>19</v>
      </c>
      <c r="AC208" s="116" t="s">
        <v>1304</v>
      </c>
    </row>
    <row r="209" spans="1:29" x14ac:dyDescent="0.35">
      <c r="A209" s="46">
        <v>65</v>
      </c>
      <c r="B209" s="26" t="s">
        <v>1120</v>
      </c>
      <c r="C209" s="26" t="str">
        <f t="shared" si="31"/>
        <v>335</v>
      </c>
      <c r="D209" s="46">
        <v>335912</v>
      </c>
      <c r="E209" s="26" t="s">
        <v>514</v>
      </c>
      <c r="F209" s="11">
        <v>295</v>
      </c>
      <c r="G209" s="53">
        <v>5</v>
      </c>
      <c r="H209" s="57">
        <v>83</v>
      </c>
      <c r="I209" s="53">
        <v>413</v>
      </c>
      <c r="J209" s="11">
        <v>796</v>
      </c>
      <c r="K209" s="199">
        <f t="shared" si="32"/>
        <v>295</v>
      </c>
      <c r="L209" s="142">
        <f t="shared" si="33"/>
        <v>5</v>
      </c>
      <c r="M209" s="130">
        <f t="shared" si="34"/>
        <v>83</v>
      </c>
      <c r="N209" s="200">
        <f t="shared" si="35"/>
        <v>413</v>
      </c>
      <c r="O209" s="199">
        <f t="shared" si="36"/>
        <v>0</v>
      </c>
      <c r="P209" s="130">
        <f t="shared" si="28"/>
        <v>0</v>
      </c>
      <c r="Q209" s="130">
        <f t="shared" si="29"/>
        <v>0</v>
      </c>
      <c r="R209" s="200">
        <f t="shared" si="30"/>
        <v>0</v>
      </c>
      <c r="S209" s="199"/>
      <c r="T209" s="130"/>
      <c r="U209" s="130"/>
      <c r="V209" s="200"/>
      <c r="W209" s="7"/>
      <c r="X209" s="7"/>
      <c r="Y209" s="7">
        <v>2007</v>
      </c>
      <c r="Z209" s="123">
        <v>1</v>
      </c>
      <c r="AA209" s="187" t="s">
        <v>1394</v>
      </c>
      <c r="AB209" s="115">
        <v>19</v>
      </c>
      <c r="AC209" s="116" t="s">
        <v>1304</v>
      </c>
    </row>
    <row r="210" spans="1:29" x14ac:dyDescent="0.35">
      <c r="A210" s="46">
        <v>65</v>
      </c>
      <c r="B210" s="26" t="s">
        <v>1120</v>
      </c>
      <c r="C210" s="26" t="str">
        <f t="shared" si="31"/>
        <v>339</v>
      </c>
      <c r="D210" s="46">
        <v>339112</v>
      </c>
      <c r="E210" s="26" t="s">
        <v>540</v>
      </c>
      <c r="F210" s="11">
        <v>1</v>
      </c>
      <c r="G210" s="53">
        <v>0</v>
      </c>
      <c r="H210" s="57">
        <v>0</v>
      </c>
      <c r="I210" s="53">
        <v>2</v>
      </c>
      <c r="J210" s="11">
        <v>3</v>
      </c>
      <c r="K210" s="199">
        <f t="shared" si="32"/>
        <v>1</v>
      </c>
      <c r="L210" s="142">
        <f t="shared" si="33"/>
        <v>0</v>
      </c>
      <c r="M210" s="130">
        <f t="shared" si="34"/>
        <v>0</v>
      </c>
      <c r="N210" s="200">
        <f t="shared" si="35"/>
        <v>2</v>
      </c>
      <c r="O210" s="199">
        <f t="shared" si="36"/>
        <v>0</v>
      </c>
      <c r="P210" s="130">
        <f t="shared" si="28"/>
        <v>0</v>
      </c>
      <c r="Q210" s="130">
        <f t="shared" si="29"/>
        <v>0</v>
      </c>
      <c r="R210" s="200">
        <f t="shared" si="30"/>
        <v>0</v>
      </c>
      <c r="S210" s="199"/>
      <c r="T210" s="130"/>
      <c r="U210" s="130"/>
      <c r="V210" s="200"/>
      <c r="W210" s="7"/>
      <c r="X210" s="7"/>
      <c r="Y210" s="7">
        <v>2007</v>
      </c>
      <c r="Z210" s="123">
        <v>1</v>
      </c>
      <c r="AA210" s="187" t="s">
        <v>1394</v>
      </c>
      <c r="AB210" s="115">
        <v>19</v>
      </c>
      <c r="AC210" s="116" t="s">
        <v>1304</v>
      </c>
    </row>
    <row r="211" spans="1:29" x14ac:dyDescent="0.35">
      <c r="A211" s="46">
        <v>65</v>
      </c>
      <c r="B211" s="26" t="s">
        <v>1120</v>
      </c>
      <c r="C211" s="26" t="str">
        <f t="shared" si="31"/>
        <v>339</v>
      </c>
      <c r="D211" s="46">
        <v>339113</v>
      </c>
      <c r="E211" s="26" t="s">
        <v>456</v>
      </c>
      <c r="F211" s="11">
        <v>6146</v>
      </c>
      <c r="G211" s="53">
        <v>109</v>
      </c>
      <c r="H211" s="57">
        <v>2007</v>
      </c>
      <c r="I211" s="53">
        <v>9588</v>
      </c>
      <c r="J211" s="11">
        <v>17850</v>
      </c>
      <c r="K211" s="199">
        <f t="shared" si="32"/>
        <v>6146</v>
      </c>
      <c r="L211" s="142">
        <f t="shared" si="33"/>
        <v>109</v>
      </c>
      <c r="M211" s="130">
        <f t="shared" si="34"/>
        <v>2007</v>
      </c>
      <c r="N211" s="200">
        <f t="shared" si="35"/>
        <v>9588</v>
      </c>
      <c r="O211" s="199">
        <f t="shared" si="36"/>
        <v>0</v>
      </c>
      <c r="P211" s="130">
        <f t="shared" si="28"/>
        <v>0</v>
      </c>
      <c r="Q211" s="130">
        <f t="shared" si="29"/>
        <v>0</v>
      </c>
      <c r="R211" s="200">
        <f t="shared" si="30"/>
        <v>0</v>
      </c>
      <c r="S211" s="199"/>
      <c r="T211" s="130"/>
      <c r="U211" s="130"/>
      <c r="V211" s="200"/>
      <c r="W211" s="7"/>
      <c r="X211" s="7"/>
      <c r="Y211" s="7">
        <v>2007</v>
      </c>
      <c r="Z211" s="123">
        <v>1</v>
      </c>
      <c r="AA211" s="187" t="s">
        <v>1394</v>
      </c>
      <c r="AB211" s="115">
        <v>19</v>
      </c>
      <c r="AC211" s="116" t="s">
        <v>1304</v>
      </c>
    </row>
    <row r="212" spans="1:29" x14ac:dyDescent="0.35">
      <c r="A212" s="46">
        <v>65</v>
      </c>
      <c r="B212" s="26" t="s">
        <v>1120</v>
      </c>
      <c r="C212" s="26" t="str">
        <f t="shared" si="31"/>
        <v>S00</v>
      </c>
      <c r="D212" s="46" t="s">
        <v>424</v>
      </c>
      <c r="E212" s="26" t="s">
        <v>425</v>
      </c>
      <c r="F212" s="11">
        <v>1</v>
      </c>
      <c r="G212" s="53">
        <v>1</v>
      </c>
      <c r="H212" s="57">
        <v>0</v>
      </c>
      <c r="I212" s="53">
        <v>1</v>
      </c>
      <c r="J212" s="11">
        <v>3</v>
      </c>
      <c r="K212" s="199">
        <f t="shared" si="32"/>
        <v>1</v>
      </c>
      <c r="L212" s="142">
        <f t="shared" si="33"/>
        <v>1</v>
      </c>
      <c r="M212" s="130">
        <f t="shared" si="34"/>
        <v>0</v>
      </c>
      <c r="N212" s="200">
        <f t="shared" si="35"/>
        <v>1</v>
      </c>
      <c r="O212" s="199">
        <f t="shared" si="36"/>
        <v>0</v>
      </c>
      <c r="P212" s="130">
        <f t="shared" si="28"/>
        <v>0</v>
      </c>
      <c r="Q212" s="130">
        <f t="shared" si="29"/>
        <v>0</v>
      </c>
      <c r="R212" s="200">
        <f t="shared" si="30"/>
        <v>0</v>
      </c>
      <c r="S212" s="199"/>
      <c r="T212" s="130"/>
      <c r="U212" s="130"/>
      <c r="V212" s="200"/>
      <c r="W212" s="7"/>
      <c r="X212" s="7"/>
      <c r="Y212" s="7">
        <v>2007</v>
      </c>
      <c r="Z212" s="123">
        <v>1</v>
      </c>
      <c r="AA212" s="187" t="s">
        <v>1394</v>
      </c>
      <c r="AB212" s="115">
        <v>19</v>
      </c>
      <c r="AC212" s="116" t="s">
        <v>1304</v>
      </c>
    </row>
    <row r="213" spans="1:29" x14ac:dyDescent="0.35">
      <c r="A213" s="46">
        <v>66</v>
      </c>
      <c r="B213" s="26" t="s">
        <v>1121</v>
      </c>
      <c r="C213" s="26" t="str">
        <f t="shared" si="31"/>
        <v>339</v>
      </c>
      <c r="D213" s="46">
        <v>339115</v>
      </c>
      <c r="E213" s="26" t="s">
        <v>541</v>
      </c>
      <c r="F213" s="11">
        <v>7368</v>
      </c>
      <c r="G213" s="53">
        <v>131</v>
      </c>
      <c r="H213" s="57">
        <v>1924</v>
      </c>
      <c r="I213" s="53">
        <v>10167</v>
      </c>
      <c r="J213" s="11">
        <v>19591</v>
      </c>
      <c r="K213" s="199">
        <f t="shared" si="32"/>
        <v>7368</v>
      </c>
      <c r="L213" s="142">
        <f t="shared" si="33"/>
        <v>131</v>
      </c>
      <c r="M213" s="130">
        <f t="shared" si="34"/>
        <v>1924</v>
      </c>
      <c r="N213" s="200">
        <f t="shared" si="35"/>
        <v>10167</v>
      </c>
      <c r="O213" s="199">
        <f t="shared" si="36"/>
        <v>0</v>
      </c>
      <c r="P213" s="130">
        <f t="shared" si="28"/>
        <v>0</v>
      </c>
      <c r="Q213" s="130">
        <f t="shared" si="29"/>
        <v>0</v>
      </c>
      <c r="R213" s="200">
        <f t="shared" si="30"/>
        <v>0</v>
      </c>
      <c r="S213" s="199"/>
      <c r="T213" s="130"/>
      <c r="U213" s="130"/>
      <c r="V213" s="200"/>
      <c r="W213" s="7"/>
      <c r="X213" s="7"/>
      <c r="Y213" s="7">
        <v>2007</v>
      </c>
      <c r="Z213" s="123">
        <v>1</v>
      </c>
      <c r="AA213" s="187" t="s">
        <v>1394</v>
      </c>
      <c r="AB213" s="115">
        <v>19</v>
      </c>
      <c r="AC213" s="116" t="s">
        <v>1304</v>
      </c>
    </row>
    <row r="214" spans="1:29" x14ac:dyDescent="0.35">
      <c r="A214" s="46">
        <v>66</v>
      </c>
      <c r="B214" s="26" t="s">
        <v>1121</v>
      </c>
      <c r="C214" s="26" t="str">
        <f t="shared" si="31"/>
        <v>621</v>
      </c>
      <c r="D214" s="46">
        <v>621300</v>
      </c>
      <c r="E214" s="26" t="s">
        <v>542</v>
      </c>
      <c r="F214" s="11">
        <v>7519</v>
      </c>
      <c r="G214" s="53">
        <v>0</v>
      </c>
      <c r="H214" s="57">
        <v>0</v>
      </c>
      <c r="I214" s="53">
        <v>0</v>
      </c>
      <c r="J214" s="11">
        <v>7519</v>
      </c>
      <c r="K214" s="199">
        <f t="shared" si="32"/>
        <v>7519</v>
      </c>
      <c r="L214" s="142">
        <f t="shared" si="33"/>
        <v>0</v>
      </c>
      <c r="M214" s="130">
        <f t="shared" si="34"/>
        <v>0</v>
      </c>
      <c r="N214" s="200">
        <f t="shared" si="35"/>
        <v>0</v>
      </c>
      <c r="O214" s="199">
        <f t="shared" si="36"/>
        <v>0</v>
      </c>
      <c r="P214" s="130">
        <f t="shared" si="28"/>
        <v>0</v>
      </c>
      <c r="Q214" s="130">
        <f t="shared" si="29"/>
        <v>0</v>
      </c>
      <c r="R214" s="200">
        <f t="shared" si="30"/>
        <v>0</v>
      </c>
      <c r="S214" s="199"/>
      <c r="T214" s="130"/>
      <c r="U214" s="130"/>
      <c r="V214" s="200"/>
      <c r="W214" s="7"/>
      <c r="X214" s="7"/>
      <c r="Y214" s="7">
        <v>2007</v>
      </c>
      <c r="Z214" s="123">
        <v>1</v>
      </c>
      <c r="AA214" s="187" t="s">
        <v>1394</v>
      </c>
      <c r="AB214" s="115">
        <v>19</v>
      </c>
      <c r="AC214" s="116" t="s">
        <v>1304</v>
      </c>
    </row>
    <row r="215" spans="1:29" x14ac:dyDescent="0.35">
      <c r="A215" s="46">
        <v>66</v>
      </c>
      <c r="B215" s="26" t="s">
        <v>1121</v>
      </c>
      <c r="C215" s="26" t="str">
        <f t="shared" si="31"/>
        <v>S00</v>
      </c>
      <c r="D215" s="46" t="s">
        <v>424</v>
      </c>
      <c r="E215" s="26" t="s">
        <v>425</v>
      </c>
      <c r="F215" s="11">
        <v>0</v>
      </c>
      <c r="G215" s="53">
        <v>1</v>
      </c>
      <c r="H215" s="57">
        <v>0</v>
      </c>
      <c r="I215" s="53">
        <v>1</v>
      </c>
      <c r="J215" s="11">
        <v>2</v>
      </c>
      <c r="K215" s="199">
        <f t="shared" si="32"/>
        <v>0</v>
      </c>
      <c r="L215" s="142">
        <f t="shared" si="33"/>
        <v>1</v>
      </c>
      <c r="M215" s="130">
        <f t="shared" si="34"/>
        <v>0</v>
      </c>
      <c r="N215" s="200">
        <f t="shared" si="35"/>
        <v>1</v>
      </c>
      <c r="O215" s="199">
        <f t="shared" si="36"/>
        <v>0</v>
      </c>
      <c r="P215" s="130">
        <f t="shared" si="28"/>
        <v>0</v>
      </c>
      <c r="Q215" s="130">
        <f t="shared" si="29"/>
        <v>0</v>
      </c>
      <c r="R215" s="200">
        <f t="shared" si="30"/>
        <v>0</v>
      </c>
      <c r="S215" s="199"/>
      <c r="T215" s="130"/>
      <c r="U215" s="130"/>
      <c r="V215" s="200"/>
      <c r="W215" s="7"/>
      <c r="X215" s="7"/>
      <c r="Y215" s="7">
        <v>2007</v>
      </c>
      <c r="Z215" s="123">
        <v>1</v>
      </c>
      <c r="AA215" s="187" t="s">
        <v>1394</v>
      </c>
      <c r="AB215" s="115">
        <v>19</v>
      </c>
      <c r="AC215" s="116" t="s">
        <v>1304</v>
      </c>
    </row>
    <row r="216" spans="1:29" x14ac:dyDescent="0.35">
      <c r="A216" s="46">
        <v>67</v>
      </c>
      <c r="B216" s="26" t="s">
        <v>722</v>
      </c>
      <c r="C216" s="26" t="str">
        <f t="shared" si="31"/>
        <v>511</v>
      </c>
      <c r="D216" s="46">
        <v>511130</v>
      </c>
      <c r="E216" s="26" t="s">
        <v>536</v>
      </c>
      <c r="F216" s="11">
        <v>5118</v>
      </c>
      <c r="G216" s="53">
        <v>253</v>
      </c>
      <c r="H216" s="57">
        <v>638</v>
      </c>
      <c r="I216" s="53">
        <v>2936</v>
      </c>
      <c r="J216" s="11">
        <v>8946</v>
      </c>
      <c r="K216" s="199">
        <f t="shared" si="32"/>
        <v>5118</v>
      </c>
      <c r="L216" s="142">
        <f t="shared" si="33"/>
        <v>253</v>
      </c>
      <c r="M216" s="130">
        <f t="shared" si="34"/>
        <v>638</v>
      </c>
      <c r="N216" s="200">
        <f t="shared" si="35"/>
        <v>2936</v>
      </c>
      <c r="O216" s="199">
        <f t="shared" si="36"/>
        <v>0</v>
      </c>
      <c r="P216" s="130">
        <f t="shared" si="28"/>
        <v>0</v>
      </c>
      <c r="Q216" s="130">
        <f t="shared" si="29"/>
        <v>0</v>
      </c>
      <c r="R216" s="200">
        <f t="shared" si="30"/>
        <v>0</v>
      </c>
      <c r="S216" s="199"/>
      <c r="T216" s="130"/>
      <c r="U216" s="130"/>
      <c r="V216" s="200"/>
      <c r="W216" s="7"/>
      <c r="X216" s="7"/>
      <c r="Y216" s="7">
        <v>2007</v>
      </c>
      <c r="Z216" s="123">
        <v>1</v>
      </c>
      <c r="AA216" s="187" t="s">
        <v>1394</v>
      </c>
      <c r="AB216" s="115">
        <v>20</v>
      </c>
      <c r="AC216" s="116" t="s">
        <v>1305</v>
      </c>
    </row>
    <row r="217" spans="1:29" x14ac:dyDescent="0.35">
      <c r="A217" s="46">
        <v>67</v>
      </c>
      <c r="B217" s="26" t="s">
        <v>722</v>
      </c>
      <c r="C217" s="26" t="str">
        <f t="shared" si="31"/>
        <v>S00</v>
      </c>
      <c r="D217" s="46" t="s">
        <v>424</v>
      </c>
      <c r="E217" s="26" t="s">
        <v>425</v>
      </c>
      <c r="F217" s="11">
        <v>-3</v>
      </c>
      <c r="G217" s="53">
        <v>227</v>
      </c>
      <c r="H217" s="57">
        <v>27</v>
      </c>
      <c r="I217" s="53">
        <v>226</v>
      </c>
      <c r="J217" s="11">
        <v>476</v>
      </c>
      <c r="K217" s="199">
        <f t="shared" si="32"/>
        <v>-3</v>
      </c>
      <c r="L217" s="142">
        <f t="shared" si="33"/>
        <v>227</v>
      </c>
      <c r="M217" s="130">
        <f t="shared" si="34"/>
        <v>27</v>
      </c>
      <c r="N217" s="200">
        <f t="shared" si="35"/>
        <v>226</v>
      </c>
      <c r="O217" s="199">
        <f t="shared" si="36"/>
        <v>0</v>
      </c>
      <c r="P217" s="130">
        <f t="shared" si="28"/>
        <v>0</v>
      </c>
      <c r="Q217" s="130">
        <f t="shared" si="29"/>
        <v>0</v>
      </c>
      <c r="R217" s="200">
        <f t="shared" si="30"/>
        <v>0</v>
      </c>
      <c r="S217" s="199"/>
      <c r="T217" s="130"/>
      <c r="U217" s="130"/>
      <c r="V217" s="200"/>
      <c r="W217" s="7"/>
      <c r="X217" s="7"/>
      <c r="Y217" s="7">
        <v>2007</v>
      </c>
      <c r="Z217" s="123">
        <v>1</v>
      </c>
      <c r="AA217" s="187" t="s">
        <v>1394</v>
      </c>
      <c r="AB217" s="115">
        <v>20</v>
      </c>
      <c r="AC217" s="116" t="s">
        <v>1305</v>
      </c>
    </row>
    <row r="218" spans="1:29" x14ac:dyDescent="0.35">
      <c r="A218" s="46">
        <v>68</v>
      </c>
      <c r="B218" s="26" t="s">
        <v>1122</v>
      </c>
      <c r="C218" s="26" t="str">
        <f t="shared" si="31"/>
        <v>321</v>
      </c>
      <c r="D218" s="46" t="s">
        <v>459</v>
      </c>
      <c r="E218" s="26" t="s">
        <v>460</v>
      </c>
      <c r="F218" s="11">
        <v>335</v>
      </c>
      <c r="G218" s="53">
        <v>17</v>
      </c>
      <c r="H218" s="57">
        <v>195</v>
      </c>
      <c r="I218" s="53">
        <v>514</v>
      </c>
      <c r="J218" s="11">
        <v>1061</v>
      </c>
      <c r="K218" s="199">
        <f t="shared" si="32"/>
        <v>335</v>
      </c>
      <c r="L218" s="142">
        <f t="shared" si="33"/>
        <v>17</v>
      </c>
      <c r="M218" s="130">
        <f t="shared" si="34"/>
        <v>195</v>
      </c>
      <c r="N218" s="200">
        <f t="shared" si="35"/>
        <v>514</v>
      </c>
      <c r="O218" s="199">
        <f t="shared" si="36"/>
        <v>0</v>
      </c>
      <c r="P218" s="130">
        <f t="shared" si="28"/>
        <v>0</v>
      </c>
      <c r="Q218" s="130">
        <f t="shared" si="29"/>
        <v>0</v>
      </c>
      <c r="R218" s="200">
        <f t="shared" si="30"/>
        <v>0</v>
      </c>
      <c r="S218" s="199"/>
      <c r="T218" s="130"/>
      <c r="U218" s="130"/>
      <c r="V218" s="200"/>
      <c r="W218" s="7"/>
      <c r="X218" s="7"/>
      <c r="Y218" s="7">
        <v>2007</v>
      </c>
      <c r="Z218" s="123">
        <v>1</v>
      </c>
      <c r="AA218" s="187" t="s">
        <v>1394</v>
      </c>
      <c r="AB218" s="115">
        <v>21</v>
      </c>
      <c r="AC218" s="116" t="s">
        <v>1306</v>
      </c>
    </row>
    <row r="219" spans="1:29" x14ac:dyDescent="0.35">
      <c r="A219" s="46">
        <v>68</v>
      </c>
      <c r="B219" s="26" t="s">
        <v>1122</v>
      </c>
      <c r="C219" s="26" t="str">
        <f t="shared" si="31"/>
        <v>339</v>
      </c>
      <c r="D219" s="46">
        <v>339930</v>
      </c>
      <c r="E219" s="26" t="s">
        <v>543</v>
      </c>
      <c r="F219" s="11">
        <v>231</v>
      </c>
      <c r="G219" s="53">
        <v>43</v>
      </c>
      <c r="H219" s="57">
        <v>60</v>
      </c>
      <c r="I219" s="53">
        <v>199</v>
      </c>
      <c r="J219" s="11">
        <v>533</v>
      </c>
      <c r="K219" s="199">
        <f t="shared" si="32"/>
        <v>231</v>
      </c>
      <c r="L219" s="142">
        <f t="shared" si="33"/>
        <v>43</v>
      </c>
      <c r="M219" s="130">
        <f t="shared" si="34"/>
        <v>60</v>
      </c>
      <c r="N219" s="200">
        <f t="shared" si="35"/>
        <v>199</v>
      </c>
      <c r="O219" s="199">
        <f t="shared" si="36"/>
        <v>0</v>
      </c>
      <c r="P219" s="130">
        <f t="shared" si="28"/>
        <v>0</v>
      </c>
      <c r="Q219" s="130">
        <f t="shared" si="29"/>
        <v>0</v>
      </c>
      <c r="R219" s="200">
        <f t="shared" si="30"/>
        <v>0</v>
      </c>
      <c r="S219" s="199"/>
      <c r="T219" s="130"/>
      <c r="U219" s="130"/>
      <c r="V219" s="200"/>
      <c r="W219" s="7"/>
      <c r="X219" s="7"/>
      <c r="Y219" s="7">
        <v>2007</v>
      </c>
      <c r="Z219" s="123">
        <v>1</v>
      </c>
      <c r="AA219" s="187" t="s">
        <v>1394</v>
      </c>
      <c r="AB219" s="115">
        <v>21</v>
      </c>
      <c r="AC219" s="116" t="s">
        <v>1306</v>
      </c>
    </row>
    <row r="220" spans="1:29" x14ac:dyDescent="0.35">
      <c r="A220" s="46">
        <v>68</v>
      </c>
      <c r="B220" s="26" t="s">
        <v>1122</v>
      </c>
      <c r="C220" s="26" t="str">
        <f t="shared" si="31"/>
        <v>339</v>
      </c>
      <c r="D220" s="46">
        <v>339990</v>
      </c>
      <c r="E220" s="26" t="s">
        <v>443</v>
      </c>
      <c r="F220" s="11">
        <v>488</v>
      </c>
      <c r="G220" s="53">
        <v>91</v>
      </c>
      <c r="H220" s="57">
        <v>284</v>
      </c>
      <c r="I220" s="53">
        <v>827</v>
      </c>
      <c r="J220" s="11">
        <v>1690</v>
      </c>
      <c r="K220" s="199">
        <f t="shared" si="32"/>
        <v>488</v>
      </c>
      <c r="L220" s="142">
        <f t="shared" si="33"/>
        <v>91</v>
      </c>
      <c r="M220" s="130">
        <f t="shared" si="34"/>
        <v>284</v>
      </c>
      <c r="N220" s="200">
        <f t="shared" si="35"/>
        <v>827</v>
      </c>
      <c r="O220" s="199">
        <f t="shared" si="36"/>
        <v>0</v>
      </c>
      <c r="P220" s="130">
        <f t="shared" si="28"/>
        <v>0</v>
      </c>
      <c r="Q220" s="130">
        <f t="shared" si="29"/>
        <v>0</v>
      </c>
      <c r="R220" s="200">
        <f t="shared" si="30"/>
        <v>0</v>
      </c>
      <c r="S220" s="199"/>
      <c r="T220" s="130"/>
      <c r="U220" s="130"/>
      <c r="V220" s="200"/>
      <c r="W220" s="7"/>
      <c r="X220" s="7"/>
      <c r="Y220" s="7">
        <v>2007</v>
      </c>
      <c r="Z220" s="123">
        <v>1</v>
      </c>
      <c r="AA220" s="187" t="s">
        <v>1394</v>
      </c>
      <c r="AB220" s="115">
        <v>21</v>
      </c>
      <c r="AC220" s="116" t="s">
        <v>1306</v>
      </c>
    </row>
    <row r="221" spans="1:29" x14ac:dyDescent="0.35">
      <c r="A221" s="46">
        <v>68</v>
      </c>
      <c r="B221" s="26" t="s">
        <v>1122</v>
      </c>
      <c r="C221" s="26" t="str">
        <f t="shared" si="31"/>
        <v>316</v>
      </c>
      <c r="D221" s="46">
        <v>316000</v>
      </c>
      <c r="E221" s="26" t="s">
        <v>471</v>
      </c>
      <c r="F221" s="11">
        <v>8862</v>
      </c>
      <c r="G221" s="53">
        <v>450</v>
      </c>
      <c r="H221" s="57">
        <v>2432</v>
      </c>
      <c r="I221" s="53">
        <v>8432</v>
      </c>
      <c r="J221" s="11">
        <v>20177</v>
      </c>
      <c r="K221" s="199">
        <f t="shared" si="32"/>
        <v>8862</v>
      </c>
      <c r="L221" s="142">
        <f t="shared" si="33"/>
        <v>450</v>
      </c>
      <c r="M221" s="130">
        <f t="shared" si="34"/>
        <v>2432</v>
      </c>
      <c r="N221" s="200">
        <f t="shared" si="35"/>
        <v>8432</v>
      </c>
      <c r="O221" s="199">
        <f t="shared" si="36"/>
        <v>0</v>
      </c>
      <c r="P221" s="130">
        <f t="shared" si="28"/>
        <v>0</v>
      </c>
      <c r="Q221" s="130">
        <f t="shared" si="29"/>
        <v>0</v>
      </c>
      <c r="R221" s="200">
        <f t="shared" si="30"/>
        <v>0</v>
      </c>
      <c r="S221" s="199"/>
      <c r="T221" s="130"/>
      <c r="U221" s="130"/>
      <c r="V221" s="200"/>
      <c r="W221" s="7"/>
      <c r="X221" s="7"/>
      <c r="Y221" s="7">
        <v>2007</v>
      </c>
      <c r="Z221" s="123">
        <v>1</v>
      </c>
      <c r="AA221" s="187" t="s">
        <v>1394</v>
      </c>
      <c r="AB221" s="115">
        <v>21</v>
      </c>
      <c r="AC221" s="116" t="s">
        <v>1306</v>
      </c>
    </row>
    <row r="222" spans="1:29" x14ac:dyDescent="0.35">
      <c r="A222" s="46">
        <v>69</v>
      </c>
      <c r="B222" s="26" t="s">
        <v>1123</v>
      </c>
      <c r="C222" s="26" t="str">
        <f t="shared" si="31"/>
        <v>334</v>
      </c>
      <c r="D222" s="46">
        <v>334210</v>
      </c>
      <c r="E222" s="26" t="s">
        <v>544</v>
      </c>
      <c r="F222" s="11">
        <v>631</v>
      </c>
      <c r="G222" s="53">
        <v>10</v>
      </c>
      <c r="H222" s="57">
        <v>9</v>
      </c>
      <c r="I222" s="53">
        <v>692</v>
      </c>
      <c r="J222" s="11">
        <v>1342</v>
      </c>
      <c r="K222" s="199">
        <f t="shared" si="32"/>
        <v>631</v>
      </c>
      <c r="L222" s="142">
        <f t="shared" si="33"/>
        <v>10</v>
      </c>
      <c r="M222" s="130">
        <f t="shared" si="34"/>
        <v>9</v>
      </c>
      <c r="N222" s="200">
        <f t="shared" si="35"/>
        <v>692</v>
      </c>
      <c r="O222" s="199">
        <f t="shared" si="36"/>
        <v>0</v>
      </c>
      <c r="P222" s="130">
        <f t="shared" si="28"/>
        <v>0</v>
      </c>
      <c r="Q222" s="130">
        <f t="shared" si="29"/>
        <v>0</v>
      </c>
      <c r="R222" s="200">
        <f t="shared" si="30"/>
        <v>0</v>
      </c>
      <c r="S222" s="199"/>
      <c r="T222" s="130"/>
      <c r="U222" s="130"/>
      <c r="V222" s="200"/>
      <c r="W222" s="7"/>
      <c r="X222" s="7"/>
      <c r="Y222" s="7">
        <v>2007</v>
      </c>
      <c r="Z222" s="123">
        <v>1</v>
      </c>
      <c r="AA222" s="187" t="s">
        <v>1394</v>
      </c>
      <c r="AB222" s="115">
        <v>22</v>
      </c>
      <c r="AC222" s="116" t="s">
        <v>1307</v>
      </c>
    </row>
    <row r="223" spans="1:29" x14ac:dyDescent="0.35">
      <c r="A223" s="46">
        <v>69</v>
      </c>
      <c r="B223" s="26" t="s">
        <v>1123</v>
      </c>
      <c r="C223" s="26" t="str">
        <f t="shared" si="31"/>
        <v>334</v>
      </c>
      <c r="D223" s="46">
        <v>334220</v>
      </c>
      <c r="E223" s="26" t="s">
        <v>433</v>
      </c>
      <c r="F223" s="11">
        <v>4809</v>
      </c>
      <c r="G223" s="53">
        <v>79</v>
      </c>
      <c r="H223" s="57">
        <v>1177</v>
      </c>
      <c r="I223" s="53">
        <v>5707</v>
      </c>
      <c r="J223" s="11">
        <v>11772</v>
      </c>
      <c r="K223" s="199">
        <f t="shared" si="32"/>
        <v>4809</v>
      </c>
      <c r="L223" s="142">
        <f t="shared" si="33"/>
        <v>79</v>
      </c>
      <c r="M223" s="130">
        <f t="shared" si="34"/>
        <v>1177</v>
      </c>
      <c r="N223" s="200">
        <f t="shared" si="35"/>
        <v>5707</v>
      </c>
      <c r="O223" s="199">
        <f t="shared" si="36"/>
        <v>0</v>
      </c>
      <c r="P223" s="130">
        <f t="shared" si="28"/>
        <v>0</v>
      </c>
      <c r="Q223" s="130">
        <f t="shared" si="29"/>
        <v>0</v>
      </c>
      <c r="R223" s="200">
        <f t="shared" si="30"/>
        <v>0</v>
      </c>
      <c r="S223" s="199"/>
      <c r="T223" s="130"/>
      <c r="U223" s="130"/>
      <c r="V223" s="200"/>
      <c r="W223" s="7"/>
      <c r="X223" s="7"/>
      <c r="Y223" s="7">
        <v>2007</v>
      </c>
      <c r="Z223" s="123">
        <v>1</v>
      </c>
      <c r="AA223" s="187" t="s">
        <v>1394</v>
      </c>
      <c r="AB223" s="115">
        <v>22</v>
      </c>
      <c r="AC223" s="116" t="s">
        <v>1307</v>
      </c>
    </row>
    <row r="224" spans="1:29" x14ac:dyDescent="0.35">
      <c r="A224" s="46">
        <v>75</v>
      </c>
      <c r="B224" s="26" t="s">
        <v>1124</v>
      </c>
      <c r="C224" s="26" t="str">
        <f t="shared" si="31"/>
        <v>111</v>
      </c>
      <c r="D224" s="46" t="s">
        <v>545</v>
      </c>
      <c r="E224" s="26" t="s">
        <v>546</v>
      </c>
      <c r="F224" s="11">
        <v>408</v>
      </c>
      <c r="G224" s="53">
        <v>109</v>
      </c>
      <c r="H224" s="57">
        <v>100</v>
      </c>
      <c r="I224" s="53">
        <v>0</v>
      </c>
      <c r="J224" s="11">
        <v>618</v>
      </c>
      <c r="K224" s="199">
        <f t="shared" si="32"/>
        <v>0</v>
      </c>
      <c r="L224" s="142">
        <f t="shared" si="33"/>
        <v>0</v>
      </c>
      <c r="M224" s="130">
        <f t="shared" si="34"/>
        <v>0</v>
      </c>
      <c r="N224" s="200">
        <f t="shared" si="35"/>
        <v>0</v>
      </c>
      <c r="O224" s="199">
        <f t="shared" si="36"/>
        <v>408</v>
      </c>
      <c r="P224" s="130">
        <f t="shared" si="28"/>
        <v>109</v>
      </c>
      <c r="Q224" s="130">
        <f t="shared" si="29"/>
        <v>100</v>
      </c>
      <c r="R224" s="200">
        <f t="shared" si="30"/>
        <v>0</v>
      </c>
      <c r="S224" s="199"/>
      <c r="T224" s="130"/>
      <c r="U224" s="130"/>
      <c r="V224" s="200"/>
      <c r="W224" s="7"/>
      <c r="X224" s="7"/>
      <c r="Y224" s="7">
        <v>2007</v>
      </c>
      <c r="Z224" s="123">
        <v>0</v>
      </c>
      <c r="AA224" s="193" t="s">
        <v>2534</v>
      </c>
      <c r="AC224" t="s">
        <v>2492</v>
      </c>
    </row>
    <row r="225" spans="1:29" x14ac:dyDescent="0.35">
      <c r="A225" s="46">
        <v>75</v>
      </c>
      <c r="B225" s="26" t="s">
        <v>1124</v>
      </c>
      <c r="C225" s="26" t="str">
        <f t="shared" si="31"/>
        <v>311</v>
      </c>
      <c r="D225" s="46">
        <v>311210</v>
      </c>
      <c r="E225" s="26" t="s">
        <v>547</v>
      </c>
      <c r="F225" s="11">
        <v>2643</v>
      </c>
      <c r="G225" s="53">
        <v>214</v>
      </c>
      <c r="H225" s="57">
        <v>452</v>
      </c>
      <c r="I225" s="53">
        <v>1350</v>
      </c>
      <c r="J225" s="11">
        <v>4659</v>
      </c>
      <c r="K225" s="199">
        <f t="shared" si="32"/>
        <v>0</v>
      </c>
      <c r="L225" s="142">
        <f t="shared" si="33"/>
        <v>0</v>
      </c>
      <c r="M225" s="130">
        <f t="shared" si="34"/>
        <v>0</v>
      </c>
      <c r="N225" s="200">
        <f t="shared" si="35"/>
        <v>0</v>
      </c>
      <c r="O225" s="199">
        <f t="shared" si="36"/>
        <v>2643</v>
      </c>
      <c r="P225" s="130">
        <f t="shared" si="28"/>
        <v>214</v>
      </c>
      <c r="Q225" s="130">
        <f t="shared" si="29"/>
        <v>452</v>
      </c>
      <c r="R225" s="200">
        <f t="shared" si="30"/>
        <v>1350</v>
      </c>
      <c r="S225" s="199"/>
      <c r="T225" s="130"/>
      <c r="U225" s="130"/>
      <c r="V225" s="200"/>
      <c r="W225" s="7"/>
      <c r="X225" s="7"/>
      <c r="Y225" s="7">
        <v>2007</v>
      </c>
      <c r="Z225" s="123">
        <v>0</v>
      </c>
      <c r="AA225" s="193" t="s">
        <v>2534</v>
      </c>
      <c r="AC225" t="s">
        <v>2492</v>
      </c>
    </row>
    <row r="226" spans="1:29" x14ac:dyDescent="0.35">
      <c r="A226" s="46">
        <v>75</v>
      </c>
      <c r="B226" s="26" t="s">
        <v>1124</v>
      </c>
      <c r="C226" s="26" t="str">
        <f t="shared" si="31"/>
        <v>311</v>
      </c>
      <c r="D226" s="46" t="s">
        <v>548</v>
      </c>
      <c r="E226" s="26" t="s">
        <v>549</v>
      </c>
      <c r="F226" s="11">
        <v>64</v>
      </c>
      <c r="G226" s="53">
        <v>6</v>
      </c>
      <c r="H226" s="57">
        <v>11</v>
      </c>
      <c r="I226" s="53">
        <v>33</v>
      </c>
      <c r="J226" s="11">
        <v>114</v>
      </c>
      <c r="K226" s="199">
        <f t="shared" si="32"/>
        <v>0</v>
      </c>
      <c r="L226" s="142">
        <f t="shared" si="33"/>
        <v>0</v>
      </c>
      <c r="M226" s="130">
        <f t="shared" si="34"/>
        <v>0</v>
      </c>
      <c r="N226" s="200">
        <f t="shared" si="35"/>
        <v>0</v>
      </c>
      <c r="O226" s="199">
        <f t="shared" si="36"/>
        <v>64</v>
      </c>
      <c r="P226" s="130">
        <f t="shared" si="28"/>
        <v>6</v>
      </c>
      <c r="Q226" s="130">
        <f t="shared" si="29"/>
        <v>11</v>
      </c>
      <c r="R226" s="200">
        <f t="shared" si="30"/>
        <v>33</v>
      </c>
      <c r="S226" s="199"/>
      <c r="T226" s="130"/>
      <c r="U226" s="130"/>
      <c r="V226" s="200"/>
      <c r="W226" s="7"/>
      <c r="X226" s="7"/>
      <c r="Y226" s="7">
        <v>2007</v>
      </c>
      <c r="Z226" s="123">
        <v>0</v>
      </c>
      <c r="AA226" s="193" t="s">
        <v>2534</v>
      </c>
      <c r="AC226" t="s">
        <v>2492</v>
      </c>
    </row>
    <row r="227" spans="1:29" x14ac:dyDescent="0.35">
      <c r="A227" s="46">
        <v>75</v>
      </c>
      <c r="B227" s="26" t="s">
        <v>1124</v>
      </c>
      <c r="C227" s="26" t="str">
        <f t="shared" si="31"/>
        <v>311</v>
      </c>
      <c r="D227" s="46">
        <v>311230</v>
      </c>
      <c r="E227" s="26" t="s">
        <v>550</v>
      </c>
      <c r="F227" s="11">
        <v>7649</v>
      </c>
      <c r="G227" s="53">
        <v>197</v>
      </c>
      <c r="H227" s="57">
        <v>1307</v>
      </c>
      <c r="I227" s="53">
        <v>3736</v>
      </c>
      <c r="J227" s="11">
        <v>12889</v>
      </c>
      <c r="K227" s="199">
        <f t="shared" si="32"/>
        <v>0</v>
      </c>
      <c r="L227" s="142">
        <f t="shared" si="33"/>
        <v>0</v>
      </c>
      <c r="M227" s="130">
        <f t="shared" si="34"/>
        <v>0</v>
      </c>
      <c r="N227" s="200">
        <f t="shared" si="35"/>
        <v>0</v>
      </c>
      <c r="O227" s="199">
        <f t="shared" si="36"/>
        <v>7649</v>
      </c>
      <c r="P227" s="130">
        <f t="shared" si="28"/>
        <v>197</v>
      </c>
      <c r="Q227" s="130">
        <f t="shared" si="29"/>
        <v>1307</v>
      </c>
      <c r="R227" s="200">
        <f t="shared" si="30"/>
        <v>3736</v>
      </c>
      <c r="S227" s="199"/>
      <c r="T227" s="130"/>
      <c r="U227" s="130"/>
      <c r="V227" s="200"/>
      <c r="W227" s="7"/>
      <c r="X227" s="7"/>
      <c r="Y227" s="7">
        <v>2007</v>
      </c>
      <c r="Z227" s="123">
        <v>0</v>
      </c>
      <c r="AA227" s="193" t="s">
        <v>2534</v>
      </c>
      <c r="AC227" t="s">
        <v>2492</v>
      </c>
    </row>
    <row r="228" spans="1:29" x14ac:dyDescent="0.35">
      <c r="A228" s="46">
        <v>75</v>
      </c>
      <c r="B228" s="26" t="s">
        <v>1124</v>
      </c>
      <c r="C228" s="26" t="str">
        <f t="shared" si="31"/>
        <v>311</v>
      </c>
      <c r="D228" s="46">
        <v>311420</v>
      </c>
      <c r="E228" s="26" t="s">
        <v>551</v>
      </c>
      <c r="F228" s="11">
        <v>1140</v>
      </c>
      <c r="G228" s="53">
        <v>42</v>
      </c>
      <c r="H228" s="57">
        <v>195</v>
      </c>
      <c r="I228" s="53">
        <v>562</v>
      </c>
      <c r="J228" s="11">
        <v>1939</v>
      </c>
      <c r="K228" s="199">
        <f t="shared" si="32"/>
        <v>0</v>
      </c>
      <c r="L228" s="142">
        <f t="shared" si="33"/>
        <v>0</v>
      </c>
      <c r="M228" s="130">
        <f t="shared" si="34"/>
        <v>0</v>
      </c>
      <c r="N228" s="200">
        <f t="shared" si="35"/>
        <v>0</v>
      </c>
      <c r="O228" s="199">
        <f t="shared" si="36"/>
        <v>1140</v>
      </c>
      <c r="P228" s="130">
        <f t="shared" si="28"/>
        <v>42</v>
      </c>
      <c r="Q228" s="130">
        <f t="shared" si="29"/>
        <v>195</v>
      </c>
      <c r="R228" s="200">
        <f t="shared" si="30"/>
        <v>562</v>
      </c>
      <c r="S228" s="199"/>
      <c r="T228" s="130"/>
      <c r="U228" s="130"/>
      <c r="V228" s="200"/>
      <c r="W228" s="7"/>
      <c r="X228" s="7"/>
      <c r="Y228" s="7">
        <v>2007</v>
      </c>
      <c r="Z228" s="123">
        <v>0</v>
      </c>
      <c r="AA228" s="193" t="s">
        <v>2534</v>
      </c>
      <c r="AC228" t="s">
        <v>2492</v>
      </c>
    </row>
    <row r="229" spans="1:29" x14ac:dyDescent="0.35">
      <c r="A229" s="46">
        <v>75</v>
      </c>
      <c r="B229" s="26" t="s">
        <v>1124</v>
      </c>
      <c r="C229" s="26" t="str">
        <f t="shared" si="31"/>
        <v>311</v>
      </c>
      <c r="D229" s="46" t="s">
        <v>552</v>
      </c>
      <c r="E229" s="26" t="s">
        <v>553</v>
      </c>
      <c r="F229" s="11">
        <v>9654</v>
      </c>
      <c r="G229" s="53">
        <v>240</v>
      </c>
      <c r="H229" s="57">
        <v>1649</v>
      </c>
      <c r="I229" s="53">
        <v>4711</v>
      </c>
      <c r="J229" s="11">
        <v>16255</v>
      </c>
      <c r="K229" s="199">
        <f t="shared" si="32"/>
        <v>0</v>
      </c>
      <c r="L229" s="142">
        <f t="shared" si="33"/>
        <v>0</v>
      </c>
      <c r="M229" s="130">
        <f t="shared" si="34"/>
        <v>0</v>
      </c>
      <c r="N229" s="200">
        <f t="shared" si="35"/>
        <v>0</v>
      </c>
      <c r="O229" s="199">
        <f t="shared" si="36"/>
        <v>9654</v>
      </c>
      <c r="P229" s="130">
        <f t="shared" ref="P229:P292" si="37">G229*(1-$Z229)</f>
        <v>240</v>
      </c>
      <c r="Q229" s="130">
        <f t="shared" ref="Q229:Q292" si="38">H229*(1-$Z229)</f>
        <v>1649</v>
      </c>
      <c r="R229" s="200">
        <f t="shared" ref="R229:R292" si="39">I229*(1-$Z229)</f>
        <v>4711</v>
      </c>
      <c r="S229" s="199"/>
      <c r="T229" s="130"/>
      <c r="U229" s="130"/>
      <c r="V229" s="200"/>
      <c r="W229" s="7"/>
      <c r="X229" s="7"/>
      <c r="Y229" s="7">
        <v>2007</v>
      </c>
      <c r="Z229" s="123">
        <v>0</v>
      </c>
      <c r="AA229" s="193" t="s">
        <v>2534</v>
      </c>
      <c r="AC229" t="s">
        <v>2492</v>
      </c>
    </row>
    <row r="230" spans="1:29" x14ac:dyDescent="0.35">
      <c r="A230" s="46">
        <v>75</v>
      </c>
      <c r="B230" s="26" t="s">
        <v>1124</v>
      </c>
      <c r="C230" s="26" t="str">
        <f t="shared" si="31"/>
        <v>311</v>
      </c>
      <c r="D230" s="46">
        <v>311990</v>
      </c>
      <c r="E230" s="26" t="s">
        <v>554</v>
      </c>
      <c r="F230" s="11">
        <v>388</v>
      </c>
      <c r="G230" s="53">
        <v>15</v>
      </c>
      <c r="H230" s="57">
        <v>66</v>
      </c>
      <c r="I230" s="53">
        <v>191</v>
      </c>
      <c r="J230" s="11">
        <v>660</v>
      </c>
      <c r="K230" s="199">
        <f t="shared" si="32"/>
        <v>0</v>
      </c>
      <c r="L230" s="142">
        <f t="shared" si="33"/>
        <v>0</v>
      </c>
      <c r="M230" s="130">
        <f t="shared" si="34"/>
        <v>0</v>
      </c>
      <c r="N230" s="200">
        <f t="shared" si="35"/>
        <v>0</v>
      </c>
      <c r="O230" s="199">
        <f t="shared" si="36"/>
        <v>388</v>
      </c>
      <c r="P230" s="130">
        <f t="shared" si="37"/>
        <v>15</v>
      </c>
      <c r="Q230" s="130">
        <f t="shared" si="38"/>
        <v>66</v>
      </c>
      <c r="R230" s="200">
        <f t="shared" si="39"/>
        <v>191</v>
      </c>
      <c r="S230" s="199"/>
      <c r="T230" s="130"/>
      <c r="U230" s="130"/>
      <c r="V230" s="200"/>
      <c r="W230" s="7"/>
      <c r="X230" s="7"/>
      <c r="Y230" s="7">
        <v>2007</v>
      </c>
      <c r="Z230" s="123">
        <v>0</v>
      </c>
      <c r="AA230" s="193" t="s">
        <v>2534</v>
      </c>
      <c r="AC230" t="s">
        <v>2492</v>
      </c>
    </row>
    <row r="231" spans="1:29" x14ac:dyDescent="0.35">
      <c r="A231" s="46">
        <v>76</v>
      </c>
      <c r="B231" s="26" t="s">
        <v>1125</v>
      </c>
      <c r="C231" s="26" t="str">
        <f t="shared" si="31"/>
        <v>311</v>
      </c>
      <c r="D231" s="46">
        <v>311810</v>
      </c>
      <c r="E231" s="26" t="s">
        <v>555</v>
      </c>
      <c r="F231" s="11">
        <v>35558</v>
      </c>
      <c r="G231" s="53">
        <v>849</v>
      </c>
      <c r="H231" s="57">
        <v>6076</v>
      </c>
      <c r="I231" s="53">
        <v>17338</v>
      </c>
      <c r="J231" s="11">
        <v>59821</v>
      </c>
      <c r="K231" s="199">
        <f t="shared" si="32"/>
        <v>0</v>
      </c>
      <c r="L231" s="142">
        <f t="shared" si="33"/>
        <v>0</v>
      </c>
      <c r="M231" s="130">
        <f t="shared" si="34"/>
        <v>0</v>
      </c>
      <c r="N231" s="200">
        <f t="shared" si="35"/>
        <v>0</v>
      </c>
      <c r="O231" s="199">
        <f t="shared" si="36"/>
        <v>35558</v>
      </c>
      <c r="P231" s="130">
        <f t="shared" si="37"/>
        <v>849</v>
      </c>
      <c r="Q231" s="130">
        <f t="shared" si="38"/>
        <v>6076</v>
      </c>
      <c r="R231" s="200">
        <f t="shared" si="39"/>
        <v>17338</v>
      </c>
      <c r="S231" s="199"/>
      <c r="T231" s="130"/>
      <c r="U231" s="130"/>
      <c r="V231" s="200"/>
      <c r="W231" s="7"/>
      <c r="X231" s="7"/>
      <c r="Y231" s="7">
        <v>2007</v>
      </c>
      <c r="Z231" s="123">
        <v>0</v>
      </c>
      <c r="AA231" s="193" t="s">
        <v>2534</v>
      </c>
      <c r="AC231" t="s">
        <v>2492</v>
      </c>
    </row>
    <row r="232" spans="1:29" x14ac:dyDescent="0.35">
      <c r="A232" s="46">
        <v>76</v>
      </c>
      <c r="B232" s="26" t="s">
        <v>1125</v>
      </c>
      <c r="C232" s="26" t="str">
        <f t="shared" si="31"/>
        <v>311</v>
      </c>
      <c r="D232" s="46" t="s">
        <v>552</v>
      </c>
      <c r="E232" s="26" t="s">
        <v>553</v>
      </c>
      <c r="F232" s="11">
        <v>7794</v>
      </c>
      <c r="G232" s="53">
        <v>195</v>
      </c>
      <c r="H232" s="57">
        <v>1332</v>
      </c>
      <c r="I232" s="53">
        <v>3804</v>
      </c>
      <c r="J232" s="11">
        <v>13124</v>
      </c>
      <c r="K232" s="199">
        <f t="shared" si="32"/>
        <v>0</v>
      </c>
      <c r="L232" s="142">
        <f t="shared" si="33"/>
        <v>0</v>
      </c>
      <c r="M232" s="130">
        <f t="shared" si="34"/>
        <v>0</v>
      </c>
      <c r="N232" s="200">
        <f t="shared" si="35"/>
        <v>0</v>
      </c>
      <c r="O232" s="199">
        <f t="shared" si="36"/>
        <v>7794</v>
      </c>
      <c r="P232" s="130">
        <f t="shared" si="37"/>
        <v>195</v>
      </c>
      <c r="Q232" s="130">
        <f t="shared" si="38"/>
        <v>1332</v>
      </c>
      <c r="R232" s="200">
        <f t="shared" si="39"/>
        <v>3804</v>
      </c>
      <c r="S232" s="199"/>
      <c r="T232" s="130"/>
      <c r="U232" s="130"/>
      <c r="V232" s="200"/>
      <c r="W232" s="7"/>
      <c r="X232" s="7"/>
      <c r="Y232" s="7">
        <v>2007</v>
      </c>
      <c r="Z232" s="123">
        <v>0</v>
      </c>
      <c r="AA232" s="193" t="s">
        <v>2534</v>
      </c>
      <c r="AC232" t="s">
        <v>2492</v>
      </c>
    </row>
    <row r="233" spans="1:29" x14ac:dyDescent="0.35">
      <c r="A233" s="46">
        <v>78</v>
      </c>
      <c r="B233" s="26" t="s">
        <v>1126</v>
      </c>
      <c r="C233" s="26" t="str">
        <f t="shared" si="31"/>
        <v>311</v>
      </c>
      <c r="D233" s="46" t="s">
        <v>556</v>
      </c>
      <c r="E233" s="26" t="s">
        <v>557</v>
      </c>
      <c r="F233" s="11">
        <v>20818</v>
      </c>
      <c r="G233" s="53">
        <v>683</v>
      </c>
      <c r="H233" s="57">
        <v>1516</v>
      </c>
      <c r="I233" s="53">
        <v>9394</v>
      </c>
      <c r="J233" s="11">
        <v>32410</v>
      </c>
      <c r="K233" s="199">
        <f t="shared" si="32"/>
        <v>0</v>
      </c>
      <c r="L233" s="142">
        <f t="shared" si="33"/>
        <v>0</v>
      </c>
      <c r="M233" s="130">
        <f t="shared" si="34"/>
        <v>0</v>
      </c>
      <c r="N233" s="200">
        <f t="shared" si="35"/>
        <v>0</v>
      </c>
      <c r="O233" s="199">
        <f t="shared" si="36"/>
        <v>20818</v>
      </c>
      <c r="P233" s="130">
        <f t="shared" si="37"/>
        <v>683</v>
      </c>
      <c r="Q233" s="130">
        <f t="shared" si="38"/>
        <v>1516</v>
      </c>
      <c r="R233" s="200">
        <f t="shared" si="39"/>
        <v>9394</v>
      </c>
      <c r="S233" s="199"/>
      <c r="T233" s="130"/>
      <c r="U233" s="130"/>
      <c r="V233" s="200"/>
      <c r="W233" s="7"/>
      <c r="X233" s="7"/>
      <c r="Y233" s="7">
        <v>2007</v>
      </c>
      <c r="Z233" s="123">
        <v>0</v>
      </c>
      <c r="AA233" s="193" t="s">
        <v>2534</v>
      </c>
      <c r="AC233" t="s">
        <v>2492</v>
      </c>
    </row>
    <row r="234" spans="1:29" x14ac:dyDescent="0.35">
      <c r="A234" s="46">
        <v>79</v>
      </c>
      <c r="B234" s="26" t="s">
        <v>1127</v>
      </c>
      <c r="C234" s="26" t="str">
        <f t="shared" si="31"/>
        <v>311</v>
      </c>
      <c r="D234" s="46" t="s">
        <v>556</v>
      </c>
      <c r="E234" s="26" t="s">
        <v>557</v>
      </c>
      <c r="F234" s="11">
        <v>15715</v>
      </c>
      <c r="G234" s="53">
        <v>516</v>
      </c>
      <c r="H234" s="57">
        <v>1146</v>
      </c>
      <c r="I234" s="53">
        <v>7092</v>
      </c>
      <c r="J234" s="11">
        <v>24469</v>
      </c>
      <c r="K234" s="199">
        <f t="shared" si="32"/>
        <v>0</v>
      </c>
      <c r="L234" s="142">
        <f t="shared" si="33"/>
        <v>0</v>
      </c>
      <c r="M234" s="130">
        <f t="shared" si="34"/>
        <v>0</v>
      </c>
      <c r="N234" s="200">
        <f t="shared" si="35"/>
        <v>0</v>
      </c>
      <c r="O234" s="199">
        <f t="shared" si="36"/>
        <v>15715</v>
      </c>
      <c r="P234" s="130">
        <f t="shared" si="37"/>
        <v>516</v>
      </c>
      <c r="Q234" s="130">
        <f t="shared" si="38"/>
        <v>1146</v>
      </c>
      <c r="R234" s="200">
        <f t="shared" si="39"/>
        <v>7092</v>
      </c>
      <c r="S234" s="199"/>
      <c r="T234" s="130"/>
      <c r="U234" s="130"/>
      <c r="V234" s="200"/>
      <c r="W234" s="7"/>
      <c r="X234" s="7"/>
      <c r="Y234" s="7">
        <v>2007</v>
      </c>
      <c r="Z234" s="123">
        <v>0</v>
      </c>
      <c r="AA234" s="193" t="s">
        <v>2534</v>
      </c>
      <c r="AC234" t="s">
        <v>2492</v>
      </c>
    </row>
    <row r="235" spans="1:29" x14ac:dyDescent="0.35">
      <c r="A235" s="46">
        <v>80</v>
      </c>
      <c r="B235" s="26" t="s">
        <v>1128</v>
      </c>
      <c r="C235" s="26" t="str">
        <f t="shared" si="31"/>
        <v>114</v>
      </c>
      <c r="D235" s="46">
        <v>114000</v>
      </c>
      <c r="E235" s="26" t="s">
        <v>558</v>
      </c>
      <c r="F235" s="11">
        <v>381</v>
      </c>
      <c r="G235" s="53">
        <v>40</v>
      </c>
      <c r="H235" s="57">
        <v>30</v>
      </c>
      <c r="I235" s="53">
        <v>0</v>
      </c>
      <c r="J235" s="11">
        <v>451</v>
      </c>
      <c r="K235" s="199">
        <f t="shared" si="32"/>
        <v>0</v>
      </c>
      <c r="L235" s="142">
        <f t="shared" si="33"/>
        <v>0</v>
      </c>
      <c r="M235" s="130">
        <f t="shared" si="34"/>
        <v>0</v>
      </c>
      <c r="N235" s="200">
        <f t="shared" si="35"/>
        <v>0</v>
      </c>
      <c r="O235" s="199">
        <f t="shared" si="36"/>
        <v>381</v>
      </c>
      <c r="P235" s="130">
        <f t="shared" si="37"/>
        <v>40</v>
      </c>
      <c r="Q235" s="130">
        <f t="shared" si="38"/>
        <v>30</v>
      </c>
      <c r="R235" s="200">
        <f t="shared" si="39"/>
        <v>0</v>
      </c>
      <c r="S235" s="199"/>
      <c r="T235" s="130"/>
      <c r="U235" s="130"/>
      <c r="V235" s="200"/>
      <c r="W235" s="7"/>
      <c r="X235" s="7"/>
      <c r="Y235" s="7">
        <v>2007</v>
      </c>
      <c r="Z235" s="123">
        <v>0</v>
      </c>
      <c r="AA235" s="193" t="s">
        <v>2534</v>
      </c>
      <c r="AC235" t="s">
        <v>2492</v>
      </c>
    </row>
    <row r="236" spans="1:29" x14ac:dyDescent="0.35">
      <c r="A236" s="46">
        <v>80</v>
      </c>
      <c r="B236" s="26" t="s">
        <v>1128</v>
      </c>
      <c r="C236" s="26" t="str">
        <f t="shared" si="31"/>
        <v>311</v>
      </c>
      <c r="D236" s="46" t="s">
        <v>556</v>
      </c>
      <c r="E236" s="26" t="s">
        <v>557</v>
      </c>
      <c r="F236" s="11">
        <v>16116</v>
      </c>
      <c r="G236" s="53">
        <v>529</v>
      </c>
      <c r="H236" s="57">
        <v>1339</v>
      </c>
      <c r="I236" s="53">
        <v>7340</v>
      </c>
      <c r="J236" s="11">
        <v>25324</v>
      </c>
      <c r="K236" s="199">
        <f t="shared" si="32"/>
        <v>0</v>
      </c>
      <c r="L236" s="142">
        <f t="shared" si="33"/>
        <v>0</v>
      </c>
      <c r="M236" s="130">
        <f t="shared" si="34"/>
        <v>0</v>
      </c>
      <c r="N236" s="200">
        <f t="shared" si="35"/>
        <v>0</v>
      </c>
      <c r="O236" s="199">
        <f t="shared" si="36"/>
        <v>16116</v>
      </c>
      <c r="P236" s="130">
        <f t="shared" si="37"/>
        <v>529</v>
      </c>
      <c r="Q236" s="130">
        <f t="shared" si="38"/>
        <v>1339</v>
      </c>
      <c r="R236" s="200">
        <f t="shared" si="39"/>
        <v>7340</v>
      </c>
      <c r="S236" s="199"/>
      <c r="T236" s="130"/>
      <c r="U236" s="130"/>
      <c r="V236" s="200"/>
      <c r="W236" s="7"/>
      <c r="X236" s="7"/>
      <c r="Y236" s="7">
        <v>2007</v>
      </c>
      <c r="Z236" s="123">
        <v>0</v>
      </c>
      <c r="AA236" s="193" t="s">
        <v>2534</v>
      </c>
      <c r="AC236" t="s">
        <v>2492</v>
      </c>
    </row>
    <row r="237" spans="1:29" x14ac:dyDescent="0.35">
      <c r="A237" s="46">
        <v>81</v>
      </c>
      <c r="B237" s="26" t="s">
        <v>1129</v>
      </c>
      <c r="C237" s="26" t="str">
        <f t="shared" si="31"/>
        <v>311</v>
      </c>
      <c r="D237" s="46">
        <v>311615</v>
      </c>
      <c r="E237" s="26" t="s">
        <v>559</v>
      </c>
      <c r="F237" s="11">
        <v>27353</v>
      </c>
      <c r="G237" s="53">
        <v>869</v>
      </c>
      <c r="H237" s="57">
        <v>919</v>
      </c>
      <c r="I237" s="53">
        <v>11893</v>
      </c>
      <c r="J237" s="11">
        <v>41033</v>
      </c>
      <c r="K237" s="199">
        <f t="shared" si="32"/>
        <v>0</v>
      </c>
      <c r="L237" s="142">
        <f t="shared" si="33"/>
        <v>0</v>
      </c>
      <c r="M237" s="130">
        <f t="shared" si="34"/>
        <v>0</v>
      </c>
      <c r="N237" s="200">
        <f t="shared" si="35"/>
        <v>0</v>
      </c>
      <c r="O237" s="199">
        <f t="shared" si="36"/>
        <v>27353</v>
      </c>
      <c r="P237" s="130">
        <f t="shared" si="37"/>
        <v>869</v>
      </c>
      <c r="Q237" s="130">
        <f t="shared" si="38"/>
        <v>919</v>
      </c>
      <c r="R237" s="200">
        <f t="shared" si="39"/>
        <v>11893</v>
      </c>
      <c r="S237" s="199"/>
      <c r="T237" s="130"/>
      <c r="U237" s="130"/>
      <c r="V237" s="200"/>
      <c r="W237" s="7"/>
      <c r="X237" s="7"/>
      <c r="Y237" s="7">
        <v>2007</v>
      </c>
      <c r="Z237" s="123">
        <v>0</v>
      </c>
      <c r="AA237" s="193" t="s">
        <v>2534</v>
      </c>
      <c r="AC237" t="s">
        <v>2492</v>
      </c>
    </row>
    <row r="238" spans="1:29" x14ac:dyDescent="0.35">
      <c r="A238" s="46">
        <v>82</v>
      </c>
      <c r="B238" s="26" t="s">
        <v>1130</v>
      </c>
      <c r="C238" s="26" t="str">
        <f t="shared" si="31"/>
        <v>112</v>
      </c>
      <c r="D238" s="46" t="s">
        <v>560</v>
      </c>
      <c r="E238" s="26" t="s">
        <v>561</v>
      </c>
      <c r="F238" s="11">
        <v>119</v>
      </c>
      <c r="G238" s="53">
        <v>13</v>
      </c>
      <c r="H238" s="57">
        <v>10</v>
      </c>
      <c r="I238" s="53">
        <v>58</v>
      </c>
      <c r="J238" s="11">
        <v>200</v>
      </c>
      <c r="K238" s="199">
        <f t="shared" si="32"/>
        <v>0</v>
      </c>
      <c r="L238" s="142">
        <f t="shared" si="33"/>
        <v>0</v>
      </c>
      <c r="M238" s="130">
        <f t="shared" si="34"/>
        <v>0</v>
      </c>
      <c r="N238" s="200">
        <f t="shared" si="35"/>
        <v>0</v>
      </c>
      <c r="O238" s="199">
        <f t="shared" si="36"/>
        <v>119</v>
      </c>
      <c r="P238" s="130">
        <f t="shared" si="37"/>
        <v>13</v>
      </c>
      <c r="Q238" s="130">
        <f t="shared" si="38"/>
        <v>10</v>
      </c>
      <c r="R238" s="200">
        <f t="shared" si="39"/>
        <v>58</v>
      </c>
      <c r="S238" s="199"/>
      <c r="T238" s="130"/>
      <c r="U238" s="130"/>
      <c r="V238" s="200"/>
      <c r="W238" s="7"/>
      <c r="X238" s="7"/>
      <c r="Y238" s="7">
        <v>2007</v>
      </c>
      <c r="Z238" s="123">
        <v>0</v>
      </c>
      <c r="AA238" s="193" t="s">
        <v>2534</v>
      </c>
      <c r="AC238" t="s">
        <v>2492</v>
      </c>
    </row>
    <row r="239" spans="1:29" x14ac:dyDescent="0.35">
      <c r="A239" s="46">
        <v>82</v>
      </c>
      <c r="B239" s="26" t="s">
        <v>1130</v>
      </c>
      <c r="C239" s="26" t="str">
        <f t="shared" si="31"/>
        <v>114</v>
      </c>
      <c r="D239" s="46">
        <v>114000</v>
      </c>
      <c r="E239" s="26" t="s">
        <v>558</v>
      </c>
      <c r="F239" s="11">
        <v>2600</v>
      </c>
      <c r="G239" s="53">
        <v>278</v>
      </c>
      <c r="H239" s="57">
        <v>211</v>
      </c>
      <c r="I239" s="53">
        <v>1261</v>
      </c>
      <c r="J239" s="11">
        <v>4350</v>
      </c>
      <c r="K239" s="199">
        <f t="shared" si="32"/>
        <v>0</v>
      </c>
      <c r="L239" s="142">
        <f t="shared" si="33"/>
        <v>0</v>
      </c>
      <c r="M239" s="130">
        <f t="shared" si="34"/>
        <v>0</v>
      </c>
      <c r="N239" s="200">
        <f t="shared" si="35"/>
        <v>0</v>
      </c>
      <c r="O239" s="199">
        <f t="shared" si="36"/>
        <v>2600</v>
      </c>
      <c r="P239" s="130">
        <f t="shared" si="37"/>
        <v>278</v>
      </c>
      <c r="Q239" s="130">
        <f t="shared" si="38"/>
        <v>211</v>
      </c>
      <c r="R239" s="200">
        <f t="shared" si="39"/>
        <v>1261</v>
      </c>
      <c r="S239" s="199"/>
      <c r="T239" s="130"/>
      <c r="U239" s="130"/>
      <c r="V239" s="200"/>
      <c r="W239" s="7"/>
      <c r="X239" s="7"/>
      <c r="Y239" s="7">
        <v>2007</v>
      </c>
      <c r="Z239" s="123">
        <v>0</v>
      </c>
      <c r="AA239" s="193" t="s">
        <v>2534</v>
      </c>
      <c r="AC239" t="s">
        <v>2492</v>
      </c>
    </row>
    <row r="240" spans="1:29" x14ac:dyDescent="0.35">
      <c r="A240" s="46">
        <v>82</v>
      </c>
      <c r="B240" s="26" t="s">
        <v>1130</v>
      </c>
      <c r="C240" s="26" t="str">
        <f t="shared" si="31"/>
        <v>311</v>
      </c>
      <c r="D240" s="46">
        <v>311700</v>
      </c>
      <c r="E240" s="26" t="s">
        <v>562</v>
      </c>
      <c r="F240" s="11">
        <v>3792</v>
      </c>
      <c r="G240" s="53">
        <v>119</v>
      </c>
      <c r="H240" s="57">
        <v>326</v>
      </c>
      <c r="I240" s="53">
        <v>1729</v>
      </c>
      <c r="J240" s="11">
        <v>5966</v>
      </c>
      <c r="K240" s="199">
        <f t="shared" si="32"/>
        <v>0</v>
      </c>
      <c r="L240" s="142">
        <f t="shared" si="33"/>
        <v>0</v>
      </c>
      <c r="M240" s="130">
        <f t="shared" si="34"/>
        <v>0</v>
      </c>
      <c r="N240" s="200">
        <f t="shared" si="35"/>
        <v>0</v>
      </c>
      <c r="O240" s="199">
        <f t="shared" si="36"/>
        <v>3792</v>
      </c>
      <c r="P240" s="130">
        <f t="shared" si="37"/>
        <v>119</v>
      </c>
      <c r="Q240" s="130">
        <f t="shared" si="38"/>
        <v>326</v>
      </c>
      <c r="R240" s="200">
        <f t="shared" si="39"/>
        <v>1729</v>
      </c>
      <c r="S240" s="199"/>
      <c r="T240" s="130"/>
      <c r="U240" s="130"/>
      <c r="V240" s="200"/>
      <c r="W240" s="7"/>
      <c r="X240" s="7"/>
      <c r="Y240" s="7">
        <v>2007</v>
      </c>
      <c r="Z240" s="123">
        <v>0</v>
      </c>
      <c r="AA240" s="193" t="s">
        <v>2534</v>
      </c>
      <c r="AC240" t="s">
        <v>2492</v>
      </c>
    </row>
    <row r="241" spans="1:29" x14ac:dyDescent="0.35">
      <c r="A241" s="46">
        <v>84</v>
      </c>
      <c r="B241" s="26" t="s">
        <v>1131</v>
      </c>
      <c r="C241" s="26" t="str">
        <f t="shared" si="31"/>
        <v>311</v>
      </c>
      <c r="D241" s="46" t="s">
        <v>563</v>
      </c>
      <c r="E241" s="26" t="s">
        <v>564</v>
      </c>
      <c r="F241" s="11">
        <v>13028</v>
      </c>
      <c r="G241" s="53">
        <v>354</v>
      </c>
      <c r="H241" s="57">
        <v>1789</v>
      </c>
      <c r="I241" s="53">
        <v>6192</v>
      </c>
      <c r="J241" s="11">
        <v>21364</v>
      </c>
      <c r="K241" s="199">
        <f t="shared" si="32"/>
        <v>0</v>
      </c>
      <c r="L241" s="142">
        <f t="shared" si="33"/>
        <v>0</v>
      </c>
      <c r="M241" s="130">
        <f t="shared" si="34"/>
        <v>0</v>
      </c>
      <c r="N241" s="200">
        <f t="shared" si="35"/>
        <v>0</v>
      </c>
      <c r="O241" s="199">
        <f t="shared" si="36"/>
        <v>13028</v>
      </c>
      <c r="P241" s="130">
        <f t="shared" si="37"/>
        <v>354</v>
      </c>
      <c r="Q241" s="130">
        <f t="shared" si="38"/>
        <v>1789</v>
      </c>
      <c r="R241" s="200">
        <f t="shared" si="39"/>
        <v>6192</v>
      </c>
      <c r="S241" s="199"/>
      <c r="T241" s="130"/>
      <c r="U241" s="130"/>
      <c r="V241" s="200"/>
      <c r="W241" s="7"/>
      <c r="X241" s="7"/>
      <c r="Y241" s="7">
        <v>2007</v>
      </c>
      <c r="Z241" s="123">
        <v>0</v>
      </c>
      <c r="AA241" s="193" t="s">
        <v>2534</v>
      </c>
      <c r="AC241" t="s">
        <v>2492</v>
      </c>
    </row>
    <row r="242" spans="1:29" x14ac:dyDescent="0.35">
      <c r="A242" s="46">
        <v>85</v>
      </c>
      <c r="B242" s="26" t="s">
        <v>1132</v>
      </c>
      <c r="C242" s="26" t="str">
        <f t="shared" si="31"/>
        <v>311</v>
      </c>
      <c r="D242" s="46" t="s">
        <v>563</v>
      </c>
      <c r="E242" s="26" t="s">
        <v>564</v>
      </c>
      <c r="F242" s="11">
        <v>5583</v>
      </c>
      <c r="G242" s="53">
        <v>152</v>
      </c>
      <c r="H242" s="57">
        <v>767</v>
      </c>
      <c r="I242" s="53">
        <v>2653</v>
      </c>
      <c r="J242" s="11">
        <v>9155</v>
      </c>
      <c r="K242" s="199">
        <f t="shared" si="32"/>
        <v>0</v>
      </c>
      <c r="L242" s="142">
        <f t="shared" si="33"/>
        <v>0</v>
      </c>
      <c r="M242" s="130">
        <f t="shared" si="34"/>
        <v>0</v>
      </c>
      <c r="N242" s="200">
        <f t="shared" si="35"/>
        <v>0</v>
      </c>
      <c r="O242" s="199">
        <f t="shared" si="36"/>
        <v>5583</v>
      </c>
      <c r="P242" s="130">
        <f t="shared" si="37"/>
        <v>152</v>
      </c>
      <c r="Q242" s="130">
        <f t="shared" si="38"/>
        <v>767</v>
      </c>
      <c r="R242" s="200">
        <f t="shared" si="39"/>
        <v>2653</v>
      </c>
      <c r="S242" s="199"/>
      <c r="T242" s="130"/>
      <c r="U242" s="130"/>
      <c r="V242" s="200"/>
      <c r="W242" s="7"/>
      <c r="X242" s="7"/>
      <c r="Y242" s="7">
        <v>2007</v>
      </c>
      <c r="Z242" s="123">
        <v>0</v>
      </c>
      <c r="AA242" s="193" t="s">
        <v>2534</v>
      </c>
      <c r="AC242" t="s">
        <v>2492</v>
      </c>
    </row>
    <row r="243" spans="1:29" x14ac:dyDescent="0.35">
      <c r="A243" s="46">
        <v>85</v>
      </c>
      <c r="B243" s="26" t="s">
        <v>1132</v>
      </c>
      <c r="C243" s="26" t="str">
        <f t="shared" si="31"/>
        <v>311</v>
      </c>
      <c r="D243" s="46">
        <v>311513</v>
      </c>
      <c r="E243" s="26" t="s">
        <v>565</v>
      </c>
      <c r="F243" s="11">
        <v>10980</v>
      </c>
      <c r="G243" s="53">
        <v>318</v>
      </c>
      <c r="H243" s="57">
        <v>1508</v>
      </c>
      <c r="I243" s="53">
        <v>5226</v>
      </c>
      <c r="J243" s="11">
        <v>18033</v>
      </c>
      <c r="K243" s="199">
        <f t="shared" si="32"/>
        <v>0</v>
      </c>
      <c r="L243" s="142">
        <f t="shared" si="33"/>
        <v>0</v>
      </c>
      <c r="M243" s="130">
        <f t="shared" si="34"/>
        <v>0</v>
      </c>
      <c r="N243" s="200">
        <f t="shared" si="35"/>
        <v>0</v>
      </c>
      <c r="O243" s="199">
        <f t="shared" si="36"/>
        <v>10980</v>
      </c>
      <c r="P243" s="130">
        <f t="shared" si="37"/>
        <v>318</v>
      </c>
      <c r="Q243" s="130">
        <f t="shared" si="38"/>
        <v>1508</v>
      </c>
      <c r="R243" s="200">
        <f t="shared" si="39"/>
        <v>5226</v>
      </c>
      <c r="S243" s="199"/>
      <c r="T243" s="130"/>
      <c r="U243" s="130"/>
      <c r="V243" s="200"/>
      <c r="W243" s="7"/>
      <c r="X243" s="7"/>
      <c r="Y243" s="7">
        <v>2007</v>
      </c>
      <c r="Z243" s="123">
        <v>0</v>
      </c>
      <c r="AA243" s="193" t="s">
        <v>2534</v>
      </c>
      <c r="AC243" t="s">
        <v>2492</v>
      </c>
    </row>
    <row r="244" spans="1:29" x14ac:dyDescent="0.35">
      <c r="A244" s="46">
        <v>85</v>
      </c>
      <c r="B244" s="26" t="s">
        <v>1132</v>
      </c>
      <c r="C244" s="26" t="str">
        <f t="shared" si="31"/>
        <v>311</v>
      </c>
      <c r="D244" s="46">
        <v>311514</v>
      </c>
      <c r="E244" s="26" t="s">
        <v>566</v>
      </c>
      <c r="F244" s="11">
        <v>2927</v>
      </c>
      <c r="G244" s="53">
        <v>82</v>
      </c>
      <c r="H244" s="57">
        <v>500</v>
      </c>
      <c r="I244" s="53">
        <v>1432</v>
      </c>
      <c r="J244" s="11">
        <v>4942</v>
      </c>
      <c r="K244" s="199">
        <f t="shared" si="32"/>
        <v>0</v>
      </c>
      <c r="L244" s="142">
        <f t="shared" si="33"/>
        <v>0</v>
      </c>
      <c r="M244" s="130">
        <f t="shared" si="34"/>
        <v>0</v>
      </c>
      <c r="N244" s="200">
        <f t="shared" si="35"/>
        <v>0</v>
      </c>
      <c r="O244" s="199">
        <f t="shared" si="36"/>
        <v>2927</v>
      </c>
      <c r="P244" s="130">
        <f t="shared" si="37"/>
        <v>82</v>
      </c>
      <c r="Q244" s="130">
        <f t="shared" si="38"/>
        <v>500</v>
      </c>
      <c r="R244" s="200">
        <f t="shared" si="39"/>
        <v>1432</v>
      </c>
      <c r="S244" s="199"/>
      <c r="T244" s="130"/>
      <c r="U244" s="130"/>
      <c r="V244" s="200"/>
      <c r="W244" s="7"/>
      <c r="X244" s="7"/>
      <c r="Y244" s="7">
        <v>2007</v>
      </c>
      <c r="Z244" s="123">
        <v>0</v>
      </c>
      <c r="AA244" s="193" t="s">
        <v>2534</v>
      </c>
      <c r="AC244" t="s">
        <v>2492</v>
      </c>
    </row>
    <row r="245" spans="1:29" x14ac:dyDescent="0.35">
      <c r="A245" s="46">
        <v>85</v>
      </c>
      <c r="B245" s="26" t="s">
        <v>1132</v>
      </c>
      <c r="C245" s="26" t="str">
        <f t="shared" si="31"/>
        <v>311</v>
      </c>
      <c r="D245" s="46">
        <v>311520</v>
      </c>
      <c r="E245" s="26" t="s">
        <v>567</v>
      </c>
      <c r="F245" s="11">
        <v>2354</v>
      </c>
      <c r="G245" s="53">
        <v>64</v>
      </c>
      <c r="H245" s="57">
        <v>323</v>
      </c>
      <c r="I245" s="53">
        <v>1119</v>
      </c>
      <c r="J245" s="11">
        <v>3860</v>
      </c>
      <c r="K245" s="199">
        <f t="shared" si="32"/>
        <v>0</v>
      </c>
      <c r="L245" s="142">
        <f t="shared" si="33"/>
        <v>0</v>
      </c>
      <c r="M245" s="130">
        <f t="shared" si="34"/>
        <v>0</v>
      </c>
      <c r="N245" s="200">
        <f t="shared" si="35"/>
        <v>0</v>
      </c>
      <c r="O245" s="199">
        <f t="shared" si="36"/>
        <v>2354</v>
      </c>
      <c r="P245" s="130">
        <f t="shared" si="37"/>
        <v>64</v>
      </c>
      <c r="Q245" s="130">
        <f t="shared" si="38"/>
        <v>323</v>
      </c>
      <c r="R245" s="200">
        <f t="shared" si="39"/>
        <v>1119</v>
      </c>
      <c r="S245" s="199"/>
      <c r="T245" s="130"/>
      <c r="U245" s="130"/>
      <c r="V245" s="200"/>
      <c r="W245" s="7"/>
      <c r="X245" s="7"/>
      <c r="Y245" s="7">
        <v>2007</v>
      </c>
      <c r="Z245" s="123">
        <v>0</v>
      </c>
      <c r="AA245" s="193" t="s">
        <v>2534</v>
      </c>
      <c r="AC245" t="s">
        <v>2492</v>
      </c>
    </row>
    <row r="246" spans="1:29" x14ac:dyDescent="0.35">
      <c r="A246" s="46">
        <v>86</v>
      </c>
      <c r="B246" s="26" t="s">
        <v>1133</v>
      </c>
      <c r="C246" s="26" t="str">
        <f t="shared" si="31"/>
        <v>112</v>
      </c>
      <c r="D246" s="46">
        <v>112300</v>
      </c>
      <c r="E246" s="26" t="s">
        <v>568</v>
      </c>
      <c r="F246" s="11">
        <v>4041</v>
      </c>
      <c r="G246" s="53">
        <v>438</v>
      </c>
      <c r="H246" s="57">
        <v>136</v>
      </c>
      <c r="I246" s="53">
        <v>1883</v>
      </c>
      <c r="J246" s="11">
        <v>6498</v>
      </c>
      <c r="K246" s="199">
        <f t="shared" si="32"/>
        <v>0</v>
      </c>
      <c r="L246" s="142">
        <f t="shared" si="33"/>
        <v>0</v>
      </c>
      <c r="M246" s="130">
        <f t="shared" si="34"/>
        <v>0</v>
      </c>
      <c r="N246" s="200">
        <f t="shared" si="35"/>
        <v>0</v>
      </c>
      <c r="O246" s="199">
        <f t="shared" si="36"/>
        <v>4041</v>
      </c>
      <c r="P246" s="130">
        <f t="shared" si="37"/>
        <v>438</v>
      </c>
      <c r="Q246" s="130">
        <f t="shared" si="38"/>
        <v>136</v>
      </c>
      <c r="R246" s="200">
        <f t="shared" si="39"/>
        <v>1883</v>
      </c>
      <c r="S246" s="199"/>
      <c r="T246" s="130"/>
      <c r="U246" s="130"/>
      <c r="V246" s="200"/>
      <c r="W246" s="7"/>
      <c r="X246" s="7"/>
      <c r="Y246" s="7">
        <v>2007</v>
      </c>
      <c r="Z246" s="123">
        <v>0</v>
      </c>
      <c r="AA246" s="193" t="s">
        <v>2534</v>
      </c>
      <c r="AC246" t="s">
        <v>2492</v>
      </c>
    </row>
    <row r="247" spans="1:29" x14ac:dyDescent="0.35">
      <c r="A247" s="46">
        <v>86</v>
      </c>
      <c r="B247" s="26" t="s">
        <v>1133</v>
      </c>
      <c r="C247" s="26" t="str">
        <f t="shared" si="31"/>
        <v>311</v>
      </c>
      <c r="D247" s="46">
        <v>311990</v>
      </c>
      <c r="E247" s="26" t="s">
        <v>554</v>
      </c>
      <c r="F247" s="11">
        <v>1792</v>
      </c>
      <c r="G247" s="53">
        <v>68</v>
      </c>
      <c r="H247" s="57">
        <v>306</v>
      </c>
      <c r="I247" s="53">
        <v>884</v>
      </c>
      <c r="J247" s="11">
        <v>3050</v>
      </c>
      <c r="K247" s="199">
        <f t="shared" si="32"/>
        <v>0</v>
      </c>
      <c r="L247" s="142">
        <f t="shared" si="33"/>
        <v>0</v>
      </c>
      <c r="M247" s="130">
        <f t="shared" si="34"/>
        <v>0</v>
      </c>
      <c r="N247" s="200">
        <f t="shared" si="35"/>
        <v>0</v>
      </c>
      <c r="O247" s="199">
        <f t="shared" si="36"/>
        <v>1792</v>
      </c>
      <c r="P247" s="130">
        <f t="shared" si="37"/>
        <v>68</v>
      </c>
      <c r="Q247" s="130">
        <f t="shared" si="38"/>
        <v>306</v>
      </c>
      <c r="R247" s="200">
        <f t="shared" si="39"/>
        <v>884</v>
      </c>
      <c r="S247" s="199"/>
      <c r="T247" s="130"/>
      <c r="U247" s="130"/>
      <c r="V247" s="200"/>
      <c r="W247" s="7"/>
      <c r="X247" s="7"/>
      <c r="Y247" s="7">
        <v>2007</v>
      </c>
      <c r="Z247" s="123">
        <v>0</v>
      </c>
      <c r="AA247" s="193" t="s">
        <v>2534</v>
      </c>
      <c r="AC247" t="s">
        <v>2492</v>
      </c>
    </row>
    <row r="248" spans="1:29" x14ac:dyDescent="0.35">
      <c r="A248" s="46">
        <v>87</v>
      </c>
      <c r="B248" s="26" t="s">
        <v>1134</v>
      </c>
      <c r="C248" s="26" t="str">
        <f t="shared" si="31"/>
        <v>311</v>
      </c>
      <c r="D248" s="46">
        <v>311221</v>
      </c>
      <c r="E248" s="26" t="s">
        <v>569</v>
      </c>
      <c r="F248" s="11">
        <v>161</v>
      </c>
      <c r="G248" s="53">
        <v>15</v>
      </c>
      <c r="H248" s="57">
        <v>28</v>
      </c>
      <c r="I248" s="53">
        <v>83</v>
      </c>
      <c r="J248" s="11">
        <v>287</v>
      </c>
      <c r="K248" s="199">
        <f t="shared" si="32"/>
        <v>0</v>
      </c>
      <c r="L248" s="142">
        <f t="shared" si="33"/>
        <v>0</v>
      </c>
      <c r="M248" s="130">
        <f t="shared" si="34"/>
        <v>0</v>
      </c>
      <c r="N248" s="200">
        <f t="shared" si="35"/>
        <v>0</v>
      </c>
      <c r="O248" s="199">
        <f t="shared" si="36"/>
        <v>161</v>
      </c>
      <c r="P248" s="130">
        <f t="shared" si="37"/>
        <v>15</v>
      </c>
      <c r="Q248" s="130">
        <f t="shared" si="38"/>
        <v>28</v>
      </c>
      <c r="R248" s="200">
        <f t="shared" si="39"/>
        <v>83</v>
      </c>
      <c r="S248" s="199"/>
      <c r="T248" s="130"/>
      <c r="U248" s="130"/>
      <c r="V248" s="200"/>
      <c r="W248" s="7"/>
      <c r="X248" s="7"/>
      <c r="Y248" s="7">
        <v>2007</v>
      </c>
      <c r="Z248" s="123">
        <v>0</v>
      </c>
      <c r="AA248" s="193" t="s">
        <v>2534</v>
      </c>
      <c r="AC248" t="s">
        <v>2492</v>
      </c>
    </row>
    <row r="249" spans="1:29" x14ac:dyDescent="0.35">
      <c r="A249" s="46">
        <v>87</v>
      </c>
      <c r="B249" s="26" t="s">
        <v>1134</v>
      </c>
      <c r="C249" s="26" t="str">
        <f t="shared" si="31"/>
        <v>311</v>
      </c>
      <c r="D249" s="46" t="s">
        <v>548</v>
      </c>
      <c r="E249" s="26" t="s">
        <v>549</v>
      </c>
      <c r="F249" s="11">
        <v>678</v>
      </c>
      <c r="G249" s="53">
        <v>64</v>
      </c>
      <c r="H249" s="57">
        <v>116</v>
      </c>
      <c r="I249" s="53">
        <v>350</v>
      </c>
      <c r="J249" s="11">
        <v>1207</v>
      </c>
      <c r="K249" s="199">
        <f t="shared" si="32"/>
        <v>0</v>
      </c>
      <c r="L249" s="142">
        <f t="shared" si="33"/>
        <v>0</v>
      </c>
      <c r="M249" s="130">
        <f t="shared" si="34"/>
        <v>0</v>
      </c>
      <c r="N249" s="200">
        <f t="shared" si="35"/>
        <v>0</v>
      </c>
      <c r="O249" s="199">
        <f t="shared" si="36"/>
        <v>678</v>
      </c>
      <c r="P249" s="130">
        <f t="shared" si="37"/>
        <v>64</v>
      </c>
      <c r="Q249" s="130">
        <f t="shared" si="38"/>
        <v>116</v>
      </c>
      <c r="R249" s="200">
        <f t="shared" si="39"/>
        <v>350</v>
      </c>
      <c r="S249" s="199"/>
      <c r="T249" s="130"/>
      <c r="U249" s="130"/>
      <c r="V249" s="200"/>
      <c r="W249" s="7"/>
      <c r="X249" s="7"/>
      <c r="Y249" s="7">
        <v>2007</v>
      </c>
      <c r="Z249" s="123">
        <v>0</v>
      </c>
      <c r="AA249" s="193" t="s">
        <v>2534</v>
      </c>
      <c r="AC249" t="s">
        <v>2492</v>
      </c>
    </row>
    <row r="250" spans="1:29" x14ac:dyDescent="0.35">
      <c r="A250" s="46">
        <v>87</v>
      </c>
      <c r="B250" s="26" t="s">
        <v>1134</v>
      </c>
      <c r="C250" s="26" t="str">
        <f t="shared" si="31"/>
        <v>311</v>
      </c>
      <c r="D250" s="46">
        <v>311225</v>
      </c>
      <c r="E250" s="26" t="s">
        <v>570</v>
      </c>
      <c r="F250" s="11">
        <v>3823</v>
      </c>
      <c r="G250" s="53">
        <v>105</v>
      </c>
      <c r="H250" s="57">
        <v>653</v>
      </c>
      <c r="I250" s="53">
        <v>1870</v>
      </c>
      <c r="J250" s="11">
        <v>6451</v>
      </c>
      <c r="K250" s="199">
        <f t="shared" si="32"/>
        <v>0</v>
      </c>
      <c r="L250" s="142">
        <f t="shared" si="33"/>
        <v>0</v>
      </c>
      <c r="M250" s="130">
        <f t="shared" si="34"/>
        <v>0</v>
      </c>
      <c r="N250" s="200">
        <f t="shared" si="35"/>
        <v>0</v>
      </c>
      <c r="O250" s="199">
        <f t="shared" si="36"/>
        <v>3823</v>
      </c>
      <c r="P250" s="130">
        <f t="shared" si="37"/>
        <v>105</v>
      </c>
      <c r="Q250" s="130">
        <f t="shared" si="38"/>
        <v>653</v>
      </c>
      <c r="R250" s="200">
        <f t="shared" si="39"/>
        <v>1870</v>
      </c>
      <c r="S250" s="199"/>
      <c r="T250" s="130"/>
      <c r="U250" s="130"/>
      <c r="V250" s="200"/>
      <c r="W250" s="7"/>
      <c r="X250" s="7"/>
      <c r="Y250" s="7">
        <v>2007</v>
      </c>
      <c r="Z250" s="123">
        <v>0</v>
      </c>
      <c r="AA250" s="193" t="s">
        <v>2534</v>
      </c>
      <c r="AC250" t="s">
        <v>2492</v>
      </c>
    </row>
    <row r="251" spans="1:29" x14ac:dyDescent="0.35">
      <c r="A251" s="46">
        <v>87</v>
      </c>
      <c r="B251" s="26" t="s">
        <v>1134</v>
      </c>
      <c r="C251" s="26" t="str">
        <f t="shared" si="31"/>
        <v>311</v>
      </c>
      <c r="D251" s="46" t="s">
        <v>563</v>
      </c>
      <c r="E251" s="26" t="s">
        <v>564</v>
      </c>
      <c r="F251" s="11">
        <v>717</v>
      </c>
      <c r="G251" s="53">
        <v>19</v>
      </c>
      <c r="H251" s="57">
        <v>99</v>
      </c>
      <c r="I251" s="53">
        <v>341</v>
      </c>
      <c r="J251" s="11">
        <v>1176</v>
      </c>
      <c r="K251" s="199">
        <f t="shared" si="32"/>
        <v>0</v>
      </c>
      <c r="L251" s="142">
        <f t="shared" si="33"/>
        <v>0</v>
      </c>
      <c r="M251" s="130">
        <f t="shared" si="34"/>
        <v>0</v>
      </c>
      <c r="N251" s="200">
        <f t="shared" si="35"/>
        <v>0</v>
      </c>
      <c r="O251" s="199">
        <f t="shared" si="36"/>
        <v>717</v>
      </c>
      <c r="P251" s="130">
        <f t="shared" si="37"/>
        <v>19</v>
      </c>
      <c r="Q251" s="130">
        <f t="shared" si="38"/>
        <v>99</v>
      </c>
      <c r="R251" s="200">
        <f t="shared" si="39"/>
        <v>341</v>
      </c>
      <c r="S251" s="199"/>
      <c r="T251" s="130"/>
      <c r="U251" s="130"/>
      <c r="V251" s="200"/>
      <c r="W251" s="7"/>
      <c r="X251" s="7"/>
      <c r="Y251" s="7">
        <v>2007</v>
      </c>
      <c r="Z251" s="123">
        <v>0</v>
      </c>
      <c r="AA251" s="193" t="s">
        <v>2534</v>
      </c>
      <c r="AC251" t="s">
        <v>2492</v>
      </c>
    </row>
    <row r="252" spans="1:29" x14ac:dyDescent="0.35">
      <c r="A252" s="46">
        <v>87</v>
      </c>
      <c r="B252" s="26" t="s">
        <v>1134</v>
      </c>
      <c r="C252" s="26" t="str">
        <f t="shared" si="31"/>
        <v>311</v>
      </c>
      <c r="D252" s="46" t="s">
        <v>556</v>
      </c>
      <c r="E252" s="26" t="s">
        <v>557</v>
      </c>
      <c r="F252" s="11">
        <v>2</v>
      </c>
      <c r="G252" s="53">
        <v>0</v>
      </c>
      <c r="H252" s="57">
        <v>0</v>
      </c>
      <c r="I252" s="53">
        <v>1</v>
      </c>
      <c r="J252" s="11">
        <v>3</v>
      </c>
      <c r="K252" s="199">
        <f t="shared" si="32"/>
        <v>0</v>
      </c>
      <c r="L252" s="142">
        <f t="shared" si="33"/>
        <v>0</v>
      </c>
      <c r="M252" s="130">
        <f t="shared" si="34"/>
        <v>0</v>
      </c>
      <c r="N252" s="200">
        <f t="shared" si="35"/>
        <v>0</v>
      </c>
      <c r="O252" s="199">
        <f t="shared" si="36"/>
        <v>2</v>
      </c>
      <c r="P252" s="130">
        <f t="shared" si="37"/>
        <v>0</v>
      </c>
      <c r="Q252" s="130">
        <f t="shared" si="38"/>
        <v>0</v>
      </c>
      <c r="R252" s="200">
        <f t="shared" si="39"/>
        <v>1</v>
      </c>
      <c r="S252" s="199"/>
      <c r="T252" s="130"/>
      <c r="U252" s="130"/>
      <c r="V252" s="200"/>
      <c r="W252" s="7"/>
      <c r="X252" s="7"/>
      <c r="Y252" s="7">
        <v>2007</v>
      </c>
      <c r="Z252" s="123">
        <v>0</v>
      </c>
      <c r="AA252" s="193" t="s">
        <v>2534</v>
      </c>
      <c r="AC252" t="s">
        <v>2492</v>
      </c>
    </row>
    <row r="253" spans="1:29" x14ac:dyDescent="0.35">
      <c r="A253" s="46">
        <v>87</v>
      </c>
      <c r="B253" s="26" t="s">
        <v>1134</v>
      </c>
      <c r="C253" s="26" t="str">
        <f t="shared" si="31"/>
        <v>311</v>
      </c>
      <c r="D253" s="46">
        <v>311910</v>
      </c>
      <c r="E253" s="26" t="s">
        <v>571</v>
      </c>
      <c r="F253" s="11">
        <v>827</v>
      </c>
      <c r="G253" s="53">
        <v>22</v>
      </c>
      <c r="H253" s="57">
        <v>141</v>
      </c>
      <c r="I253" s="53">
        <v>404</v>
      </c>
      <c r="J253" s="11">
        <v>1395</v>
      </c>
      <c r="K253" s="199">
        <f t="shared" si="32"/>
        <v>0</v>
      </c>
      <c r="L253" s="142">
        <f t="shared" si="33"/>
        <v>0</v>
      </c>
      <c r="M253" s="130">
        <f t="shared" si="34"/>
        <v>0</v>
      </c>
      <c r="N253" s="200">
        <f t="shared" si="35"/>
        <v>0</v>
      </c>
      <c r="O253" s="199">
        <f t="shared" si="36"/>
        <v>827</v>
      </c>
      <c r="P253" s="130">
        <f t="shared" si="37"/>
        <v>22</v>
      </c>
      <c r="Q253" s="130">
        <f t="shared" si="38"/>
        <v>141</v>
      </c>
      <c r="R253" s="200">
        <f t="shared" si="39"/>
        <v>404</v>
      </c>
      <c r="S253" s="199"/>
      <c r="T253" s="130"/>
      <c r="U253" s="130"/>
      <c r="V253" s="200"/>
      <c r="W253" s="7"/>
      <c r="X253" s="7"/>
      <c r="Y253" s="7">
        <v>2007</v>
      </c>
      <c r="Z253" s="123">
        <v>0</v>
      </c>
      <c r="AA253" s="193" t="s">
        <v>2534</v>
      </c>
      <c r="AC253" t="s">
        <v>2492</v>
      </c>
    </row>
    <row r="254" spans="1:29" x14ac:dyDescent="0.35">
      <c r="A254" s="46">
        <v>87</v>
      </c>
      <c r="B254" s="26" t="s">
        <v>1134</v>
      </c>
      <c r="C254" s="26" t="str">
        <f t="shared" si="31"/>
        <v>311</v>
      </c>
      <c r="D254" s="46">
        <v>311940</v>
      </c>
      <c r="E254" s="26" t="s">
        <v>572</v>
      </c>
      <c r="F254" s="11">
        <v>2302</v>
      </c>
      <c r="G254" s="53">
        <v>77</v>
      </c>
      <c r="H254" s="57">
        <v>393</v>
      </c>
      <c r="I254" s="53">
        <v>1131</v>
      </c>
      <c r="J254" s="11">
        <v>3903</v>
      </c>
      <c r="K254" s="199">
        <f t="shared" si="32"/>
        <v>0</v>
      </c>
      <c r="L254" s="142">
        <f t="shared" si="33"/>
        <v>0</v>
      </c>
      <c r="M254" s="130">
        <f t="shared" si="34"/>
        <v>0</v>
      </c>
      <c r="N254" s="200">
        <f t="shared" si="35"/>
        <v>0</v>
      </c>
      <c r="O254" s="199">
        <f t="shared" si="36"/>
        <v>2302</v>
      </c>
      <c r="P254" s="130">
        <f t="shared" si="37"/>
        <v>77</v>
      </c>
      <c r="Q254" s="130">
        <f t="shared" si="38"/>
        <v>393</v>
      </c>
      <c r="R254" s="200">
        <f t="shared" si="39"/>
        <v>1131</v>
      </c>
      <c r="S254" s="199"/>
      <c r="T254" s="130"/>
      <c r="U254" s="130"/>
      <c r="V254" s="200"/>
      <c r="W254" s="7"/>
      <c r="X254" s="7"/>
      <c r="Y254" s="7">
        <v>2007</v>
      </c>
      <c r="Z254" s="123">
        <v>0</v>
      </c>
      <c r="AA254" s="193" t="s">
        <v>2534</v>
      </c>
      <c r="AC254" t="s">
        <v>2492</v>
      </c>
    </row>
    <row r="255" spans="1:29" x14ac:dyDescent="0.35">
      <c r="A255" s="46">
        <v>89</v>
      </c>
      <c r="B255" s="26" t="s">
        <v>1135</v>
      </c>
      <c r="C255" s="26" t="str">
        <f t="shared" si="31"/>
        <v>111</v>
      </c>
      <c r="D255" s="46">
        <v>111300</v>
      </c>
      <c r="E255" s="26" t="s">
        <v>573</v>
      </c>
      <c r="F255" s="11">
        <v>12532</v>
      </c>
      <c r="G255" s="53">
        <v>1574</v>
      </c>
      <c r="H255" s="57">
        <v>4459</v>
      </c>
      <c r="I255" s="53">
        <v>7577</v>
      </c>
      <c r="J255" s="11">
        <v>26142</v>
      </c>
      <c r="K255" s="199">
        <f t="shared" si="32"/>
        <v>0</v>
      </c>
      <c r="L255" s="142">
        <f t="shared" si="33"/>
        <v>0</v>
      </c>
      <c r="M255" s="130">
        <f t="shared" si="34"/>
        <v>0</v>
      </c>
      <c r="N255" s="200">
        <f t="shared" si="35"/>
        <v>0</v>
      </c>
      <c r="O255" s="199">
        <f t="shared" si="36"/>
        <v>12532</v>
      </c>
      <c r="P255" s="130">
        <f t="shared" si="37"/>
        <v>1574</v>
      </c>
      <c r="Q255" s="130">
        <f t="shared" si="38"/>
        <v>4459</v>
      </c>
      <c r="R255" s="200">
        <f t="shared" si="39"/>
        <v>7577</v>
      </c>
      <c r="S255" s="199"/>
      <c r="T255" s="130"/>
      <c r="U255" s="130"/>
      <c r="V255" s="200"/>
      <c r="W255" s="7"/>
      <c r="X255" s="7"/>
      <c r="Y255" s="7">
        <v>2007</v>
      </c>
      <c r="Z255" s="123">
        <v>0</v>
      </c>
      <c r="AA255" s="193" t="s">
        <v>2534</v>
      </c>
      <c r="AC255" t="s">
        <v>2492</v>
      </c>
    </row>
    <row r="256" spans="1:29" x14ac:dyDescent="0.35">
      <c r="A256" s="46">
        <v>90</v>
      </c>
      <c r="B256" s="26" t="s">
        <v>1136</v>
      </c>
      <c r="C256" s="26" t="str">
        <f t="shared" si="31"/>
        <v>111</v>
      </c>
      <c r="D256" s="46">
        <v>111200</v>
      </c>
      <c r="E256" s="26" t="s">
        <v>574</v>
      </c>
      <c r="F256" s="11">
        <v>15934</v>
      </c>
      <c r="G256" s="53">
        <v>2129</v>
      </c>
      <c r="H256" s="57">
        <v>5670</v>
      </c>
      <c r="I256" s="53">
        <v>9686</v>
      </c>
      <c r="J256" s="11">
        <v>33419</v>
      </c>
      <c r="K256" s="199">
        <f t="shared" si="32"/>
        <v>0</v>
      </c>
      <c r="L256" s="142">
        <f t="shared" si="33"/>
        <v>0</v>
      </c>
      <c r="M256" s="130">
        <f t="shared" si="34"/>
        <v>0</v>
      </c>
      <c r="N256" s="200">
        <f t="shared" si="35"/>
        <v>0</v>
      </c>
      <c r="O256" s="199">
        <f t="shared" si="36"/>
        <v>15934</v>
      </c>
      <c r="P256" s="130">
        <f t="shared" si="37"/>
        <v>2129</v>
      </c>
      <c r="Q256" s="130">
        <f t="shared" si="38"/>
        <v>5670</v>
      </c>
      <c r="R256" s="200">
        <f t="shared" si="39"/>
        <v>9686</v>
      </c>
      <c r="S256" s="199"/>
      <c r="T256" s="130"/>
      <c r="U256" s="130"/>
      <c r="V256" s="200"/>
      <c r="W256" s="7"/>
      <c r="X256" s="7"/>
      <c r="Y256" s="7">
        <v>2007</v>
      </c>
      <c r="Z256" s="123">
        <v>0</v>
      </c>
      <c r="AA256" s="193" t="s">
        <v>2534</v>
      </c>
      <c r="AC256" t="s">
        <v>2492</v>
      </c>
    </row>
    <row r="257" spans="1:29" x14ac:dyDescent="0.35">
      <c r="A257" s="46">
        <v>90</v>
      </c>
      <c r="B257" s="26" t="s">
        <v>1136</v>
      </c>
      <c r="C257" s="26" t="str">
        <f t="shared" si="31"/>
        <v>111</v>
      </c>
      <c r="D257" s="46">
        <v>111400</v>
      </c>
      <c r="E257" s="26" t="s">
        <v>575</v>
      </c>
      <c r="F257" s="11">
        <v>989</v>
      </c>
      <c r="G257" s="53">
        <v>124</v>
      </c>
      <c r="H257" s="57">
        <v>79</v>
      </c>
      <c r="I257" s="53">
        <v>487</v>
      </c>
      <c r="J257" s="11">
        <v>1679</v>
      </c>
      <c r="K257" s="199">
        <f t="shared" si="32"/>
        <v>0</v>
      </c>
      <c r="L257" s="142">
        <f t="shared" si="33"/>
        <v>0</v>
      </c>
      <c r="M257" s="130">
        <f t="shared" si="34"/>
        <v>0</v>
      </c>
      <c r="N257" s="200">
        <f t="shared" si="35"/>
        <v>0</v>
      </c>
      <c r="O257" s="199">
        <f t="shared" si="36"/>
        <v>989</v>
      </c>
      <c r="P257" s="130">
        <f t="shared" si="37"/>
        <v>124</v>
      </c>
      <c r="Q257" s="130">
        <f t="shared" si="38"/>
        <v>79</v>
      </c>
      <c r="R257" s="200">
        <f t="shared" si="39"/>
        <v>487</v>
      </c>
      <c r="S257" s="199"/>
      <c r="T257" s="130"/>
      <c r="U257" s="130"/>
      <c r="V257" s="200"/>
      <c r="W257" s="7"/>
      <c r="X257" s="7"/>
      <c r="Y257" s="7">
        <v>2007</v>
      </c>
      <c r="Z257" s="123">
        <v>0</v>
      </c>
      <c r="AA257" s="193" t="s">
        <v>2534</v>
      </c>
      <c r="AC257" t="s">
        <v>2492</v>
      </c>
    </row>
    <row r="258" spans="1:29" x14ac:dyDescent="0.35">
      <c r="A258" s="46">
        <v>90</v>
      </c>
      <c r="B258" s="26" t="s">
        <v>1136</v>
      </c>
      <c r="C258" s="26" t="str">
        <f t="shared" si="31"/>
        <v>111</v>
      </c>
      <c r="D258" s="46">
        <v>111900</v>
      </c>
      <c r="E258" s="26" t="s">
        <v>576</v>
      </c>
      <c r="F258" s="11">
        <v>17</v>
      </c>
      <c r="G258" s="53">
        <v>2</v>
      </c>
      <c r="H258" s="57">
        <v>1</v>
      </c>
      <c r="I258" s="53">
        <v>8</v>
      </c>
      <c r="J258" s="11">
        <v>28</v>
      </c>
      <c r="K258" s="199">
        <f t="shared" si="32"/>
        <v>0</v>
      </c>
      <c r="L258" s="142">
        <f t="shared" si="33"/>
        <v>0</v>
      </c>
      <c r="M258" s="130">
        <f t="shared" si="34"/>
        <v>0</v>
      </c>
      <c r="N258" s="200">
        <f t="shared" si="35"/>
        <v>0</v>
      </c>
      <c r="O258" s="199">
        <f t="shared" si="36"/>
        <v>17</v>
      </c>
      <c r="P258" s="130">
        <f t="shared" si="37"/>
        <v>2</v>
      </c>
      <c r="Q258" s="130">
        <f t="shared" si="38"/>
        <v>1</v>
      </c>
      <c r="R258" s="200">
        <f t="shared" si="39"/>
        <v>8</v>
      </c>
      <c r="S258" s="199"/>
      <c r="T258" s="130"/>
      <c r="U258" s="130"/>
      <c r="V258" s="200"/>
      <c r="W258" s="7"/>
      <c r="X258" s="7"/>
      <c r="Y258" s="7">
        <v>2007</v>
      </c>
      <c r="Z258" s="123">
        <v>0</v>
      </c>
      <c r="AA258" s="193" t="s">
        <v>2534</v>
      </c>
      <c r="AC258" t="s">
        <v>2492</v>
      </c>
    </row>
    <row r="259" spans="1:29" x14ac:dyDescent="0.35">
      <c r="A259" s="46">
        <v>91</v>
      </c>
      <c r="B259" s="26" t="s">
        <v>1137</v>
      </c>
      <c r="C259" s="26" t="str">
        <f t="shared" si="31"/>
        <v>111</v>
      </c>
      <c r="D259" s="46" t="s">
        <v>545</v>
      </c>
      <c r="E259" s="26" t="s">
        <v>546</v>
      </c>
      <c r="F259" s="11">
        <v>546</v>
      </c>
      <c r="G259" s="53">
        <v>159</v>
      </c>
      <c r="H259" s="57">
        <v>134</v>
      </c>
      <c r="I259" s="53">
        <v>342</v>
      </c>
      <c r="J259" s="11">
        <v>1181</v>
      </c>
      <c r="K259" s="199">
        <f t="shared" si="32"/>
        <v>0</v>
      </c>
      <c r="L259" s="142">
        <f t="shared" si="33"/>
        <v>0</v>
      </c>
      <c r="M259" s="130">
        <f t="shared" si="34"/>
        <v>0</v>
      </c>
      <c r="N259" s="200">
        <f t="shared" si="35"/>
        <v>0</v>
      </c>
      <c r="O259" s="199">
        <f t="shared" si="36"/>
        <v>546</v>
      </c>
      <c r="P259" s="130">
        <f t="shared" si="37"/>
        <v>159</v>
      </c>
      <c r="Q259" s="130">
        <f t="shared" si="38"/>
        <v>134</v>
      </c>
      <c r="R259" s="200">
        <f t="shared" si="39"/>
        <v>342</v>
      </c>
      <c r="S259" s="199"/>
      <c r="T259" s="130"/>
      <c r="U259" s="130"/>
      <c r="V259" s="200"/>
      <c r="W259" s="7"/>
      <c r="X259" s="7"/>
      <c r="Y259" s="7">
        <v>2007</v>
      </c>
      <c r="Z259" s="123">
        <v>0</v>
      </c>
      <c r="AA259" s="193" t="s">
        <v>2534</v>
      </c>
      <c r="AC259" t="s">
        <v>2492</v>
      </c>
    </row>
    <row r="260" spans="1:29" x14ac:dyDescent="0.35">
      <c r="A260" s="46">
        <v>91</v>
      </c>
      <c r="B260" s="26" t="s">
        <v>1137</v>
      </c>
      <c r="C260" s="26" t="str">
        <f t="shared" si="31"/>
        <v>311</v>
      </c>
      <c r="D260" s="46">
        <v>311210</v>
      </c>
      <c r="E260" s="26" t="s">
        <v>547</v>
      </c>
      <c r="F260" s="11">
        <v>40</v>
      </c>
      <c r="G260" s="53">
        <v>3</v>
      </c>
      <c r="H260" s="57">
        <v>7</v>
      </c>
      <c r="I260" s="53">
        <v>21</v>
      </c>
      <c r="J260" s="11">
        <v>71</v>
      </c>
      <c r="K260" s="199">
        <f t="shared" si="32"/>
        <v>0</v>
      </c>
      <c r="L260" s="142">
        <f t="shared" si="33"/>
        <v>0</v>
      </c>
      <c r="M260" s="130">
        <f t="shared" si="34"/>
        <v>0</v>
      </c>
      <c r="N260" s="200">
        <f t="shared" si="35"/>
        <v>0</v>
      </c>
      <c r="O260" s="199">
        <f t="shared" si="36"/>
        <v>40</v>
      </c>
      <c r="P260" s="130">
        <f t="shared" si="37"/>
        <v>3</v>
      </c>
      <c r="Q260" s="130">
        <f t="shared" si="38"/>
        <v>7</v>
      </c>
      <c r="R260" s="200">
        <f t="shared" si="39"/>
        <v>21</v>
      </c>
      <c r="S260" s="199"/>
      <c r="T260" s="130"/>
      <c r="U260" s="130"/>
      <c r="V260" s="200"/>
      <c r="W260" s="7"/>
      <c r="X260" s="7"/>
      <c r="Y260" s="7">
        <v>2007</v>
      </c>
      <c r="Z260" s="123">
        <v>0</v>
      </c>
      <c r="AA260" s="193" t="s">
        <v>2534</v>
      </c>
      <c r="AC260" t="s">
        <v>2492</v>
      </c>
    </row>
    <row r="261" spans="1:29" x14ac:dyDescent="0.35">
      <c r="A261" s="46">
        <v>91</v>
      </c>
      <c r="B261" s="26" t="s">
        <v>1137</v>
      </c>
      <c r="C261" s="26" t="str">
        <f t="shared" si="31"/>
        <v>311</v>
      </c>
      <c r="D261" s="46">
        <v>311410</v>
      </c>
      <c r="E261" s="26" t="s">
        <v>577</v>
      </c>
      <c r="F261" s="11">
        <v>4536</v>
      </c>
      <c r="G261" s="53">
        <v>162</v>
      </c>
      <c r="H261" s="57">
        <v>775</v>
      </c>
      <c r="I261" s="53">
        <v>2234</v>
      </c>
      <c r="J261" s="11">
        <v>7707</v>
      </c>
      <c r="K261" s="199">
        <f t="shared" si="32"/>
        <v>0</v>
      </c>
      <c r="L261" s="142">
        <f t="shared" si="33"/>
        <v>0</v>
      </c>
      <c r="M261" s="130">
        <f t="shared" si="34"/>
        <v>0</v>
      </c>
      <c r="N261" s="200">
        <f t="shared" si="35"/>
        <v>0</v>
      </c>
      <c r="O261" s="199">
        <f t="shared" si="36"/>
        <v>4536</v>
      </c>
      <c r="P261" s="130">
        <f t="shared" si="37"/>
        <v>162</v>
      </c>
      <c r="Q261" s="130">
        <f t="shared" si="38"/>
        <v>775</v>
      </c>
      <c r="R261" s="200">
        <f t="shared" si="39"/>
        <v>2234</v>
      </c>
      <c r="S261" s="199"/>
      <c r="T261" s="130"/>
      <c r="U261" s="130"/>
      <c r="V261" s="200"/>
      <c r="W261" s="7"/>
      <c r="X261" s="7"/>
      <c r="Y261" s="7">
        <v>2007</v>
      </c>
      <c r="Z261" s="123">
        <v>0</v>
      </c>
      <c r="AA261" s="193" t="s">
        <v>2534</v>
      </c>
      <c r="AC261" t="s">
        <v>2492</v>
      </c>
    </row>
    <row r="262" spans="1:29" x14ac:dyDescent="0.35">
      <c r="A262" s="46">
        <v>91</v>
      </c>
      <c r="B262" s="26" t="s">
        <v>1137</v>
      </c>
      <c r="C262" s="26" t="str">
        <f t="shared" si="31"/>
        <v>311</v>
      </c>
      <c r="D262" s="46">
        <v>311420</v>
      </c>
      <c r="E262" s="26" t="s">
        <v>551</v>
      </c>
      <c r="F262" s="11">
        <v>8010</v>
      </c>
      <c r="G262" s="53">
        <v>292</v>
      </c>
      <c r="H262" s="57">
        <v>1369</v>
      </c>
      <c r="I262" s="53">
        <v>3947</v>
      </c>
      <c r="J262" s="11">
        <v>13618</v>
      </c>
      <c r="K262" s="199">
        <f t="shared" si="32"/>
        <v>0</v>
      </c>
      <c r="L262" s="142">
        <f t="shared" si="33"/>
        <v>0</v>
      </c>
      <c r="M262" s="130">
        <f t="shared" si="34"/>
        <v>0</v>
      </c>
      <c r="N262" s="200">
        <f t="shared" si="35"/>
        <v>0</v>
      </c>
      <c r="O262" s="199">
        <f t="shared" si="36"/>
        <v>8010</v>
      </c>
      <c r="P262" s="130">
        <f t="shared" si="37"/>
        <v>292</v>
      </c>
      <c r="Q262" s="130">
        <f t="shared" si="38"/>
        <v>1369</v>
      </c>
      <c r="R262" s="200">
        <f t="shared" si="39"/>
        <v>3947</v>
      </c>
      <c r="S262" s="199"/>
      <c r="T262" s="130"/>
      <c r="U262" s="130"/>
      <c r="V262" s="200"/>
      <c r="W262" s="7"/>
      <c r="X262" s="7"/>
      <c r="Y262" s="7">
        <v>2007</v>
      </c>
      <c r="Z262" s="123">
        <v>0</v>
      </c>
      <c r="AA262" s="193" t="s">
        <v>2534</v>
      </c>
      <c r="AC262" t="s">
        <v>2492</v>
      </c>
    </row>
    <row r="263" spans="1:29" x14ac:dyDescent="0.35">
      <c r="A263" s="46">
        <v>91</v>
      </c>
      <c r="B263" s="26" t="s">
        <v>1137</v>
      </c>
      <c r="C263" s="26" t="str">
        <f t="shared" si="31"/>
        <v>311</v>
      </c>
      <c r="D263" s="46">
        <v>311990</v>
      </c>
      <c r="E263" s="26" t="s">
        <v>554</v>
      </c>
      <c r="F263" s="11">
        <v>40</v>
      </c>
      <c r="G263" s="53">
        <v>2</v>
      </c>
      <c r="H263" s="57">
        <v>7</v>
      </c>
      <c r="I263" s="53">
        <v>20</v>
      </c>
      <c r="J263" s="11">
        <v>68</v>
      </c>
      <c r="K263" s="199">
        <f t="shared" si="32"/>
        <v>0</v>
      </c>
      <c r="L263" s="142">
        <f t="shared" si="33"/>
        <v>0</v>
      </c>
      <c r="M263" s="130">
        <f t="shared" si="34"/>
        <v>0</v>
      </c>
      <c r="N263" s="200">
        <f t="shared" si="35"/>
        <v>0</v>
      </c>
      <c r="O263" s="199">
        <f t="shared" si="36"/>
        <v>40</v>
      </c>
      <c r="P263" s="130">
        <f t="shared" si="37"/>
        <v>2</v>
      </c>
      <c r="Q263" s="130">
        <f t="shared" si="38"/>
        <v>7</v>
      </c>
      <c r="R263" s="200">
        <f t="shared" si="39"/>
        <v>20</v>
      </c>
      <c r="S263" s="199"/>
      <c r="T263" s="130"/>
      <c r="U263" s="130"/>
      <c r="V263" s="200"/>
      <c r="W263" s="7"/>
      <c r="X263" s="7"/>
      <c r="Y263" s="7">
        <v>2007</v>
      </c>
      <c r="Z263" s="123">
        <v>0</v>
      </c>
      <c r="AA263" s="193" t="s">
        <v>2534</v>
      </c>
      <c r="AC263" t="s">
        <v>2492</v>
      </c>
    </row>
    <row r="264" spans="1:29" x14ac:dyDescent="0.35">
      <c r="A264" s="46">
        <v>92</v>
      </c>
      <c r="B264" s="26" t="s">
        <v>1138</v>
      </c>
      <c r="C264" s="26" t="str">
        <f t="shared" ref="C264:C327" si="40">LEFT(D264,3)</f>
        <v>311</v>
      </c>
      <c r="D264" s="46">
        <v>311221</v>
      </c>
      <c r="E264" s="26" t="s">
        <v>569</v>
      </c>
      <c r="F264" s="11">
        <v>232</v>
      </c>
      <c r="G264" s="53">
        <v>22</v>
      </c>
      <c r="H264" s="57">
        <v>40</v>
      </c>
      <c r="I264" s="53">
        <v>120</v>
      </c>
      <c r="J264" s="11">
        <v>413</v>
      </c>
      <c r="K264" s="199">
        <f t="shared" ref="K264:K327" si="41">F264*Z264</f>
        <v>0</v>
      </c>
      <c r="L264" s="142">
        <f t="shared" ref="L264:L327" si="42">G264*$Z264</f>
        <v>0</v>
      </c>
      <c r="M264" s="130">
        <f t="shared" ref="M264:M327" si="43">H264*$Z264</f>
        <v>0</v>
      </c>
      <c r="N264" s="200">
        <f t="shared" ref="N264:N327" si="44">I264*$Z264</f>
        <v>0</v>
      </c>
      <c r="O264" s="199">
        <f t="shared" ref="O264:O327" si="45">$F264*(1-$Z264)</f>
        <v>232</v>
      </c>
      <c r="P264" s="130">
        <f t="shared" si="37"/>
        <v>22</v>
      </c>
      <c r="Q264" s="130">
        <f t="shared" si="38"/>
        <v>40</v>
      </c>
      <c r="R264" s="200">
        <f t="shared" si="39"/>
        <v>120</v>
      </c>
      <c r="S264" s="199"/>
      <c r="T264" s="130"/>
      <c r="U264" s="130"/>
      <c r="V264" s="200"/>
      <c r="W264" s="7"/>
      <c r="X264" s="7"/>
      <c r="Y264" s="7">
        <v>2007</v>
      </c>
      <c r="Z264" s="123">
        <v>0</v>
      </c>
      <c r="AA264" s="193" t="s">
        <v>2534</v>
      </c>
      <c r="AC264" t="s">
        <v>2492</v>
      </c>
    </row>
    <row r="265" spans="1:29" x14ac:dyDescent="0.35">
      <c r="A265" s="46">
        <v>92</v>
      </c>
      <c r="B265" s="26" t="s">
        <v>1138</v>
      </c>
      <c r="C265" s="26" t="str">
        <f t="shared" si="40"/>
        <v>311</v>
      </c>
      <c r="D265" s="46">
        <v>311300</v>
      </c>
      <c r="E265" s="26" t="s">
        <v>578</v>
      </c>
      <c r="F265" s="11">
        <v>19461</v>
      </c>
      <c r="G265" s="53">
        <v>617</v>
      </c>
      <c r="H265" s="57">
        <v>3001</v>
      </c>
      <c r="I265" s="53">
        <v>9419</v>
      </c>
      <c r="J265" s="11">
        <v>32497</v>
      </c>
      <c r="K265" s="199">
        <f t="shared" si="41"/>
        <v>0</v>
      </c>
      <c r="L265" s="142">
        <f t="shared" si="42"/>
        <v>0</v>
      </c>
      <c r="M265" s="130">
        <f t="shared" si="43"/>
        <v>0</v>
      </c>
      <c r="N265" s="200">
        <f t="shared" si="44"/>
        <v>0</v>
      </c>
      <c r="O265" s="199">
        <f t="shared" si="45"/>
        <v>19461</v>
      </c>
      <c r="P265" s="130">
        <f t="shared" si="37"/>
        <v>617</v>
      </c>
      <c r="Q265" s="130">
        <f t="shared" si="38"/>
        <v>3001</v>
      </c>
      <c r="R265" s="200">
        <f t="shared" si="39"/>
        <v>9419</v>
      </c>
      <c r="S265" s="199"/>
      <c r="T265" s="130"/>
      <c r="U265" s="130"/>
      <c r="V265" s="200"/>
      <c r="W265" s="7"/>
      <c r="X265" s="7"/>
      <c r="Y265" s="7">
        <v>2007</v>
      </c>
      <c r="Z265" s="123">
        <v>0</v>
      </c>
      <c r="AA265" s="193" t="s">
        <v>2534</v>
      </c>
      <c r="AC265" t="s">
        <v>2492</v>
      </c>
    </row>
    <row r="266" spans="1:29" x14ac:dyDescent="0.35">
      <c r="A266" s="46">
        <v>92</v>
      </c>
      <c r="B266" s="26" t="s">
        <v>1138</v>
      </c>
      <c r="C266" s="26" t="str">
        <f t="shared" si="40"/>
        <v>311</v>
      </c>
      <c r="D266" s="46">
        <v>311420</v>
      </c>
      <c r="E266" s="26" t="s">
        <v>551</v>
      </c>
      <c r="F266" s="11">
        <v>571</v>
      </c>
      <c r="G266" s="53">
        <v>21</v>
      </c>
      <c r="H266" s="57">
        <v>98</v>
      </c>
      <c r="I266" s="53">
        <v>281</v>
      </c>
      <c r="J266" s="11">
        <v>970</v>
      </c>
      <c r="K266" s="199">
        <f t="shared" si="41"/>
        <v>0</v>
      </c>
      <c r="L266" s="142">
        <f t="shared" si="42"/>
        <v>0</v>
      </c>
      <c r="M266" s="130">
        <f t="shared" si="43"/>
        <v>0</v>
      </c>
      <c r="N266" s="200">
        <f t="shared" si="44"/>
        <v>0</v>
      </c>
      <c r="O266" s="199">
        <f t="shared" si="45"/>
        <v>571</v>
      </c>
      <c r="P266" s="130">
        <f t="shared" si="37"/>
        <v>21</v>
      </c>
      <c r="Q266" s="130">
        <f t="shared" si="38"/>
        <v>98</v>
      </c>
      <c r="R266" s="200">
        <f t="shared" si="39"/>
        <v>281</v>
      </c>
      <c r="S266" s="199"/>
      <c r="T266" s="130"/>
      <c r="U266" s="130"/>
      <c r="V266" s="200"/>
      <c r="W266" s="7"/>
      <c r="X266" s="7"/>
      <c r="Y266" s="7">
        <v>2007</v>
      </c>
      <c r="Z266" s="123">
        <v>0</v>
      </c>
      <c r="AA266" s="193" t="s">
        <v>2534</v>
      </c>
      <c r="AC266" t="s">
        <v>2492</v>
      </c>
    </row>
    <row r="267" spans="1:29" x14ac:dyDescent="0.35">
      <c r="A267" s="46">
        <v>92</v>
      </c>
      <c r="B267" s="26" t="s">
        <v>1138</v>
      </c>
      <c r="C267" s="26" t="str">
        <f t="shared" si="40"/>
        <v>311</v>
      </c>
      <c r="D267" s="46">
        <v>311990</v>
      </c>
      <c r="E267" s="26" t="s">
        <v>554</v>
      </c>
      <c r="F267" s="11">
        <v>1028</v>
      </c>
      <c r="G267" s="53">
        <v>39</v>
      </c>
      <c r="H267" s="57">
        <v>176</v>
      </c>
      <c r="I267" s="53">
        <v>507</v>
      </c>
      <c r="J267" s="11">
        <v>1750</v>
      </c>
      <c r="K267" s="199">
        <f t="shared" si="41"/>
        <v>0</v>
      </c>
      <c r="L267" s="142">
        <f t="shared" si="42"/>
        <v>0</v>
      </c>
      <c r="M267" s="130">
        <f t="shared" si="43"/>
        <v>0</v>
      </c>
      <c r="N267" s="200">
        <f t="shared" si="44"/>
        <v>0</v>
      </c>
      <c r="O267" s="199">
        <f t="shared" si="45"/>
        <v>1028</v>
      </c>
      <c r="P267" s="130">
        <f t="shared" si="37"/>
        <v>39</v>
      </c>
      <c r="Q267" s="130">
        <f t="shared" si="38"/>
        <v>176</v>
      </c>
      <c r="R267" s="200">
        <f t="shared" si="39"/>
        <v>507</v>
      </c>
      <c r="S267" s="199"/>
      <c r="T267" s="130"/>
      <c r="U267" s="130"/>
      <c r="V267" s="200"/>
      <c r="W267" s="7"/>
      <c r="X267" s="7"/>
      <c r="Y267" s="7">
        <v>2007</v>
      </c>
      <c r="Z267" s="123">
        <v>0</v>
      </c>
      <c r="AA267" s="193" t="s">
        <v>2534</v>
      </c>
      <c r="AC267" t="s">
        <v>2492</v>
      </c>
    </row>
    <row r="268" spans="1:29" x14ac:dyDescent="0.35">
      <c r="A268" s="46">
        <v>93</v>
      </c>
      <c r="B268" s="26" t="s">
        <v>1139</v>
      </c>
      <c r="C268" s="26" t="str">
        <f t="shared" si="40"/>
        <v>111</v>
      </c>
      <c r="D268" s="46">
        <v>111300</v>
      </c>
      <c r="E268" s="26" t="s">
        <v>573</v>
      </c>
      <c r="F268" s="11">
        <v>1673</v>
      </c>
      <c r="G268" s="53">
        <v>207</v>
      </c>
      <c r="H268" s="57">
        <v>133</v>
      </c>
      <c r="I268" s="53">
        <v>822</v>
      </c>
      <c r="J268" s="11">
        <v>2835</v>
      </c>
      <c r="K268" s="199">
        <f t="shared" si="41"/>
        <v>0</v>
      </c>
      <c r="L268" s="142">
        <f t="shared" si="42"/>
        <v>0</v>
      </c>
      <c r="M268" s="130">
        <f t="shared" si="43"/>
        <v>0</v>
      </c>
      <c r="N268" s="200">
        <f t="shared" si="44"/>
        <v>0</v>
      </c>
      <c r="O268" s="199">
        <f t="shared" si="45"/>
        <v>1673</v>
      </c>
      <c r="P268" s="130">
        <f t="shared" si="37"/>
        <v>207</v>
      </c>
      <c r="Q268" s="130">
        <f t="shared" si="38"/>
        <v>133</v>
      </c>
      <c r="R268" s="200">
        <f t="shared" si="39"/>
        <v>822</v>
      </c>
      <c r="S268" s="199"/>
      <c r="T268" s="130"/>
      <c r="U268" s="130"/>
      <c r="V268" s="200"/>
      <c r="W268" s="7"/>
      <c r="X268" s="7"/>
      <c r="Y268" s="7">
        <v>2007</v>
      </c>
      <c r="Z268" s="123">
        <v>0</v>
      </c>
      <c r="AA268" s="193" t="s">
        <v>2534</v>
      </c>
      <c r="AC268" t="s">
        <v>2492</v>
      </c>
    </row>
    <row r="269" spans="1:29" x14ac:dyDescent="0.35">
      <c r="A269" s="46">
        <v>93</v>
      </c>
      <c r="B269" s="26" t="s">
        <v>1139</v>
      </c>
      <c r="C269" s="26" t="str">
        <f t="shared" si="40"/>
        <v>111</v>
      </c>
      <c r="D269" s="46">
        <v>111900</v>
      </c>
      <c r="E269" s="26" t="s">
        <v>576</v>
      </c>
      <c r="F269" s="11">
        <v>17</v>
      </c>
      <c r="G269" s="53">
        <v>2</v>
      </c>
      <c r="H269" s="57">
        <v>1</v>
      </c>
      <c r="I269" s="53">
        <v>8</v>
      </c>
      <c r="J269" s="11">
        <v>28</v>
      </c>
      <c r="K269" s="199">
        <f t="shared" si="41"/>
        <v>0</v>
      </c>
      <c r="L269" s="142">
        <f t="shared" si="42"/>
        <v>0</v>
      </c>
      <c r="M269" s="130">
        <f t="shared" si="43"/>
        <v>0</v>
      </c>
      <c r="N269" s="200">
        <f t="shared" si="44"/>
        <v>0</v>
      </c>
      <c r="O269" s="199">
        <f t="shared" si="45"/>
        <v>17</v>
      </c>
      <c r="P269" s="130">
        <f t="shared" si="37"/>
        <v>2</v>
      </c>
      <c r="Q269" s="130">
        <f t="shared" si="38"/>
        <v>1</v>
      </c>
      <c r="R269" s="200">
        <f t="shared" si="39"/>
        <v>8</v>
      </c>
      <c r="S269" s="199"/>
      <c r="T269" s="130"/>
      <c r="U269" s="130"/>
      <c r="V269" s="200"/>
      <c r="W269" s="7"/>
      <c r="X269" s="7"/>
      <c r="Y269" s="7">
        <v>2007</v>
      </c>
      <c r="Z269" s="123">
        <v>0</v>
      </c>
      <c r="AA269" s="193" t="s">
        <v>2534</v>
      </c>
      <c r="AC269" t="s">
        <v>2492</v>
      </c>
    </row>
    <row r="270" spans="1:29" x14ac:dyDescent="0.35">
      <c r="A270" s="46">
        <v>93</v>
      </c>
      <c r="B270" s="26" t="s">
        <v>1139</v>
      </c>
      <c r="C270" s="26" t="str">
        <f t="shared" si="40"/>
        <v>212</v>
      </c>
      <c r="D270" s="46" t="s">
        <v>579</v>
      </c>
      <c r="E270" s="26" t="s">
        <v>580</v>
      </c>
      <c r="F270" s="11">
        <v>11</v>
      </c>
      <c r="G270" s="53">
        <v>4</v>
      </c>
      <c r="H270" s="57">
        <v>0</v>
      </c>
      <c r="I270" s="53">
        <v>6</v>
      </c>
      <c r="J270" s="11">
        <v>22</v>
      </c>
      <c r="K270" s="199">
        <f t="shared" si="41"/>
        <v>0</v>
      </c>
      <c r="L270" s="142">
        <f t="shared" si="42"/>
        <v>0</v>
      </c>
      <c r="M270" s="130">
        <f t="shared" si="43"/>
        <v>0</v>
      </c>
      <c r="N270" s="200">
        <f t="shared" si="44"/>
        <v>0</v>
      </c>
      <c r="O270" s="199">
        <f t="shared" si="45"/>
        <v>11</v>
      </c>
      <c r="P270" s="130">
        <f t="shared" si="37"/>
        <v>4</v>
      </c>
      <c r="Q270" s="130">
        <f t="shared" si="38"/>
        <v>0</v>
      </c>
      <c r="R270" s="200">
        <f t="shared" si="39"/>
        <v>6</v>
      </c>
      <c r="S270" s="199"/>
      <c r="T270" s="130"/>
      <c r="U270" s="130"/>
      <c r="V270" s="200"/>
      <c r="W270" s="7"/>
      <c r="X270" s="7"/>
      <c r="Y270" s="7">
        <v>2007</v>
      </c>
      <c r="Z270" s="123">
        <v>0</v>
      </c>
      <c r="AA270" s="193" t="s">
        <v>2534</v>
      </c>
      <c r="AC270" t="s">
        <v>2492</v>
      </c>
    </row>
    <row r="271" spans="1:29" x14ac:dyDescent="0.35">
      <c r="A271" s="46">
        <v>93</v>
      </c>
      <c r="B271" s="26" t="s">
        <v>1139</v>
      </c>
      <c r="C271" s="26" t="str">
        <f t="shared" si="40"/>
        <v>311</v>
      </c>
      <c r="D271" s="46">
        <v>311230</v>
      </c>
      <c r="E271" s="26" t="s">
        <v>550</v>
      </c>
      <c r="F271" s="11">
        <v>85</v>
      </c>
      <c r="G271" s="53">
        <v>2</v>
      </c>
      <c r="H271" s="57">
        <v>15</v>
      </c>
      <c r="I271" s="53">
        <v>41</v>
      </c>
      <c r="J271" s="11">
        <v>143</v>
      </c>
      <c r="K271" s="199">
        <f t="shared" si="41"/>
        <v>0</v>
      </c>
      <c r="L271" s="142">
        <f t="shared" si="42"/>
        <v>0</v>
      </c>
      <c r="M271" s="130">
        <f t="shared" si="43"/>
        <v>0</v>
      </c>
      <c r="N271" s="200">
        <f t="shared" si="44"/>
        <v>0</v>
      </c>
      <c r="O271" s="199">
        <f t="shared" si="45"/>
        <v>85</v>
      </c>
      <c r="P271" s="130">
        <f t="shared" si="37"/>
        <v>2</v>
      </c>
      <c r="Q271" s="130">
        <f t="shared" si="38"/>
        <v>15</v>
      </c>
      <c r="R271" s="200">
        <f t="shared" si="39"/>
        <v>41</v>
      </c>
      <c r="S271" s="199"/>
      <c r="T271" s="130"/>
      <c r="U271" s="130"/>
      <c r="V271" s="200"/>
      <c r="W271" s="7"/>
      <c r="X271" s="7"/>
      <c r="Y271" s="7">
        <v>2007</v>
      </c>
      <c r="Z271" s="123">
        <v>0</v>
      </c>
      <c r="AA271" s="193" t="s">
        <v>2534</v>
      </c>
      <c r="AC271" t="s">
        <v>2492</v>
      </c>
    </row>
    <row r="272" spans="1:29" x14ac:dyDescent="0.35">
      <c r="A272" s="46">
        <v>93</v>
      </c>
      <c r="B272" s="26" t="s">
        <v>1139</v>
      </c>
      <c r="C272" s="26" t="str">
        <f t="shared" si="40"/>
        <v>311</v>
      </c>
      <c r="D272" s="46">
        <v>311410</v>
      </c>
      <c r="E272" s="26" t="s">
        <v>577</v>
      </c>
      <c r="F272" s="11">
        <v>14249</v>
      </c>
      <c r="G272" s="53">
        <v>509</v>
      </c>
      <c r="H272" s="57">
        <v>2435</v>
      </c>
      <c r="I272" s="53">
        <v>7017</v>
      </c>
      <c r="J272" s="11">
        <v>24209</v>
      </c>
      <c r="K272" s="199">
        <f t="shared" si="41"/>
        <v>0</v>
      </c>
      <c r="L272" s="142">
        <f t="shared" si="42"/>
        <v>0</v>
      </c>
      <c r="M272" s="130">
        <f t="shared" si="43"/>
        <v>0</v>
      </c>
      <c r="N272" s="200">
        <f t="shared" si="44"/>
        <v>0</v>
      </c>
      <c r="O272" s="199">
        <f t="shared" si="45"/>
        <v>14249</v>
      </c>
      <c r="P272" s="130">
        <f t="shared" si="37"/>
        <v>509</v>
      </c>
      <c r="Q272" s="130">
        <f t="shared" si="38"/>
        <v>2435</v>
      </c>
      <c r="R272" s="200">
        <f t="shared" si="39"/>
        <v>7017</v>
      </c>
      <c r="S272" s="199"/>
      <c r="T272" s="130"/>
      <c r="U272" s="130"/>
      <c r="V272" s="200"/>
      <c r="W272" s="7"/>
      <c r="X272" s="7"/>
      <c r="Y272" s="7">
        <v>2007</v>
      </c>
      <c r="Z272" s="123">
        <v>0</v>
      </c>
      <c r="AA272" s="193" t="s">
        <v>2534</v>
      </c>
      <c r="AC272" t="s">
        <v>2492</v>
      </c>
    </row>
    <row r="273" spans="1:29" x14ac:dyDescent="0.35">
      <c r="A273" s="46">
        <v>93</v>
      </c>
      <c r="B273" s="26" t="s">
        <v>1139</v>
      </c>
      <c r="C273" s="26" t="str">
        <f t="shared" si="40"/>
        <v>311</v>
      </c>
      <c r="D273" s="46">
        <v>311420</v>
      </c>
      <c r="E273" s="26" t="s">
        <v>551</v>
      </c>
      <c r="F273" s="11">
        <v>10348</v>
      </c>
      <c r="G273" s="53">
        <v>378</v>
      </c>
      <c r="H273" s="57">
        <v>1768</v>
      </c>
      <c r="I273" s="53">
        <v>5099</v>
      </c>
      <c r="J273" s="11">
        <v>17592</v>
      </c>
      <c r="K273" s="199">
        <f t="shared" si="41"/>
        <v>0</v>
      </c>
      <c r="L273" s="142">
        <f t="shared" si="42"/>
        <v>0</v>
      </c>
      <c r="M273" s="130">
        <f t="shared" si="43"/>
        <v>0</v>
      </c>
      <c r="N273" s="200">
        <f t="shared" si="44"/>
        <v>0</v>
      </c>
      <c r="O273" s="199">
        <f t="shared" si="45"/>
        <v>10348</v>
      </c>
      <c r="P273" s="130">
        <f t="shared" si="37"/>
        <v>378</v>
      </c>
      <c r="Q273" s="130">
        <f t="shared" si="38"/>
        <v>1768</v>
      </c>
      <c r="R273" s="200">
        <f t="shared" si="39"/>
        <v>5099</v>
      </c>
      <c r="S273" s="199"/>
      <c r="T273" s="130"/>
      <c r="U273" s="130"/>
      <c r="V273" s="200"/>
      <c r="W273" s="7"/>
      <c r="X273" s="7"/>
      <c r="Y273" s="7">
        <v>2007</v>
      </c>
      <c r="Z273" s="123">
        <v>0</v>
      </c>
      <c r="AA273" s="193" t="s">
        <v>2534</v>
      </c>
      <c r="AC273" t="s">
        <v>2492</v>
      </c>
    </row>
    <row r="274" spans="1:29" x14ac:dyDescent="0.35">
      <c r="A274" s="46">
        <v>93</v>
      </c>
      <c r="B274" s="26" t="s">
        <v>1139</v>
      </c>
      <c r="C274" s="26" t="str">
        <f t="shared" si="40"/>
        <v>311</v>
      </c>
      <c r="D274" s="46">
        <v>311514</v>
      </c>
      <c r="E274" s="26" t="s">
        <v>566</v>
      </c>
      <c r="F274" s="11">
        <v>3512</v>
      </c>
      <c r="G274" s="53">
        <v>98</v>
      </c>
      <c r="H274" s="57">
        <v>600</v>
      </c>
      <c r="I274" s="53">
        <v>1718</v>
      </c>
      <c r="J274" s="11">
        <v>5929</v>
      </c>
      <c r="K274" s="199">
        <f t="shared" si="41"/>
        <v>0</v>
      </c>
      <c r="L274" s="142">
        <f t="shared" si="42"/>
        <v>0</v>
      </c>
      <c r="M274" s="130">
        <f t="shared" si="43"/>
        <v>0</v>
      </c>
      <c r="N274" s="200">
        <f t="shared" si="44"/>
        <v>0</v>
      </c>
      <c r="O274" s="199">
        <f t="shared" si="45"/>
        <v>3512</v>
      </c>
      <c r="P274" s="130">
        <f t="shared" si="37"/>
        <v>98</v>
      </c>
      <c r="Q274" s="130">
        <f t="shared" si="38"/>
        <v>600</v>
      </c>
      <c r="R274" s="200">
        <f t="shared" si="39"/>
        <v>1718</v>
      </c>
      <c r="S274" s="199"/>
      <c r="T274" s="130"/>
      <c r="U274" s="130"/>
      <c r="V274" s="200"/>
      <c r="W274" s="7"/>
      <c r="X274" s="7"/>
      <c r="Y274" s="7">
        <v>2007</v>
      </c>
      <c r="Z274" s="123">
        <v>0</v>
      </c>
      <c r="AA274" s="193" t="s">
        <v>2534</v>
      </c>
      <c r="AC274" t="s">
        <v>2492</v>
      </c>
    </row>
    <row r="275" spans="1:29" x14ac:dyDescent="0.35">
      <c r="A275" s="46">
        <v>93</v>
      </c>
      <c r="B275" s="26" t="s">
        <v>1139</v>
      </c>
      <c r="C275" s="26" t="str">
        <f t="shared" si="40"/>
        <v>311</v>
      </c>
      <c r="D275" s="46">
        <v>311910</v>
      </c>
      <c r="E275" s="26" t="s">
        <v>571</v>
      </c>
      <c r="F275" s="11">
        <v>18696</v>
      </c>
      <c r="G275" s="53">
        <v>503</v>
      </c>
      <c r="H275" s="57">
        <v>2855</v>
      </c>
      <c r="I275" s="53">
        <v>9001</v>
      </c>
      <c r="J275" s="11">
        <v>31055</v>
      </c>
      <c r="K275" s="199">
        <f t="shared" si="41"/>
        <v>0</v>
      </c>
      <c r="L275" s="142">
        <f t="shared" si="42"/>
        <v>0</v>
      </c>
      <c r="M275" s="130">
        <f t="shared" si="43"/>
        <v>0</v>
      </c>
      <c r="N275" s="200">
        <f t="shared" si="44"/>
        <v>0</v>
      </c>
      <c r="O275" s="199">
        <f t="shared" si="45"/>
        <v>18696</v>
      </c>
      <c r="P275" s="130">
        <f t="shared" si="37"/>
        <v>503</v>
      </c>
      <c r="Q275" s="130">
        <f t="shared" si="38"/>
        <v>2855</v>
      </c>
      <c r="R275" s="200">
        <f t="shared" si="39"/>
        <v>9001</v>
      </c>
      <c r="S275" s="199"/>
      <c r="T275" s="130"/>
      <c r="U275" s="130"/>
      <c r="V275" s="200"/>
      <c r="W275" s="7"/>
      <c r="X275" s="7"/>
      <c r="Y275" s="7">
        <v>2007</v>
      </c>
      <c r="Z275" s="123">
        <v>0</v>
      </c>
      <c r="AA275" s="193" t="s">
        <v>2534</v>
      </c>
      <c r="AC275" t="s">
        <v>2492</v>
      </c>
    </row>
    <row r="276" spans="1:29" x14ac:dyDescent="0.35">
      <c r="A276" s="46">
        <v>93</v>
      </c>
      <c r="B276" s="26" t="s">
        <v>1139</v>
      </c>
      <c r="C276" s="26" t="str">
        <f t="shared" si="40"/>
        <v>311</v>
      </c>
      <c r="D276" s="46">
        <v>311940</v>
      </c>
      <c r="E276" s="26" t="s">
        <v>572</v>
      </c>
      <c r="F276" s="11">
        <v>5780</v>
      </c>
      <c r="G276" s="53">
        <v>192</v>
      </c>
      <c r="H276" s="57">
        <v>988</v>
      </c>
      <c r="I276" s="53">
        <v>2840</v>
      </c>
      <c r="J276" s="11">
        <v>9799</v>
      </c>
      <c r="K276" s="199">
        <f t="shared" si="41"/>
        <v>0</v>
      </c>
      <c r="L276" s="142">
        <f t="shared" si="42"/>
        <v>0</v>
      </c>
      <c r="M276" s="130">
        <f t="shared" si="43"/>
        <v>0</v>
      </c>
      <c r="N276" s="200">
        <f t="shared" si="44"/>
        <v>0</v>
      </c>
      <c r="O276" s="199">
        <f t="shared" si="45"/>
        <v>5780</v>
      </c>
      <c r="P276" s="130">
        <f t="shared" si="37"/>
        <v>192</v>
      </c>
      <c r="Q276" s="130">
        <f t="shared" si="38"/>
        <v>988</v>
      </c>
      <c r="R276" s="200">
        <f t="shared" si="39"/>
        <v>2840</v>
      </c>
      <c r="S276" s="199"/>
      <c r="T276" s="130"/>
      <c r="U276" s="130"/>
      <c r="V276" s="200"/>
      <c r="W276" s="7"/>
      <c r="X276" s="7"/>
      <c r="Y276" s="7">
        <v>2007</v>
      </c>
      <c r="Z276" s="123">
        <v>0</v>
      </c>
      <c r="AA276" s="193" t="s">
        <v>2534</v>
      </c>
      <c r="AC276" t="s">
        <v>2492</v>
      </c>
    </row>
    <row r="277" spans="1:29" x14ac:dyDescent="0.35">
      <c r="A277" s="46">
        <v>93</v>
      </c>
      <c r="B277" s="26" t="s">
        <v>1139</v>
      </c>
      <c r="C277" s="26" t="str">
        <f t="shared" si="40"/>
        <v>311</v>
      </c>
      <c r="D277" s="46">
        <v>311990</v>
      </c>
      <c r="E277" s="26" t="s">
        <v>554</v>
      </c>
      <c r="F277" s="11">
        <v>10430</v>
      </c>
      <c r="G277" s="53">
        <v>396</v>
      </c>
      <c r="H277" s="57">
        <v>1782</v>
      </c>
      <c r="I277" s="53">
        <v>5146</v>
      </c>
      <c r="J277" s="11">
        <v>17755</v>
      </c>
      <c r="K277" s="199">
        <f t="shared" si="41"/>
        <v>0</v>
      </c>
      <c r="L277" s="142">
        <f t="shared" si="42"/>
        <v>0</v>
      </c>
      <c r="M277" s="130">
        <f t="shared" si="43"/>
        <v>0</v>
      </c>
      <c r="N277" s="200">
        <f t="shared" si="44"/>
        <v>0</v>
      </c>
      <c r="O277" s="199">
        <f t="shared" si="45"/>
        <v>10430</v>
      </c>
      <c r="P277" s="130">
        <f t="shared" si="37"/>
        <v>396</v>
      </c>
      <c r="Q277" s="130">
        <f t="shared" si="38"/>
        <v>1782</v>
      </c>
      <c r="R277" s="200">
        <f t="shared" si="39"/>
        <v>5146</v>
      </c>
      <c r="S277" s="199"/>
      <c r="T277" s="130"/>
      <c r="U277" s="130"/>
      <c r="V277" s="200"/>
      <c r="W277" s="7"/>
      <c r="X277" s="7"/>
      <c r="Y277" s="7">
        <v>2007</v>
      </c>
      <c r="Z277" s="123">
        <v>0</v>
      </c>
      <c r="AA277" s="193" t="s">
        <v>2534</v>
      </c>
      <c r="AC277" t="s">
        <v>2492</v>
      </c>
    </row>
    <row r="278" spans="1:29" x14ac:dyDescent="0.35">
      <c r="A278" s="46">
        <v>93</v>
      </c>
      <c r="B278" s="26" t="s">
        <v>1139</v>
      </c>
      <c r="C278" s="26" t="str">
        <f t="shared" si="40"/>
        <v>325</v>
      </c>
      <c r="D278" s="46">
        <v>325190</v>
      </c>
      <c r="E278" s="26" t="s">
        <v>581</v>
      </c>
      <c r="F278" s="11">
        <v>248</v>
      </c>
      <c r="G278" s="53">
        <v>18</v>
      </c>
      <c r="H278" s="57">
        <v>13</v>
      </c>
      <c r="I278" s="53">
        <v>114</v>
      </c>
      <c r="J278" s="11">
        <v>393</v>
      </c>
      <c r="K278" s="199">
        <f t="shared" si="41"/>
        <v>0</v>
      </c>
      <c r="L278" s="142">
        <f t="shared" si="42"/>
        <v>0</v>
      </c>
      <c r="M278" s="130">
        <f t="shared" si="43"/>
        <v>0</v>
      </c>
      <c r="N278" s="200">
        <f t="shared" si="44"/>
        <v>0</v>
      </c>
      <c r="O278" s="199">
        <f t="shared" si="45"/>
        <v>248</v>
      </c>
      <c r="P278" s="130">
        <f t="shared" si="37"/>
        <v>18</v>
      </c>
      <c r="Q278" s="130">
        <f t="shared" si="38"/>
        <v>13</v>
      </c>
      <c r="R278" s="200">
        <f t="shared" si="39"/>
        <v>114</v>
      </c>
      <c r="S278" s="199"/>
      <c r="T278" s="130"/>
      <c r="U278" s="130"/>
      <c r="V278" s="200"/>
      <c r="W278" s="7"/>
      <c r="X278" s="7"/>
      <c r="Y278" s="7">
        <v>2007</v>
      </c>
      <c r="Z278" s="123">
        <v>0</v>
      </c>
      <c r="AA278" s="193" t="s">
        <v>2534</v>
      </c>
      <c r="AC278" t="s">
        <v>2492</v>
      </c>
    </row>
    <row r="279" spans="1:29" x14ac:dyDescent="0.35">
      <c r="A279" s="46">
        <v>93</v>
      </c>
      <c r="B279" s="26" t="s">
        <v>1139</v>
      </c>
      <c r="C279" s="26" t="str">
        <f t="shared" si="40"/>
        <v>325</v>
      </c>
      <c r="D279" s="46" t="s">
        <v>505</v>
      </c>
      <c r="E279" s="26" t="s">
        <v>506</v>
      </c>
      <c r="F279" s="11">
        <v>161</v>
      </c>
      <c r="G279" s="53">
        <v>6</v>
      </c>
      <c r="H279" s="57">
        <v>9</v>
      </c>
      <c r="I279" s="53">
        <v>72</v>
      </c>
      <c r="J279" s="11">
        <v>247</v>
      </c>
      <c r="K279" s="199">
        <f t="shared" si="41"/>
        <v>0</v>
      </c>
      <c r="L279" s="142">
        <f t="shared" si="42"/>
        <v>0</v>
      </c>
      <c r="M279" s="130">
        <f t="shared" si="43"/>
        <v>0</v>
      </c>
      <c r="N279" s="200">
        <f t="shared" si="44"/>
        <v>0</v>
      </c>
      <c r="O279" s="199">
        <f t="shared" si="45"/>
        <v>161</v>
      </c>
      <c r="P279" s="130">
        <f t="shared" si="37"/>
        <v>6</v>
      </c>
      <c r="Q279" s="130">
        <f t="shared" si="38"/>
        <v>9</v>
      </c>
      <c r="R279" s="200">
        <f t="shared" si="39"/>
        <v>72</v>
      </c>
      <c r="S279" s="199"/>
      <c r="T279" s="130"/>
      <c r="U279" s="130"/>
      <c r="V279" s="200"/>
      <c r="W279" s="7"/>
      <c r="X279" s="7"/>
      <c r="Y279" s="7">
        <v>2007</v>
      </c>
      <c r="Z279" s="123">
        <v>0</v>
      </c>
      <c r="AA279" s="193" t="s">
        <v>2534</v>
      </c>
      <c r="AC279" t="s">
        <v>2492</v>
      </c>
    </row>
    <row r="280" spans="1:29" x14ac:dyDescent="0.35">
      <c r="A280" s="46">
        <v>95</v>
      </c>
      <c r="B280" s="26" t="s">
        <v>1140</v>
      </c>
      <c r="C280" s="26" t="str">
        <f t="shared" si="40"/>
        <v>311</v>
      </c>
      <c r="D280" s="46">
        <v>311920</v>
      </c>
      <c r="E280" s="26" t="s">
        <v>582</v>
      </c>
      <c r="F280" s="11">
        <v>4349</v>
      </c>
      <c r="G280" s="53">
        <v>125</v>
      </c>
      <c r="H280" s="57">
        <v>743</v>
      </c>
      <c r="I280" s="53">
        <v>2129</v>
      </c>
      <c r="J280" s="11">
        <v>7346</v>
      </c>
      <c r="K280" s="199">
        <f t="shared" si="41"/>
        <v>0</v>
      </c>
      <c r="L280" s="142">
        <f t="shared" si="42"/>
        <v>0</v>
      </c>
      <c r="M280" s="130">
        <f t="shared" si="43"/>
        <v>0</v>
      </c>
      <c r="N280" s="200">
        <f t="shared" si="44"/>
        <v>0</v>
      </c>
      <c r="O280" s="199">
        <f t="shared" si="45"/>
        <v>4349</v>
      </c>
      <c r="P280" s="130">
        <f t="shared" si="37"/>
        <v>125</v>
      </c>
      <c r="Q280" s="130">
        <f t="shared" si="38"/>
        <v>743</v>
      </c>
      <c r="R280" s="200">
        <f t="shared" si="39"/>
        <v>2129</v>
      </c>
      <c r="S280" s="199"/>
      <c r="T280" s="130"/>
      <c r="U280" s="130"/>
      <c r="V280" s="200"/>
      <c r="W280" s="7"/>
      <c r="X280" s="7"/>
      <c r="Y280" s="7">
        <v>2007</v>
      </c>
      <c r="Z280" s="123">
        <v>0</v>
      </c>
      <c r="AA280" s="193" t="s">
        <v>2534</v>
      </c>
      <c r="AC280" t="s">
        <v>2492</v>
      </c>
    </row>
    <row r="281" spans="1:29" x14ac:dyDescent="0.35">
      <c r="A281" s="46">
        <v>95</v>
      </c>
      <c r="B281" s="26" t="s">
        <v>1140</v>
      </c>
      <c r="C281" s="26" t="str">
        <f t="shared" si="40"/>
        <v>311</v>
      </c>
      <c r="D281" s="46">
        <v>311930</v>
      </c>
      <c r="E281" s="26" t="s">
        <v>583</v>
      </c>
      <c r="F281" s="11">
        <v>196</v>
      </c>
      <c r="G281" s="53">
        <v>6</v>
      </c>
      <c r="H281" s="57">
        <v>30</v>
      </c>
      <c r="I281" s="53">
        <v>94</v>
      </c>
      <c r="J281" s="11">
        <v>326</v>
      </c>
      <c r="K281" s="199">
        <f t="shared" si="41"/>
        <v>0</v>
      </c>
      <c r="L281" s="142">
        <f t="shared" si="42"/>
        <v>0</v>
      </c>
      <c r="M281" s="130">
        <f t="shared" si="43"/>
        <v>0</v>
      </c>
      <c r="N281" s="200">
        <f t="shared" si="44"/>
        <v>0</v>
      </c>
      <c r="O281" s="199">
        <f t="shared" si="45"/>
        <v>196</v>
      </c>
      <c r="P281" s="130">
        <f t="shared" si="37"/>
        <v>6</v>
      </c>
      <c r="Q281" s="130">
        <f t="shared" si="38"/>
        <v>30</v>
      </c>
      <c r="R281" s="200">
        <f t="shared" si="39"/>
        <v>94</v>
      </c>
      <c r="S281" s="199"/>
      <c r="T281" s="130"/>
      <c r="U281" s="130"/>
      <c r="V281" s="200"/>
      <c r="W281" s="7"/>
      <c r="X281" s="7"/>
      <c r="Y281" s="7">
        <v>2007</v>
      </c>
      <c r="Z281" s="123">
        <v>0</v>
      </c>
      <c r="AA281" s="193" t="s">
        <v>2534</v>
      </c>
      <c r="AC281" t="s">
        <v>2492</v>
      </c>
    </row>
    <row r="282" spans="1:29" x14ac:dyDescent="0.35">
      <c r="A282" s="46">
        <v>95</v>
      </c>
      <c r="B282" s="26" t="s">
        <v>1140</v>
      </c>
      <c r="C282" s="26" t="str">
        <f t="shared" si="40"/>
        <v>311</v>
      </c>
      <c r="D282" s="46">
        <v>311940</v>
      </c>
      <c r="E282" s="26" t="s">
        <v>572</v>
      </c>
      <c r="F282" s="11">
        <v>734</v>
      </c>
      <c r="G282" s="53">
        <v>24</v>
      </c>
      <c r="H282" s="57">
        <v>125</v>
      </c>
      <c r="I282" s="53">
        <v>361</v>
      </c>
      <c r="J282" s="11">
        <v>1245</v>
      </c>
      <c r="K282" s="199">
        <f t="shared" si="41"/>
        <v>0</v>
      </c>
      <c r="L282" s="142">
        <f t="shared" si="42"/>
        <v>0</v>
      </c>
      <c r="M282" s="130">
        <f t="shared" si="43"/>
        <v>0</v>
      </c>
      <c r="N282" s="200">
        <f t="shared" si="44"/>
        <v>0</v>
      </c>
      <c r="O282" s="199">
        <f t="shared" si="45"/>
        <v>734</v>
      </c>
      <c r="P282" s="130">
        <f t="shared" si="37"/>
        <v>24</v>
      </c>
      <c r="Q282" s="130">
        <f t="shared" si="38"/>
        <v>125</v>
      </c>
      <c r="R282" s="200">
        <f t="shared" si="39"/>
        <v>361</v>
      </c>
      <c r="S282" s="199"/>
      <c r="T282" s="130"/>
      <c r="U282" s="130"/>
      <c r="V282" s="200"/>
      <c r="W282" s="7"/>
      <c r="X282" s="7"/>
      <c r="Y282" s="7">
        <v>2007</v>
      </c>
      <c r="Z282" s="123">
        <v>0</v>
      </c>
      <c r="AA282" s="193" t="s">
        <v>2534</v>
      </c>
      <c r="AC282" t="s">
        <v>2492</v>
      </c>
    </row>
    <row r="283" spans="1:29" x14ac:dyDescent="0.35">
      <c r="A283" s="46">
        <v>95</v>
      </c>
      <c r="B283" s="26" t="s">
        <v>1140</v>
      </c>
      <c r="C283" s="26" t="str">
        <f t="shared" si="40"/>
        <v>312</v>
      </c>
      <c r="D283" s="46">
        <v>312110</v>
      </c>
      <c r="E283" s="26" t="s">
        <v>584</v>
      </c>
      <c r="F283" s="11">
        <v>1293</v>
      </c>
      <c r="G283" s="53">
        <v>35</v>
      </c>
      <c r="H283" s="57">
        <v>509</v>
      </c>
      <c r="I283" s="53">
        <v>750</v>
      </c>
      <c r="J283" s="11">
        <v>2587</v>
      </c>
      <c r="K283" s="199">
        <f t="shared" si="41"/>
        <v>0</v>
      </c>
      <c r="L283" s="142">
        <f t="shared" si="42"/>
        <v>0</v>
      </c>
      <c r="M283" s="130">
        <f t="shared" si="43"/>
        <v>0</v>
      </c>
      <c r="N283" s="200">
        <f t="shared" si="44"/>
        <v>0</v>
      </c>
      <c r="O283" s="199">
        <f t="shared" si="45"/>
        <v>1293</v>
      </c>
      <c r="P283" s="130">
        <f t="shared" si="37"/>
        <v>35</v>
      </c>
      <c r="Q283" s="130">
        <f t="shared" si="38"/>
        <v>509</v>
      </c>
      <c r="R283" s="200">
        <f t="shared" si="39"/>
        <v>750</v>
      </c>
      <c r="S283" s="199"/>
      <c r="T283" s="130"/>
      <c r="U283" s="130"/>
      <c r="V283" s="200"/>
      <c r="W283" s="7"/>
      <c r="X283" s="7"/>
      <c r="Y283" s="7">
        <v>2007</v>
      </c>
      <c r="Z283" s="123">
        <v>0</v>
      </c>
      <c r="AA283" s="193" t="s">
        <v>2534</v>
      </c>
      <c r="AC283" t="s">
        <v>2492</v>
      </c>
    </row>
    <row r="284" spans="1:29" x14ac:dyDescent="0.35">
      <c r="A284" s="46">
        <v>95</v>
      </c>
      <c r="B284" s="26" t="s">
        <v>1140</v>
      </c>
      <c r="C284" s="26" t="str">
        <f t="shared" si="40"/>
        <v>S00</v>
      </c>
      <c r="D284" s="46" t="s">
        <v>422</v>
      </c>
      <c r="E284" s="26" t="s">
        <v>423</v>
      </c>
      <c r="F284" s="11">
        <v>-2433</v>
      </c>
      <c r="G284" s="53">
        <v>0</v>
      </c>
      <c r="H284" s="57">
        <v>0</v>
      </c>
      <c r="I284" s="53">
        <v>0</v>
      </c>
      <c r="J284" s="11">
        <v>-2433</v>
      </c>
      <c r="K284" s="199">
        <f t="shared" si="41"/>
        <v>0</v>
      </c>
      <c r="L284" s="142">
        <f t="shared" si="42"/>
        <v>0</v>
      </c>
      <c r="M284" s="130">
        <f t="shared" si="43"/>
        <v>0</v>
      </c>
      <c r="N284" s="200">
        <f t="shared" si="44"/>
        <v>0</v>
      </c>
      <c r="O284" s="199">
        <f t="shared" si="45"/>
        <v>-2433</v>
      </c>
      <c r="P284" s="130">
        <f t="shared" si="37"/>
        <v>0</v>
      </c>
      <c r="Q284" s="130">
        <f t="shared" si="38"/>
        <v>0</v>
      </c>
      <c r="R284" s="200">
        <f t="shared" si="39"/>
        <v>0</v>
      </c>
      <c r="S284" s="199"/>
      <c r="T284" s="130"/>
      <c r="U284" s="130"/>
      <c r="V284" s="200"/>
      <c r="W284" s="7"/>
      <c r="X284" s="7"/>
      <c r="Y284" s="7">
        <v>2007</v>
      </c>
      <c r="Z284" s="123">
        <v>0</v>
      </c>
      <c r="AA284" s="193" t="s">
        <v>2534</v>
      </c>
      <c r="AC284" t="s">
        <v>2492</v>
      </c>
    </row>
    <row r="285" spans="1:29" x14ac:dyDescent="0.35">
      <c r="A285" s="46">
        <v>96</v>
      </c>
      <c r="B285" s="26" t="s">
        <v>1141</v>
      </c>
      <c r="C285" s="26" t="str">
        <f t="shared" si="40"/>
        <v>311</v>
      </c>
      <c r="D285" s="46">
        <v>311410</v>
      </c>
      <c r="E285" s="26" t="s">
        <v>577</v>
      </c>
      <c r="F285" s="11">
        <v>1135</v>
      </c>
      <c r="G285" s="53">
        <v>41</v>
      </c>
      <c r="H285" s="57">
        <v>194</v>
      </c>
      <c r="I285" s="53">
        <v>559</v>
      </c>
      <c r="J285" s="11">
        <v>1928</v>
      </c>
      <c r="K285" s="199">
        <f t="shared" si="41"/>
        <v>0</v>
      </c>
      <c r="L285" s="142">
        <f t="shared" si="42"/>
        <v>0</v>
      </c>
      <c r="M285" s="130">
        <f t="shared" si="43"/>
        <v>0</v>
      </c>
      <c r="N285" s="200">
        <f t="shared" si="44"/>
        <v>0</v>
      </c>
      <c r="O285" s="199">
        <f t="shared" si="45"/>
        <v>1135</v>
      </c>
      <c r="P285" s="130">
        <f t="shared" si="37"/>
        <v>41</v>
      </c>
      <c r="Q285" s="130">
        <f t="shared" si="38"/>
        <v>194</v>
      </c>
      <c r="R285" s="200">
        <f t="shared" si="39"/>
        <v>559</v>
      </c>
      <c r="S285" s="199"/>
      <c r="T285" s="130"/>
      <c r="U285" s="130"/>
      <c r="V285" s="200"/>
      <c r="W285" s="7"/>
      <c r="X285" s="7"/>
      <c r="Y285" s="7">
        <v>2007</v>
      </c>
      <c r="Z285" s="123">
        <v>0</v>
      </c>
      <c r="AA285" s="193" t="s">
        <v>2534</v>
      </c>
      <c r="AC285" t="s">
        <v>2492</v>
      </c>
    </row>
    <row r="286" spans="1:29" x14ac:dyDescent="0.35">
      <c r="A286" s="46">
        <v>96</v>
      </c>
      <c r="B286" s="26" t="s">
        <v>1141</v>
      </c>
      <c r="C286" s="26" t="str">
        <f t="shared" si="40"/>
        <v>311</v>
      </c>
      <c r="D286" s="46">
        <v>311420</v>
      </c>
      <c r="E286" s="26" t="s">
        <v>551</v>
      </c>
      <c r="F286" s="11">
        <v>3671</v>
      </c>
      <c r="G286" s="53">
        <v>134</v>
      </c>
      <c r="H286" s="57">
        <v>627</v>
      </c>
      <c r="I286" s="53">
        <v>1809</v>
      </c>
      <c r="J286" s="11">
        <v>6242</v>
      </c>
      <c r="K286" s="199">
        <f t="shared" si="41"/>
        <v>0</v>
      </c>
      <c r="L286" s="142">
        <f t="shared" si="42"/>
        <v>0</v>
      </c>
      <c r="M286" s="130">
        <f t="shared" si="43"/>
        <v>0</v>
      </c>
      <c r="N286" s="200">
        <f t="shared" si="44"/>
        <v>0</v>
      </c>
      <c r="O286" s="199">
        <f t="shared" si="45"/>
        <v>3671</v>
      </c>
      <c r="P286" s="130">
        <f t="shared" si="37"/>
        <v>134</v>
      </c>
      <c r="Q286" s="130">
        <f t="shared" si="38"/>
        <v>627</v>
      </c>
      <c r="R286" s="200">
        <f t="shared" si="39"/>
        <v>1809</v>
      </c>
      <c r="S286" s="199"/>
      <c r="T286" s="130"/>
      <c r="U286" s="130"/>
      <c r="V286" s="200"/>
      <c r="W286" s="7"/>
      <c r="X286" s="7"/>
      <c r="Y286" s="7">
        <v>2007</v>
      </c>
      <c r="Z286" s="123">
        <v>0</v>
      </c>
      <c r="AA286" s="193" t="s">
        <v>2534</v>
      </c>
      <c r="AC286" t="s">
        <v>2492</v>
      </c>
    </row>
    <row r="287" spans="1:29" x14ac:dyDescent="0.35">
      <c r="A287" s="46">
        <v>96</v>
      </c>
      <c r="B287" s="26" t="s">
        <v>1141</v>
      </c>
      <c r="C287" s="26" t="str">
        <f t="shared" si="40"/>
        <v>312</v>
      </c>
      <c r="D287" s="46">
        <v>312110</v>
      </c>
      <c r="E287" s="26" t="s">
        <v>584</v>
      </c>
      <c r="F287" s="11">
        <v>36941</v>
      </c>
      <c r="G287" s="53">
        <v>1002</v>
      </c>
      <c r="H287" s="57">
        <v>6312</v>
      </c>
      <c r="I287" s="53">
        <v>18061</v>
      </c>
      <c r="J287" s="11">
        <v>62316</v>
      </c>
      <c r="K287" s="199">
        <f t="shared" si="41"/>
        <v>0</v>
      </c>
      <c r="L287" s="142">
        <f t="shared" si="42"/>
        <v>0</v>
      </c>
      <c r="M287" s="130">
        <f t="shared" si="43"/>
        <v>0</v>
      </c>
      <c r="N287" s="200">
        <f t="shared" si="44"/>
        <v>0</v>
      </c>
      <c r="O287" s="199">
        <f t="shared" si="45"/>
        <v>36941</v>
      </c>
      <c r="P287" s="130">
        <f t="shared" si="37"/>
        <v>1002</v>
      </c>
      <c r="Q287" s="130">
        <f t="shared" si="38"/>
        <v>6312</v>
      </c>
      <c r="R287" s="200">
        <f t="shared" si="39"/>
        <v>18061</v>
      </c>
      <c r="S287" s="199"/>
      <c r="T287" s="130"/>
      <c r="U287" s="130"/>
      <c r="V287" s="200"/>
      <c r="W287" s="7"/>
      <c r="X287" s="7"/>
      <c r="Y287" s="7">
        <v>2007</v>
      </c>
      <c r="Z287" s="123">
        <v>0</v>
      </c>
      <c r="AA287" s="193" t="s">
        <v>2534</v>
      </c>
      <c r="AC287" t="s">
        <v>2492</v>
      </c>
    </row>
    <row r="288" spans="1:29" x14ac:dyDescent="0.35">
      <c r="A288" s="46">
        <v>98</v>
      </c>
      <c r="B288" s="26" t="s">
        <v>1142</v>
      </c>
      <c r="C288" s="26" t="str">
        <f t="shared" si="40"/>
        <v>311</v>
      </c>
      <c r="D288" s="46">
        <v>311990</v>
      </c>
      <c r="E288" s="26" t="s">
        <v>554</v>
      </c>
      <c r="F288" s="11">
        <v>439</v>
      </c>
      <c r="G288" s="53">
        <v>17</v>
      </c>
      <c r="H288" s="57">
        <v>75</v>
      </c>
      <c r="I288" s="53">
        <v>144</v>
      </c>
      <c r="J288" s="11">
        <v>675</v>
      </c>
      <c r="K288" s="199">
        <f t="shared" si="41"/>
        <v>0</v>
      </c>
      <c r="L288" s="142">
        <f t="shared" si="42"/>
        <v>0</v>
      </c>
      <c r="M288" s="130">
        <f t="shared" si="43"/>
        <v>0</v>
      </c>
      <c r="N288" s="200">
        <f t="shared" si="44"/>
        <v>0</v>
      </c>
      <c r="O288" s="199">
        <f t="shared" si="45"/>
        <v>439</v>
      </c>
      <c r="P288" s="130">
        <f t="shared" si="37"/>
        <v>17</v>
      </c>
      <c r="Q288" s="130">
        <f t="shared" si="38"/>
        <v>75</v>
      </c>
      <c r="R288" s="200">
        <f t="shared" si="39"/>
        <v>144</v>
      </c>
      <c r="S288" s="199"/>
      <c r="T288" s="130"/>
      <c r="U288" s="130"/>
      <c r="V288" s="200"/>
      <c r="W288" s="7"/>
      <c r="X288" s="7"/>
      <c r="Y288" s="7">
        <v>2007</v>
      </c>
      <c r="Z288" s="123">
        <v>0</v>
      </c>
      <c r="AA288" s="193" t="s">
        <v>2534</v>
      </c>
      <c r="AC288" t="s">
        <v>2492</v>
      </c>
    </row>
    <row r="289" spans="1:29" x14ac:dyDescent="0.35">
      <c r="A289" s="46">
        <v>98</v>
      </c>
      <c r="B289" s="26" t="s">
        <v>1142</v>
      </c>
      <c r="C289" s="26" t="str">
        <f t="shared" si="40"/>
        <v>312</v>
      </c>
      <c r="D289" s="46">
        <v>312140</v>
      </c>
      <c r="E289" s="26" t="s">
        <v>585</v>
      </c>
      <c r="F289" s="11">
        <v>9348</v>
      </c>
      <c r="G289" s="53">
        <v>333</v>
      </c>
      <c r="H289" s="57">
        <v>7989</v>
      </c>
      <c r="I289" s="53">
        <v>4803</v>
      </c>
      <c r="J289" s="11">
        <v>22474</v>
      </c>
      <c r="K289" s="199">
        <f t="shared" si="41"/>
        <v>0</v>
      </c>
      <c r="L289" s="142">
        <f t="shared" si="42"/>
        <v>0</v>
      </c>
      <c r="M289" s="130">
        <f t="shared" si="43"/>
        <v>0</v>
      </c>
      <c r="N289" s="200">
        <f t="shared" si="44"/>
        <v>0</v>
      </c>
      <c r="O289" s="199">
        <f t="shared" si="45"/>
        <v>9348</v>
      </c>
      <c r="P289" s="130">
        <f t="shared" si="37"/>
        <v>333</v>
      </c>
      <c r="Q289" s="130">
        <f t="shared" si="38"/>
        <v>7989</v>
      </c>
      <c r="R289" s="200">
        <f t="shared" si="39"/>
        <v>4803</v>
      </c>
      <c r="S289" s="199"/>
      <c r="T289" s="130"/>
      <c r="U289" s="130"/>
      <c r="V289" s="200"/>
      <c r="W289" s="7"/>
      <c r="X289" s="7"/>
      <c r="Y289" s="7">
        <v>2007</v>
      </c>
      <c r="Z289" s="123">
        <v>0</v>
      </c>
      <c r="AA289" s="193" t="s">
        <v>2534</v>
      </c>
      <c r="AC289" t="s">
        <v>2492</v>
      </c>
    </row>
    <row r="290" spans="1:29" x14ac:dyDescent="0.35">
      <c r="A290" s="46">
        <v>99</v>
      </c>
      <c r="B290" s="26" t="s">
        <v>1143</v>
      </c>
      <c r="C290" s="26" t="str">
        <f t="shared" si="40"/>
        <v>312</v>
      </c>
      <c r="D290" s="46">
        <v>312130</v>
      </c>
      <c r="E290" s="26" t="s">
        <v>586</v>
      </c>
      <c r="F290" s="11">
        <v>14032</v>
      </c>
      <c r="G290" s="53">
        <v>497</v>
      </c>
      <c r="H290" s="57">
        <v>8429</v>
      </c>
      <c r="I290" s="53">
        <v>6237</v>
      </c>
      <c r="J290" s="11">
        <v>29195</v>
      </c>
      <c r="K290" s="199">
        <f t="shared" si="41"/>
        <v>0</v>
      </c>
      <c r="L290" s="142">
        <f t="shared" si="42"/>
        <v>0</v>
      </c>
      <c r="M290" s="130">
        <f t="shared" si="43"/>
        <v>0</v>
      </c>
      <c r="N290" s="200">
        <f t="shared" si="44"/>
        <v>0</v>
      </c>
      <c r="O290" s="199">
        <f t="shared" si="45"/>
        <v>14032</v>
      </c>
      <c r="P290" s="130">
        <f t="shared" si="37"/>
        <v>497</v>
      </c>
      <c r="Q290" s="130">
        <f t="shared" si="38"/>
        <v>8429</v>
      </c>
      <c r="R290" s="200">
        <f t="shared" si="39"/>
        <v>6237</v>
      </c>
      <c r="S290" s="199"/>
      <c r="T290" s="130"/>
      <c r="U290" s="130"/>
      <c r="V290" s="200"/>
      <c r="W290" s="7"/>
      <c r="X290" s="7"/>
      <c r="Y290" s="7">
        <v>2007</v>
      </c>
      <c r="Z290" s="123">
        <v>0</v>
      </c>
      <c r="AA290" s="193" t="s">
        <v>2534</v>
      </c>
      <c r="AC290" t="s">
        <v>2492</v>
      </c>
    </row>
    <row r="291" spans="1:29" x14ac:dyDescent="0.35">
      <c r="A291" s="46">
        <v>100</v>
      </c>
      <c r="B291" s="26" t="s">
        <v>1144</v>
      </c>
      <c r="C291" s="26" t="str">
        <f t="shared" si="40"/>
        <v>312</v>
      </c>
      <c r="D291" s="46">
        <v>312120</v>
      </c>
      <c r="E291" s="26" t="s">
        <v>587</v>
      </c>
      <c r="F291" s="11">
        <v>24023</v>
      </c>
      <c r="G291" s="53">
        <v>866</v>
      </c>
      <c r="H291" s="57">
        <v>14276</v>
      </c>
      <c r="I291" s="53">
        <v>10707</v>
      </c>
      <c r="J291" s="11">
        <v>49872</v>
      </c>
      <c r="K291" s="199">
        <f t="shared" si="41"/>
        <v>0</v>
      </c>
      <c r="L291" s="142">
        <f t="shared" si="42"/>
        <v>0</v>
      </c>
      <c r="M291" s="130">
        <f t="shared" si="43"/>
        <v>0</v>
      </c>
      <c r="N291" s="200">
        <f t="shared" si="44"/>
        <v>0</v>
      </c>
      <c r="O291" s="199">
        <f t="shared" si="45"/>
        <v>24023</v>
      </c>
      <c r="P291" s="130">
        <f t="shared" si="37"/>
        <v>866</v>
      </c>
      <c r="Q291" s="130">
        <f t="shared" si="38"/>
        <v>14276</v>
      </c>
      <c r="R291" s="200">
        <f t="shared" si="39"/>
        <v>10707</v>
      </c>
      <c r="S291" s="199"/>
      <c r="T291" s="130"/>
      <c r="U291" s="130"/>
      <c r="V291" s="200"/>
      <c r="W291" s="7"/>
      <c r="X291" s="7"/>
      <c r="Y291" s="7">
        <v>2007</v>
      </c>
      <c r="Z291" s="123">
        <v>0</v>
      </c>
      <c r="AA291" s="193" t="s">
        <v>2534</v>
      </c>
      <c r="AC291" t="s">
        <v>2492</v>
      </c>
    </row>
    <row r="292" spans="1:29" x14ac:dyDescent="0.35">
      <c r="A292" s="46">
        <v>101</v>
      </c>
      <c r="B292" s="26" t="s">
        <v>1145</v>
      </c>
      <c r="C292" s="26" t="str">
        <f t="shared" si="40"/>
        <v>111</v>
      </c>
      <c r="D292" s="46">
        <v>111200</v>
      </c>
      <c r="E292" s="26" t="s">
        <v>574</v>
      </c>
      <c r="F292" s="11">
        <v>47</v>
      </c>
      <c r="G292" s="53">
        <v>0</v>
      </c>
      <c r="H292" s="57">
        <v>0</v>
      </c>
      <c r="I292" s="53">
        <v>0</v>
      </c>
      <c r="J292" s="11">
        <v>47</v>
      </c>
      <c r="K292" s="199">
        <f t="shared" si="41"/>
        <v>0</v>
      </c>
      <c r="L292" s="142">
        <f t="shared" si="42"/>
        <v>0</v>
      </c>
      <c r="M292" s="130">
        <f t="shared" si="43"/>
        <v>0</v>
      </c>
      <c r="N292" s="200">
        <f t="shared" si="44"/>
        <v>0</v>
      </c>
      <c r="O292" s="199">
        <f t="shared" si="45"/>
        <v>47</v>
      </c>
      <c r="P292" s="130">
        <f t="shared" si="37"/>
        <v>0</v>
      </c>
      <c r="Q292" s="130">
        <f t="shared" si="38"/>
        <v>0</v>
      </c>
      <c r="R292" s="200">
        <f t="shared" si="39"/>
        <v>0</v>
      </c>
      <c r="S292" s="199"/>
      <c r="T292" s="130"/>
      <c r="U292" s="130"/>
      <c r="V292" s="200"/>
      <c r="W292" s="7"/>
      <c r="X292" s="7"/>
      <c r="Y292" s="7">
        <v>2007</v>
      </c>
      <c r="Z292" s="123">
        <v>0</v>
      </c>
      <c r="AA292" s="193" t="s">
        <v>2534</v>
      </c>
      <c r="AC292" t="s">
        <v>2492</v>
      </c>
    </row>
    <row r="293" spans="1:29" x14ac:dyDescent="0.35">
      <c r="A293" s="46">
        <v>101</v>
      </c>
      <c r="B293" s="26" t="s">
        <v>1145</v>
      </c>
      <c r="C293" s="26" t="str">
        <f t="shared" si="40"/>
        <v>111</v>
      </c>
      <c r="D293" s="46">
        <v>111300</v>
      </c>
      <c r="E293" s="26" t="s">
        <v>573</v>
      </c>
      <c r="F293" s="11">
        <v>42</v>
      </c>
      <c r="G293" s="53">
        <v>0</v>
      </c>
      <c r="H293" s="57">
        <v>0</v>
      </c>
      <c r="I293" s="53">
        <v>0</v>
      </c>
      <c r="J293" s="11">
        <v>42</v>
      </c>
      <c r="K293" s="199">
        <f t="shared" si="41"/>
        <v>0</v>
      </c>
      <c r="L293" s="142">
        <f t="shared" si="42"/>
        <v>0</v>
      </c>
      <c r="M293" s="130">
        <f t="shared" si="43"/>
        <v>0</v>
      </c>
      <c r="N293" s="200">
        <f t="shared" si="44"/>
        <v>0</v>
      </c>
      <c r="O293" s="199">
        <f t="shared" si="45"/>
        <v>42</v>
      </c>
      <c r="P293" s="130">
        <f t="shared" ref="P293:P356" si="46">G293*(1-$Z293)</f>
        <v>0</v>
      </c>
      <c r="Q293" s="130">
        <f t="shared" ref="Q293:Q356" si="47">H293*(1-$Z293)</f>
        <v>0</v>
      </c>
      <c r="R293" s="200">
        <f t="shared" ref="R293:R356" si="48">I293*(1-$Z293)</f>
        <v>0</v>
      </c>
      <c r="S293" s="199"/>
      <c r="T293" s="130"/>
      <c r="U293" s="130"/>
      <c r="V293" s="200"/>
      <c r="W293" s="7"/>
      <c r="X293" s="7"/>
      <c r="Y293" s="7">
        <v>2007</v>
      </c>
      <c r="Z293" s="123">
        <v>0</v>
      </c>
      <c r="AA293" s="193" t="s">
        <v>2534</v>
      </c>
      <c r="AC293" t="s">
        <v>2492</v>
      </c>
    </row>
    <row r="294" spans="1:29" x14ac:dyDescent="0.35">
      <c r="A294" s="46">
        <v>101</v>
      </c>
      <c r="B294" s="26" t="s">
        <v>1145</v>
      </c>
      <c r="C294" s="26" t="str">
        <f t="shared" si="40"/>
        <v>112</v>
      </c>
      <c r="D294" s="46" t="s">
        <v>588</v>
      </c>
      <c r="E294" s="26" t="s">
        <v>589</v>
      </c>
      <c r="F294" s="11">
        <v>109</v>
      </c>
      <c r="G294" s="53">
        <v>0</v>
      </c>
      <c r="H294" s="57">
        <v>0</v>
      </c>
      <c r="I294" s="53">
        <v>0</v>
      </c>
      <c r="J294" s="11">
        <v>109</v>
      </c>
      <c r="K294" s="199">
        <f t="shared" si="41"/>
        <v>0</v>
      </c>
      <c r="L294" s="142">
        <f t="shared" si="42"/>
        <v>0</v>
      </c>
      <c r="M294" s="130">
        <f t="shared" si="43"/>
        <v>0</v>
      </c>
      <c r="N294" s="200">
        <f t="shared" si="44"/>
        <v>0</v>
      </c>
      <c r="O294" s="199">
        <f t="shared" si="45"/>
        <v>109</v>
      </c>
      <c r="P294" s="130">
        <f t="shared" si="46"/>
        <v>0</v>
      </c>
      <c r="Q294" s="130">
        <f t="shared" si="47"/>
        <v>0</v>
      </c>
      <c r="R294" s="200">
        <f t="shared" si="48"/>
        <v>0</v>
      </c>
      <c r="S294" s="199"/>
      <c r="T294" s="130"/>
      <c r="U294" s="130"/>
      <c r="V294" s="200"/>
      <c r="W294" s="7"/>
      <c r="X294" s="7"/>
      <c r="Y294" s="7">
        <v>2007</v>
      </c>
      <c r="Z294" s="123">
        <v>0</v>
      </c>
      <c r="AA294" s="193" t="s">
        <v>2534</v>
      </c>
      <c r="AC294" t="s">
        <v>2492</v>
      </c>
    </row>
    <row r="295" spans="1:29" x14ac:dyDescent="0.35">
      <c r="A295" s="46">
        <v>101</v>
      </c>
      <c r="B295" s="26" t="s">
        <v>1145</v>
      </c>
      <c r="C295" s="26" t="str">
        <f t="shared" si="40"/>
        <v>112</v>
      </c>
      <c r="D295" s="46">
        <v>112120</v>
      </c>
      <c r="E295" s="26" t="s">
        <v>590</v>
      </c>
      <c r="F295" s="11">
        <v>185</v>
      </c>
      <c r="G295" s="53">
        <v>0</v>
      </c>
      <c r="H295" s="57">
        <v>0</v>
      </c>
      <c r="I295" s="53">
        <v>0</v>
      </c>
      <c r="J295" s="11">
        <v>185</v>
      </c>
      <c r="K295" s="199">
        <f t="shared" si="41"/>
        <v>0</v>
      </c>
      <c r="L295" s="142">
        <f t="shared" si="42"/>
        <v>0</v>
      </c>
      <c r="M295" s="130">
        <f t="shared" si="43"/>
        <v>0</v>
      </c>
      <c r="N295" s="200">
        <f t="shared" si="44"/>
        <v>0</v>
      </c>
      <c r="O295" s="199">
        <f t="shared" si="45"/>
        <v>185</v>
      </c>
      <c r="P295" s="130">
        <f t="shared" si="46"/>
        <v>0</v>
      </c>
      <c r="Q295" s="130">
        <f t="shared" si="47"/>
        <v>0</v>
      </c>
      <c r="R295" s="200">
        <f t="shared" si="48"/>
        <v>0</v>
      </c>
      <c r="S295" s="199"/>
      <c r="T295" s="130"/>
      <c r="U295" s="130"/>
      <c r="V295" s="200"/>
      <c r="W295" s="7"/>
      <c r="X295" s="7"/>
      <c r="Y295" s="7">
        <v>2007</v>
      </c>
      <c r="Z295" s="123">
        <v>0</v>
      </c>
      <c r="AA295" s="193" t="s">
        <v>2534</v>
      </c>
      <c r="AC295" t="s">
        <v>2492</v>
      </c>
    </row>
    <row r="296" spans="1:29" x14ac:dyDescent="0.35">
      <c r="A296" s="46">
        <v>101</v>
      </c>
      <c r="B296" s="26" t="s">
        <v>1145</v>
      </c>
      <c r="C296" s="26" t="str">
        <f t="shared" si="40"/>
        <v>112</v>
      </c>
      <c r="D296" s="46" t="s">
        <v>560</v>
      </c>
      <c r="E296" s="26" t="s">
        <v>561</v>
      </c>
      <c r="F296" s="11">
        <v>20</v>
      </c>
      <c r="G296" s="53">
        <v>0</v>
      </c>
      <c r="H296" s="57">
        <v>0</v>
      </c>
      <c r="I296" s="53">
        <v>0</v>
      </c>
      <c r="J296" s="11">
        <v>20</v>
      </c>
      <c r="K296" s="199">
        <f t="shared" si="41"/>
        <v>0</v>
      </c>
      <c r="L296" s="142">
        <f t="shared" si="42"/>
        <v>0</v>
      </c>
      <c r="M296" s="130">
        <f t="shared" si="43"/>
        <v>0</v>
      </c>
      <c r="N296" s="200">
        <f t="shared" si="44"/>
        <v>0</v>
      </c>
      <c r="O296" s="199">
        <f t="shared" si="45"/>
        <v>20</v>
      </c>
      <c r="P296" s="130">
        <f t="shared" si="46"/>
        <v>0</v>
      </c>
      <c r="Q296" s="130">
        <f t="shared" si="47"/>
        <v>0</v>
      </c>
      <c r="R296" s="200">
        <f t="shared" si="48"/>
        <v>0</v>
      </c>
      <c r="S296" s="199"/>
      <c r="T296" s="130"/>
      <c r="U296" s="130"/>
      <c r="V296" s="200"/>
      <c r="W296" s="7"/>
      <c r="X296" s="7"/>
      <c r="Y296" s="7">
        <v>2007</v>
      </c>
      <c r="Z296" s="123">
        <v>0</v>
      </c>
      <c r="AA296" s="193" t="s">
        <v>2534</v>
      </c>
      <c r="AC296" t="s">
        <v>2492</v>
      </c>
    </row>
    <row r="297" spans="1:29" x14ac:dyDescent="0.35">
      <c r="A297" s="46">
        <v>104</v>
      </c>
      <c r="B297" s="26" t="s">
        <v>1146</v>
      </c>
      <c r="C297" s="26" t="str">
        <f t="shared" si="40"/>
        <v>339</v>
      </c>
      <c r="D297" s="46">
        <v>339113</v>
      </c>
      <c r="E297" s="26" t="s">
        <v>456</v>
      </c>
      <c r="F297" s="11">
        <v>10</v>
      </c>
      <c r="G297" s="53">
        <v>0</v>
      </c>
      <c r="H297" s="57">
        <v>3</v>
      </c>
      <c r="I297" s="53">
        <v>13</v>
      </c>
      <c r="J297" s="11">
        <v>27</v>
      </c>
      <c r="K297" s="199">
        <f t="shared" si="41"/>
        <v>0</v>
      </c>
      <c r="L297" s="142">
        <f t="shared" si="42"/>
        <v>0</v>
      </c>
      <c r="M297" s="130">
        <f t="shared" si="43"/>
        <v>0</v>
      </c>
      <c r="N297" s="200">
        <f t="shared" si="44"/>
        <v>0</v>
      </c>
      <c r="O297" s="199">
        <f t="shared" si="45"/>
        <v>10</v>
      </c>
      <c r="P297" s="130">
        <f t="shared" si="46"/>
        <v>0</v>
      </c>
      <c r="Q297" s="130">
        <f t="shared" si="47"/>
        <v>3</v>
      </c>
      <c r="R297" s="200">
        <f t="shared" si="48"/>
        <v>13</v>
      </c>
      <c r="S297" s="199"/>
      <c r="T297" s="130"/>
      <c r="U297" s="130"/>
      <c r="V297" s="200"/>
      <c r="W297" s="7"/>
      <c r="X297" s="7"/>
      <c r="Y297" s="7">
        <v>2007</v>
      </c>
      <c r="Z297" s="123">
        <v>0</v>
      </c>
      <c r="AA297" s="193" t="s">
        <v>2534</v>
      </c>
      <c r="AC297" t="s">
        <v>2494</v>
      </c>
    </row>
    <row r="298" spans="1:29" x14ac:dyDescent="0.35">
      <c r="A298" s="46">
        <v>104</v>
      </c>
      <c r="B298" s="26" t="s">
        <v>1146</v>
      </c>
      <c r="C298" s="26" t="str">
        <f t="shared" si="40"/>
        <v>339</v>
      </c>
      <c r="D298" s="46">
        <v>339920</v>
      </c>
      <c r="E298" s="26" t="s">
        <v>529</v>
      </c>
      <c r="F298" s="11">
        <v>18</v>
      </c>
      <c r="G298" s="53">
        <v>3</v>
      </c>
      <c r="H298" s="57">
        <v>6</v>
      </c>
      <c r="I298" s="53">
        <v>26</v>
      </c>
      <c r="J298" s="11">
        <v>54</v>
      </c>
      <c r="K298" s="199">
        <f t="shared" si="41"/>
        <v>0</v>
      </c>
      <c r="L298" s="142">
        <f t="shared" si="42"/>
        <v>0</v>
      </c>
      <c r="M298" s="130">
        <f t="shared" si="43"/>
        <v>0</v>
      </c>
      <c r="N298" s="200">
        <f t="shared" si="44"/>
        <v>0</v>
      </c>
      <c r="O298" s="199">
        <f t="shared" si="45"/>
        <v>18</v>
      </c>
      <c r="P298" s="130">
        <f t="shared" si="46"/>
        <v>3</v>
      </c>
      <c r="Q298" s="130">
        <f t="shared" si="47"/>
        <v>6</v>
      </c>
      <c r="R298" s="200">
        <f t="shared" si="48"/>
        <v>26</v>
      </c>
      <c r="S298" s="199"/>
      <c r="T298" s="130"/>
      <c r="U298" s="130"/>
      <c r="V298" s="200"/>
      <c r="W298" s="7"/>
      <c r="X298" s="7"/>
      <c r="Y298" s="7">
        <v>2007</v>
      </c>
      <c r="Z298" s="123">
        <v>0</v>
      </c>
      <c r="AA298" s="193" t="s">
        <v>2534</v>
      </c>
      <c r="AC298" t="s">
        <v>2494</v>
      </c>
    </row>
    <row r="299" spans="1:29" x14ac:dyDescent="0.35">
      <c r="A299" s="46">
        <v>104</v>
      </c>
      <c r="B299" s="26" t="s">
        <v>1146</v>
      </c>
      <c r="C299" s="26" t="str">
        <f t="shared" si="40"/>
        <v>313</v>
      </c>
      <c r="D299" s="46">
        <v>313300</v>
      </c>
      <c r="E299" s="26" t="s">
        <v>591</v>
      </c>
      <c r="F299" s="11">
        <v>27</v>
      </c>
      <c r="G299" s="53">
        <v>1</v>
      </c>
      <c r="H299" s="57">
        <v>4</v>
      </c>
      <c r="I299" s="53">
        <v>31</v>
      </c>
      <c r="J299" s="11">
        <v>63</v>
      </c>
      <c r="K299" s="199">
        <f t="shared" si="41"/>
        <v>0</v>
      </c>
      <c r="L299" s="142">
        <f t="shared" si="42"/>
        <v>0</v>
      </c>
      <c r="M299" s="130">
        <f t="shared" si="43"/>
        <v>0</v>
      </c>
      <c r="N299" s="200">
        <f t="shared" si="44"/>
        <v>0</v>
      </c>
      <c r="O299" s="199">
        <f t="shared" si="45"/>
        <v>27</v>
      </c>
      <c r="P299" s="130">
        <f t="shared" si="46"/>
        <v>1</v>
      </c>
      <c r="Q299" s="130">
        <f t="shared" si="47"/>
        <v>4</v>
      </c>
      <c r="R299" s="200">
        <f t="shared" si="48"/>
        <v>31</v>
      </c>
      <c r="S299" s="199"/>
      <c r="T299" s="130"/>
      <c r="U299" s="130"/>
      <c r="V299" s="200"/>
      <c r="W299" s="7"/>
      <c r="X299" s="7"/>
      <c r="Y299" s="7">
        <v>2007</v>
      </c>
      <c r="Z299" s="123">
        <v>0</v>
      </c>
      <c r="AA299" s="193" t="s">
        <v>2534</v>
      </c>
      <c r="AC299" t="s">
        <v>2494</v>
      </c>
    </row>
    <row r="300" spans="1:29" x14ac:dyDescent="0.35">
      <c r="A300" s="46">
        <v>104</v>
      </c>
      <c r="B300" s="26" t="s">
        <v>1146</v>
      </c>
      <c r="C300" s="26" t="str">
        <f t="shared" si="40"/>
        <v>314</v>
      </c>
      <c r="D300" s="46">
        <v>314900</v>
      </c>
      <c r="E300" s="26" t="s">
        <v>474</v>
      </c>
      <c r="F300" s="11">
        <v>289</v>
      </c>
      <c r="G300" s="53">
        <v>15</v>
      </c>
      <c r="H300" s="57">
        <v>168</v>
      </c>
      <c r="I300" s="53">
        <v>452</v>
      </c>
      <c r="J300" s="11">
        <v>923</v>
      </c>
      <c r="K300" s="199">
        <f t="shared" si="41"/>
        <v>0</v>
      </c>
      <c r="L300" s="142">
        <f t="shared" si="42"/>
        <v>0</v>
      </c>
      <c r="M300" s="130">
        <f t="shared" si="43"/>
        <v>0</v>
      </c>
      <c r="N300" s="200">
        <f t="shared" si="44"/>
        <v>0</v>
      </c>
      <c r="O300" s="199">
        <f t="shared" si="45"/>
        <v>289</v>
      </c>
      <c r="P300" s="130">
        <f t="shared" si="46"/>
        <v>15</v>
      </c>
      <c r="Q300" s="130">
        <f t="shared" si="47"/>
        <v>168</v>
      </c>
      <c r="R300" s="200">
        <f t="shared" si="48"/>
        <v>452</v>
      </c>
      <c r="S300" s="199"/>
      <c r="T300" s="130"/>
      <c r="U300" s="130"/>
      <c r="V300" s="200"/>
      <c r="W300" s="7"/>
      <c r="X300" s="7"/>
      <c r="Y300" s="7">
        <v>2007</v>
      </c>
      <c r="Z300" s="123">
        <v>0</v>
      </c>
      <c r="AA300" s="193" t="s">
        <v>2534</v>
      </c>
      <c r="AC300" t="s">
        <v>2494</v>
      </c>
    </row>
    <row r="301" spans="1:29" x14ac:dyDescent="0.35">
      <c r="A301" s="46">
        <v>104</v>
      </c>
      <c r="B301" s="26" t="s">
        <v>1146</v>
      </c>
      <c r="C301" s="26" t="str">
        <f t="shared" si="40"/>
        <v>315</v>
      </c>
      <c r="D301" s="46">
        <v>315000</v>
      </c>
      <c r="E301" s="26" t="s">
        <v>592</v>
      </c>
      <c r="F301" s="11">
        <v>59255</v>
      </c>
      <c r="G301" s="53">
        <v>3011</v>
      </c>
      <c r="H301" s="57">
        <v>15870</v>
      </c>
      <c r="I301" s="53">
        <v>74830</v>
      </c>
      <c r="J301" s="11">
        <v>152966</v>
      </c>
      <c r="K301" s="199">
        <f t="shared" si="41"/>
        <v>0</v>
      </c>
      <c r="L301" s="142">
        <f t="shared" si="42"/>
        <v>0</v>
      </c>
      <c r="M301" s="130">
        <f t="shared" si="43"/>
        <v>0</v>
      </c>
      <c r="N301" s="200">
        <f t="shared" si="44"/>
        <v>0</v>
      </c>
      <c r="O301" s="199">
        <f t="shared" si="45"/>
        <v>59255</v>
      </c>
      <c r="P301" s="130">
        <f t="shared" si="46"/>
        <v>3011</v>
      </c>
      <c r="Q301" s="130">
        <f t="shared" si="47"/>
        <v>15870</v>
      </c>
      <c r="R301" s="200">
        <f t="shared" si="48"/>
        <v>74830</v>
      </c>
      <c r="S301" s="199"/>
      <c r="T301" s="130"/>
      <c r="U301" s="130"/>
      <c r="V301" s="200"/>
      <c r="W301" s="7"/>
      <c r="X301" s="7"/>
      <c r="Y301" s="7">
        <v>2007</v>
      </c>
      <c r="Z301" s="123">
        <v>0</v>
      </c>
      <c r="AA301" s="193" t="s">
        <v>2534</v>
      </c>
      <c r="AC301" t="s">
        <v>2494</v>
      </c>
    </row>
    <row r="302" spans="1:29" x14ac:dyDescent="0.35">
      <c r="A302" s="46">
        <v>104</v>
      </c>
      <c r="B302" s="26" t="s">
        <v>1146</v>
      </c>
      <c r="C302" s="26" t="str">
        <f t="shared" si="40"/>
        <v>S00</v>
      </c>
      <c r="D302" s="46" t="s">
        <v>422</v>
      </c>
      <c r="E302" s="26" t="s">
        <v>423</v>
      </c>
      <c r="F302" s="11">
        <v>-150</v>
      </c>
      <c r="G302" s="53">
        <v>0</v>
      </c>
      <c r="H302" s="57">
        <v>0</v>
      </c>
      <c r="I302" s="53">
        <v>0</v>
      </c>
      <c r="J302" s="11">
        <v>-150</v>
      </c>
      <c r="K302" s="199">
        <f t="shared" si="41"/>
        <v>0</v>
      </c>
      <c r="L302" s="142">
        <f t="shared" si="42"/>
        <v>0</v>
      </c>
      <c r="M302" s="130">
        <f t="shared" si="43"/>
        <v>0</v>
      </c>
      <c r="N302" s="200">
        <f t="shared" si="44"/>
        <v>0</v>
      </c>
      <c r="O302" s="199">
        <f t="shared" si="45"/>
        <v>-150</v>
      </c>
      <c r="P302" s="130">
        <f t="shared" si="46"/>
        <v>0</v>
      </c>
      <c r="Q302" s="130">
        <f t="shared" si="47"/>
        <v>0</v>
      </c>
      <c r="R302" s="200">
        <f t="shared" si="48"/>
        <v>0</v>
      </c>
      <c r="S302" s="199"/>
      <c r="T302" s="130"/>
      <c r="U302" s="130"/>
      <c r="V302" s="200"/>
      <c r="W302" s="7"/>
      <c r="X302" s="7"/>
      <c r="Y302" s="7">
        <v>2007</v>
      </c>
      <c r="Z302" s="123">
        <v>0</v>
      </c>
      <c r="AA302" s="193" t="s">
        <v>2534</v>
      </c>
      <c r="AC302" t="s">
        <v>2494</v>
      </c>
    </row>
    <row r="303" spans="1:29" x14ac:dyDescent="0.35">
      <c r="A303" s="46">
        <v>104</v>
      </c>
      <c r="B303" s="26" t="s">
        <v>1146</v>
      </c>
      <c r="C303" s="26" t="str">
        <f t="shared" si="40"/>
        <v>S00</v>
      </c>
      <c r="D303" s="46" t="s">
        <v>424</v>
      </c>
      <c r="E303" s="26" t="s">
        <v>425</v>
      </c>
      <c r="F303" s="11">
        <v>-4</v>
      </c>
      <c r="G303" s="53">
        <v>573</v>
      </c>
      <c r="H303" s="57">
        <v>139</v>
      </c>
      <c r="I303" s="53">
        <v>1185</v>
      </c>
      <c r="J303" s="11">
        <v>1894</v>
      </c>
      <c r="K303" s="199">
        <f t="shared" si="41"/>
        <v>0</v>
      </c>
      <c r="L303" s="142">
        <f t="shared" si="42"/>
        <v>0</v>
      </c>
      <c r="M303" s="130">
        <f t="shared" si="43"/>
        <v>0</v>
      </c>
      <c r="N303" s="200">
        <f t="shared" si="44"/>
        <v>0</v>
      </c>
      <c r="O303" s="199">
        <f t="shared" si="45"/>
        <v>-4</v>
      </c>
      <c r="P303" s="130">
        <f t="shared" si="46"/>
        <v>573</v>
      </c>
      <c r="Q303" s="130">
        <f t="shared" si="47"/>
        <v>139</v>
      </c>
      <c r="R303" s="200">
        <f t="shared" si="48"/>
        <v>1185</v>
      </c>
      <c r="S303" s="199"/>
      <c r="T303" s="130"/>
      <c r="U303" s="130"/>
      <c r="V303" s="200"/>
      <c r="W303" s="7"/>
      <c r="X303" s="7"/>
      <c r="Y303" s="7">
        <v>2007</v>
      </c>
      <c r="Z303" s="123">
        <v>0</v>
      </c>
      <c r="AA303" s="193" t="s">
        <v>2534</v>
      </c>
      <c r="AC303" t="s">
        <v>2494</v>
      </c>
    </row>
    <row r="304" spans="1:29" x14ac:dyDescent="0.35">
      <c r="A304" s="46">
        <v>105</v>
      </c>
      <c r="B304" s="26" t="s">
        <v>1147</v>
      </c>
      <c r="C304" s="26" t="str">
        <f t="shared" si="40"/>
        <v>339</v>
      </c>
      <c r="D304" s="46">
        <v>339113</v>
      </c>
      <c r="E304" s="26" t="s">
        <v>456</v>
      </c>
      <c r="F304" s="11">
        <v>17</v>
      </c>
      <c r="G304" s="53">
        <v>0</v>
      </c>
      <c r="H304" s="57">
        <v>6</v>
      </c>
      <c r="I304" s="53">
        <v>13</v>
      </c>
      <c r="J304" s="11">
        <v>36</v>
      </c>
      <c r="K304" s="199">
        <f t="shared" si="41"/>
        <v>0</v>
      </c>
      <c r="L304" s="142">
        <f t="shared" si="42"/>
        <v>0</v>
      </c>
      <c r="M304" s="130">
        <f t="shared" si="43"/>
        <v>0</v>
      </c>
      <c r="N304" s="200">
        <f t="shared" si="44"/>
        <v>0</v>
      </c>
      <c r="O304" s="199">
        <f t="shared" si="45"/>
        <v>17</v>
      </c>
      <c r="P304" s="130">
        <f t="shared" si="46"/>
        <v>0</v>
      </c>
      <c r="Q304" s="130">
        <f t="shared" si="47"/>
        <v>6</v>
      </c>
      <c r="R304" s="200">
        <f t="shared" si="48"/>
        <v>13</v>
      </c>
      <c r="S304" s="199"/>
      <c r="T304" s="130"/>
      <c r="U304" s="130"/>
      <c r="V304" s="200"/>
      <c r="W304" s="7"/>
      <c r="X304" s="7"/>
      <c r="Y304" s="7">
        <v>2007</v>
      </c>
      <c r="Z304" s="123">
        <v>0</v>
      </c>
      <c r="AA304" s="193" t="s">
        <v>2534</v>
      </c>
      <c r="AC304" t="s">
        <v>2494</v>
      </c>
    </row>
    <row r="305" spans="1:29" x14ac:dyDescent="0.35">
      <c r="A305" s="46">
        <v>105</v>
      </c>
      <c r="B305" s="26" t="s">
        <v>1147</v>
      </c>
      <c r="C305" s="26" t="str">
        <f t="shared" si="40"/>
        <v>339</v>
      </c>
      <c r="D305" s="46">
        <v>339920</v>
      </c>
      <c r="E305" s="26" t="s">
        <v>529</v>
      </c>
      <c r="F305" s="11">
        <v>11</v>
      </c>
      <c r="G305" s="53">
        <v>2</v>
      </c>
      <c r="H305" s="57">
        <v>4</v>
      </c>
      <c r="I305" s="53">
        <v>10</v>
      </c>
      <c r="J305" s="11">
        <v>27</v>
      </c>
      <c r="K305" s="199">
        <f t="shared" si="41"/>
        <v>0</v>
      </c>
      <c r="L305" s="142">
        <f t="shared" si="42"/>
        <v>0</v>
      </c>
      <c r="M305" s="130">
        <f t="shared" si="43"/>
        <v>0</v>
      </c>
      <c r="N305" s="200">
        <f t="shared" si="44"/>
        <v>0</v>
      </c>
      <c r="O305" s="199">
        <f t="shared" si="45"/>
        <v>11</v>
      </c>
      <c r="P305" s="130">
        <f t="shared" si="46"/>
        <v>2</v>
      </c>
      <c r="Q305" s="130">
        <f t="shared" si="47"/>
        <v>4</v>
      </c>
      <c r="R305" s="200">
        <f t="shared" si="48"/>
        <v>10</v>
      </c>
      <c r="S305" s="199"/>
      <c r="T305" s="130"/>
      <c r="U305" s="130"/>
      <c r="V305" s="200"/>
      <c r="W305" s="7"/>
      <c r="X305" s="7"/>
      <c r="Y305" s="7">
        <v>2007</v>
      </c>
      <c r="Z305" s="123">
        <v>0</v>
      </c>
      <c r="AA305" s="193" t="s">
        <v>2534</v>
      </c>
      <c r="AC305" t="s">
        <v>2494</v>
      </c>
    </row>
    <row r="306" spans="1:29" x14ac:dyDescent="0.35">
      <c r="A306" s="46">
        <v>105</v>
      </c>
      <c r="B306" s="26" t="s">
        <v>1147</v>
      </c>
      <c r="C306" s="26" t="str">
        <f t="shared" si="40"/>
        <v>313</v>
      </c>
      <c r="D306" s="46">
        <v>313300</v>
      </c>
      <c r="E306" s="26" t="s">
        <v>591</v>
      </c>
      <c r="F306" s="11">
        <v>6</v>
      </c>
      <c r="G306" s="53">
        <v>0</v>
      </c>
      <c r="H306" s="57">
        <v>1</v>
      </c>
      <c r="I306" s="53">
        <v>4</v>
      </c>
      <c r="J306" s="11">
        <v>11</v>
      </c>
      <c r="K306" s="199">
        <f t="shared" si="41"/>
        <v>0</v>
      </c>
      <c r="L306" s="142">
        <f t="shared" si="42"/>
        <v>0</v>
      </c>
      <c r="M306" s="130">
        <f t="shared" si="43"/>
        <v>0</v>
      </c>
      <c r="N306" s="200">
        <f t="shared" si="44"/>
        <v>0</v>
      </c>
      <c r="O306" s="199">
        <f t="shared" si="45"/>
        <v>6</v>
      </c>
      <c r="P306" s="130">
        <f t="shared" si="46"/>
        <v>0</v>
      </c>
      <c r="Q306" s="130">
        <f t="shared" si="47"/>
        <v>1</v>
      </c>
      <c r="R306" s="200">
        <f t="shared" si="48"/>
        <v>4</v>
      </c>
      <c r="S306" s="199"/>
      <c r="T306" s="130"/>
      <c r="U306" s="130"/>
      <c r="V306" s="200"/>
      <c r="W306" s="7"/>
      <c r="X306" s="7"/>
      <c r="Y306" s="7">
        <v>2007</v>
      </c>
      <c r="Z306" s="123">
        <v>0</v>
      </c>
      <c r="AA306" s="193" t="s">
        <v>2534</v>
      </c>
      <c r="AC306" t="s">
        <v>2494</v>
      </c>
    </row>
    <row r="307" spans="1:29" x14ac:dyDescent="0.35">
      <c r="A307" s="46">
        <v>105</v>
      </c>
      <c r="B307" s="26" t="s">
        <v>1147</v>
      </c>
      <c r="C307" s="26" t="str">
        <f t="shared" si="40"/>
        <v>314</v>
      </c>
      <c r="D307" s="46">
        <v>314900</v>
      </c>
      <c r="E307" s="26" t="s">
        <v>474</v>
      </c>
      <c r="F307" s="11">
        <v>16</v>
      </c>
      <c r="G307" s="53">
        <v>1</v>
      </c>
      <c r="H307" s="57">
        <v>9</v>
      </c>
      <c r="I307" s="53">
        <v>15</v>
      </c>
      <c r="J307" s="11">
        <v>41</v>
      </c>
      <c r="K307" s="199">
        <f t="shared" si="41"/>
        <v>0</v>
      </c>
      <c r="L307" s="142">
        <f t="shared" si="42"/>
        <v>0</v>
      </c>
      <c r="M307" s="130">
        <f t="shared" si="43"/>
        <v>0</v>
      </c>
      <c r="N307" s="200">
        <f t="shared" si="44"/>
        <v>0</v>
      </c>
      <c r="O307" s="199">
        <f t="shared" si="45"/>
        <v>16</v>
      </c>
      <c r="P307" s="130">
        <f t="shared" si="46"/>
        <v>1</v>
      </c>
      <c r="Q307" s="130">
        <f t="shared" si="47"/>
        <v>9</v>
      </c>
      <c r="R307" s="200">
        <f t="shared" si="48"/>
        <v>15</v>
      </c>
      <c r="S307" s="199"/>
      <c r="T307" s="130"/>
      <c r="U307" s="130"/>
      <c r="V307" s="200"/>
      <c r="W307" s="7"/>
      <c r="X307" s="7"/>
      <c r="Y307" s="7">
        <v>2007</v>
      </c>
      <c r="Z307" s="123">
        <v>0</v>
      </c>
      <c r="AA307" s="193" t="s">
        <v>2534</v>
      </c>
      <c r="AC307" t="s">
        <v>2494</v>
      </c>
    </row>
    <row r="308" spans="1:29" x14ac:dyDescent="0.35">
      <c r="A308" s="46">
        <v>105</v>
      </c>
      <c r="B308" s="26" t="s">
        <v>1147</v>
      </c>
      <c r="C308" s="26" t="str">
        <f t="shared" si="40"/>
        <v>315</v>
      </c>
      <c r="D308" s="46">
        <v>315000</v>
      </c>
      <c r="E308" s="26" t="s">
        <v>592</v>
      </c>
      <c r="F308" s="11">
        <v>38937</v>
      </c>
      <c r="G308" s="53">
        <v>1992</v>
      </c>
      <c r="H308" s="57">
        <v>13370</v>
      </c>
      <c r="I308" s="53">
        <v>30705</v>
      </c>
      <c r="J308" s="11">
        <v>85003</v>
      </c>
      <c r="K308" s="199">
        <f t="shared" si="41"/>
        <v>0</v>
      </c>
      <c r="L308" s="142">
        <f t="shared" si="42"/>
        <v>0</v>
      </c>
      <c r="M308" s="130">
        <f t="shared" si="43"/>
        <v>0</v>
      </c>
      <c r="N308" s="200">
        <f t="shared" si="44"/>
        <v>0</v>
      </c>
      <c r="O308" s="199">
        <f t="shared" si="45"/>
        <v>38937</v>
      </c>
      <c r="P308" s="130">
        <f t="shared" si="46"/>
        <v>1992</v>
      </c>
      <c r="Q308" s="130">
        <f t="shared" si="47"/>
        <v>13370</v>
      </c>
      <c r="R308" s="200">
        <f t="shared" si="48"/>
        <v>30705</v>
      </c>
      <c r="S308" s="199"/>
      <c r="T308" s="130"/>
      <c r="U308" s="130"/>
      <c r="V308" s="200"/>
      <c r="W308" s="7"/>
      <c r="X308" s="7"/>
      <c r="Y308" s="7">
        <v>2007</v>
      </c>
      <c r="Z308" s="123">
        <v>0</v>
      </c>
      <c r="AA308" s="193" t="s">
        <v>2534</v>
      </c>
      <c r="AC308" t="s">
        <v>2494</v>
      </c>
    </row>
    <row r="309" spans="1:29" x14ac:dyDescent="0.35">
      <c r="A309" s="46">
        <v>105</v>
      </c>
      <c r="B309" s="26" t="s">
        <v>1147</v>
      </c>
      <c r="C309" s="26" t="str">
        <f t="shared" si="40"/>
        <v>S00</v>
      </c>
      <c r="D309" s="46" t="s">
        <v>424</v>
      </c>
      <c r="E309" s="26" t="s">
        <v>425</v>
      </c>
      <c r="F309" s="11">
        <v>-243</v>
      </c>
      <c r="G309" s="53">
        <v>142</v>
      </c>
      <c r="H309" s="57">
        <v>45</v>
      </c>
      <c r="I309" s="53">
        <v>253</v>
      </c>
      <c r="J309" s="11">
        <v>197</v>
      </c>
      <c r="K309" s="199">
        <f t="shared" si="41"/>
        <v>0</v>
      </c>
      <c r="L309" s="142">
        <f t="shared" si="42"/>
        <v>0</v>
      </c>
      <c r="M309" s="130">
        <f t="shared" si="43"/>
        <v>0</v>
      </c>
      <c r="N309" s="200">
        <f t="shared" si="44"/>
        <v>0</v>
      </c>
      <c r="O309" s="199">
        <f t="shared" si="45"/>
        <v>-243</v>
      </c>
      <c r="P309" s="130">
        <f t="shared" si="46"/>
        <v>142</v>
      </c>
      <c r="Q309" s="130">
        <f t="shared" si="47"/>
        <v>45</v>
      </c>
      <c r="R309" s="200">
        <f t="shared" si="48"/>
        <v>253</v>
      </c>
      <c r="S309" s="199"/>
      <c r="T309" s="130"/>
      <c r="U309" s="130"/>
      <c r="V309" s="200"/>
      <c r="W309" s="7"/>
      <c r="X309" s="7"/>
      <c r="Y309" s="7">
        <v>2007</v>
      </c>
      <c r="Z309" s="123">
        <v>0</v>
      </c>
      <c r="AA309" s="193" t="s">
        <v>2534</v>
      </c>
      <c r="AC309" t="s">
        <v>2494</v>
      </c>
    </row>
    <row r="310" spans="1:29" x14ac:dyDescent="0.35">
      <c r="A310" s="46">
        <v>106</v>
      </c>
      <c r="B310" s="26" t="s">
        <v>1148</v>
      </c>
      <c r="C310" s="26" t="str">
        <f t="shared" si="40"/>
        <v>314</v>
      </c>
      <c r="D310" s="46">
        <v>314900</v>
      </c>
      <c r="E310" s="26" t="s">
        <v>474</v>
      </c>
      <c r="F310" s="11">
        <v>102</v>
      </c>
      <c r="G310" s="53">
        <v>5</v>
      </c>
      <c r="H310" s="57">
        <v>59</v>
      </c>
      <c r="I310" s="53">
        <v>216</v>
      </c>
      <c r="J310" s="11">
        <v>382</v>
      </c>
      <c r="K310" s="199">
        <f t="shared" si="41"/>
        <v>0</v>
      </c>
      <c r="L310" s="142">
        <f t="shared" si="42"/>
        <v>0</v>
      </c>
      <c r="M310" s="130">
        <f t="shared" si="43"/>
        <v>0</v>
      </c>
      <c r="N310" s="200">
        <f t="shared" si="44"/>
        <v>0</v>
      </c>
      <c r="O310" s="199">
        <f t="shared" si="45"/>
        <v>102</v>
      </c>
      <c r="P310" s="130">
        <f t="shared" si="46"/>
        <v>5</v>
      </c>
      <c r="Q310" s="130">
        <f t="shared" si="47"/>
        <v>59</v>
      </c>
      <c r="R310" s="200">
        <f t="shared" si="48"/>
        <v>216</v>
      </c>
      <c r="S310" s="199"/>
      <c r="T310" s="130"/>
      <c r="U310" s="130"/>
      <c r="V310" s="200"/>
      <c r="W310" s="7"/>
      <c r="X310" s="7"/>
      <c r="Y310" s="7">
        <v>2007</v>
      </c>
      <c r="Z310" s="123">
        <v>0</v>
      </c>
      <c r="AA310" s="193" t="s">
        <v>2534</v>
      </c>
      <c r="AC310" t="s">
        <v>2494</v>
      </c>
    </row>
    <row r="311" spans="1:29" x14ac:dyDescent="0.35">
      <c r="A311" s="46">
        <v>106</v>
      </c>
      <c r="B311" s="26" t="s">
        <v>1148</v>
      </c>
      <c r="C311" s="26" t="str">
        <f t="shared" si="40"/>
        <v>315</v>
      </c>
      <c r="D311" s="46">
        <v>315000</v>
      </c>
      <c r="E311" s="26" t="s">
        <v>592</v>
      </c>
      <c r="F311" s="11">
        <v>3374</v>
      </c>
      <c r="G311" s="53">
        <v>171</v>
      </c>
      <c r="H311" s="57">
        <v>891</v>
      </c>
      <c r="I311" s="53">
        <v>4249</v>
      </c>
      <c r="J311" s="11">
        <v>8685</v>
      </c>
      <c r="K311" s="199">
        <f t="shared" si="41"/>
        <v>0</v>
      </c>
      <c r="L311" s="142">
        <f t="shared" si="42"/>
        <v>0</v>
      </c>
      <c r="M311" s="130">
        <f t="shared" si="43"/>
        <v>0</v>
      </c>
      <c r="N311" s="200">
        <f t="shared" si="44"/>
        <v>0</v>
      </c>
      <c r="O311" s="199">
        <f t="shared" si="45"/>
        <v>3374</v>
      </c>
      <c r="P311" s="130">
        <f t="shared" si="46"/>
        <v>171</v>
      </c>
      <c r="Q311" s="130">
        <f t="shared" si="47"/>
        <v>891</v>
      </c>
      <c r="R311" s="200">
        <f t="shared" si="48"/>
        <v>4249</v>
      </c>
      <c r="S311" s="199"/>
      <c r="T311" s="130"/>
      <c r="U311" s="130"/>
      <c r="V311" s="200"/>
      <c r="W311" s="7"/>
      <c r="X311" s="7"/>
      <c r="Y311" s="7">
        <v>2007</v>
      </c>
      <c r="Z311" s="123">
        <v>0</v>
      </c>
      <c r="AA311" s="193" t="s">
        <v>2534</v>
      </c>
      <c r="AC311" t="s">
        <v>2494</v>
      </c>
    </row>
    <row r="312" spans="1:29" x14ac:dyDescent="0.35">
      <c r="A312" s="46">
        <v>106</v>
      </c>
      <c r="B312" s="26" t="s">
        <v>1148</v>
      </c>
      <c r="C312" s="26" t="str">
        <f t="shared" si="40"/>
        <v>322</v>
      </c>
      <c r="D312" s="46">
        <v>322291</v>
      </c>
      <c r="E312" s="26" t="s">
        <v>593</v>
      </c>
      <c r="F312" s="11">
        <v>3121</v>
      </c>
      <c r="G312" s="53">
        <v>160</v>
      </c>
      <c r="H312" s="57">
        <v>271</v>
      </c>
      <c r="I312" s="53">
        <v>4597</v>
      </c>
      <c r="J312" s="11">
        <v>8149</v>
      </c>
      <c r="K312" s="199">
        <f t="shared" si="41"/>
        <v>0</v>
      </c>
      <c r="L312" s="142">
        <f t="shared" si="42"/>
        <v>0</v>
      </c>
      <c r="M312" s="130">
        <f t="shared" si="43"/>
        <v>0</v>
      </c>
      <c r="N312" s="200">
        <f t="shared" si="44"/>
        <v>0</v>
      </c>
      <c r="O312" s="199">
        <f t="shared" si="45"/>
        <v>3121</v>
      </c>
      <c r="P312" s="130">
        <f t="shared" si="46"/>
        <v>160</v>
      </c>
      <c r="Q312" s="130">
        <f t="shared" si="47"/>
        <v>271</v>
      </c>
      <c r="R312" s="200">
        <f t="shared" si="48"/>
        <v>4597</v>
      </c>
      <c r="S312" s="199"/>
      <c r="T312" s="130"/>
      <c r="U312" s="130"/>
      <c r="V312" s="200"/>
      <c r="W312" s="7"/>
      <c r="X312" s="7"/>
      <c r="Y312" s="7">
        <v>2007</v>
      </c>
      <c r="Z312" s="123">
        <v>0</v>
      </c>
      <c r="AA312" s="193" t="s">
        <v>2534</v>
      </c>
      <c r="AC312" t="s">
        <v>2494</v>
      </c>
    </row>
    <row r="313" spans="1:29" x14ac:dyDescent="0.35">
      <c r="A313" s="46">
        <v>106</v>
      </c>
      <c r="B313" s="26" t="s">
        <v>1148</v>
      </c>
      <c r="C313" s="26" t="str">
        <f t="shared" si="40"/>
        <v>S00</v>
      </c>
      <c r="D313" s="46" t="s">
        <v>424</v>
      </c>
      <c r="E313" s="26" t="s">
        <v>425</v>
      </c>
      <c r="F313" s="11">
        <v>1</v>
      </c>
      <c r="G313" s="53">
        <v>125</v>
      </c>
      <c r="H313" s="57">
        <v>30</v>
      </c>
      <c r="I313" s="53">
        <v>258</v>
      </c>
      <c r="J313" s="11">
        <v>413</v>
      </c>
      <c r="K313" s="199">
        <f t="shared" si="41"/>
        <v>0</v>
      </c>
      <c r="L313" s="142">
        <f t="shared" si="42"/>
        <v>0</v>
      </c>
      <c r="M313" s="130">
        <f t="shared" si="43"/>
        <v>0</v>
      </c>
      <c r="N313" s="200">
        <f t="shared" si="44"/>
        <v>0</v>
      </c>
      <c r="O313" s="199">
        <f t="shared" si="45"/>
        <v>1</v>
      </c>
      <c r="P313" s="130">
        <f t="shared" si="46"/>
        <v>125</v>
      </c>
      <c r="Q313" s="130">
        <f t="shared" si="47"/>
        <v>30</v>
      </c>
      <c r="R313" s="200">
        <f t="shared" si="48"/>
        <v>258</v>
      </c>
      <c r="S313" s="199"/>
      <c r="T313" s="130"/>
      <c r="U313" s="130"/>
      <c r="V313" s="200"/>
      <c r="W313" s="7"/>
      <c r="X313" s="7"/>
      <c r="Y313" s="7">
        <v>2007</v>
      </c>
      <c r="Z313" s="123">
        <v>0</v>
      </c>
      <c r="AA313" s="193" t="s">
        <v>2534</v>
      </c>
      <c r="AC313" t="s">
        <v>2494</v>
      </c>
    </row>
    <row r="314" spans="1:29" x14ac:dyDescent="0.35">
      <c r="A314" s="46">
        <v>108</v>
      </c>
      <c r="B314" s="26" t="s">
        <v>1149</v>
      </c>
      <c r="C314" s="26" t="str">
        <f t="shared" si="40"/>
        <v>339</v>
      </c>
      <c r="D314" s="46">
        <v>339990</v>
      </c>
      <c r="E314" s="26" t="s">
        <v>443</v>
      </c>
      <c r="F314" s="11">
        <v>111</v>
      </c>
      <c r="G314" s="53">
        <v>21</v>
      </c>
      <c r="H314" s="57">
        <v>28</v>
      </c>
      <c r="I314" s="53">
        <v>152</v>
      </c>
      <c r="J314" s="11">
        <v>311</v>
      </c>
      <c r="K314" s="199">
        <f t="shared" si="41"/>
        <v>0</v>
      </c>
      <c r="L314" s="142">
        <f t="shared" si="42"/>
        <v>0</v>
      </c>
      <c r="M314" s="130">
        <f t="shared" si="43"/>
        <v>0</v>
      </c>
      <c r="N314" s="200">
        <f t="shared" si="44"/>
        <v>0</v>
      </c>
      <c r="O314" s="199">
        <f t="shared" si="45"/>
        <v>111</v>
      </c>
      <c r="P314" s="130">
        <f t="shared" si="46"/>
        <v>21</v>
      </c>
      <c r="Q314" s="130">
        <f t="shared" si="47"/>
        <v>28</v>
      </c>
      <c r="R314" s="200">
        <f t="shared" si="48"/>
        <v>152</v>
      </c>
      <c r="S314" s="199"/>
      <c r="T314" s="130"/>
      <c r="U314" s="130"/>
      <c r="V314" s="200"/>
      <c r="W314" s="7"/>
      <c r="X314" s="7"/>
      <c r="Y314" s="7">
        <v>2007</v>
      </c>
      <c r="Z314" s="123">
        <v>0</v>
      </c>
      <c r="AA314" s="193" t="s">
        <v>2534</v>
      </c>
      <c r="AC314" t="s">
        <v>2494</v>
      </c>
    </row>
    <row r="315" spans="1:29" x14ac:dyDescent="0.35">
      <c r="A315" s="46">
        <v>108</v>
      </c>
      <c r="B315" s="26" t="s">
        <v>1149</v>
      </c>
      <c r="C315" s="26" t="str">
        <f t="shared" si="40"/>
        <v>313</v>
      </c>
      <c r="D315" s="46">
        <v>313100</v>
      </c>
      <c r="E315" s="26" t="s">
        <v>594</v>
      </c>
      <c r="F315" s="11">
        <v>49</v>
      </c>
      <c r="G315" s="53">
        <v>2</v>
      </c>
      <c r="H315" s="57">
        <v>7</v>
      </c>
      <c r="I315" s="53">
        <v>55</v>
      </c>
      <c r="J315" s="11">
        <v>113</v>
      </c>
      <c r="K315" s="199">
        <f t="shared" si="41"/>
        <v>0</v>
      </c>
      <c r="L315" s="142">
        <f t="shared" si="42"/>
        <v>0</v>
      </c>
      <c r="M315" s="130">
        <f t="shared" si="43"/>
        <v>0</v>
      </c>
      <c r="N315" s="200">
        <f t="shared" si="44"/>
        <v>0</v>
      </c>
      <c r="O315" s="199">
        <f t="shared" si="45"/>
        <v>49</v>
      </c>
      <c r="P315" s="130">
        <f t="shared" si="46"/>
        <v>2</v>
      </c>
      <c r="Q315" s="130">
        <f t="shared" si="47"/>
        <v>7</v>
      </c>
      <c r="R315" s="200">
        <f t="shared" si="48"/>
        <v>55</v>
      </c>
      <c r="S315" s="199"/>
      <c r="T315" s="130"/>
      <c r="U315" s="130"/>
      <c r="V315" s="200"/>
      <c r="W315" s="7"/>
      <c r="X315" s="7"/>
      <c r="Y315" s="7">
        <v>2007</v>
      </c>
      <c r="Z315" s="123">
        <v>0</v>
      </c>
      <c r="AA315" s="193" t="s">
        <v>2534</v>
      </c>
      <c r="AC315" t="s">
        <v>2494</v>
      </c>
    </row>
    <row r="316" spans="1:29" x14ac:dyDescent="0.35">
      <c r="A316" s="46">
        <v>108</v>
      </c>
      <c r="B316" s="26" t="s">
        <v>1149</v>
      </c>
      <c r="C316" s="26" t="str">
        <f t="shared" si="40"/>
        <v>313</v>
      </c>
      <c r="D316" s="46">
        <v>313200</v>
      </c>
      <c r="E316" s="26" t="s">
        <v>595</v>
      </c>
      <c r="F316" s="11">
        <v>977</v>
      </c>
      <c r="G316" s="53">
        <v>50</v>
      </c>
      <c r="H316" s="57">
        <v>134</v>
      </c>
      <c r="I316" s="53">
        <v>1104</v>
      </c>
      <c r="J316" s="11">
        <v>2265</v>
      </c>
      <c r="K316" s="199">
        <f t="shared" si="41"/>
        <v>0</v>
      </c>
      <c r="L316" s="142">
        <f t="shared" si="42"/>
        <v>0</v>
      </c>
      <c r="M316" s="130">
        <f t="shared" si="43"/>
        <v>0</v>
      </c>
      <c r="N316" s="200">
        <f t="shared" si="44"/>
        <v>0</v>
      </c>
      <c r="O316" s="199">
        <f t="shared" si="45"/>
        <v>977</v>
      </c>
      <c r="P316" s="130">
        <f t="shared" si="46"/>
        <v>50</v>
      </c>
      <c r="Q316" s="130">
        <f t="shared" si="47"/>
        <v>134</v>
      </c>
      <c r="R316" s="200">
        <f t="shared" si="48"/>
        <v>1104</v>
      </c>
      <c r="S316" s="199"/>
      <c r="T316" s="130"/>
      <c r="U316" s="130"/>
      <c r="V316" s="200"/>
      <c r="W316" s="7"/>
      <c r="X316" s="7"/>
      <c r="Y316" s="7">
        <v>2007</v>
      </c>
      <c r="Z316" s="123">
        <v>0</v>
      </c>
      <c r="AA316" s="193" t="s">
        <v>2534</v>
      </c>
      <c r="AC316" t="s">
        <v>2494</v>
      </c>
    </row>
    <row r="317" spans="1:29" x14ac:dyDescent="0.35">
      <c r="A317" s="46">
        <v>108</v>
      </c>
      <c r="B317" s="26" t="s">
        <v>1149</v>
      </c>
      <c r="C317" s="26" t="str">
        <f t="shared" si="40"/>
        <v>313</v>
      </c>
      <c r="D317" s="46">
        <v>313300</v>
      </c>
      <c r="E317" s="26" t="s">
        <v>591</v>
      </c>
      <c r="F317" s="11">
        <v>309</v>
      </c>
      <c r="G317" s="53">
        <v>16</v>
      </c>
      <c r="H317" s="57">
        <v>42</v>
      </c>
      <c r="I317" s="53">
        <v>349</v>
      </c>
      <c r="J317" s="11">
        <v>717</v>
      </c>
      <c r="K317" s="199">
        <f t="shared" si="41"/>
        <v>0</v>
      </c>
      <c r="L317" s="142">
        <f t="shared" si="42"/>
        <v>0</v>
      </c>
      <c r="M317" s="130">
        <f t="shared" si="43"/>
        <v>0</v>
      </c>
      <c r="N317" s="200">
        <f t="shared" si="44"/>
        <v>0</v>
      </c>
      <c r="O317" s="199">
        <f t="shared" si="45"/>
        <v>309</v>
      </c>
      <c r="P317" s="130">
        <f t="shared" si="46"/>
        <v>16</v>
      </c>
      <c r="Q317" s="130">
        <f t="shared" si="47"/>
        <v>42</v>
      </c>
      <c r="R317" s="200">
        <f t="shared" si="48"/>
        <v>349</v>
      </c>
      <c r="S317" s="199"/>
      <c r="T317" s="130"/>
      <c r="U317" s="130"/>
      <c r="V317" s="200"/>
      <c r="W317" s="7"/>
      <c r="X317" s="7"/>
      <c r="Y317" s="7">
        <v>2007</v>
      </c>
      <c r="Z317" s="123">
        <v>0</v>
      </c>
      <c r="AA317" s="193" t="s">
        <v>2534</v>
      </c>
      <c r="AC317" t="s">
        <v>2494</v>
      </c>
    </row>
    <row r="318" spans="1:29" x14ac:dyDescent="0.35">
      <c r="A318" s="46">
        <v>108</v>
      </c>
      <c r="B318" s="26" t="s">
        <v>1149</v>
      </c>
      <c r="C318" s="26" t="str">
        <f t="shared" si="40"/>
        <v>314</v>
      </c>
      <c r="D318" s="46">
        <v>314900</v>
      </c>
      <c r="E318" s="26" t="s">
        <v>474</v>
      </c>
      <c r="F318" s="11">
        <v>42</v>
      </c>
      <c r="G318" s="53">
        <v>2</v>
      </c>
      <c r="H318" s="57">
        <v>25</v>
      </c>
      <c r="I318" s="53">
        <v>66</v>
      </c>
      <c r="J318" s="11">
        <v>134</v>
      </c>
      <c r="K318" s="199">
        <f t="shared" si="41"/>
        <v>0</v>
      </c>
      <c r="L318" s="142">
        <f t="shared" si="42"/>
        <v>0</v>
      </c>
      <c r="M318" s="130">
        <f t="shared" si="43"/>
        <v>0</v>
      </c>
      <c r="N318" s="200">
        <f t="shared" si="44"/>
        <v>0</v>
      </c>
      <c r="O318" s="199">
        <f t="shared" si="45"/>
        <v>42</v>
      </c>
      <c r="P318" s="130">
        <f t="shared" si="46"/>
        <v>2</v>
      </c>
      <c r="Q318" s="130">
        <f t="shared" si="47"/>
        <v>25</v>
      </c>
      <c r="R318" s="200">
        <f t="shared" si="48"/>
        <v>66</v>
      </c>
      <c r="S318" s="199"/>
      <c r="T318" s="130"/>
      <c r="U318" s="130"/>
      <c r="V318" s="200"/>
      <c r="W318" s="7"/>
      <c r="X318" s="7"/>
      <c r="Y318" s="7">
        <v>2007</v>
      </c>
      <c r="Z318" s="123">
        <v>0</v>
      </c>
      <c r="AA318" s="193" t="s">
        <v>2534</v>
      </c>
      <c r="AC318" t="s">
        <v>2494</v>
      </c>
    </row>
    <row r="319" spans="1:29" x14ac:dyDescent="0.35">
      <c r="A319" s="46">
        <v>108</v>
      </c>
      <c r="B319" s="26" t="s">
        <v>1149</v>
      </c>
      <c r="C319" s="26" t="str">
        <f t="shared" si="40"/>
        <v>511</v>
      </c>
      <c r="D319" s="46" t="s">
        <v>537</v>
      </c>
      <c r="E319" s="26" t="s">
        <v>538</v>
      </c>
      <c r="F319" s="11">
        <v>101</v>
      </c>
      <c r="G319" s="53">
        <v>5</v>
      </c>
      <c r="H319" s="57">
        <v>9</v>
      </c>
      <c r="I319" s="53">
        <v>109</v>
      </c>
      <c r="J319" s="11">
        <v>225</v>
      </c>
      <c r="K319" s="199">
        <f t="shared" si="41"/>
        <v>0</v>
      </c>
      <c r="L319" s="142">
        <f t="shared" si="42"/>
        <v>0</v>
      </c>
      <c r="M319" s="130">
        <f t="shared" si="43"/>
        <v>0</v>
      </c>
      <c r="N319" s="200">
        <f t="shared" si="44"/>
        <v>0</v>
      </c>
      <c r="O319" s="199">
        <f t="shared" si="45"/>
        <v>101</v>
      </c>
      <c r="P319" s="130">
        <f t="shared" si="46"/>
        <v>5</v>
      </c>
      <c r="Q319" s="130">
        <f t="shared" si="47"/>
        <v>9</v>
      </c>
      <c r="R319" s="200">
        <f t="shared" si="48"/>
        <v>109</v>
      </c>
      <c r="S319" s="199"/>
      <c r="T319" s="130"/>
      <c r="U319" s="130"/>
      <c r="V319" s="200"/>
      <c r="W319" s="7"/>
      <c r="X319" s="7"/>
      <c r="Y319" s="7">
        <v>2007</v>
      </c>
      <c r="Z319" s="123">
        <v>0</v>
      </c>
      <c r="AA319" s="193" t="s">
        <v>2534</v>
      </c>
      <c r="AC319" t="s">
        <v>2494</v>
      </c>
    </row>
    <row r="320" spans="1:29" x14ac:dyDescent="0.35">
      <c r="A320" s="46">
        <v>109</v>
      </c>
      <c r="B320" s="26" t="s">
        <v>1150</v>
      </c>
      <c r="C320" s="26" t="str">
        <f t="shared" si="40"/>
        <v>339</v>
      </c>
      <c r="D320" s="46">
        <v>339990</v>
      </c>
      <c r="E320" s="26" t="s">
        <v>443</v>
      </c>
      <c r="F320" s="11">
        <v>0</v>
      </c>
      <c r="G320" s="53">
        <v>0</v>
      </c>
      <c r="H320" s="57">
        <v>0</v>
      </c>
      <c r="I320" s="53">
        <v>0</v>
      </c>
      <c r="J320" s="11">
        <v>0</v>
      </c>
      <c r="K320" s="199">
        <f t="shared" si="41"/>
        <v>0</v>
      </c>
      <c r="L320" s="142">
        <f t="shared" si="42"/>
        <v>0</v>
      </c>
      <c r="M320" s="130">
        <f t="shared" si="43"/>
        <v>0</v>
      </c>
      <c r="N320" s="200">
        <f t="shared" si="44"/>
        <v>0</v>
      </c>
      <c r="O320" s="199">
        <f t="shared" si="45"/>
        <v>0</v>
      </c>
      <c r="P320" s="130">
        <f t="shared" si="46"/>
        <v>0</v>
      </c>
      <c r="Q320" s="130">
        <f t="shared" si="47"/>
        <v>0</v>
      </c>
      <c r="R320" s="200">
        <f t="shared" si="48"/>
        <v>0</v>
      </c>
      <c r="S320" s="199"/>
      <c r="T320" s="130"/>
      <c r="U320" s="130"/>
      <c r="V320" s="200"/>
      <c r="W320" s="7"/>
      <c r="X320" s="7"/>
      <c r="Y320" s="7">
        <v>2007</v>
      </c>
      <c r="Z320" s="123">
        <v>0</v>
      </c>
      <c r="AA320" s="193" t="s">
        <v>2534</v>
      </c>
      <c r="AC320" t="s">
        <v>2494</v>
      </c>
    </row>
    <row r="321" spans="1:29" x14ac:dyDescent="0.35">
      <c r="A321" s="46">
        <v>109</v>
      </c>
      <c r="B321" s="26" t="s">
        <v>1150</v>
      </c>
      <c r="C321" s="26" t="str">
        <f t="shared" si="40"/>
        <v>314</v>
      </c>
      <c r="D321" s="46">
        <v>314120</v>
      </c>
      <c r="E321" s="26" t="s">
        <v>478</v>
      </c>
      <c r="F321" s="11">
        <v>4</v>
      </c>
      <c r="G321" s="53">
        <v>0</v>
      </c>
      <c r="H321" s="57">
        <v>1</v>
      </c>
      <c r="I321" s="53">
        <v>0</v>
      </c>
      <c r="J321" s="11">
        <v>6</v>
      </c>
      <c r="K321" s="199">
        <f t="shared" si="41"/>
        <v>0</v>
      </c>
      <c r="L321" s="142">
        <f t="shared" si="42"/>
        <v>0</v>
      </c>
      <c r="M321" s="130">
        <f t="shared" si="43"/>
        <v>0</v>
      </c>
      <c r="N321" s="200">
        <f t="shared" si="44"/>
        <v>0</v>
      </c>
      <c r="O321" s="199">
        <f t="shared" si="45"/>
        <v>4</v>
      </c>
      <c r="P321" s="130">
        <f t="shared" si="46"/>
        <v>0</v>
      </c>
      <c r="Q321" s="130">
        <f t="shared" si="47"/>
        <v>1</v>
      </c>
      <c r="R321" s="200">
        <f t="shared" si="48"/>
        <v>0</v>
      </c>
      <c r="S321" s="199"/>
      <c r="T321" s="130"/>
      <c r="U321" s="130"/>
      <c r="V321" s="200"/>
      <c r="W321" s="7"/>
      <c r="X321" s="7"/>
      <c r="Y321" s="7">
        <v>2007</v>
      </c>
      <c r="Z321" s="123">
        <v>0</v>
      </c>
      <c r="AA321" s="193" t="s">
        <v>2534</v>
      </c>
      <c r="AC321" t="s">
        <v>2494</v>
      </c>
    </row>
    <row r="322" spans="1:29" s="1" customFormat="1" x14ac:dyDescent="0.35">
      <c r="A322" s="46">
        <v>109</v>
      </c>
      <c r="B322" s="26" t="s">
        <v>1150</v>
      </c>
      <c r="C322" s="26" t="str">
        <f t="shared" si="40"/>
        <v>314</v>
      </c>
      <c r="D322" s="46">
        <v>314900</v>
      </c>
      <c r="E322" s="26" t="s">
        <v>474</v>
      </c>
      <c r="F322" s="11">
        <v>4</v>
      </c>
      <c r="G322" s="53">
        <v>0</v>
      </c>
      <c r="H322" s="57">
        <v>3</v>
      </c>
      <c r="I322" s="53">
        <v>0</v>
      </c>
      <c r="J322" s="11">
        <v>7</v>
      </c>
      <c r="K322" s="199">
        <f t="shared" si="41"/>
        <v>0</v>
      </c>
      <c r="L322" s="142">
        <f t="shared" si="42"/>
        <v>0</v>
      </c>
      <c r="M322" s="130">
        <f t="shared" si="43"/>
        <v>0</v>
      </c>
      <c r="N322" s="200">
        <f t="shared" si="44"/>
        <v>0</v>
      </c>
      <c r="O322" s="199">
        <f t="shared" si="45"/>
        <v>4</v>
      </c>
      <c r="P322" s="130">
        <f t="shared" si="46"/>
        <v>0</v>
      </c>
      <c r="Q322" s="130">
        <f t="shared" si="47"/>
        <v>3</v>
      </c>
      <c r="R322" s="200">
        <f t="shared" si="48"/>
        <v>0</v>
      </c>
      <c r="S322" s="199"/>
      <c r="T322" s="130"/>
      <c r="U322" s="130"/>
      <c r="V322" s="200"/>
      <c r="W322" s="7"/>
      <c r="X322" s="7"/>
      <c r="Y322" s="7">
        <v>2007</v>
      </c>
      <c r="Z322" s="123">
        <v>0</v>
      </c>
      <c r="AA322" s="193" t="s">
        <v>2534</v>
      </c>
      <c r="AC322" t="s">
        <v>2494</v>
      </c>
    </row>
    <row r="323" spans="1:29" x14ac:dyDescent="0.35">
      <c r="A323" s="46">
        <v>109</v>
      </c>
      <c r="B323" s="26" t="s">
        <v>1150</v>
      </c>
      <c r="C323" s="26" t="str">
        <f t="shared" si="40"/>
        <v>315</v>
      </c>
      <c r="D323" s="46">
        <v>315000</v>
      </c>
      <c r="E323" s="26" t="s">
        <v>592</v>
      </c>
      <c r="F323" s="11">
        <v>250</v>
      </c>
      <c r="G323" s="53">
        <v>13</v>
      </c>
      <c r="H323" s="57">
        <v>82</v>
      </c>
      <c r="I323" s="53">
        <v>0</v>
      </c>
      <c r="J323" s="11">
        <v>345</v>
      </c>
      <c r="K323" s="199">
        <f t="shared" si="41"/>
        <v>0</v>
      </c>
      <c r="L323" s="142">
        <f t="shared" si="42"/>
        <v>0</v>
      </c>
      <c r="M323" s="130">
        <f t="shared" si="43"/>
        <v>0</v>
      </c>
      <c r="N323" s="200">
        <f t="shared" si="44"/>
        <v>0</v>
      </c>
      <c r="O323" s="199">
        <f t="shared" si="45"/>
        <v>250</v>
      </c>
      <c r="P323" s="130">
        <f t="shared" si="46"/>
        <v>13</v>
      </c>
      <c r="Q323" s="130">
        <f t="shared" si="47"/>
        <v>82</v>
      </c>
      <c r="R323" s="200">
        <f t="shared" si="48"/>
        <v>0</v>
      </c>
      <c r="S323" s="199"/>
      <c r="T323" s="130"/>
      <c r="U323" s="130"/>
      <c r="V323" s="200"/>
      <c r="W323" s="7"/>
      <c r="X323" s="7"/>
      <c r="Y323" s="7">
        <v>2007</v>
      </c>
      <c r="Z323" s="123">
        <v>0</v>
      </c>
      <c r="AA323" s="193" t="s">
        <v>2534</v>
      </c>
      <c r="AC323" t="s">
        <v>2494</v>
      </c>
    </row>
    <row r="324" spans="1:29" x14ac:dyDescent="0.35">
      <c r="A324" s="46">
        <v>109</v>
      </c>
      <c r="B324" s="26" t="s">
        <v>1150</v>
      </c>
      <c r="C324" s="26" t="str">
        <f t="shared" si="40"/>
        <v>316</v>
      </c>
      <c r="D324" s="46">
        <v>316000</v>
      </c>
      <c r="E324" s="26" t="s">
        <v>471</v>
      </c>
      <c r="F324" s="11">
        <v>50</v>
      </c>
      <c r="G324" s="53">
        <v>3</v>
      </c>
      <c r="H324" s="57">
        <v>18</v>
      </c>
      <c r="I324" s="53">
        <v>0</v>
      </c>
      <c r="J324" s="11">
        <v>70</v>
      </c>
      <c r="K324" s="199">
        <f t="shared" si="41"/>
        <v>0</v>
      </c>
      <c r="L324" s="142">
        <f t="shared" si="42"/>
        <v>0</v>
      </c>
      <c r="M324" s="130">
        <f t="shared" si="43"/>
        <v>0</v>
      </c>
      <c r="N324" s="200">
        <f t="shared" si="44"/>
        <v>0</v>
      </c>
      <c r="O324" s="199">
        <f t="shared" si="45"/>
        <v>50</v>
      </c>
      <c r="P324" s="130">
        <f t="shared" si="46"/>
        <v>3</v>
      </c>
      <c r="Q324" s="130">
        <f t="shared" si="47"/>
        <v>18</v>
      </c>
      <c r="R324" s="200">
        <f t="shared" si="48"/>
        <v>0</v>
      </c>
      <c r="S324" s="199"/>
      <c r="T324" s="130"/>
      <c r="U324" s="130"/>
      <c r="V324" s="200"/>
      <c r="W324" s="7"/>
      <c r="X324" s="7"/>
      <c r="Y324" s="7">
        <v>2007</v>
      </c>
      <c r="Z324" s="123">
        <v>0</v>
      </c>
      <c r="AA324" s="193" t="s">
        <v>2534</v>
      </c>
      <c r="AC324" t="s">
        <v>2494</v>
      </c>
    </row>
    <row r="325" spans="1:29" x14ac:dyDescent="0.35">
      <c r="A325" s="46">
        <v>110</v>
      </c>
      <c r="B325" s="26" t="s">
        <v>1151</v>
      </c>
      <c r="C325" s="26" t="str">
        <f t="shared" si="40"/>
        <v>316</v>
      </c>
      <c r="D325" s="46">
        <v>316000</v>
      </c>
      <c r="E325" s="26" t="s">
        <v>471</v>
      </c>
      <c r="F325" s="11">
        <v>23859</v>
      </c>
      <c r="G325" s="53">
        <v>1218</v>
      </c>
      <c r="H325" s="57">
        <v>8868</v>
      </c>
      <c r="I325" s="53">
        <v>26642</v>
      </c>
      <c r="J325" s="11">
        <v>60588</v>
      </c>
      <c r="K325" s="199">
        <f t="shared" si="41"/>
        <v>0</v>
      </c>
      <c r="L325" s="142">
        <f t="shared" si="42"/>
        <v>0</v>
      </c>
      <c r="M325" s="130">
        <f t="shared" si="43"/>
        <v>0</v>
      </c>
      <c r="N325" s="200">
        <f t="shared" si="44"/>
        <v>0</v>
      </c>
      <c r="O325" s="199">
        <f t="shared" si="45"/>
        <v>23859</v>
      </c>
      <c r="P325" s="130">
        <f t="shared" si="46"/>
        <v>1218</v>
      </c>
      <c r="Q325" s="130">
        <f t="shared" si="47"/>
        <v>8868</v>
      </c>
      <c r="R325" s="200">
        <f t="shared" si="48"/>
        <v>26642</v>
      </c>
      <c r="S325" s="199"/>
      <c r="T325" s="130"/>
      <c r="U325" s="130"/>
      <c r="V325" s="200"/>
      <c r="W325" s="7"/>
      <c r="X325" s="7"/>
      <c r="Y325" s="7">
        <v>2007</v>
      </c>
      <c r="Z325" s="123">
        <v>0</v>
      </c>
      <c r="AA325" s="193" t="s">
        <v>2534</v>
      </c>
      <c r="AC325" t="s">
        <v>2494</v>
      </c>
    </row>
    <row r="326" spans="1:29" x14ac:dyDescent="0.35">
      <c r="A326" s="46">
        <v>110</v>
      </c>
      <c r="B326" s="26" t="s">
        <v>1151</v>
      </c>
      <c r="C326" s="26" t="str">
        <f t="shared" si="40"/>
        <v>S00</v>
      </c>
      <c r="D326" s="46" t="s">
        <v>424</v>
      </c>
      <c r="E326" s="26" t="s">
        <v>425</v>
      </c>
      <c r="F326" s="11">
        <v>13</v>
      </c>
      <c r="G326" s="53">
        <v>57</v>
      </c>
      <c r="H326" s="57">
        <v>19</v>
      </c>
      <c r="I326" s="53">
        <v>101</v>
      </c>
      <c r="J326" s="11">
        <v>191</v>
      </c>
      <c r="K326" s="199">
        <f t="shared" si="41"/>
        <v>0</v>
      </c>
      <c r="L326" s="142">
        <f t="shared" si="42"/>
        <v>0</v>
      </c>
      <c r="M326" s="130">
        <f t="shared" si="43"/>
        <v>0</v>
      </c>
      <c r="N326" s="200">
        <f t="shared" si="44"/>
        <v>0</v>
      </c>
      <c r="O326" s="199">
        <f t="shared" si="45"/>
        <v>13</v>
      </c>
      <c r="P326" s="130">
        <f t="shared" si="46"/>
        <v>57</v>
      </c>
      <c r="Q326" s="130">
        <f t="shared" si="47"/>
        <v>19</v>
      </c>
      <c r="R326" s="200">
        <f t="shared" si="48"/>
        <v>101</v>
      </c>
      <c r="S326" s="199"/>
      <c r="T326" s="130"/>
      <c r="U326" s="130"/>
      <c r="V326" s="200"/>
      <c r="W326" s="7"/>
      <c r="X326" s="7"/>
      <c r="Y326" s="7">
        <v>2007</v>
      </c>
      <c r="Z326" s="123">
        <v>0</v>
      </c>
      <c r="AA326" s="193" t="s">
        <v>2534</v>
      </c>
      <c r="AC326" t="s">
        <v>2494</v>
      </c>
    </row>
    <row r="327" spans="1:29" x14ac:dyDescent="0.35">
      <c r="A327" s="46">
        <v>113</v>
      </c>
      <c r="B327" s="26" t="s">
        <v>1152</v>
      </c>
      <c r="C327" s="26" t="str">
        <f t="shared" si="40"/>
        <v>324</v>
      </c>
      <c r="D327" s="46">
        <v>324110</v>
      </c>
      <c r="E327" s="26" t="s">
        <v>596</v>
      </c>
      <c r="F327" s="11">
        <v>196593</v>
      </c>
      <c r="G327" s="53">
        <v>4855</v>
      </c>
      <c r="H327" s="57">
        <v>60214</v>
      </c>
      <c r="I327" s="53">
        <v>51022</v>
      </c>
      <c r="J327" s="11">
        <v>312685</v>
      </c>
      <c r="K327" s="199">
        <f t="shared" si="41"/>
        <v>0</v>
      </c>
      <c r="L327" s="142">
        <f t="shared" si="42"/>
        <v>0</v>
      </c>
      <c r="M327" s="130">
        <f t="shared" si="43"/>
        <v>0</v>
      </c>
      <c r="N327" s="200">
        <f t="shared" si="44"/>
        <v>0</v>
      </c>
      <c r="O327" s="199">
        <f t="shared" si="45"/>
        <v>196593</v>
      </c>
      <c r="P327" s="130">
        <f t="shared" si="46"/>
        <v>4855</v>
      </c>
      <c r="Q327" s="130">
        <f t="shared" si="47"/>
        <v>60214</v>
      </c>
      <c r="R327" s="200">
        <f t="shared" si="48"/>
        <v>51022</v>
      </c>
      <c r="S327" s="199"/>
      <c r="T327" s="130"/>
      <c r="U327" s="130"/>
      <c r="V327" s="200"/>
      <c r="W327" s="7"/>
      <c r="X327" s="7"/>
      <c r="Y327" s="7">
        <v>2007</v>
      </c>
      <c r="Z327" s="123">
        <v>0</v>
      </c>
      <c r="AA327" s="193" t="s">
        <v>2534</v>
      </c>
      <c r="AC327" s="191" t="s">
        <v>2496</v>
      </c>
    </row>
    <row r="328" spans="1:29" x14ac:dyDescent="0.35">
      <c r="A328" s="46">
        <v>114</v>
      </c>
      <c r="B328" s="26" t="s">
        <v>1153</v>
      </c>
      <c r="C328" s="26" t="str">
        <f t="shared" ref="C328:C391" si="49">LEFT(D328,3)</f>
        <v>324</v>
      </c>
      <c r="D328" s="46">
        <v>324190</v>
      </c>
      <c r="E328" s="26" t="s">
        <v>597</v>
      </c>
      <c r="F328" s="11">
        <v>4350</v>
      </c>
      <c r="G328" s="53">
        <v>387</v>
      </c>
      <c r="H328" s="57">
        <v>395</v>
      </c>
      <c r="I328" s="53">
        <v>2101</v>
      </c>
      <c r="J328" s="11">
        <v>7232</v>
      </c>
      <c r="K328" s="199">
        <f t="shared" ref="K328:K391" si="50">F328*Z328</f>
        <v>0</v>
      </c>
      <c r="L328" s="142">
        <f t="shared" ref="L328:L391" si="51">G328*$Z328</f>
        <v>0</v>
      </c>
      <c r="M328" s="130">
        <f t="shared" ref="M328:M391" si="52">H328*$Z328</f>
        <v>0</v>
      </c>
      <c r="N328" s="200">
        <f t="shared" ref="N328:N391" si="53">I328*$Z328</f>
        <v>0</v>
      </c>
      <c r="O328" s="199">
        <f t="shared" ref="O328:O391" si="54">$F328*(1-$Z328)</f>
        <v>4350</v>
      </c>
      <c r="P328" s="130">
        <f t="shared" si="46"/>
        <v>387</v>
      </c>
      <c r="Q328" s="130">
        <f t="shared" si="47"/>
        <v>395</v>
      </c>
      <c r="R328" s="200">
        <f t="shared" si="48"/>
        <v>2101</v>
      </c>
      <c r="S328" s="199"/>
      <c r="T328" s="130"/>
      <c r="U328" s="130"/>
      <c r="V328" s="200"/>
      <c r="W328" s="7"/>
      <c r="X328" s="7"/>
      <c r="Y328" s="7">
        <v>2007</v>
      </c>
      <c r="Z328" s="123">
        <v>0</v>
      </c>
      <c r="AA328" s="193" t="s">
        <v>2534</v>
      </c>
      <c r="AC328" s="191" t="s">
        <v>2496</v>
      </c>
    </row>
    <row r="329" spans="1:29" x14ac:dyDescent="0.35">
      <c r="A329" s="46">
        <v>114</v>
      </c>
      <c r="B329" s="26" t="s">
        <v>1153</v>
      </c>
      <c r="C329" s="26" t="str">
        <f t="shared" si="49"/>
        <v>325</v>
      </c>
      <c r="D329" s="46">
        <v>325610</v>
      </c>
      <c r="E329" s="26" t="s">
        <v>444</v>
      </c>
      <c r="F329" s="11">
        <v>1</v>
      </c>
      <c r="G329" s="53">
        <v>0</v>
      </c>
      <c r="H329" s="57">
        <v>0</v>
      </c>
      <c r="I329" s="53">
        <v>1</v>
      </c>
      <c r="J329" s="11">
        <v>2</v>
      </c>
      <c r="K329" s="199">
        <f t="shared" si="50"/>
        <v>0</v>
      </c>
      <c r="L329" s="142">
        <f t="shared" si="51"/>
        <v>0</v>
      </c>
      <c r="M329" s="130">
        <f t="shared" si="52"/>
        <v>0</v>
      </c>
      <c r="N329" s="200">
        <f t="shared" si="53"/>
        <v>0</v>
      </c>
      <c r="O329" s="199">
        <f t="shared" si="54"/>
        <v>1</v>
      </c>
      <c r="P329" s="130">
        <f t="shared" si="46"/>
        <v>0</v>
      </c>
      <c r="Q329" s="130">
        <f t="shared" si="47"/>
        <v>0</v>
      </c>
      <c r="R329" s="200">
        <f t="shared" si="48"/>
        <v>1</v>
      </c>
      <c r="S329" s="199"/>
      <c r="T329" s="130"/>
      <c r="U329" s="130"/>
      <c r="V329" s="200"/>
      <c r="W329" s="7"/>
      <c r="X329" s="7"/>
      <c r="Y329" s="7">
        <v>2007</v>
      </c>
      <c r="Z329" s="123">
        <v>0</v>
      </c>
      <c r="AA329" s="193" t="s">
        <v>2534</v>
      </c>
      <c r="AC329" s="191" t="s">
        <v>2496</v>
      </c>
    </row>
    <row r="330" spans="1:29" x14ac:dyDescent="0.35">
      <c r="A330" s="46">
        <v>116</v>
      </c>
      <c r="B330" s="26" t="s">
        <v>1154</v>
      </c>
      <c r="C330" s="26" t="str">
        <f t="shared" si="49"/>
        <v>324</v>
      </c>
      <c r="D330" s="46">
        <v>324110</v>
      </c>
      <c r="E330" s="26" t="s">
        <v>596</v>
      </c>
      <c r="F330" s="11">
        <v>14449</v>
      </c>
      <c r="G330" s="53">
        <v>357</v>
      </c>
      <c r="H330" s="57">
        <v>3272</v>
      </c>
      <c r="I330" s="53">
        <v>4759</v>
      </c>
      <c r="J330" s="11">
        <v>22836</v>
      </c>
      <c r="K330" s="199">
        <f t="shared" si="50"/>
        <v>0</v>
      </c>
      <c r="L330" s="142">
        <f t="shared" si="51"/>
        <v>0</v>
      </c>
      <c r="M330" s="130">
        <f t="shared" si="52"/>
        <v>0</v>
      </c>
      <c r="N330" s="200">
        <f t="shared" si="53"/>
        <v>0</v>
      </c>
      <c r="O330" s="199">
        <f t="shared" si="54"/>
        <v>14449</v>
      </c>
      <c r="P330" s="130">
        <f t="shared" si="46"/>
        <v>357</v>
      </c>
      <c r="Q330" s="130">
        <f t="shared" si="47"/>
        <v>3272</v>
      </c>
      <c r="R330" s="200">
        <f t="shared" si="48"/>
        <v>4759</v>
      </c>
      <c r="S330" s="199"/>
      <c r="T330" s="130"/>
      <c r="U330" s="130"/>
      <c r="V330" s="200"/>
      <c r="W330" s="7"/>
      <c r="X330" s="7"/>
      <c r="Y330" s="7">
        <v>2007</v>
      </c>
      <c r="Z330" s="123">
        <v>0</v>
      </c>
      <c r="AA330" s="193" t="s">
        <v>2534</v>
      </c>
      <c r="AC330" s="191" t="s">
        <v>2496</v>
      </c>
    </row>
    <row r="331" spans="1:29" x14ac:dyDescent="0.35">
      <c r="A331" s="46">
        <v>117</v>
      </c>
      <c r="B331" s="26" t="s">
        <v>1155</v>
      </c>
      <c r="C331" s="26" t="str">
        <f t="shared" si="49"/>
        <v>212</v>
      </c>
      <c r="D331" s="46">
        <v>212100</v>
      </c>
      <c r="E331" s="26" t="s">
        <v>598</v>
      </c>
      <c r="F331" s="11">
        <v>17</v>
      </c>
      <c r="G331" s="53">
        <v>5</v>
      </c>
      <c r="H331" s="57">
        <v>0</v>
      </c>
      <c r="I331" s="53">
        <v>10</v>
      </c>
      <c r="J331" s="11">
        <v>32</v>
      </c>
      <c r="K331" s="199">
        <f t="shared" si="50"/>
        <v>0</v>
      </c>
      <c r="L331" s="142">
        <f t="shared" si="51"/>
        <v>0</v>
      </c>
      <c r="M331" s="130">
        <f t="shared" si="52"/>
        <v>0</v>
      </c>
      <c r="N331" s="200">
        <f t="shared" si="53"/>
        <v>0</v>
      </c>
      <c r="O331" s="199">
        <f t="shared" si="54"/>
        <v>17</v>
      </c>
      <c r="P331" s="130">
        <f t="shared" si="46"/>
        <v>5</v>
      </c>
      <c r="Q331" s="130">
        <f t="shared" si="47"/>
        <v>0</v>
      </c>
      <c r="R331" s="200">
        <f t="shared" si="48"/>
        <v>10</v>
      </c>
      <c r="S331" s="199"/>
      <c r="T331" s="130"/>
      <c r="U331" s="130"/>
      <c r="V331" s="200"/>
      <c r="W331" s="7"/>
      <c r="X331" s="7"/>
      <c r="Y331" s="7">
        <v>2007</v>
      </c>
      <c r="Z331" s="123">
        <v>0</v>
      </c>
      <c r="AA331" s="193" t="s">
        <v>2534</v>
      </c>
      <c r="AC331" s="191" t="s">
        <v>2496</v>
      </c>
    </row>
    <row r="332" spans="1:29" x14ac:dyDescent="0.35">
      <c r="A332" s="46">
        <v>117</v>
      </c>
      <c r="B332" s="26" t="s">
        <v>1155</v>
      </c>
      <c r="C332" s="26" t="str">
        <f t="shared" si="49"/>
        <v>321</v>
      </c>
      <c r="D332" s="46" t="s">
        <v>459</v>
      </c>
      <c r="E332" s="26" t="s">
        <v>460</v>
      </c>
      <c r="F332" s="11">
        <v>104</v>
      </c>
      <c r="G332" s="53">
        <v>8</v>
      </c>
      <c r="H332" s="57">
        <v>20</v>
      </c>
      <c r="I332" s="53">
        <v>57</v>
      </c>
      <c r="J332" s="11">
        <v>189</v>
      </c>
      <c r="K332" s="199">
        <f t="shared" si="50"/>
        <v>0</v>
      </c>
      <c r="L332" s="142">
        <f t="shared" si="51"/>
        <v>0</v>
      </c>
      <c r="M332" s="130">
        <f t="shared" si="52"/>
        <v>0</v>
      </c>
      <c r="N332" s="200">
        <f t="shared" si="53"/>
        <v>0</v>
      </c>
      <c r="O332" s="199">
        <f t="shared" si="54"/>
        <v>104</v>
      </c>
      <c r="P332" s="130">
        <f t="shared" si="46"/>
        <v>8</v>
      </c>
      <c r="Q332" s="130">
        <f t="shared" si="47"/>
        <v>20</v>
      </c>
      <c r="R332" s="200">
        <f t="shared" si="48"/>
        <v>57</v>
      </c>
      <c r="S332" s="199"/>
      <c r="T332" s="130"/>
      <c r="U332" s="130"/>
      <c r="V332" s="200"/>
      <c r="W332" s="7"/>
      <c r="X332" s="7"/>
      <c r="Y332" s="7">
        <v>2007</v>
      </c>
      <c r="Z332" s="123">
        <v>0</v>
      </c>
      <c r="AA332" s="193" t="s">
        <v>2534</v>
      </c>
      <c r="AC332" s="191" t="s">
        <v>2496</v>
      </c>
    </row>
    <row r="333" spans="1:29" x14ac:dyDescent="0.35">
      <c r="A333" s="46">
        <v>117</v>
      </c>
      <c r="B333" s="26" t="s">
        <v>1155</v>
      </c>
      <c r="C333" s="26" t="str">
        <f t="shared" si="49"/>
        <v>324</v>
      </c>
      <c r="D333" s="46">
        <v>324190</v>
      </c>
      <c r="E333" s="26" t="s">
        <v>597</v>
      </c>
      <c r="F333" s="11">
        <v>595</v>
      </c>
      <c r="G333" s="53">
        <v>193</v>
      </c>
      <c r="H333" s="57">
        <v>54</v>
      </c>
      <c r="I333" s="53">
        <v>365</v>
      </c>
      <c r="J333" s="11">
        <v>1208</v>
      </c>
      <c r="K333" s="199">
        <f t="shared" si="50"/>
        <v>0</v>
      </c>
      <c r="L333" s="142">
        <f t="shared" si="51"/>
        <v>0</v>
      </c>
      <c r="M333" s="130">
        <f t="shared" si="52"/>
        <v>0</v>
      </c>
      <c r="N333" s="200">
        <f t="shared" si="53"/>
        <v>0</v>
      </c>
      <c r="O333" s="199">
        <f t="shared" si="54"/>
        <v>595</v>
      </c>
      <c r="P333" s="130">
        <f t="shared" si="46"/>
        <v>193</v>
      </c>
      <c r="Q333" s="130">
        <f t="shared" si="47"/>
        <v>54</v>
      </c>
      <c r="R333" s="200">
        <f t="shared" si="48"/>
        <v>365</v>
      </c>
      <c r="S333" s="199"/>
      <c r="T333" s="130"/>
      <c r="U333" s="130"/>
      <c r="V333" s="200"/>
      <c r="W333" s="7"/>
      <c r="X333" s="7"/>
      <c r="Y333" s="7">
        <v>2007</v>
      </c>
      <c r="Z333" s="123">
        <v>0</v>
      </c>
      <c r="AA333" s="193" t="s">
        <v>2534</v>
      </c>
      <c r="AC333" s="191" t="s">
        <v>2496</v>
      </c>
    </row>
    <row r="334" spans="1:29" x14ac:dyDescent="0.35">
      <c r="A334" s="46">
        <v>117</v>
      </c>
      <c r="B334" s="26" t="s">
        <v>1155</v>
      </c>
      <c r="C334" s="26" t="str">
        <f t="shared" si="49"/>
        <v>325</v>
      </c>
      <c r="D334" s="46">
        <v>325190</v>
      </c>
      <c r="E334" s="26" t="s">
        <v>581</v>
      </c>
      <c r="F334" s="11">
        <v>844</v>
      </c>
      <c r="G334" s="53">
        <v>61</v>
      </c>
      <c r="H334" s="57">
        <v>45</v>
      </c>
      <c r="I334" s="53">
        <v>412</v>
      </c>
      <c r="J334" s="11">
        <v>1362</v>
      </c>
      <c r="K334" s="199">
        <f t="shared" si="50"/>
        <v>0</v>
      </c>
      <c r="L334" s="142">
        <f t="shared" si="51"/>
        <v>0</v>
      </c>
      <c r="M334" s="130">
        <f t="shared" si="52"/>
        <v>0</v>
      </c>
      <c r="N334" s="200">
        <f t="shared" si="53"/>
        <v>0</v>
      </c>
      <c r="O334" s="199">
        <f t="shared" si="54"/>
        <v>844</v>
      </c>
      <c r="P334" s="130">
        <f t="shared" si="46"/>
        <v>61</v>
      </c>
      <c r="Q334" s="130">
        <f t="shared" si="47"/>
        <v>45</v>
      </c>
      <c r="R334" s="200">
        <f t="shared" si="48"/>
        <v>412</v>
      </c>
      <c r="S334" s="199"/>
      <c r="T334" s="130"/>
      <c r="U334" s="130"/>
      <c r="V334" s="200"/>
      <c r="W334" s="7"/>
      <c r="X334" s="7"/>
      <c r="Y334" s="7">
        <v>2007</v>
      </c>
      <c r="Z334" s="123">
        <v>0</v>
      </c>
      <c r="AA334" s="193" t="s">
        <v>2534</v>
      </c>
      <c r="AC334" s="191" t="s">
        <v>2496</v>
      </c>
    </row>
    <row r="335" spans="1:29" x14ac:dyDescent="0.35">
      <c r="A335" s="46">
        <v>120</v>
      </c>
      <c r="B335" s="26" t="s">
        <v>1156</v>
      </c>
      <c r="C335" s="26" t="str">
        <f t="shared" si="49"/>
        <v>324</v>
      </c>
      <c r="D335" s="46">
        <v>324110</v>
      </c>
      <c r="E335" s="26" t="s">
        <v>596</v>
      </c>
      <c r="F335" s="11">
        <v>280</v>
      </c>
      <c r="G335" s="53">
        <v>7</v>
      </c>
      <c r="H335" s="57">
        <v>25</v>
      </c>
      <c r="I335" s="53">
        <v>404</v>
      </c>
      <c r="J335" s="11">
        <v>717</v>
      </c>
      <c r="K335" s="199">
        <f t="shared" si="50"/>
        <v>0</v>
      </c>
      <c r="L335" s="142">
        <f t="shared" si="51"/>
        <v>0</v>
      </c>
      <c r="M335" s="130">
        <f t="shared" si="52"/>
        <v>0</v>
      </c>
      <c r="N335" s="200">
        <f t="shared" si="53"/>
        <v>0</v>
      </c>
      <c r="O335" s="199">
        <f t="shared" si="54"/>
        <v>280</v>
      </c>
      <c r="P335" s="130">
        <f t="shared" si="46"/>
        <v>7</v>
      </c>
      <c r="Q335" s="130">
        <f t="shared" si="47"/>
        <v>25</v>
      </c>
      <c r="R335" s="200">
        <f t="shared" si="48"/>
        <v>404</v>
      </c>
      <c r="S335" s="199"/>
      <c r="T335" s="130"/>
      <c r="U335" s="130"/>
      <c r="V335" s="200"/>
      <c r="W335" s="7"/>
      <c r="X335" s="7"/>
      <c r="Y335" s="7">
        <v>2007</v>
      </c>
      <c r="Z335" s="123">
        <v>0</v>
      </c>
      <c r="AA335" s="193" t="s">
        <v>2534</v>
      </c>
      <c r="AC335" t="s">
        <v>2498</v>
      </c>
    </row>
    <row r="336" spans="1:29" x14ac:dyDescent="0.35">
      <c r="A336" s="46">
        <v>120</v>
      </c>
      <c r="B336" s="26" t="s">
        <v>1156</v>
      </c>
      <c r="C336" s="26" t="str">
        <f t="shared" si="49"/>
        <v>325</v>
      </c>
      <c r="D336" s="46">
        <v>325120</v>
      </c>
      <c r="E336" s="26" t="s">
        <v>599</v>
      </c>
      <c r="F336" s="11">
        <v>68</v>
      </c>
      <c r="G336" s="53">
        <v>6</v>
      </c>
      <c r="H336" s="57">
        <v>4</v>
      </c>
      <c r="I336" s="53">
        <v>100</v>
      </c>
      <c r="J336" s="11">
        <v>177</v>
      </c>
      <c r="K336" s="199">
        <f t="shared" si="50"/>
        <v>0</v>
      </c>
      <c r="L336" s="142">
        <f t="shared" si="51"/>
        <v>0</v>
      </c>
      <c r="M336" s="130">
        <f t="shared" si="52"/>
        <v>0</v>
      </c>
      <c r="N336" s="200">
        <f t="shared" si="53"/>
        <v>0</v>
      </c>
      <c r="O336" s="199">
        <f t="shared" si="54"/>
        <v>68</v>
      </c>
      <c r="P336" s="130">
        <f t="shared" si="46"/>
        <v>6</v>
      </c>
      <c r="Q336" s="130">
        <f t="shared" si="47"/>
        <v>4</v>
      </c>
      <c r="R336" s="200">
        <f t="shared" si="48"/>
        <v>100</v>
      </c>
      <c r="S336" s="199"/>
      <c r="T336" s="130"/>
      <c r="U336" s="130"/>
      <c r="V336" s="200"/>
      <c r="W336" s="7"/>
      <c r="X336" s="7"/>
      <c r="Y336" s="7">
        <v>2007</v>
      </c>
      <c r="Z336" s="123">
        <v>0</v>
      </c>
      <c r="AA336" s="193" t="s">
        <v>2534</v>
      </c>
      <c r="AC336" t="s">
        <v>2498</v>
      </c>
    </row>
    <row r="337" spans="1:29" x14ac:dyDescent="0.35">
      <c r="A337" s="46">
        <v>120</v>
      </c>
      <c r="B337" s="26" t="s">
        <v>1156</v>
      </c>
      <c r="C337" s="26" t="str">
        <f t="shared" si="49"/>
        <v>325</v>
      </c>
      <c r="D337" s="46">
        <v>325412</v>
      </c>
      <c r="E337" s="26" t="s">
        <v>600</v>
      </c>
      <c r="F337" s="11">
        <v>160862</v>
      </c>
      <c r="G337" s="53">
        <v>3943</v>
      </c>
      <c r="H337" s="57">
        <v>42377</v>
      </c>
      <c r="I337" s="53">
        <v>81556</v>
      </c>
      <c r="J337" s="11">
        <v>288738</v>
      </c>
      <c r="K337" s="199">
        <f t="shared" si="50"/>
        <v>0</v>
      </c>
      <c r="L337" s="142">
        <f t="shared" si="51"/>
        <v>0</v>
      </c>
      <c r="M337" s="130">
        <f t="shared" si="52"/>
        <v>0</v>
      </c>
      <c r="N337" s="200">
        <f t="shared" si="53"/>
        <v>0</v>
      </c>
      <c r="O337" s="199">
        <f t="shared" si="54"/>
        <v>160862</v>
      </c>
      <c r="P337" s="130">
        <f t="shared" si="46"/>
        <v>3943</v>
      </c>
      <c r="Q337" s="130">
        <f t="shared" si="47"/>
        <v>42377</v>
      </c>
      <c r="R337" s="200">
        <f t="shared" si="48"/>
        <v>81556</v>
      </c>
      <c r="S337" s="199"/>
      <c r="T337" s="130"/>
      <c r="U337" s="130"/>
      <c r="V337" s="200"/>
      <c r="W337" s="7"/>
      <c r="X337" s="7"/>
      <c r="Y337" s="7">
        <v>2007</v>
      </c>
      <c r="Z337" s="123">
        <v>0</v>
      </c>
      <c r="AA337" s="193" t="s">
        <v>2534</v>
      </c>
      <c r="AC337" t="s">
        <v>2498</v>
      </c>
    </row>
    <row r="338" spans="1:29" x14ac:dyDescent="0.35">
      <c r="A338" s="46">
        <v>123</v>
      </c>
      <c r="B338" s="26" t="s">
        <v>1157</v>
      </c>
      <c r="C338" s="26" t="str">
        <f t="shared" si="49"/>
        <v>339</v>
      </c>
      <c r="D338" s="46">
        <v>339112</v>
      </c>
      <c r="E338" s="26" t="s">
        <v>540</v>
      </c>
      <c r="F338" s="11">
        <v>191</v>
      </c>
      <c r="G338" s="53">
        <v>3</v>
      </c>
      <c r="H338" s="57">
        <v>63</v>
      </c>
      <c r="I338" s="53">
        <v>333</v>
      </c>
      <c r="J338" s="11">
        <v>590</v>
      </c>
      <c r="K338" s="199">
        <f t="shared" si="50"/>
        <v>0</v>
      </c>
      <c r="L338" s="142">
        <f t="shared" si="51"/>
        <v>0</v>
      </c>
      <c r="M338" s="130">
        <f t="shared" si="52"/>
        <v>0</v>
      </c>
      <c r="N338" s="200">
        <f t="shared" si="53"/>
        <v>0</v>
      </c>
      <c r="O338" s="199">
        <f t="shared" si="54"/>
        <v>191</v>
      </c>
      <c r="P338" s="130">
        <f t="shared" si="46"/>
        <v>3</v>
      </c>
      <c r="Q338" s="130">
        <f t="shared" si="47"/>
        <v>63</v>
      </c>
      <c r="R338" s="200">
        <f t="shared" si="48"/>
        <v>333</v>
      </c>
      <c r="S338" s="199"/>
      <c r="T338" s="130"/>
      <c r="U338" s="130"/>
      <c r="V338" s="200"/>
      <c r="W338" s="7"/>
      <c r="X338" s="7"/>
      <c r="Y338" s="7">
        <v>2007</v>
      </c>
      <c r="Z338" s="123">
        <v>0</v>
      </c>
      <c r="AA338" s="193" t="s">
        <v>2534</v>
      </c>
      <c r="AC338" t="s">
        <v>2498</v>
      </c>
    </row>
    <row r="339" spans="1:29" x14ac:dyDescent="0.35">
      <c r="A339" s="46">
        <v>123</v>
      </c>
      <c r="B339" s="26" t="s">
        <v>1157</v>
      </c>
      <c r="C339" s="26" t="str">
        <f t="shared" si="49"/>
        <v>339</v>
      </c>
      <c r="D339" s="46">
        <v>339113</v>
      </c>
      <c r="E339" s="26" t="s">
        <v>456</v>
      </c>
      <c r="F339" s="11">
        <v>801</v>
      </c>
      <c r="G339" s="53">
        <v>14</v>
      </c>
      <c r="H339" s="57">
        <v>263</v>
      </c>
      <c r="I339" s="53">
        <v>1393</v>
      </c>
      <c r="J339" s="11">
        <v>2471</v>
      </c>
      <c r="K339" s="199">
        <f t="shared" si="50"/>
        <v>0</v>
      </c>
      <c r="L339" s="142">
        <f t="shared" si="51"/>
        <v>0</v>
      </c>
      <c r="M339" s="130">
        <f t="shared" si="52"/>
        <v>0</v>
      </c>
      <c r="N339" s="200">
        <f t="shared" si="53"/>
        <v>0</v>
      </c>
      <c r="O339" s="199">
        <f t="shared" si="54"/>
        <v>801</v>
      </c>
      <c r="P339" s="130">
        <f t="shared" si="46"/>
        <v>14</v>
      </c>
      <c r="Q339" s="130">
        <f t="shared" si="47"/>
        <v>263</v>
      </c>
      <c r="R339" s="200">
        <f t="shared" si="48"/>
        <v>1393</v>
      </c>
      <c r="S339" s="199"/>
      <c r="T339" s="130"/>
      <c r="U339" s="130"/>
      <c r="V339" s="200"/>
      <c r="W339" s="7"/>
      <c r="X339" s="7"/>
      <c r="Y339" s="7">
        <v>2007</v>
      </c>
      <c r="Z339" s="123">
        <v>0</v>
      </c>
      <c r="AA339" s="193" t="s">
        <v>2534</v>
      </c>
      <c r="AC339" t="s">
        <v>2498</v>
      </c>
    </row>
    <row r="340" spans="1:29" x14ac:dyDescent="0.35">
      <c r="A340" s="46">
        <v>123</v>
      </c>
      <c r="B340" s="26" t="s">
        <v>1157</v>
      </c>
      <c r="C340" s="26" t="str">
        <f t="shared" si="49"/>
        <v>326</v>
      </c>
      <c r="D340" s="46">
        <v>326150</v>
      </c>
      <c r="E340" s="26" t="s">
        <v>476</v>
      </c>
      <c r="F340" s="11">
        <v>245</v>
      </c>
      <c r="G340" s="53">
        <v>6</v>
      </c>
      <c r="H340" s="57">
        <v>142</v>
      </c>
      <c r="I340" s="53">
        <v>313</v>
      </c>
      <c r="J340" s="11">
        <v>706</v>
      </c>
      <c r="K340" s="199">
        <f t="shared" si="50"/>
        <v>0</v>
      </c>
      <c r="L340" s="142">
        <f t="shared" si="51"/>
        <v>0</v>
      </c>
      <c r="M340" s="130">
        <f t="shared" si="52"/>
        <v>0</v>
      </c>
      <c r="N340" s="200">
        <f t="shared" si="53"/>
        <v>0</v>
      </c>
      <c r="O340" s="199">
        <f t="shared" si="54"/>
        <v>245</v>
      </c>
      <c r="P340" s="130">
        <f t="shared" si="46"/>
        <v>6</v>
      </c>
      <c r="Q340" s="130">
        <f t="shared" si="47"/>
        <v>142</v>
      </c>
      <c r="R340" s="200">
        <f t="shared" si="48"/>
        <v>313</v>
      </c>
      <c r="S340" s="199"/>
      <c r="T340" s="130"/>
      <c r="U340" s="130"/>
      <c r="V340" s="200"/>
      <c r="W340" s="7"/>
      <c r="X340" s="7"/>
      <c r="Y340" s="7">
        <v>2007</v>
      </c>
      <c r="Z340" s="123">
        <v>0</v>
      </c>
      <c r="AA340" s="193" t="s">
        <v>2534</v>
      </c>
      <c r="AC340" t="s">
        <v>2498</v>
      </c>
    </row>
    <row r="341" spans="1:29" x14ac:dyDescent="0.35">
      <c r="A341" s="46">
        <v>125</v>
      </c>
      <c r="B341" s="26" t="s">
        <v>1158</v>
      </c>
      <c r="C341" s="26" t="str">
        <f t="shared" si="49"/>
        <v>339</v>
      </c>
      <c r="D341" s="46">
        <v>339930</v>
      </c>
      <c r="E341" s="26" t="s">
        <v>543</v>
      </c>
      <c r="F341" s="11">
        <v>19359</v>
      </c>
      <c r="G341" s="53">
        <v>3610</v>
      </c>
      <c r="H341" s="57">
        <v>5052</v>
      </c>
      <c r="I341" s="53">
        <v>16657</v>
      </c>
      <c r="J341" s="11">
        <v>44679</v>
      </c>
      <c r="K341" s="199">
        <f t="shared" si="50"/>
        <v>0</v>
      </c>
      <c r="L341" s="142">
        <f t="shared" si="51"/>
        <v>0</v>
      </c>
      <c r="M341" s="130">
        <f t="shared" si="52"/>
        <v>0</v>
      </c>
      <c r="N341" s="200">
        <f t="shared" si="53"/>
        <v>0</v>
      </c>
      <c r="O341" s="199">
        <f t="shared" si="54"/>
        <v>19359</v>
      </c>
      <c r="P341" s="130">
        <f t="shared" si="46"/>
        <v>3610</v>
      </c>
      <c r="Q341" s="130">
        <f t="shared" si="47"/>
        <v>5052</v>
      </c>
      <c r="R341" s="200">
        <f t="shared" si="48"/>
        <v>16657</v>
      </c>
      <c r="S341" s="199"/>
      <c r="T341" s="130"/>
      <c r="U341" s="130"/>
      <c r="V341" s="200"/>
      <c r="W341" s="7"/>
      <c r="X341" s="7"/>
      <c r="Y341" s="7">
        <v>2007</v>
      </c>
      <c r="Z341" s="123">
        <v>0</v>
      </c>
      <c r="AA341" s="193" t="s">
        <v>2534</v>
      </c>
      <c r="AC341" t="s">
        <v>2498</v>
      </c>
    </row>
    <row r="342" spans="1:29" x14ac:dyDescent="0.35">
      <c r="A342" s="46">
        <v>125</v>
      </c>
      <c r="B342" s="26" t="s">
        <v>1158</v>
      </c>
      <c r="C342" s="26" t="str">
        <f t="shared" si="49"/>
        <v>322</v>
      </c>
      <c r="D342" s="46">
        <v>322299</v>
      </c>
      <c r="E342" s="26" t="s">
        <v>601</v>
      </c>
      <c r="F342" s="11">
        <v>239</v>
      </c>
      <c r="G342" s="53">
        <v>13</v>
      </c>
      <c r="H342" s="57">
        <v>21</v>
      </c>
      <c r="I342" s="53">
        <v>110</v>
      </c>
      <c r="J342" s="11">
        <v>384</v>
      </c>
      <c r="K342" s="199">
        <f t="shared" si="50"/>
        <v>0</v>
      </c>
      <c r="L342" s="142">
        <f t="shared" si="51"/>
        <v>0</v>
      </c>
      <c r="M342" s="130">
        <f t="shared" si="52"/>
        <v>0</v>
      </c>
      <c r="N342" s="200">
        <f t="shared" si="53"/>
        <v>0</v>
      </c>
      <c r="O342" s="199">
        <f t="shared" si="54"/>
        <v>239</v>
      </c>
      <c r="P342" s="130">
        <f t="shared" si="46"/>
        <v>13</v>
      </c>
      <c r="Q342" s="130">
        <f t="shared" si="47"/>
        <v>21</v>
      </c>
      <c r="R342" s="200">
        <f t="shared" si="48"/>
        <v>110</v>
      </c>
      <c r="S342" s="199"/>
      <c r="T342" s="130"/>
      <c r="U342" s="130"/>
      <c r="V342" s="200"/>
      <c r="W342" s="7"/>
      <c r="X342" s="7"/>
      <c r="Y342" s="7">
        <v>2007</v>
      </c>
      <c r="Z342" s="123">
        <v>0</v>
      </c>
      <c r="AA342" s="193" t="s">
        <v>2534</v>
      </c>
      <c r="AC342" t="s">
        <v>2498</v>
      </c>
    </row>
    <row r="343" spans="1:29" x14ac:dyDescent="0.35">
      <c r="A343" s="46">
        <v>125</v>
      </c>
      <c r="B343" s="26" t="s">
        <v>1158</v>
      </c>
      <c r="C343" s="26" t="str">
        <f t="shared" si="49"/>
        <v>323</v>
      </c>
      <c r="D343" s="46">
        <v>323110</v>
      </c>
      <c r="E343" s="26" t="s">
        <v>472</v>
      </c>
      <c r="F343" s="11">
        <v>146</v>
      </c>
      <c r="G343" s="53">
        <v>7</v>
      </c>
      <c r="H343" s="57">
        <v>13</v>
      </c>
      <c r="I343" s="53">
        <v>99</v>
      </c>
      <c r="J343" s="11">
        <v>265</v>
      </c>
      <c r="K343" s="199">
        <f t="shared" si="50"/>
        <v>0</v>
      </c>
      <c r="L343" s="142">
        <f t="shared" si="51"/>
        <v>0</v>
      </c>
      <c r="M343" s="130">
        <f t="shared" si="52"/>
        <v>0</v>
      </c>
      <c r="N343" s="200">
        <f t="shared" si="53"/>
        <v>0</v>
      </c>
      <c r="O343" s="199">
        <f t="shared" si="54"/>
        <v>146</v>
      </c>
      <c r="P343" s="130">
        <f t="shared" si="46"/>
        <v>7</v>
      </c>
      <c r="Q343" s="130">
        <f t="shared" si="47"/>
        <v>13</v>
      </c>
      <c r="R343" s="200">
        <f t="shared" si="48"/>
        <v>99</v>
      </c>
      <c r="S343" s="199"/>
      <c r="T343" s="130"/>
      <c r="U343" s="130"/>
      <c r="V343" s="200"/>
      <c r="W343" s="7"/>
      <c r="X343" s="7"/>
      <c r="Y343" s="7">
        <v>2007</v>
      </c>
      <c r="Z343" s="123">
        <v>0</v>
      </c>
      <c r="AA343" s="193" t="s">
        <v>2534</v>
      </c>
      <c r="AC343" t="s">
        <v>2498</v>
      </c>
    </row>
    <row r="344" spans="1:29" x14ac:dyDescent="0.35">
      <c r="A344" s="46">
        <v>125</v>
      </c>
      <c r="B344" s="26" t="s">
        <v>1158</v>
      </c>
      <c r="C344" s="26" t="str">
        <f t="shared" si="49"/>
        <v>326</v>
      </c>
      <c r="D344" s="46">
        <v>326290</v>
      </c>
      <c r="E344" s="26" t="s">
        <v>446</v>
      </c>
      <c r="F344" s="11">
        <v>77</v>
      </c>
      <c r="G344" s="53">
        <v>2</v>
      </c>
      <c r="H344" s="57">
        <v>9</v>
      </c>
      <c r="I344" s="53">
        <v>52</v>
      </c>
      <c r="J344" s="11">
        <v>139</v>
      </c>
      <c r="K344" s="199">
        <f t="shared" si="50"/>
        <v>0</v>
      </c>
      <c r="L344" s="142">
        <f t="shared" si="51"/>
        <v>0</v>
      </c>
      <c r="M344" s="130">
        <f t="shared" si="52"/>
        <v>0</v>
      </c>
      <c r="N344" s="200">
        <f t="shared" si="53"/>
        <v>0</v>
      </c>
      <c r="O344" s="199">
        <f t="shared" si="54"/>
        <v>77</v>
      </c>
      <c r="P344" s="130">
        <f t="shared" si="46"/>
        <v>2</v>
      </c>
      <c r="Q344" s="130">
        <f t="shared" si="47"/>
        <v>9</v>
      </c>
      <c r="R344" s="200">
        <f t="shared" si="48"/>
        <v>52</v>
      </c>
      <c r="S344" s="199"/>
      <c r="T344" s="130"/>
      <c r="U344" s="130"/>
      <c r="V344" s="200"/>
      <c r="W344" s="7"/>
      <c r="X344" s="7"/>
      <c r="Y344" s="7">
        <v>2007</v>
      </c>
      <c r="Z344" s="123">
        <v>0</v>
      </c>
      <c r="AA344" s="193" t="s">
        <v>2534</v>
      </c>
      <c r="AC344" t="s">
        <v>2498</v>
      </c>
    </row>
    <row r="345" spans="1:29" x14ac:dyDescent="0.35">
      <c r="A345" s="46">
        <v>125</v>
      </c>
      <c r="B345" s="26" t="s">
        <v>1158</v>
      </c>
      <c r="C345" s="26" t="str">
        <f t="shared" si="49"/>
        <v>811</v>
      </c>
      <c r="D345" s="46">
        <v>811200</v>
      </c>
      <c r="E345" s="26" t="s">
        <v>602</v>
      </c>
      <c r="F345" s="11">
        <v>15</v>
      </c>
      <c r="G345" s="53">
        <v>0</v>
      </c>
      <c r="H345" s="57">
        <v>0</v>
      </c>
      <c r="I345" s="53">
        <v>0</v>
      </c>
      <c r="J345" s="11">
        <v>15</v>
      </c>
      <c r="K345" s="199">
        <f t="shared" si="50"/>
        <v>0</v>
      </c>
      <c r="L345" s="142">
        <f t="shared" si="51"/>
        <v>0</v>
      </c>
      <c r="M345" s="130">
        <f t="shared" si="52"/>
        <v>0</v>
      </c>
      <c r="N345" s="200">
        <f t="shared" si="53"/>
        <v>0</v>
      </c>
      <c r="O345" s="199">
        <f t="shared" si="54"/>
        <v>15</v>
      </c>
      <c r="P345" s="130">
        <f t="shared" si="46"/>
        <v>0</v>
      </c>
      <c r="Q345" s="130">
        <f t="shared" si="47"/>
        <v>0</v>
      </c>
      <c r="R345" s="200">
        <f t="shared" si="48"/>
        <v>0</v>
      </c>
      <c r="S345" s="199"/>
      <c r="T345" s="130"/>
      <c r="U345" s="130"/>
      <c r="V345" s="200"/>
      <c r="W345" s="7"/>
      <c r="X345" s="7"/>
      <c r="Y345" s="7">
        <v>2007</v>
      </c>
      <c r="Z345" s="123">
        <v>0</v>
      </c>
      <c r="AA345" s="193" t="s">
        <v>2534</v>
      </c>
      <c r="AC345" t="s">
        <v>2498</v>
      </c>
    </row>
    <row r="346" spans="1:29" x14ac:dyDescent="0.35">
      <c r="A346" s="46">
        <v>125</v>
      </c>
      <c r="B346" s="26" t="s">
        <v>1158</v>
      </c>
      <c r="C346" s="26" t="str">
        <f t="shared" si="49"/>
        <v>S00</v>
      </c>
      <c r="D346" s="46" t="s">
        <v>424</v>
      </c>
      <c r="E346" s="26" t="s">
        <v>425</v>
      </c>
      <c r="F346" s="11">
        <v>305</v>
      </c>
      <c r="G346" s="53">
        <v>1481</v>
      </c>
      <c r="H346" s="57">
        <v>589</v>
      </c>
      <c r="I346" s="53">
        <v>1405</v>
      </c>
      <c r="J346" s="11">
        <v>3779</v>
      </c>
      <c r="K346" s="199">
        <f t="shared" si="50"/>
        <v>0</v>
      </c>
      <c r="L346" s="142">
        <f t="shared" si="51"/>
        <v>0</v>
      </c>
      <c r="M346" s="130">
        <f t="shared" si="52"/>
        <v>0</v>
      </c>
      <c r="N346" s="200">
        <f t="shared" si="53"/>
        <v>0</v>
      </c>
      <c r="O346" s="199">
        <f t="shared" si="54"/>
        <v>305</v>
      </c>
      <c r="P346" s="130">
        <f t="shared" si="46"/>
        <v>1481</v>
      </c>
      <c r="Q346" s="130">
        <f t="shared" si="47"/>
        <v>589</v>
      </c>
      <c r="R346" s="200">
        <f t="shared" si="48"/>
        <v>1405</v>
      </c>
      <c r="S346" s="199"/>
      <c r="T346" s="130"/>
      <c r="U346" s="130"/>
      <c r="V346" s="200"/>
      <c r="W346" s="7"/>
      <c r="X346" s="7"/>
      <c r="Y346" s="7">
        <v>2007</v>
      </c>
      <c r="Z346" s="123">
        <v>0</v>
      </c>
      <c r="AA346" s="193" t="s">
        <v>2534</v>
      </c>
      <c r="AC346" t="s">
        <v>2498</v>
      </c>
    </row>
    <row r="347" spans="1:29" x14ac:dyDescent="0.35">
      <c r="A347" s="46">
        <v>126</v>
      </c>
      <c r="B347" s="26" t="s">
        <v>1159</v>
      </c>
      <c r="C347" s="26" t="str">
        <f t="shared" si="49"/>
        <v>111</v>
      </c>
      <c r="D347" s="46" t="s">
        <v>545</v>
      </c>
      <c r="E347" s="26" t="s">
        <v>546</v>
      </c>
      <c r="F347" s="11">
        <v>124</v>
      </c>
      <c r="G347" s="53">
        <v>33</v>
      </c>
      <c r="H347" s="57">
        <v>30</v>
      </c>
      <c r="I347" s="53">
        <v>122</v>
      </c>
      <c r="J347" s="11">
        <v>309</v>
      </c>
      <c r="K347" s="199">
        <f t="shared" si="50"/>
        <v>0</v>
      </c>
      <c r="L347" s="142">
        <f t="shared" si="51"/>
        <v>0</v>
      </c>
      <c r="M347" s="130">
        <f t="shared" si="52"/>
        <v>0</v>
      </c>
      <c r="N347" s="200">
        <f t="shared" si="53"/>
        <v>0</v>
      </c>
      <c r="O347" s="199">
        <f t="shared" si="54"/>
        <v>124</v>
      </c>
      <c r="P347" s="130">
        <f t="shared" si="46"/>
        <v>33</v>
      </c>
      <c r="Q347" s="130">
        <f t="shared" si="47"/>
        <v>30</v>
      </c>
      <c r="R347" s="200">
        <f t="shared" si="48"/>
        <v>122</v>
      </c>
      <c r="S347" s="199"/>
      <c r="T347" s="130"/>
      <c r="U347" s="130"/>
      <c r="V347" s="200"/>
      <c r="W347" s="7"/>
      <c r="X347" s="7"/>
      <c r="Y347" s="7">
        <v>2007</v>
      </c>
      <c r="Z347" s="123">
        <v>0</v>
      </c>
      <c r="AA347" s="193" t="s">
        <v>2534</v>
      </c>
      <c r="AC347" t="s">
        <v>2498</v>
      </c>
    </row>
    <row r="348" spans="1:29" x14ac:dyDescent="0.35">
      <c r="A348" s="46">
        <v>126</v>
      </c>
      <c r="B348" s="26" t="s">
        <v>1159</v>
      </c>
      <c r="C348" s="26" t="str">
        <f t="shared" si="49"/>
        <v>111</v>
      </c>
      <c r="D348" s="46">
        <v>111900</v>
      </c>
      <c r="E348" s="26" t="s">
        <v>576</v>
      </c>
      <c r="F348" s="11">
        <v>239</v>
      </c>
      <c r="G348" s="53">
        <v>30</v>
      </c>
      <c r="H348" s="57">
        <v>51</v>
      </c>
      <c r="I348" s="53">
        <v>208</v>
      </c>
      <c r="J348" s="11">
        <v>528</v>
      </c>
      <c r="K348" s="199">
        <f t="shared" si="50"/>
        <v>0</v>
      </c>
      <c r="L348" s="142">
        <f t="shared" si="51"/>
        <v>0</v>
      </c>
      <c r="M348" s="130">
        <f t="shared" si="52"/>
        <v>0</v>
      </c>
      <c r="N348" s="200">
        <f t="shared" si="53"/>
        <v>0</v>
      </c>
      <c r="O348" s="199">
        <f t="shared" si="54"/>
        <v>239</v>
      </c>
      <c r="P348" s="130">
        <f t="shared" si="46"/>
        <v>30</v>
      </c>
      <c r="Q348" s="130">
        <f t="shared" si="47"/>
        <v>51</v>
      </c>
      <c r="R348" s="200">
        <f t="shared" si="48"/>
        <v>208</v>
      </c>
      <c r="S348" s="199"/>
      <c r="T348" s="130"/>
      <c r="U348" s="130"/>
      <c r="V348" s="200"/>
      <c r="W348" s="7"/>
      <c r="X348" s="7"/>
      <c r="Y348" s="7">
        <v>2007</v>
      </c>
      <c r="Z348" s="123">
        <v>0</v>
      </c>
      <c r="AA348" s="193" t="s">
        <v>2534</v>
      </c>
      <c r="AC348" t="s">
        <v>2498</v>
      </c>
    </row>
    <row r="349" spans="1:29" x14ac:dyDescent="0.35">
      <c r="A349" s="46">
        <v>126</v>
      </c>
      <c r="B349" s="26" t="s">
        <v>1159</v>
      </c>
      <c r="C349" s="26" t="str">
        <f t="shared" si="49"/>
        <v>112</v>
      </c>
      <c r="D349" s="46" t="s">
        <v>560</v>
      </c>
      <c r="E349" s="26" t="s">
        <v>561</v>
      </c>
      <c r="F349" s="11">
        <v>3385</v>
      </c>
      <c r="G349" s="53">
        <v>367</v>
      </c>
      <c r="H349" s="57">
        <v>270</v>
      </c>
      <c r="I349" s="53">
        <v>2199</v>
      </c>
      <c r="J349" s="11">
        <v>6221</v>
      </c>
      <c r="K349" s="199">
        <f t="shared" si="50"/>
        <v>0</v>
      </c>
      <c r="L349" s="142">
        <f t="shared" si="51"/>
        <v>0</v>
      </c>
      <c r="M349" s="130">
        <f t="shared" si="52"/>
        <v>0</v>
      </c>
      <c r="N349" s="200">
        <f t="shared" si="53"/>
        <v>0</v>
      </c>
      <c r="O349" s="199">
        <f t="shared" si="54"/>
        <v>3385</v>
      </c>
      <c r="P349" s="130">
        <f t="shared" si="46"/>
        <v>367</v>
      </c>
      <c r="Q349" s="130">
        <f t="shared" si="47"/>
        <v>270</v>
      </c>
      <c r="R349" s="200">
        <f t="shared" si="48"/>
        <v>2199</v>
      </c>
      <c r="S349" s="199"/>
      <c r="T349" s="130"/>
      <c r="U349" s="130"/>
      <c r="V349" s="200"/>
      <c r="W349" s="7"/>
      <c r="X349" s="7"/>
      <c r="Y349" s="7">
        <v>2007</v>
      </c>
      <c r="Z349" s="123">
        <v>0</v>
      </c>
      <c r="AA349" s="193" t="s">
        <v>2534</v>
      </c>
      <c r="AC349" t="s">
        <v>2498</v>
      </c>
    </row>
    <row r="350" spans="1:29" x14ac:dyDescent="0.35">
      <c r="A350" s="46">
        <v>126</v>
      </c>
      <c r="B350" s="26" t="s">
        <v>1159</v>
      </c>
      <c r="C350" s="26" t="str">
        <f t="shared" si="49"/>
        <v>212</v>
      </c>
      <c r="D350" s="46" t="s">
        <v>579</v>
      </c>
      <c r="E350" s="26" t="s">
        <v>580</v>
      </c>
      <c r="F350" s="11">
        <v>48</v>
      </c>
      <c r="G350" s="53">
        <v>16</v>
      </c>
      <c r="H350" s="57">
        <v>6</v>
      </c>
      <c r="I350" s="53">
        <v>46</v>
      </c>
      <c r="J350" s="11">
        <v>116</v>
      </c>
      <c r="K350" s="199">
        <f t="shared" si="50"/>
        <v>0</v>
      </c>
      <c r="L350" s="142">
        <f t="shared" si="51"/>
        <v>0</v>
      </c>
      <c r="M350" s="130">
        <f t="shared" si="52"/>
        <v>0</v>
      </c>
      <c r="N350" s="200">
        <f t="shared" si="53"/>
        <v>0</v>
      </c>
      <c r="O350" s="199">
        <f t="shared" si="54"/>
        <v>48</v>
      </c>
      <c r="P350" s="130">
        <f t="shared" si="46"/>
        <v>16</v>
      </c>
      <c r="Q350" s="130">
        <f t="shared" si="47"/>
        <v>6</v>
      </c>
      <c r="R350" s="200">
        <f t="shared" si="48"/>
        <v>46</v>
      </c>
      <c r="S350" s="199"/>
      <c r="T350" s="130"/>
      <c r="U350" s="130"/>
      <c r="V350" s="200"/>
      <c r="W350" s="7"/>
      <c r="X350" s="7"/>
      <c r="Y350" s="7">
        <v>2007</v>
      </c>
      <c r="Z350" s="123">
        <v>0</v>
      </c>
      <c r="AA350" s="193" t="s">
        <v>2534</v>
      </c>
      <c r="AC350" t="s">
        <v>2498</v>
      </c>
    </row>
    <row r="351" spans="1:29" x14ac:dyDescent="0.35">
      <c r="A351" s="46">
        <v>126</v>
      </c>
      <c r="B351" s="26" t="s">
        <v>1159</v>
      </c>
      <c r="C351" s="26" t="str">
        <f t="shared" si="49"/>
        <v>339</v>
      </c>
      <c r="D351" s="46">
        <v>339990</v>
      </c>
      <c r="E351" s="26" t="s">
        <v>443</v>
      </c>
      <c r="F351" s="11">
        <v>255</v>
      </c>
      <c r="G351" s="53">
        <v>47</v>
      </c>
      <c r="H351" s="57">
        <v>148</v>
      </c>
      <c r="I351" s="53">
        <v>293</v>
      </c>
      <c r="J351" s="11">
        <v>743</v>
      </c>
      <c r="K351" s="199">
        <f t="shared" si="50"/>
        <v>0</v>
      </c>
      <c r="L351" s="142">
        <f t="shared" si="51"/>
        <v>0</v>
      </c>
      <c r="M351" s="130">
        <f t="shared" si="52"/>
        <v>0</v>
      </c>
      <c r="N351" s="200">
        <f t="shared" si="53"/>
        <v>0</v>
      </c>
      <c r="O351" s="199">
        <f t="shared" si="54"/>
        <v>255</v>
      </c>
      <c r="P351" s="130">
        <f t="shared" si="46"/>
        <v>47</v>
      </c>
      <c r="Q351" s="130">
        <f t="shared" si="47"/>
        <v>148</v>
      </c>
      <c r="R351" s="200">
        <f t="shared" si="48"/>
        <v>293</v>
      </c>
      <c r="S351" s="199"/>
      <c r="T351" s="130"/>
      <c r="U351" s="130"/>
      <c r="V351" s="200"/>
      <c r="W351" s="7"/>
      <c r="X351" s="7"/>
      <c r="Y351" s="7">
        <v>2007</v>
      </c>
      <c r="Z351" s="123">
        <v>0</v>
      </c>
      <c r="AA351" s="193" t="s">
        <v>2534</v>
      </c>
      <c r="AC351" t="s">
        <v>2498</v>
      </c>
    </row>
    <row r="352" spans="1:29" x14ac:dyDescent="0.35">
      <c r="A352" s="46">
        <v>126</v>
      </c>
      <c r="B352" s="26" t="s">
        <v>1159</v>
      </c>
      <c r="C352" s="26" t="str">
        <f t="shared" si="49"/>
        <v>311</v>
      </c>
      <c r="D352" s="46">
        <v>311111</v>
      </c>
      <c r="E352" s="26" t="s">
        <v>603</v>
      </c>
      <c r="F352" s="11">
        <v>12549</v>
      </c>
      <c r="G352" s="53">
        <v>314</v>
      </c>
      <c r="H352" s="57">
        <v>2144</v>
      </c>
      <c r="I352" s="53">
        <v>9783</v>
      </c>
      <c r="J352" s="11">
        <v>24791</v>
      </c>
      <c r="K352" s="199">
        <f t="shared" si="50"/>
        <v>0</v>
      </c>
      <c r="L352" s="142">
        <f t="shared" si="51"/>
        <v>0</v>
      </c>
      <c r="M352" s="130">
        <f t="shared" si="52"/>
        <v>0</v>
      </c>
      <c r="N352" s="200">
        <f t="shared" si="53"/>
        <v>0</v>
      </c>
      <c r="O352" s="199">
        <f t="shared" si="54"/>
        <v>12549</v>
      </c>
      <c r="P352" s="130">
        <f t="shared" si="46"/>
        <v>314</v>
      </c>
      <c r="Q352" s="130">
        <f t="shared" si="47"/>
        <v>2144</v>
      </c>
      <c r="R352" s="200">
        <f t="shared" si="48"/>
        <v>9783</v>
      </c>
      <c r="S352" s="199"/>
      <c r="T352" s="130"/>
      <c r="U352" s="130"/>
      <c r="V352" s="200"/>
      <c r="W352" s="7"/>
      <c r="X352" s="7"/>
      <c r="Y352" s="7">
        <v>2007</v>
      </c>
      <c r="Z352" s="123">
        <v>0</v>
      </c>
      <c r="AA352" s="193" t="s">
        <v>2534</v>
      </c>
      <c r="AC352" t="s">
        <v>2498</v>
      </c>
    </row>
    <row r="353" spans="1:29" x14ac:dyDescent="0.35">
      <c r="A353" s="46">
        <v>126</v>
      </c>
      <c r="B353" s="26" t="s">
        <v>1159</v>
      </c>
      <c r="C353" s="26" t="str">
        <f t="shared" si="49"/>
        <v>311</v>
      </c>
      <c r="D353" s="46">
        <v>311119</v>
      </c>
      <c r="E353" s="26" t="s">
        <v>604</v>
      </c>
      <c r="F353" s="11">
        <v>1812</v>
      </c>
      <c r="G353" s="53">
        <v>58</v>
      </c>
      <c r="H353" s="57">
        <v>385</v>
      </c>
      <c r="I353" s="53">
        <v>1470</v>
      </c>
      <c r="J353" s="11">
        <v>3726</v>
      </c>
      <c r="K353" s="199">
        <f t="shared" si="50"/>
        <v>0</v>
      </c>
      <c r="L353" s="142">
        <f t="shared" si="51"/>
        <v>0</v>
      </c>
      <c r="M353" s="130">
        <f t="shared" si="52"/>
        <v>0</v>
      </c>
      <c r="N353" s="200">
        <f t="shared" si="53"/>
        <v>0</v>
      </c>
      <c r="O353" s="199">
        <f t="shared" si="54"/>
        <v>1812</v>
      </c>
      <c r="P353" s="130">
        <f t="shared" si="46"/>
        <v>58</v>
      </c>
      <c r="Q353" s="130">
        <f t="shared" si="47"/>
        <v>385</v>
      </c>
      <c r="R353" s="200">
        <f t="shared" si="48"/>
        <v>1470</v>
      </c>
      <c r="S353" s="199"/>
      <c r="T353" s="130"/>
      <c r="U353" s="130"/>
      <c r="V353" s="200"/>
      <c r="W353" s="7"/>
      <c r="X353" s="7"/>
      <c r="Y353" s="7">
        <v>2007</v>
      </c>
      <c r="Z353" s="123">
        <v>0</v>
      </c>
      <c r="AA353" s="193" t="s">
        <v>2534</v>
      </c>
      <c r="AC353" t="s">
        <v>2498</v>
      </c>
    </row>
    <row r="354" spans="1:29" x14ac:dyDescent="0.35">
      <c r="A354" s="46">
        <v>126</v>
      </c>
      <c r="B354" s="26" t="s">
        <v>1159</v>
      </c>
      <c r="C354" s="26" t="str">
        <f t="shared" si="49"/>
        <v>311</v>
      </c>
      <c r="D354" s="46">
        <v>311210</v>
      </c>
      <c r="E354" s="26" t="s">
        <v>547</v>
      </c>
      <c r="F354" s="11">
        <v>12</v>
      </c>
      <c r="G354" s="53">
        <v>1</v>
      </c>
      <c r="H354" s="57">
        <v>2</v>
      </c>
      <c r="I354" s="53">
        <v>9</v>
      </c>
      <c r="J354" s="11">
        <v>24</v>
      </c>
      <c r="K354" s="199">
        <f t="shared" si="50"/>
        <v>0</v>
      </c>
      <c r="L354" s="142">
        <f t="shared" si="51"/>
        <v>0</v>
      </c>
      <c r="M354" s="130">
        <f t="shared" si="52"/>
        <v>0</v>
      </c>
      <c r="N354" s="200">
        <f t="shared" si="53"/>
        <v>0</v>
      </c>
      <c r="O354" s="199">
        <f t="shared" si="54"/>
        <v>12</v>
      </c>
      <c r="P354" s="130">
        <f t="shared" si="46"/>
        <v>1</v>
      </c>
      <c r="Q354" s="130">
        <f t="shared" si="47"/>
        <v>2</v>
      </c>
      <c r="R354" s="200">
        <f t="shared" si="48"/>
        <v>9</v>
      </c>
      <c r="S354" s="199"/>
      <c r="T354" s="130"/>
      <c r="U354" s="130"/>
      <c r="V354" s="200"/>
      <c r="W354" s="7"/>
      <c r="X354" s="7"/>
      <c r="Y354" s="7">
        <v>2007</v>
      </c>
      <c r="Z354" s="123">
        <v>0</v>
      </c>
      <c r="AA354" s="193" t="s">
        <v>2534</v>
      </c>
      <c r="AC354" t="s">
        <v>2498</v>
      </c>
    </row>
    <row r="355" spans="1:29" x14ac:dyDescent="0.35">
      <c r="A355" s="46">
        <v>126</v>
      </c>
      <c r="B355" s="26" t="s">
        <v>1159</v>
      </c>
      <c r="C355" s="26" t="str">
        <f t="shared" si="49"/>
        <v>311</v>
      </c>
      <c r="D355" s="46" t="s">
        <v>556</v>
      </c>
      <c r="E355" s="26" t="s">
        <v>557</v>
      </c>
      <c r="F355" s="11">
        <v>219</v>
      </c>
      <c r="G355" s="53">
        <v>7</v>
      </c>
      <c r="H355" s="57">
        <v>16</v>
      </c>
      <c r="I355" s="53">
        <v>158</v>
      </c>
      <c r="J355" s="11">
        <v>399</v>
      </c>
      <c r="K355" s="199">
        <f t="shared" si="50"/>
        <v>0</v>
      </c>
      <c r="L355" s="142">
        <f t="shared" si="51"/>
        <v>0</v>
      </c>
      <c r="M355" s="130">
        <f t="shared" si="52"/>
        <v>0</v>
      </c>
      <c r="N355" s="200">
        <f t="shared" si="53"/>
        <v>0</v>
      </c>
      <c r="O355" s="199">
        <f t="shared" si="54"/>
        <v>219</v>
      </c>
      <c r="P355" s="130">
        <f t="shared" si="46"/>
        <v>7</v>
      </c>
      <c r="Q355" s="130">
        <f t="shared" si="47"/>
        <v>16</v>
      </c>
      <c r="R355" s="200">
        <f t="shared" si="48"/>
        <v>158</v>
      </c>
      <c r="S355" s="199"/>
      <c r="T355" s="130"/>
      <c r="U355" s="130"/>
      <c r="V355" s="200"/>
      <c r="W355" s="7"/>
      <c r="X355" s="7"/>
      <c r="Y355" s="7">
        <v>2007</v>
      </c>
      <c r="Z355" s="123">
        <v>0</v>
      </c>
      <c r="AA355" s="193" t="s">
        <v>2534</v>
      </c>
      <c r="AC355" t="s">
        <v>2498</v>
      </c>
    </row>
    <row r="356" spans="1:29" x14ac:dyDescent="0.35">
      <c r="A356" s="46">
        <v>126</v>
      </c>
      <c r="B356" s="26" t="s">
        <v>1159</v>
      </c>
      <c r="C356" s="26" t="str">
        <f t="shared" si="49"/>
        <v>314</v>
      </c>
      <c r="D356" s="46">
        <v>314120</v>
      </c>
      <c r="E356" s="26" t="s">
        <v>478</v>
      </c>
      <c r="F356" s="11">
        <v>41</v>
      </c>
      <c r="G356" s="53">
        <v>2</v>
      </c>
      <c r="H356" s="57">
        <v>13</v>
      </c>
      <c r="I356" s="53">
        <v>37</v>
      </c>
      <c r="J356" s="11">
        <v>94</v>
      </c>
      <c r="K356" s="199">
        <f t="shared" si="50"/>
        <v>0</v>
      </c>
      <c r="L356" s="142">
        <f t="shared" si="51"/>
        <v>0</v>
      </c>
      <c r="M356" s="130">
        <f t="shared" si="52"/>
        <v>0</v>
      </c>
      <c r="N356" s="200">
        <f t="shared" si="53"/>
        <v>0</v>
      </c>
      <c r="O356" s="199">
        <f t="shared" si="54"/>
        <v>41</v>
      </c>
      <c r="P356" s="130">
        <f t="shared" si="46"/>
        <v>2</v>
      </c>
      <c r="Q356" s="130">
        <f t="shared" si="47"/>
        <v>13</v>
      </c>
      <c r="R356" s="200">
        <f t="shared" si="48"/>
        <v>37</v>
      </c>
      <c r="S356" s="199"/>
      <c r="T356" s="130"/>
      <c r="U356" s="130"/>
      <c r="V356" s="200"/>
      <c r="W356" s="7"/>
      <c r="X356" s="7"/>
      <c r="Y356" s="7">
        <v>2007</v>
      </c>
      <c r="Z356" s="123">
        <v>0</v>
      </c>
      <c r="AA356" s="193" t="s">
        <v>2534</v>
      </c>
      <c r="AC356" t="s">
        <v>2498</v>
      </c>
    </row>
    <row r="357" spans="1:29" x14ac:dyDescent="0.35">
      <c r="A357" s="46">
        <v>126</v>
      </c>
      <c r="B357" s="26" t="s">
        <v>1159</v>
      </c>
      <c r="C357" s="26" t="str">
        <f t="shared" si="49"/>
        <v>314</v>
      </c>
      <c r="D357" s="46">
        <v>314900</v>
      </c>
      <c r="E357" s="26" t="s">
        <v>474</v>
      </c>
      <c r="F357" s="11">
        <v>17</v>
      </c>
      <c r="G357" s="53">
        <v>1</v>
      </c>
      <c r="H357" s="57">
        <v>10</v>
      </c>
      <c r="I357" s="53">
        <v>18</v>
      </c>
      <c r="J357" s="11">
        <v>45</v>
      </c>
      <c r="K357" s="199">
        <f t="shared" si="50"/>
        <v>0</v>
      </c>
      <c r="L357" s="142">
        <f t="shared" si="51"/>
        <v>0</v>
      </c>
      <c r="M357" s="130">
        <f t="shared" si="52"/>
        <v>0</v>
      </c>
      <c r="N357" s="200">
        <f t="shared" si="53"/>
        <v>0</v>
      </c>
      <c r="O357" s="199">
        <f t="shared" si="54"/>
        <v>17</v>
      </c>
      <c r="P357" s="130">
        <f t="shared" ref="P357:P420" si="55">G357*(1-$Z357)</f>
        <v>1</v>
      </c>
      <c r="Q357" s="130">
        <f t="shared" ref="Q357:Q420" si="56">H357*(1-$Z357)</f>
        <v>10</v>
      </c>
      <c r="R357" s="200">
        <f t="shared" ref="R357:R420" si="57">I357*(1-$Z357)</f>
        <v>18</v>
      </c>
      <c r="S357" s="199"/>
      <c r="T357" s="130"/>
      <c r="U357" s="130"/>
      <c r="V357" s="200"/>
      <c r="W357" s="7"/>
      <c r="X357" s="7"/>
      <c r="Y357" s="7">
        <v>2007</v>
      </c>
      <c r="Z357" s="123">
        <v>0</v>
      </c>
      <c r="AA357" s="193" t="s">
        <v>2534</v>
      </c>
      <c r="AC357" t="s">
        <v>2498</v>
      </c>
    </row>
    <row r="358" spans="1:29" x14ac:dyDescent="0.35">
      <c r="A358" s="46">
        <v>126</v>
      </c>
      <c r="B358" s="26" t="s">
        <v>1159</v>
      </c>
      <c r="C358" s="26" t="str">
        <f t="shared" si="49"/>
        <v>316</v>
      </c>
      <c r="D358" s="46">
        <v>316000</v>
      </c>
      <c r="E358" s="26" t="s">
        <v>471</v>
      </c>
      <c r="F358" s="11">
        <v>460</v>
      </c>
      <c r="G358" s="53">
        <v>23</v>
      </c>
      <c r="H358" s="57">
        <v>185</v>
      </c>
      <c r="I358" s="53">
        <v>430</v>
      </c>
      <c r="J358" s="11">
        <v>1098</v>
      </c>
      <c r="K358" s="199">
        <f t="shared" si="50"/>
        <v>0</v>
      </c>
      <c r="L358" s="142">
        <f t="shared" si="51"/>
        <v>0</v>
      </c>
      <c r="M358" s="130">
        <f t="shared" si="52"/>
        <v>0</v>
      </c>
      <c r="N358" s="200">
        <f t="shared" si="53"/>
        <v>0</v>
      </c>
      <c r="O358" s="199">
        <f t="shared" si="54"/>
        <v>460</v>
      </c>
      <c r="P358" s="130">
        <f t="shared" si="55"/>
        <v>23</v>
      </c>
      <c r="Q358" s="130">
        <f t="shared" si="56"/>
        <v>185</v>
      </c>
      <c r="R358" s="200">
        <f t="shared" si="57"/>
        <v>430</v>
      </c>
      <c r="S358" s="199"/>
      <c r="T358" s="130"/>
      <c r="U358" s="130"/>
      <c r="V358" s="200"/>
      <c r="W358" s="7"/>
      <c r="X358" s="7"/>
      <c r="Y358" s="7">
        <v>2007</v>
      </c>
      <c r="Z358" s="123">
        <v>0</v>
      </c>
      <c r="AA358" s="193" t="s">
        <v>2534</v>
      </c>
      <c r="AC358" t="s">
        <v>2498</v>
      </c>
    </row>
    <row r="359" spans="1:29" x14ac:dyDescent="0.35">
      <c r="A359" s="46">
        <v>126</v>
      </c>
      <c r="B359" s="26" t="s">
        <v>1159</v>
      </c>
      <c r="C359" s="26" t="str">
        <f t="shared" si="49"/>
        <v>325</v>
      </c>
      <c r="D359" s="46">
        <v>325412</v>
      </c>
      <c r="E359" s="26" t="s">
        <v>600</v>
      </c>
      <c r="F359" s="11">
        <v>1207</v>
      </c>
      <c r="G359" s="53">
        <v>30</v>
      </c>
      <c r="H359" s="57">
        <v>318</v>
      </c>
      <c r="I359" s="53">
        <v>1013</v>
      </c>
      <c r="J359" s="11">
        <v>2568</v>
      </c>
      <c r="K359" s="199">
        <f t="shared" si="50"/>
        <v>0</v>
      </c>
      <c r="L359" s="142">
        <f t="shared" si="51"/>
        <v>0</v>
      </c>
      <c r="M359" s="130">
        <f t="shared" si="52"/>
        <v>0</v>
      </c>
      <c r="N359" s="200">
        <f t="shared" si="53"/>
        <v>0</v>
      </c>
      <c r="O359" s="199">
        <f t="shared" si="54"/>
        <v>1207</v>
      </c>
      <c r="P359" s="130">
        <f t="shared" si="55"/>
        <v>30</v>
      </c>
      <c r="Q359" s="130">
        <f t="shared" si="56"/>
        <v>318</v>
      </c>
      <c r="R359" s="200">
        <f t="shared" si="57"/>
        <v>1013</v>
      </c>
      <c r="S359" s="199"/>
      <c r="T359" s="130"/>
      <c r="U359" s="130"/>
      <c r="V359" s="200"/>
      <c r="W359" s="7"/>
      <c r="X359" s="7"/>
      <c r="Y359" s="7">
        <v>2007</v>
      </c>
      <c r="Z359" s="123">
        <v>0</v>
      </c>
      <c r="AA359" s="193" t="s">
        <v>2534</v>
      </c>
      <c r="AC359" t="s">
        <v>2498</v>
      </c>
    </row>
    <row r="360" spans="1:29" x14ac:dyDescent="0.35">
      <c r="A360" s="46">
        <v>126</v>
      </c>
      <c r="B360" s="26" t="s">
        <v>1159</v>
      </c>
      <c r="C360" s="26" t="str">
        <f t="shared" si="49"/>
        <v>325</v>
      </c>
      <c r="D360" s="46" t="s">
        <v>505</v>
      </c>
      <c r="E360" s="26" t="s">
        <v>506</v>
      </c>
      <c r="F360" s="11">
        <v>15</v>
      </c>
      <c r="G360" s="53">
        <v>1</v>
      </c>
      <c r="H360" s="57">
        <v>1</v>
      </c>
      <c r="I360" s="53">
        <v>11</v>
      </c>
      <c r="J360" s="11">
        <v>27</v>
      </c>
      <c r="K360" s="199">
        <f t="shared" si="50"/>
        <v>0</v>
      </c>
      <c r="L360" s="142">
        <f t="shared" si="51"/>
        <v>0</v>
      </c>
      <c r="M360" s="130">
        <f t="shared" si="52"/>
        <v>0</v>
      </c>
      <c r="N360" s="200">
        <f t="shared" si="53"/>
        <v>0</v>
      </c>
      <c r="O360" s="199">
        <f t="shared" si="54"/>
        <v>15</v>
      </c>
      <c r="P360" s="130">
        <f t="shared" si="55"/>
        <v>1</v>
      </c>
      <c r="Q360" s="130">
        <f t="shared" si="56"/>
        <v>1</v>
      </c>
      <c r="R360" s="200">
        <f t="shared" si="57"/>
        <v>11</v>
      </c>
      <c r="S360" s="199"/>
      <c r="T360" s="130"/>
      <c r="U360" s="130"/>
      <c r="V360" s="200"/>
      <c r="W360" s="7"/>
      <c r="X360" s="7"/>
      <c r="Y360" s="7">
        <v>2007</v>
      </c>
      <c r="Z360" s="123">
        <v>0</v>
      </c>
      <c r="AA360" s="193" t="s">
        <v>2534</v>
      </c>
      <c r="AC360" t="s">
        <v>2498</v>
      </c>
    </row>
    <row r="361" spans="1:29" x14ac:dyDescent="0.35">
      <c r="A361" s="46">
        <v>126</v>
      </c>
      <c r="B361" s="26" t="s">
        <v>1159</v>
      </c>
      <c r="C361" s="26" t="str">
        <f t="shared" si="49"/>
        <v>326</v>
      </c>
      <c r="D361" s="46">
        <v>326150</v>
      </c>
      <c r="E361" s="26" t="s">
        <v>476</v>
      </c>
      <c r="F361" s="11">
        <v>114</v>
      </c>
      <c r="G361" s="53">
        <v>3</v>
      </c>
      <c r="H361" s="57">
        <v>67</v>
      </c>
      <c r="I361" s="53">
        <v>120</v>
      </c>
      <c r="J361" s="11">
        <v>303</v>
      </c>
      <c r="K361" s="199">
        <f t="shared" si="50"/>
        <v>0</v>
      </c>
      <c r="L361" s="142">
        <f t="shared" si="51"/>
        <v>0</v>
      </c>
      <c r="M361" s="130">
        <f t="shared" si="52"/>
        <v>0</v>
      </c>
      <c r="N361" s="200">
        <f t="shared" si="53"/>
        <v>0</v>
      </c>
      <c r="O361" s="199">
        <f t="shared" si="54"/>
        <v>114</v>
      </c>
      <c r="P361" s="130">
        <f t="shared" si="55"/>
        <v>3</v>
      </c>
      <c r="Q361" s="130">
        <f t="shared" si="56"/>
        <v>67</v>
      </c>
      <c r="R361" s="200">
        <f t="shared" si="57"/>
        <v>120</v>
      </c>
      <c r="S361" s="199"/>
      <c r="T361" s="130"/>
      <c r="U361" s="130"/>
      <c r="V361" s="200"/>
      <c r="W361" s="7"/>
      <c r="X361" s="7"/>
      <c r="Y361" s="7">
        <v>2007</v>
      </c>
      <c r="Z361" s="123">
        <v>0</v>
      </c>
      <c r="AA361" s="193" t="s">
        <v>2534</v>
      </c>
      <c r="AC361" t="s">
        <v>2498</v>
      </c>
    </row>
    <row r="362" spans="1:29" x14ac:dyDescent="0.35">
      <c r="A362" s="46">
        <v>126</v>
      </c>
      <c r="B362" s="26" t="s">
        <v>1159</v>
      </c>
      <c r="C362" s="26" t="str">
        <f t="shared" si="49"/>
        <v>326</v>
      </c>
      <c r="D362" s="46">
        <v>326190</v>
      </c>
      <c r="E362" s="26" t="s">
        <v>477</v>
      </c>
      <c r="F362" s="11">
        <v>1146</v>
      </c>
      <c r="G362" s="53">
        <v>28</v>
      </c>
      <c r="H362" s="57">
        <v>99</v>
      </c>
      <c r="I362" s="53">
        <v>830</v>
      </c>
      <c r="J362" s="11">
        <v>2103</v>
      </c>
      <c r="K362" s="199">
        <f t="shared" si="50"/>
        <v>0</v>
      </c>
      <c r="L362" s="142">
        <f t="shared" si="51"/>
        <v>0</v>
      </c>
      <c r="M362" s="130">
        <f t="shared" si="52"/>
        <v>0</v>
      </c>
      <c r="N362" s="200">
        <f t="shared" si="53"/>
        <v>0</v>
      </c>
      <c r="O362" s="199">
        <f t="shared" si="54"/>
        <v>1146</v>
      </c>
      <c r="P362" s="130">
        <f t="shared" si="55"/>
        <v>28</v>
      </c>
      <c r="Q362" s="130">
        <f t="shared" si="56"/>
        <v>99</v>
      </c>
      <c r="R362" s="200">
        <f t="shared" si="57"/>
        <v>830</v>
      </c>
      <c r="S362" s="199"/>
      <c r="T362" s="130"/>
      <c r="U362" s="130"/>
      <c r="V362" s="200"/>
      <c r="W362" s="7"/>
      <c r="X362" s="7"/>
      <c r="Y362" s="7">
        <v>2007</v>
      </c>
      <c r="Z362" s="123">
        <v>0</v>
      </c>
      <c r="AA362" s="193" t="s">
        <v>2534</v>
      </c>
      <c r="AC362" t="s">
        <v>2498</v>
      </c>
    </row>
    <row r="363" spans="1:29" x14ac:dyDescent="0.35">
      <c r="A363" s="46">
        <v>127</v>
      </c>
      <c r="B363" s="26" t="s">
        <v>1160</v>
      </c>
      <c r="C363" s="26" t="str">
        <f t="shared" si="49"/>
        <v>111</v>
      </c>
      <c r="D363" s="46">
        <v>111400</v>
      </c>
      <c r="E363" s="26" t="s">
        <v>575</v>
      </c>
      <c r="F363" s="11">
        <v>11666</v>
      </c>
      <c r="G363" s="53">
        <v>1462</v>
      </c>
      <c r="H363" s="57">
        <v>3055</v>
      </c>
      <c r="I363" s="53">
        <v>7262</v>
      </c>
      <c r="J363" s="11">
        <v>23445</v>
      </c>
      <c r="K363" s="199">
        <f t="shared" si="50"/>
        <v>0</v>
      </c>
      <c r="L363" s="142">
        <f t="shared" si="51"/>
        <v>0</v>
      </c>
      <c r="M363" s="130">
        <f t="shared" si="52"/>
        <v>0</v>
      </c>
      <c r="N363" s="200">
        <f t="shared" si="53"/>
        <v>0</v>
      </c>
      <c r="O363" s="199">
        <f t="shared" si="54"/>
        <v>11666</v>
      </c>
      <c r="P363" s="130">
        <f t="shared" si="55"/>
        <v>1462</v>
      </c>
      <c r="Q363" s="130">
        <f t="shared" si="56"/>
        <v>3055</v>
      </c>
      <c r="R363" s="200">
        <f t="shared" si="57"/>
        <v>7262</v>
      </c>
      <c r="S363" s="199"/>
      <c r="T363" s="130"/>
      <c r="U363" s="130"/>
      <c r="V363" s="200"/>
      <c r="W363" s="7"/>
      <c r="X363" s="7"/>
      <c r="Y363" s="7">
        <v>2007</v>
      </c>
      <c r="Z363" s="123">
        <v>0</v>
      </c>
      <c r="AA363" s="193" t="s">
        <v>2534</v>
      </c>
      <c r="AC363" t="s">
        <v>2498</v>
      </c>
    </row>
    <row r="364" spans="1:29" x14ac:dyDescent="0.35">
      <c r="A364" s="46">
        <v>127</v>
      </c>
      <c r="B364" s="26" t="s">
        <v>1160</v>
      </c>
      <c r="C364" s="26" t="str">
        <f t="shared" si="49"/>
        <v>339</v>
      </c>
      <c r="D364" s="46">
        <v>339990</v>
      </c>
      <c r="E364" s="26" t="s">
        <v>443</v>
      </c>
      <c r="F364" s="11">
        <v>2406</v>
      </c>
      <c r="G364" s="53">
        <v>447</v>
      </c>
      <c r="H364" s="57">
        <v>1398</v>
      </c>
      <c r="I364" s="53">
        <v>2524</v>
      </c>
      <c r="J364" s="11">
        <v>6774</v>
      </c>
      <c r="K364" s="199">
        <f t="shared" si="50"/>
        <v>0</v>
      </c>
      <c r="L364" s="142">
        <f t="shared" si="51"/>
        <v>0</v>
      </c>
      <c r="M364" s="130">
        <f t="shared" si="52"/>
        <v>0</v>
      </c>
      <c r="N364" s="200">
        <f t="shared" si="53"/>
        <v>0</v>
      </c>
      <c r="O364" s="199">
        <f t="shared" si="54"/>
        <v>2406</v>
      </c>
      <c r="P364" s="130">
        <f t="shared" si="55"/>
        <v>447</v>
      </c>
      <c r="Q364" s="130">
        <f t="shared" si="56"/>
        <v>1398</v>
      </c>
      <c r="R364" s="200">
        <f t="shared" si="57"/>
        <v>2524</v>
      </c>
      <c r="S364" s="199"/>
      <c r="T364" s="130"/>
      <c r="U364" s="130"/>
      <c r="V364" s="200"/>
      <c r="W364" s="7"/>
      <c r="X364" s="7"/>
      <c r="Y364" s="7">
        <v>2007</v>
      </c>
      <c r="Z364" s="123">
        <v>0</v>
      </c>
      <c r="AA364" s="193" t="s">
        <v>2534</v>
      </c>
      <c r="AC364" t="s">
        <v>2498</v>
      </c>
    </row>
    <row r="365" spans="1:29" x14ac:dyDescent="0.35">
      <c r="A365" s="46">
        <v>127</v>
      </c>
      <c r="B365" s="26" t="s">
        <v>1160</v>
      </c>
      <c r="C365" s="26" t="str">
        <f t="shared" si="49"/>
        <v>S00</v>
      </c>
      <c r="D365" s="46" t="s">
        <v>424</v>
      </c>
      <c r="E365" s="26" t="s">
        <v>425</v>
      </c>
      <c r="F365" s="11">
        <v>0</v>
      </c>
      <c r="G365" s="53">
        <v>19</v>
      </c>
      <c r="H365" s="57">
        <v>10</v>
      </c>
      <c r="I365" s="53">
        <v>45</v>
      </c>
      <c r="J365" s="11">
        <v>73</v>
      </c>
      <c r="K365" s="199">
        <f t="shared" si="50"/>
        <v>0</v>
      </c>
      <c r="L365" s="142">
        <f t="shared" si="51"/>
        <v>0</v>
      </c>
      <c r="M365" s="130">
        <f t="shared" si="52"/>
        <v>0</v>
      </c>
      <c r="N365" s="200">
        <f t="shared" si="53"/>
        <v>0</v>
      </c>
      <c r="O365" s="199">
        <f t="shared" si="54"/>
        <v>0</v>
      </c>
      <c r="P365" s="130">
        <f t="shared" si="55"/>
        <v>19</v>
      </c>
      <c r="Q365" s="130">
        <f t="shared" si="56"/>
        <v>10</v>
      </c>
      <c r="R365" s="200">
        <f t="shared" si="57"/>
        <v>45</v>
      </c>
      <c r="S365" s="199"/>
      <c r="T365" s="130"/>
      <c r="U365" s="130"/>
      <c r="V365" s="200"/>
      <c r="W365" s="7"/>
      <c r="X365" s="7"/>
      <c r="Y365" s="7">
        <v>2007</v>
      </c>
      <c r="Z365" s="123">
        <v>0</v>
      </c>
      <c r="AA365" s="193" t="s">
        <v>2534</v>
      </c>
      <c r="AC365" t="s">
        <v>2498</v>
      </c>
    </row>
    <row r="366" spans="1:29" x14ac:dyDescent="0.35">
      <c r="A366" s="46">
        <v>128</v>
      </c>
      <c r="B366" s="26" t="s">
        <v>1161</v>
      </c>
      <c r="C366" s="26" t="str">
        <f t="shared" si="49"/>
        <v>335</v>
      </c>
      <c r="D366" s="46">
        <v>335110</v>
      </c>
      <c r="E366" s="26" t="s">
        <v>434</v>
      </c>
      <c r="F366" s="11">
        <v>35</v>
      </c>
      <c r="G366" s="53">
        <v>1</v>
      </c>
      <c r="H366" s="57">
        <v>10</v>
      </c>
      <c r="I366" s="53">
        <v>16</v>
      </c>
      <c r="J366" s="11">
        <v>61</v>
      </c>
      <c r="K366" s="199">
        <f t="shared" si="50"/>
        <v>0</v>
      </c>
      <c r="L366" s="142">
        <f t="shared" si="51"/>
        <v>0</v>
      </c>
      <c r="M366" s="130">
        <f t="shared" si="52"/>
        <v>0</v>
      </c>
      <c r="N366" s="200">
        <f t="shared" si="53"/>
        <v>0</v>
      </c>
      <c r="O366" s="199">
        <f t="shared" si="54"/>
        <v>35</v>
      </c>
      <c r="P366" s="130">
        <f t="shared" si="55"/>
        <v>1</v>
      </c>
      <c r="Q366" s="130">
        <f t="shared" si="56"/>
        <v>10</v>
      </c>
      <c r="R366" s="200">
        <f t="shared" si="57"/>
        <v>16</v>
      </c>
      <c r="S366" s="199"/>
      <c r="T366" s="130"/>
      <c r="U366" s="130"/>
      <c r="V366" s="200"/>
      <c r="W366" s="7"/>
      <c r="X366" s="7"/>
      <c r="Y366" s="7">
        <v>2007</v>
      </c>
      <c r="Z366" s="123">
        <v>0</v>
      </c>
      <c r="AA366" s="193" t="s">
        <v>2534</v>
      </c>
      <c r="AC366" t="s">
        <v>2498</v>
      </c>
    </row>
    <row r="367" spans="1:29" x14ac:dyDescent="0.35">
      <c r="A367" s="46">
        <v>128</v>
      </c>
      <c r="B367" s="26" t="s">
        <v>1161</v>
      </c>
      <c r="C367" s="26" t="str">
        <f t="shared" si="49"/>
        <v>335</v>
      </c>
      <c r="D367" s="46">
        <v>335311</v>
      </c>
      <c r="E367" s="26" t="s">
        <v>605</v>
      </c>
      <c r="F367" s="11">
        <v>9</v>
      </c>
      <c r="G367" s="53">
        <v>0</v>
      </c>
      <c r="H367" s="57">
        <v>2</v>
      </c>
      <c r="I367" s="53">
        <v>4</v>
      </c>
      <c r="J367" s="11">
        <v>15</v>
      </c>
      <c r="K367" s="199">
        <f t="shared" si="50"/>
        <v>0</v>
      </c>
      <c r="L367" s="142">
        <f t="shared" si="51"/>
        <v>0</v>
      </c>
      <c r="M367" s="130">
        <f t="shared" si="52"/>
        <v>0</v>
      </c>
      <c r="N367" s="200">
        <f t="shared" si="53"/>
        <v>0</v>
      </c>
      <c r="O367" s="199">
        <f t="shared" si="54"/>
        <v>9</v>
      </c>
      <c r="P367" s="130">
        <f t="shared" si="55"/>
        <v>0</v>
      </c>
      <c r="Q367" s="130">
        <f t="shared" si="56"/>
        <v>2</v>
      </c>
      <c r="R367" s="200">
        <f t="shared" si="57"/>
        <v>4</v>
      </c>
      <c r="S367" s="199"/>
      <c r="T367" s="130"/>
      <c r="U367" s="130"/>
      <c r="V367" s="200"/>
      <c r="W367" s="7"/>
      <c r="X367" s="7"/>
      <c r="Y367" s="7">
        <v>2007</v>
      </c>
      <c r="Z367" s="123">
        <v>0</v>
      </c>
      <c r="AA367" s="193" t="s">
        <v>2534</v>
      </c>
      <c r="AC367" t="s">
        <v>2498</v>
      </c>
    </row>
    <row r="368" spans="1:29" x14ac:dyDescent="0.35">
      <c r="A368" s="46">
        <v>128</v>
      </c>
      <c r="B368" s="26" t="s">
        <v>1161</v>
      </c>
      <c r="C368" s="26" t="str">
        <f t="shared" si="49"/>
        <v>325</v>
      </c>
      <c r="D368" s="46" t="s">
        <v>505</v>
      </c>
      <c r="E368" s="26" t="s">
        <v>506</v>
      </c>
      <c r="F368" s="11">
        <v>843</v>
      </c>
      <c r="G368" s="53">
        <v>32</v>
      </c>
      <c r="H368" s="57">
        <v>439</v>
      </c>
      <c r="I368" s="53">
        <v>453</v>
      </c>
      <c r="J368" s="11">
        <v>1768</v>
      </c>
      <c r="K368" s="199">
        <f t="shared" si="50"/>
        <v>0</v>
      </c>
      <c r="L368" s="142">
        <f t="shared" si="51"/>
        <v>0</v>
      </c>
      <c r="M368" s="130">
        <f t="shared" si="52"/>
        <v>0</v>
      </c>
      <c r="N368" s="200">
        <f t="shared" si="53"/>
        <v>0</v>
      </c>
      <c r="O368" s="199">
        <f t="shared" si="54"/>
        <v>843</v>
      </c>
      <c r="P368" s="130">
        <f t="shared" si="55"/>
        <v>32</v>
      </c>
      <c r="Q368" s="130">
        <f t="shared" si="56"/>
        <v>439</v>
      </c>
      <c r="R368" s="200">
        <f t="shared" si="57"/>
        <v>453</v>
      </c>
      <c r="S368" s="199"/>
      <c r="T368" s="130"/>
      <c r="U368" s="130"/>
      <c r="V368" s="200"/>
      <c r="W368" s="7"/>
      <c r="X368" s="7"/>
      <c r="Y368" s="7">
        <v>2007</v>
      </c>
      <c r="Z368" s="123">
        <v>0</v>
      </c>
      <c r="AA368" s="193" t="s">
        <v>2534</v>
      </c>
      <c r="AC368" t="s">
        <v>2498</v>
      </c>
    </row>
    <row r="369" spans="1:29" x14ac:dyDescent="0.35">
      <c r="A369" s="46">
        <v>130</v>
      </c>
      <c r="B369" s="26" t="s">
        <v>1162</v>
      </c>
      <c r="C369" s="26" t="str">
        <f t="shared" si="49"/>
        <v>212</v>
      </c>
      <c r="D369" s="46" t="s">
        <v>579</v>
      </c>
      <c r="E369" s="26" t="s">
        <v>580</v>
      </c>
      <c r="F369" s="11">
        <v>38</v>
      </c>
      <c r="G369" s="53">
        <v>15</v>
      </c>
      <c r="H369" s="57">
        <v>1</v>
      </c>
      <c r="I369" s="53">
        <v>21</v>
      </c>
      <c r="J369" s="11">
        <v>76</v>
      </c>
      <c r="K369" s="199">
        <f t="shared" si="50"/>
        <v>0</v>
      </c>
      <c r="L369" s="142">
        <f t="shared" si="51"/>
        <v>0</v>
      </c>
      <c r="M369" s="130">
        <f t="shared" si="52"/>
        <v>0</v>
      </c>
      <c r="N369" s="200">
        <f t="shared" si="53"/>
        <v>0</v>
      </c>
      <c r="O369" s="199">
        <f t="shared" si="54"/>
        <v>38</v>
      </c>
      <c r="P369" s="130">
        <f t="shared" si="55"/>
        <v>15</v>
      </c>
      <c r="Q369" s="130">
        <f t="shared" si="56"/>
        <v>1</v>
      </c>
      <c r="R369" s="200">
        <f t="shared" si="57"/>
        <v>21</v>
      </c>
      <c r="S369" s="199"/>
      <c r="T369" s="130"/>
      <c r="U369" s="130"/>
      <c r="V369" s="200"/>
      <c r="W369" s="7"/>
      <c r="X369" s="7"/>
      <c r="Y369" s="7">
        <v>2007</v>
      </c>
      <c r="Z369" s="123">
        <v>0</v>
      </c>
      <c r="AA369" s="193" t="s">
        <v>2534</v>
      </c>
      <c r="AC369" t="s">
        <v>2498</v>
      </c>
    </row>
    <row r="370" spans="1:29" x14ac:dyDescent="0.35">
      <c r="A370" s="46">
        <v>130</v>
      </c>
      <c r="B370" s="26" t="s">
        <v>1162</v>
      </c>
      <c r="C370" s="26" t="str">
        <f t="shared" si="49"/>
        <v>332</v>
      </c>
      <c r="D370" s="46" t="s">
        <v>466</v>
      </c>
      <c r="E370" s="26" t="s">
        <v>467</v>
      </c>
      <c r="F370" s="11">
        <v>8</v>
      </c>
      <c r="G370" s="53">
        <v>0</v>
      </c>
      <c r="H370" s="57">
        <v>1</v>
      </c>
      <c r="I370" s="53">
        <v>4</v>
      </c>
      <c r="J370" s="11">
        <v>13</v>
      </c>
      <c r="K370" s="199">
        <f t="shared" si="50"/>
        <v>0</v>
      </c>
      <c r="L370" s="142">
        <f t="shared" si="51"/>
        <v>0</v>
      </c>
      <c r="M370" s="130">
        <f t="shared" si="52"/>
        <v>0</v>
      </c>
      <c r="N370" s="200">
        <f t="shared" si="53"/>
        <v>0</v>
      </c>
      <c r="O370" s="199">
        <f t="shared" si="54"/>
        <v>8</v>
      </c>
      <c r="P370" s="130">
        <f t="shared" si="55"/>
        <v>0</v>
      </c>
      <c r="Q370" s="130">
        <f t="shared" si="56"/>
        <v>1</v>
      </c>
      <c r="R370" s="200">
        <f t="shared" si="57"/>
        <v>4</v>
      </c>
      <c r="S370" s="199"/>
      <c r="T370" s="130"/>
      <c r="U370" s="130"/>
      <c r="V370" s="200"/>
      <c r="W370" s="7"/>
      <c r="X370" s="7"/>
      <c r="Y370" s="7">
        <v>2007</v>
      </c>
      <c r="Z370" s="123">
        <v>0</v>
      </c>
      <c r="AA370" s="193" t="s">
        <v>2534</v>
      </c>
      <c r="AC370" t="s">
        <v>2498</v>
      </c>
    </row>
    <row r="371" spans="1:29" x14ac:dyDescent="0.35">
      <c r="A371" s="46">
        <v>130</v>
      </c>
      <c r="B371" s="26" t="s">
        <v>1162</v>
      </c>
      <c r="C371" s="26" t="str">
        <f t="shared" si="49"/>
        <v>339</v>
      </c>
      <c r="D371" s="46">
        <v>339113</v>
      </c>
      <c r="E371" s="26" t="s">
        <v>456</v>
      </c>
      <c r="F371" s="11">
        <v>156</v>
      </c>
      <c r="G371" s="53">
        <v>3</v>
      </c>
      <c r="H371" s="57">
        <v>51</v>
      </c>
      <c r="I371" s="53">
        <v>83</v>
      </c>
      <c r="J371" s="11">
        <v>293</v>
      </c>
      <c r="K371" s="199">
        <f t="shared" si="50"/>
        <v>0</v>
      </c>
      <c r="L371" s="142">
        <f t="shared" si="51"/>
        <v>0</v>
      </c>
      <c r="M371" s="130">
        <f t="shared" si="52"/>
        <v>0</v>
      </c>
      <c r="N371" s="200">
        <f t="shared" si="53"/>
        <v>0</v>
      </c>
      <c r="O371" s="199">
        <f t="shared" si="54"/>
        <v>156</v>
      </c>
      <c r="P371" s="130">
        <f t="shared" si="55"/>
        <v>3</v>
      </c>
      <c r="Q371" s="130">
        <f t="shared" si="56"/>
        <v>51</v>
      </c>
      <c r="R371" s="200">
        <f t="shared" si="57"/>
        <v>83</v>
      </c>
      <c r="S371" s="199"/>
      <c r="T371" s="130"/>
      <c r="U371" s="130"/>
      <c r="V371" s="200"/>
      <c r="W371" s="7"/>
      <c r="X371" s="7"/>
      <c r="Y371" s="7">
        <v>2007</v>
      </c>
      <c r="Z371" s="123">
        <v>0</v>
      </c>
      <c r="AA371" s="193" t="s">
        <v>2534</v>
      </c>
      <c r="AC371" t="s">
        <v>2498</v>
      </c>
    </row>
    <row r="372" spans="1:29" x14ac:dyDescent="0.35">
      <c r="A372" s="46">
        <v>130</v>
      </c>
      <c r="B372" s="26" t="s">
        <v>1162</v>
      </c>
      <c r="C372" s="26" t="str">
        <f t="shared" si="49"/>
        <v>339</v>
      </c>
      <c r="D372" s="46">
        <v>339990</v>
      </c>
      <c r="E372" s="26" t="s">
        <v>443</v>
      </c>
      <c r="F372" s="11">
        <v>514</v>
      </c>
      <c r="G372" s="53">
        <v>95</v>
      </c>
      <c r="H372" s="57">
        <v>170</v>
      </c>
      <c r="I372" s="53">
        <v>619</v>
      </c>
      <c r="J372" s="11">
        <v>1399</v>
      </c>
      <c r="K372" s="199">
        <f t="shared" si="50"/>
        <v>0</v>
      </c>
      <c r="L372" s="142">
        <f t="shared" si="51"/>
        <v>0</v>
      </c>
      <c r="M372" s="130">
        <f t="shared" si="52"/>
        <v>0</v>
      </c>
      <c r="N372" s="200">
        <f t="shared" si="53"/>
        <v>0</v>
      </c>
      <c r="O372" s="199">
        <f t="shared" si="54"/>
        <v>514</v>
      </c>
      <c r="P372" s="130">
        <f t="shared" si="55"/>
        <v>95</v>
      </c>
      <c r="Q372" s="130">
        <f t="shared" si="56"/>
        <v>170</v>
      </c>
      <c r="R372" s="200">
        <f t="shared" si="57"/>
        <v>619</v>
      </c>
      <c r="S372" s="199"/>
      <c r="T372" s="130"/>
      <c r="U372" s="130"/>
      <c r="V372" s="200"/>
      <c r="W372" s="7"/>
      <c r="X372" s="7"/>
      <c r="Y372" s="7">
        <v>2007</v>
      </c>
      <c r="Z372" s="123">
        <v>0</v>
      </c>
      <c r="AA372" s="193" t="s">
        <v>2534</v>
      </c>
      <c r="AC372" t="s">
        <v>2498</v>
      </c>
    </row>
    <row r="373" spans="1:29" x14ac:dyDescent="0.35">
      <c r="A373" s="46">
        <v>130</v>
      </c>
      <c r="B373" s="26" t="s">
        <v>1162</v>
      </c>
      <c r="C373" s="26" t="str">
        <f t="shared" si="49"/>
        <v>325</v>
      </c>
      <c r="D373" s="46">
        <v>325180</v>
      </c>
      <c r="E373" s="26" t="s">
        <v>606</v>
      </c>
      <c r="F373" s="11">
        <v>21</v>
      </c>
      <c r="G373" s="53">
        <v>2</v>
      </c>
      <c r="H373" s="57">
        <v>1</v>
      </c>
      <c r="I373" s="53">
        <v>9</v>
      </c>
      <c r="J373" s="11">
        <v>33</v>
      </c>
      <c r="K373" s="199">
        <f t="shared" si="50"/>
        <v>0</v>
      </c>
      <c r="L373" s="142">
        <f t="shared" si="51"/>
        <v>0</v>
      </c>
      <c r="M373" s="130">
        <f t="shared" si="52"/>
        <v>0</v>
      </c>
      <c r="N373" s="200">
        <f t="shared" si="53"/>
        <v>0</v>
      </c>
      <c r="O373" s="199">
        <f t="shared" si="54"/>
        <v>21</v>
      </c>
      <c r="P373" s="130">
        <f t="shared" si="55"/>
        <v>2</v>
      </c>
      <c r="Q373" s="130">
        <f t="shared" si="56"/>
        <v>1</v>
      </c>
      <c r="R373" s="200">
        <f t="shared" si="57"/>
        <v>9</v>
      </c>
      <c r="S373" s="199"/>
      <c r="T373" s="130"/>
      <c r="U373" s="130"/>
      <c r="V373" s="200"/>
      <c r="W373" s="7"/>
      <c r="X373" s="7"/>
      <c r="Y373" s="7">
        <v>2007</v>
      </c>
      <c r="Z373" s="123">
        <v>0</v>
      </c>
      <c r="AA373" s="193" t="s">
        <v>2534</v>
      </c>
      <c r="AC373" t="s">
        <v>2498</v>
      </c>
    </row>
    <row r="374" spans="1:29" x14ac:dyDescent="0.35">
      <c r="A374" s="46">
        <v>130</v>
      </c>
      <c r="B374" s="26" t="s">
        <v>1162</v>
      </c>
      <c r="C374" s="26" t="str">
        <f t="shared" si="49"/>
        <v>325</v>
      </c>
      <c r="D374" s="46">
        <v>325190</v>
      </c>
      <c r="E374" s="26" t="s">
        <v>581</v>
      </c>
      <c r="F374" s="11">
        <v>1</v>
      </c>
      <c r="G374" s="53">
        <v>0</v>
      </c>
      <c r="H374" s="57">
        <v>0</v>
      </c>
      <c r="I374" s="53">
        <v>0</v>
      </c>
      <c r="J374" s="11">
        <v>1</v>
      </c>
      <c r="K374" s="199">
        <f t="shared" si="50"/>
        <v>0</v>
      </c>
      <c r="L374" s="142">
        <f t="shared" si="51"/>
        <v>0</v>
      </c>
      <c r="M374" s="130">
        <f t="shared" si="52"/>
        <v>0</v>
      </c>
      <c r="N374" s="200">
        <f t="shared" si="53"/>
        <v>0</v>
      </c>
      <c r="O374" s="199">
        <f t="shared" si="54"/>
        <v>1</v>
      </c>
      <c r="P374" s="130">
        <f t="shared" si="55"/>
        <v>0</v>
      </c>
      <c r="Q374" s="130">
        <f t="shared" si="56"/>
        <v>0</v>
      </c>
      <c r="R374" s="200">
        <f t="shared" si="57"/>
        <v>0</v>
      </c>
      <c r="S374" s="199"/>
      <c r="T374" s="130"/>
      <c r="U374" s="130"/>
      <c r="V374" s="200"/>
      <c r="W374" s="7"/>
      <c r="X374" s="7"/>
      <c r="Y374" s="7">
        <v>2007</v>
      </c>
      <c r="Z374" s="123">
        <v>0</v>
      </c>
      <c r="AA374" s="193" t="s">
        <v>2534</v>
      </c>
      <c r="AC374" t="s">
        <v>2498</v>
      </c>
    </row>
    <row r="375" spans="1:29" x14ac:dyDescent="0.35">
      <c r="A375" s="46">
        <v>130</v>
      </c>
      <c r="B375" s="26" t="s">
        <v>1162</v>
      </c>
      <c r="C375" s="26" t="str">
        <f t="shared" si="49"/>
        <v>325</v>
      </c>
      <c r="D375" s="46">
        <v>325310</v>
      </c>
      <c r="E375" s="26" t="s">
        <v>607</v>
      </c>
      <c r="F375" s="11">
        <v>237</v>
      </c>
      <c r="G375" s="53">
        <v>19</v>
      </c>
      <c r="H375" s="57">
        <v>50</v>
      </c>
      <c r="I375" s="53">
        <v>120</v>
      </c>
      <c r="J375" s="11">
        <v>426</v>
      </c>
      <c r="K375" s="199">
        <f t="shared" si="50"/>
        <v>0</v>
      </c>
      <c r="L375" s="142">
        <f t="shared" si="51"/>
        <v>0</v>
      </c>
      <c r="M375" s="130">
        <f t="shared" si="52"/>
        <v>0</v>
      </c>
      <c r="N375" s="200">
        <f t="shared" si="53"/>
        <v>0</v>
      </c>
      <c r="O375" s="199">
        <f t="shared" si="54"/>
        <v>237</v>
      </c>
      <c r="P375" s="130">
        <f t="shared" si="55"/>
        <v>19</v>
      </c>
      <c r="Q375" s="130">
        <f t="shared" si="56"/>
        <v>50</v>
      </c>
      <c r="R375" s="200">
        <f t="shared" si="57"/>
        <v>120</v>
      </c>
      <c r="S375" s="199"/>
      <c r="T375" s="130"/>
      <c r="U375" s="130"/>
      <c r="V375" s="200"/>
      <c r="W375" s="7"/>
      <c r="X375" s="7"/>
      <c r="Y375" s="7">
        <v>2007</v>
      </c>
      <c r="Z375" s="123">
        <v>0</v>
      </c>
      <c r="AA375" s="193" t="s">
        <v>2534</v>
      </c>
      <c r="AC375" t="s">
        <v>2498</v>
      </c>
    </row>
    <row r="376" spans="1:29" x14ac:dyDescent="0.35">
      <c r="A376" s="46">
        <v>130</v>
      </c>
      <c r="B376" s="26" t="s">
        <v>1162</v>
      </c>
      <c r="C376" s="26" t="str">
        <f t="shared" si="49"/>
        <v>325</v>
      </c>
      <c r="D376" s="46">
        <v>325320</v>
      </c>
      <c r="E376" s="26" t="s">
        <v>608</v>
      </c>
      <c r="F376" s="11">
        <v>3076</v>
      </c>
      <c r="G376" s="53">
        <v>106</v>
      </c>
      <c r="H376" s="57">
        <v>654</v>
      </c>
      <c r="I376" s="53">
        <v>1508</v>
      </c>
      <c r="J376" s="11">
        <v>5345</v>
      </c>
      <c r="K376" s="199">
        <f t="shared" si="50"/>
        <v>0</v>
      </c>
      <c r="L376" s="142">
        <f t="shared" si="51"/>
        <v>0</v>
      </c>
      <c r="M376" s="130">
        <f t="shared" si="52"/>
        <v>0</v>
      </c>
      <c r="N376" s="200">
        <f t="shared" si="53"/>
        <v>0</v>
      </c>
      <c r="O376" s="199">
        <f t="shared" si="54"/>
        <v>3076</v>
      </c>
      <c r="P376" s="130">
        <f t="shared" si="55"/>
        <v>106</v>
      </c>
      <c r="Q376" s="130">
        <f t="shared" si="56"/>
        <v>654</v>
      </c>
      <c r="R376" s="200">
        <f t="shared" si="57"/>
        <v>1508</v>
      </c>
      <c r="S376" s="199"/>
      <c r="T376" s="130"/>
      <c r="U376" s="130"/>
      <c r="V376" s="200"/>
      <c r="W376" s="7"/>
      <c r="X376" s="7"/>
      <c r="Y376" s="7">
        <v>2007</v>
      </c>
      <c r="Z376" s="123">
        <v>0</v>
      </c>
      <c r="AA376" s="193" t="s">
        <v>2534</v>
      </c>
      <c r="AC376" t="s">
        <v>2498</v>
      </c>
    </row>
    <row r="377" spans="1:29" x14ac:dyDescent="0.35">
      <c r="A377" s="46">
        <v>130</v>
      </c>
      <c r="B377" s="26" t="s">
        <v>1162</v>
      </c>
      <c r="C377" s="26" t="str">
        <f t="shared" si="49"/>
        <v>325</v>
      </c>
      <c r="D377" s="46">
        <v>325610</v>
      </c>
      <c r="E377" s="26" t="s">
        <v>444</v>
      </c>
      <c r="F377" s="11">
        <v>16669</v>
      </c>
      <c r="G377" s="53">
        <v>574</v>
      </c>
      <c r="H377" s="57">
        <v>889</v>
      </c>
      <c r="I377" s="53">
        <v>7129</v>
      </c>
      <c r="J377" s="11">
        <v>25262</v>
      </c>
      <c r="K377" s="199">
        <f t="shared" si="50"/>
        <v>0</v>
      </c>
      <c r="L377" s="142">
        <f t="shared" si="51"/>
        <v>0</v>
      </c>
      <c r="M377" s="130">
        <f t="shared" si="52"/>
        <v>0</v>
      </c>
      <c r="N377" s="200">
        <f t="shared" si="53"/>
        <v>0</v>
      </c>
      <c r="O377" s="199">
        <f t="shared" si="54"/>
        <v>16669</v>
      </c>
      <c r="P377" s="130">
        <f t="shared" si="55"/>
        <v>574</v>
      </c>
      <c r="Q377" s="130">
        <f t="shared" si="56"/>
        <v>889</v>
      </c>
      <c r="R377" s="200">
        <f t="shared" si="57"/>
        <v>7129</v>
      </c>
      <c r="S377" s="199"/>
      <c r="T377" s="130"/>
      <c r="U377" s="130"/>
      <c r="V377" s="200"/>
      <c r="W377" s="7"/>
      <c r="X377" s="7"/>
      <c r="Y377" s="7">
        <v>2007</v>
      </c>
      <c r="Z377" s="123">
        <v>0</v>
      </c>
      <c r="AA377" s="193" t="s">
        <v>2534</v>
      </c>
      <c r="AC377" t="s">
        <v>2498</v>
      </c>
    </row>
    <row r="378" spans="1:29" x14ac:dyDescent="0.35">
      <c r="A378" s="46">
        <v>130</v>
      </c>
      <c r="B378" s="26" t="s">
        <v>1162</v>
      </c>
      <c r="C378" s="26" t="str">
        <f t="shared" si="49"/>
        <v>325</v>
      </c>
      <c r="D378" s="46" t="s">
        <v>505</v>
      </c>
      <c r="E378" s="26" t="s">
        <v>506</v>
      </c>
      <c r="F378" s="11">
        <v>109</v>
      </c>
      <c r="G378" s="53">
        <v>4</v>
      </c>
      <c r="H378" s="57">
        <v>6</v>
      </c>
      <c r="I378" s="53">
        <v>47</v>
      </c>
      <c r="J378" s="11">
        <v>166</v>
      </c>
      <c r="K378" s="199">
        <f t="shared" si="50"/>
        <v>0</v>
      </c>
      <c r="L378" s="142">
        <f t="shared" si="51"/>
        <v>0</v>
      </c>
      <c r="M378" s="130">
        <f t="shared" si="52"/>
        <v>0</v>
      </c>
      <c r="N378" s="200">
        <f t="shared" si="53"/>
        <v>0</v>
      </c>
      <c r="O378" s="199">
        <f t="shared" si="54"/>
        <v>109</v>
      </c>
      <c r="P378" s="130">
        <f t="shared" si="55"/>
        <v>4</v>
      </c>
      <c r="Q378" s="130">
        <f t="shared" si="56"/>
        <v>6</v>
      </c>
      <c r="R378" s="200">
        <f t="shared" si="57"/>
        <v>47</v>
      </c>
      <c r="S378" s="199"/>
      <c r="T378" s="130"/>
      <c r="U378" s="130"/>
      <c r="V378" s="200"/>
      <c r="W378" s="7"/>
      <c r="X378" s="7"/>
      <c r="Y378" s="7">
        <v>2007</v>
      </c>
      <c r="Z378" s="123">
        <v>0</v>
      </c>
      <c r="AA378" s="193" t="s">
        <v>2534</v>
      </c>
      <c r="AC378" t="s">
        <v>2498</v>
      </c>
    </row>
    <row r="379" spans="1:29" x14ac:dyDescent="0.35">
      <c r="A379" s="46">
        <v>131</v>
      </c>
      <c r="B379" s="26" t="s">
        <v>1163</v>
      </c>
      <c r="C379" s="26" t="str">
        <f t="shared" si="49"/>
        <v>321</v>
      </c>
      <c r="D379" s="46" t="s">
        <v>459</v>
      </c>
      <c r="E379" s="26" t="s">
        <v>460</v>
      </c>
      <c r="F379" s="11">
        <v>617</v>
      </c>
      <c r="G379" s="53">
        <v>47</v>
      </c>
      <c r="H379" s="57">
        <v>86</v>
      </c>
      <c r="I379" s="53">
        <v>596</v>
      </c>
      <c r="J379" s="11">
        <v>1346</v>
      </c>
      <c r="K379" s="199">
        <f t="shared" si="50"/>
        <v>0</v>
      </c>
      <c r="L379" s="142">
        <f t="shared" si="51"/>
        <v>0</v>
      </c>
      <c r="M379" s="130">
        <f t="shared" si="52"/>
        <v>0</v>
      </c>
      <c r="N379" s="200">
        <f t="shared" si="53"/>
        <v>0</v>
      </c>
      <c r="O379" s="199">
        <f t="shared" si="54"/>
        <v>617</v>
      </c>
      <c r="P379" s="130">
        <f t="shared" si="55"/>
        <v>47</v>
      </c>
      <c r="Q379" s="130">
        <f t="shared" si="56"/>
        <v>86</v>
      </c>
      <c r="R379" s="200">
        <f t="shared" si="57"/>
        <v>596</v>
      </c>
      <c r="S379" s="199"/>
      <c r="T379" s="130"/>
      <c r="U379" s="130"/>
      <c r="V379" s="200"/>
      <c r="W379" s="7"/>
      <c r="X379" s="7"/>
      <c r="Y379" s="7">
        <v>2007</v>
      </c>
      <c r="Z379" s="123">
        <v>0</v>
      </c>
      <c r="AA379" s="193" t="s">
        <v>2534</v>
      </c>
      <c r="AC379" t="s">
        <v>2498</v>
      </c>
    </row>
    <row r="380" spans="1:29" x14ac:dyDescent="0.35">
      <c r="A380" s="46">
        <v>131</v>
      </c>
      <c r="B380" s="26" t="s">
        <v>1163</v>
      </c>
      <c r="C380" s="26" t="str">
        <f t="shared" si="49"/>
        <v>332</v>
      </c>
      <c r="D380" s="46" t="s">
        <v>466</v>
      </c>
      <c r="E380" s="26" t="s">
        <v>467</v>
      </c>
      <c r="F380" s="11">
        <v>597</v>
      </c>
      <c r="G380" s="53">
        <v>14</v>
      </c>
      <c r="H380" s="57">
        <v>67</v>
      </c>
      <c r="I380" s="53">
        <v>274</v>
      </c>
      <c r="J380" s="11">
        <v>952</v>
      </c>
      <c r="K380" s="199">
        <f t="shared" si="50"/>
        <v>0</v>
      </c>
      <c r="L380" s="142">
        <f t="shared" si="51"/>
        <v>0</v>
      </c>
      <c r="M380" s="130">
        <f t="shared" si="52"/>
        <v>0</v>
      </c>
      <c r="N380" s="200">
        <f t="shared" si="53"/>
        <v>0</v>
      </c>
      <c r="O380" s="199">
        <f t="shared" si="54"/>
        <v>597</v>
      </c>
      <c r="P380" s="130">
        <f t="shared" si="55"/>
        <v>14</v>
      </c>
      <c r="Q380" s="130">
        <f t="shared" si="56"/>
        <v>67</v>
      </c>
      <c r="R380" s="200">
        <f t="shared" si="57"/>
        <v>274</v>
      </c>
      <c r="S380" s="199"/>
      <c r="T380" s="130"/>
      <c r="U380" s="130"/>
      <c r="V380" s="200"/>
      <c r="W380" s="7"/>
      <c r="X380" s="7"/>
      <c r="Y380" s="7">
        <v>2007</v>
      </c>
      <c r="Z380" s="123">
        <v>0</v>
      </c>
      <c r="AA380" s="193" t="s">
        <v>2534</v>
      </c>
      <c r="AC380" t="s">
        <v>2498</v>
      </c>
    </row>
    <row r="381" spans="1:29" x14ac:dyDescent="0.35">
      <c r="A381" s="46">
        <v>131</v>
      </c>
      <c r="B381" s="26" t="s">
        <v>1163</v>
      </c>
      <c r="C381" s="26" t="str">
        <f t="shared" si="49"/>
        <v>313</v>
      </c>
      <c r="D381" s="46">
        <v>313200</v>
      </c>
      <c r="E381" s="26" t="s">
        <v>595</v>
      </c>
      <c r="F381" s="11">
        <v>6</v>
      </c>
      <c r="G381" s="53">
        <v>0</v>
      </c>
      <c r="H381" s="57">
        <v>1</v>
      </c>
      <c r="I381" s="53">
        <v>3</v>
      </c>
      <c r="J381" s="11">
        <v>10</v>
      </c>
      <c r="K381" s="199">
        <f t="shared" si="50"/>
        <v>0</v>
      </c>
      <c r="L381" s="142">
        <f t="shared" si="51"/>
        <v>0</v>
      </c>
      <c r="M381" s="130">
        <f t="shared" si="52"/>
        <v>0</v>
      </c>
      <c r="N381" s="200">
        <f t="shared" si="53"/>
        <v>0</v>
      </c>
      <c r="O381" s="199">
        <f t="shared" si="54"/>
        <v>6</v>
      </c>
      <c r="P381" s="130">
        <f t="shared" si="55"/>
        <v>0</v>
      </c>
      <c r="Q381" s="130">
        <f t="shared" si="56"/>
        <v>1</v>
      </c>
      <c r="R381" s="200">
        <f t="shared" si="57"/>
        <v>3</v>
      </c>
      <c r="S381" s="199"/>
      <c r="T381" s="130"/>
      <c r="U381" s="130"/>
      <c r="V381" s="200"/>
      <c r="W381" s="7"/>
      <c r="X381" s="7"/>
      <c r="Y381" s="7">
        <v>2007</v>
      </c>
      <c r="Z381" s="123">
        <v>0</v>
      </c>
      <c r="AA381" s="193" t="s">
        <v>2534</v>
      </c>
      <c r="AC381" t="s">
        <v>2498</v>
      </c>
    </row>
    <row r="382" spans="1:29" x14ac:dyDescent="0.35">
      <c r="A382" s="46">
        <v>131</v>
      </c>
      <c r="B382" s="26" t="s">
        <v>1163</v>
      </c>
      <c r="C382" s="26" t="str">
        <f t="shared" si="49"/>
        <v>314</v>
      </c>
      <c r="D382" s="46">
        <v>314900</v>
      </c>
      <c r="E382" s="26" t="s">
        <v>474</v>
      </c>
      <c r="F382" s="11">
        <v>80</v>
      </c>
      <c r="G382" s="53">
        <v>4</v>
      </c>
      <c r="H382" s="57">
        <v>47</v>
      </c>
      <c r="I382" s="53">
        <v>53</v>
      </c>
      <c r="J382" s="11">
        <v>184</v>
      </c>
      <c r="K382" s="199">
        <f t="shared" si="50"/>
        <v>0</v>
      </c>
      <c r="L382" s="142">
        <f t="shared" si="51"/>
        <v>0</v>
      </c>
      <c r="M382" s="130">
        <f t="shared" si="52"/>
        <v>0</v>
      </c>
      <c r="N382" s="200">
        <f t="shared" si="53"/>
        <v>0</v>
      </c>
      <c r="O382" s="199">
        <f t="shared" si="54"/>
        <v>80</v>
      </c>
      <c r="P382" s="130">
        <f t="shared" si="55"/>
        <v>4</v>
      </c>
      <c r="Q382" s="130">
        <f t="shared" si="56"/>
        <v>47</v>
      </c>
      <c r="R382" s="200">
        <f t="shared" si="57"/>
        <v>53</v>
      </c>
      <c r="S382" s="199"/>
      <c r="T382" s="130"/>
      <c r="U382" s="130"/>
      <c r="V382" s="200"/>
      <c r="W382" s="7"/>
      <c r="X382" s="7"/>
      <c r="Y382" s="7">
        <v>2007</v>
      </c>
      <c r="Z382" s="123">
        <v>0</v>
      </c>
      <c r="AA382" s="193" t="s">
        <v>2534</v>
      </c>
      <c r="AC382" t="s">
        <v>2498</v>
      </c>
    </row>
    <row r="383" spans="1:29" x14ac:dyDescent="0.35">
      <c r="A383" s="46">
        <v>131</v>
      </c>
      <c r="B383" s="26" t="s">
        <v>1163</v>
      </c>
      <c r="C383" s="26" t="str">
        <f t="shared" si="49"/>
        <v>322</v>
      </c>
      <c r="D383" s="46">
        <v>322120</v>
      </c>
      <c r="E383" s="26" t="s">
        <v>609</v>
      </c>
      <c r="F383" s="11">
        <v>12398</v>
      </c>
      <c r="G383" s="53">
        <v>741</v>
      </c>
      <c r="H383" s="57">
        <v>1076</v>
      </c>
      <c r="I383" s="53">
        <v>5752</v>
      </c>
      <c r="J383" s="11">
        <v>19967</v>
      </c>
      <c r="K383" s="199">
        <f t="shared" si="50"/>
        <v>0</v>
      </c>
      <c r="L383" s="142">
        <f t="shared" si="51"/>
        <v>0</v>
      </c>
      <c r="M383" s="130">
        <f t="shared" si="52"/>
        <v>0</v>
      </c>
      <c r="N383" s="200">
        <f t="shared" si="53"/>
        <v>0</v>
      </c>
      <c r="O383" s="199">
        <f t="shared" si="54"/>
        <v>12398</v>
      </c>
      <c r="P383" s="130">
        <f t="shared" si="55"/>
        <v>741</v>
      </c>
      <c r="Q383" s="130">
        <f t="shared" si="56"/>
        <v>1076</v>
      </c>
      <c r="R383" s="200">
        <f t="shared" si="57"/>
        <v>5752</v>
      </c>
      <c r="S383" s="199"/>
      <c r="T383" s="130"/>
      <c r="U383" s="130"/>
      <c r="V383" s="200"/>
      <c r="W383" s="7"/>
      <c r="X383" s="7"/>
      <c r="Y383" s="7">
        <v>2007</v>
      </c>
      <c r="Z383" s="123">
        <v>0</v>
      </c>
      <c r="AA383" s="193" t="s">
        <v>2534</v>
      </c>
      <c r="AC383" t="s">
        <v>2498</v>
      </c>
    </row>
    <row r="384" spans="1:29" x14ac:dyDescent="0.35">
      <c r="A384" s="46">
        <v>131</v>
      </c>
      <c r="B384" s="26" t="s">
        <v>1163</v>
      </c>
      <c r="C384" s="26" t="str">
        <f t="shared" si="49"/>
        <v>322</v>
      </c>
      <c r="D384" s="46">
        <v>322210</v>
      </c>
      <c r="E384" s="26" t="s">
        <v>610</v>
      </c>
      <c r="F384" s="11">
        <v>519</v>
      </c>
      <c r="G384" s="53">
        <v>25</v>
      </c>
      <c r="H384" s="57">
        <v>45</v>
      </c>
      <c r="I384" s="53">
        <v>238</v>
      </c>
      <c r="J384" s="11">
        <v>827</v>
      </c>
      <c r="K384" s="199">
        <f t="shared" si="50"/>
        <v>0</v>
      </c>
      <c r="L384" s="142">
        <f t="shared" si="51"/>
        <v>0</v>
      </c>
      <c r="M384" s="130">
        <f t="shared" si="52"/>
        <v>0</v>
      </c>
      <c r="N384" s="200">
        <f t="shared" si="53"/>
        <v>0</v>
      </c>
      <c r="O384" s="199">
        <f t="shared" si="54"/>
        <v>519</v>
      </c>
      <c r="P384" s="130">
        <f t="shared" si="55"/>
        <v>25</v>
      </c>
      <c r="Q384" s="130">
        <f t="shared" si="56"/>
        <v>45</v>
      </c>
      <c r="R384" s="200">
        <f t="shared" si="57"/>
        <v>238</v>
      </c>
      <c r="S384" s="199"/>
      <c r="T384" s="130"/>
      <c r="U384" s="130"/>
      <c r="V384" s="200"/>
      <c r="W384" s="7"/>
      <c r="X384" s="7"/>
      <c r="Y384" s="7">
        <v>2007</v>
      </c>
      <c r="Z384" s="123">
        <v>0</v>
      </c>
      <c r="AA384" s="193" t="s">
        <v>2534</v>
      </c>
      <c r="AC384" t="s">
        <v>2498</v>
      </c>
    </row>
    <row r="385" spans="1:29" x14ac:dyDescent="0.35">
      <c r="A385" s="46">
        <v>131</v>
      </c>
      <c r="B385" s="26" t="s">
        <v>1163</v>
      </c>
      <c r="C385" s="26" t="str">
        <f t="shared" si="49"/>
        <v>322</v>
      </c>
      <c r="D385" s="46">
        <v>322220</v>
      </c>
      <c r="E385" s="26" t="s">
        <v>611</v>
      </c>
      <c r="F385" s="11">
        <v>1206</v>
      </c>
      <c r="G385" s="53">
        <v>61</v>
      </c>
      <c r="H385" s="57">
        <v>105</v>
      </c>
      <c r="I385" s="53">
        <v>555</v>
      </c>
      <c r="J385" s="11">
        <v>1926</v>
      </c>
      <c r="K385" s="199">
        <f t="shared" si="50"/>
        <v>0</v>
      </c>
      <c r="L385" s="142">
        <f t="shared" si="51"/>
        <v>0</v>
      </c>
      <c r="M385" s="130">
        <f t="shared" si="52"/>
        <v>0</v>
      </c>
      <c r="N385" s="200">
        <f t="shared" si="53"/>
        <v>0</v>
      </c>
      <c r="O385" s="199">
        <f t="shared" si="54"/>
        <v>1206</v>
      </c>
      <c r="P385" s="130">
        <f t="shared" si="55"/>
        <v>61</v>
      </c>
      <c r="Q385" s="130">
        <f t="shared" si="56"/>
        <v>105</v>
      </c>
      <c r="R385" s="200">
        <f t="shared" si="57"/>
        <v>555</v>
      </c>
      <c r="S385" s="199"/>
      <c r="T385" s="130"/>
      <c r="U385" s="130"/>
      <c r="V385" s="200"/>
      <c r="W385" s="7"/>
      <c r="X385" s="7"/>
      <c r="Y385" s="7">
        <v>2007</v>
      </c>
      <c r="Z385" s="123">
        <v>0</v>
      </c>
      <c r="AA385" s="193" t="s">
        <v>2534</v>
      </c>
      <c r="AC385" t="s">
        <v>2498</v>
      </c>
    </row>
    <row r="386" spans="1:29" x14ac:dyDescent="0.35">
      <c r="A386" s="46">
        <v>131</v>
      </c>
      <c r="B386" s="26" t="s">
        <v>1163</v>
      </c>
      <c r="C386" s="26" t="str">
        <f t="shared" si="49"/>
        <v>322</v>
      </c>
      <c r="D386" s="46">
        <v>322299</v>
      </c>
      <c r="E386" s="26" t="s">
        <v>601</v>
      </c>
      <c r="F386" s="11">
        <v>546</v>
      </c>
      <c r="G386" s="53">
        <v>30</v>
      </c>
      <c r="H386" s="57">
        <v>47</v>
      </c>
      <c r="I386" s="53">
        <v>252</v>
      </c>
      <c r="J386" s="11">
        <v>876</v>
      </c>
      <c r="K386" s="199">
        <f t="shared" si="50"/>
        <v>0</v>
      </c>
      <c r="L386" s="142">
        <f t="shared" si="51"/>
        <v>0</v>
      </c>
      <c r="M386" s="130">
        <f t="shared" si="52"/>
        <v>0</v>
      </c>
      <c r="N386" s="200">
        <f t="shared" si="53"/>
        <v>0</v>
      </c>
      <c r="O386" s="199">
        <f t="shared" si="54"/>
        <v>546</v>
      </c>
      <c r="P386" s="130">
        <f t="shared" si="55"/>
        <v>30</v>
      </c>
      <c r="Q386" s="130">
        <f t="shared" si="56"/>
        <v>47</v>
      </c>
      <c r="R386" s="200">
        <f t="shared" si="57"/>
        <v>252</v>
      </c>
      <c r="S386" s="199"/>
      <c r="T386" s="130"/>
      <c r="U386" s="130"/>
      <c r="V386" s="200"/>
      <c r="W386" s="7"/>
      <c r="X386" s="7"/>
      <c r="Y386" s="7">
        <v>2007</v>
      </c>
      <c r="Z386" s="123">
        <v>0</v>
      </c>
      <c r="AA386" s="193" t="s">
        <v>2534</v>
      </c>
      <c r="AC386" t="s">
        <v>2498</v>
      </c>
    </row>
    <row r="387" spans="1:29" x14ac:dyDescent="0.35">
      <c r="A387" s="46">
        <v>131</v>
      </c>
      <c r="B387" s="26" t="s">
        <v>1163</v>
      </c>
      <c r="C387" s="26" t="str">
        <f t="shared" si="49"/>
        <v>323</v>
      </c>
      <c r="D387" s="46">
        <v>323110</v>
      </c>
      <c r="E387" s="26" t="s">
        <v>472</v>
      </c>
      <c r="F387" s="11">
        <v>115</v>
      </c>
      <c r="G387" s="53">
        <v>6</v>
      </c>
      <c r="H387" s="57">
        <v>10</v>
      </c>
      <c r="I387" s="53">
        <v>53</v>
      </c>
      <c r="J387" s="11">
        <v>183</v>
      </c>
      <c r="K387" s="199">
        <f t="shared" si="50"/>
        <v>0</v>
      </c>
      <c r="L387" s="142">
        <f t="shared" si="51"/>
        <v>0</v>
      </c>
      <c r="M387" s="130">
        <f t="shared" si="52"/>
        <v>0</v>
      </c>
      <c r="N387" s="200">
        <f t="shared" si="53"/>
        <v>0</v>
      </c>
      <c r="O387" s="199">
        <f t="shared" si="54"/>
        <v>115</v>
      </c>
      <c r="P387" s="130">
        <f t="shared" si="55"/>
        <v>6</v>
      </c>
      <c r="Q387" s="130">
        <f t="shared" si="56"/>
        <v>10</v>
      </c>
      <c r="R387" s="200">
        <f t="shared" si="57"/>
        <v>53</v>
      </c>
      <c r="S387" s="199"/>
      <c r="T387" s="130"/>
      <c r="U387" s="130"/>
      <c r="V387" s="200"/>
      <c r="W387" s="7"/>
      <c r="X387" s="7"/>
      <c r="Y387" s="7">
        <v>2007</v>
      </c>
      <c r="Z387" s="123">
        <v>0</v>
      </c>
      <c r="AA387" s="193" t="s">
        <v>2534</v>
      </c>
      <c r="AC387" t="s">
        <v>2498</v>
      </c>
    </row>
    <row r="388" spans="1:29" x14ac:dyDescent="0.35">
      <c r="A388" s="46">
        <v>131</v>
      </c>
      <c r="B388" s="26" t="s">
        <v>1163</v>
      </c>
      <c r="C388" s="26" t="str">
        <f t="shared" si="49"/>
        <v>326</v>
      </c>
      <c r="D388" s="46">
        <v>326110</v>
      </c>
      <c r="E388" s="26" t="s">
        <v>612</v>
      </c>
      <c r="F388" s="11">
        <v>2734</v>
      </c>
      <c r="G388" s="53">
        <v>65</v>
      </c>
      <c r="H388" s="57">
        <v>258</v>
      </c>
      <c r="I388" s="53">
        <v>1237</v>
      </c>
      <c r="J388" s="11">
        <v>4294</v>
      </c>
      <c r="K388" s="199">
        <f t="shared" si="50"/>
        <v>0</v>
      </c>
      <c r="L388" s="142">
        <f t="shared" si="51"/>
        <v>0</v>
      </c>
      <c r="M388" s="130">
        <f t="shared" si="52"/>
        <v>0</v>
      </c>
      <c r="N388" s="200">
        <f t="shared" si="53"/>
        <v>0</v>
      </c>
      <c r="O388" s="199">
        <f t="shared" si="54"/>
        <v>2734</v>
      </c>
      <c r="P388" s="130">
        <f t="shared" si="55"/>
        <v>65</v>
      </c>
      <c r="Q388" s="130">
        <f t="shared" si="56"/>
        <v>258</v>
      </c>
      <c r="R388" s="200">
        <f t="shared" si="57"/>
        <v>1237</v>
      </c>
      <c r="S388" s="199"/>
      <c r="T388" s="130"/>
      <c r="U388" s="130"/>
      <c r="V388" s="200"/>
      <c r="W388" s="7"/>
      <c r="X388" s="7"/>
      <c r="Y388" s="7">
        <v>2007</v>
      </c>
      <c r="Z388" s="123">
        <v>0</v>
      </c>
      <c r="AA388" s="193" t="s">
        <v>2534</v>
      </c>
      <c r="AC388" t="s">
        <v>2498</v>
      </c>
    </row>
    <row r="389" spans="1:29" x14ac:dyDescent="0.35">
      <c r="A389" s="46">
        <v>131</v>
      </c>
      <c r="B389" s="26" t="s">
        <v>1163</v>
      </c>
      <c r="C389" s="26" t="str">
        <f t="shared" si="49"/>
        <v>326</v>
      </c>
      <c r="D389" s="46">
        <v>326140</v>
      </c>
      <c r="E389" s="26" t="s">
        <v>475</v>
      </c>
      <c r="F389" s="11">
        <v>288</v>
      </c>
      <c r="G389" s="53">
        <v>7</v>
      </c>
      <c r="H389" s="57">
        <v>167</v>
      </c>
      <c r="I389" s="53">
        <v>367</v>
      </c>
      <c r="J389" s="11">
        <v>829</v>
      </c>
      <c r="K389" s="199">
        <f t="shared" si="50"/>
        <v>0</v>
      </c>
      <c r="L389" s="142">
        <f t="shared" si="51"/>
        <v>0</v>
      </c>
      <c r="M389" s="130">
        <f t="shared" si="52"/>
        <v>0</v>
      </c>
      <c r="N389" s="200">
        <f t="shared" si="53"/>
        <v>0</v>
      </c>
      <c r="O389" s="199">
        <f t="shared" si="54"/>
        <v>288</v>
      </c>
      <c r="P389" s="130">
        <f t="shared" si="55"/>
        <v>7</v>
      </c>
      <c r="Q389" s="130">
        <f t="shared" si="56"/>
        <v>167</v>
      </c>
      <c r="R389" s="200">
        <f t="shared" si="57"/>
        <v>367</v>
      </c>
      <c r="S389" s="199"/>
      <c r="T389" s="130"/>
      <c r="U389" s="130"/>
      <c r="V389" s="200"/>
      <c r="W389" s="7"/>
      <c r="X389" s="7"/>
      <c r="Y389" s="7">
        <v>2007</v>
      </c>
      <c r="Z389" s="123">
        <v>0</v>
      </c>
      <c r="AA389" s="193" t="s">
        <v>2534</v>
      </c>
      <c r="AC389" t="s">
        <v>2498</v>
      </c>
    </row>
    <row r="390" spans="1:29" x14ac:dyDescent="0.35">
      <c r="A390" s="46">
        <v>131</v>
      </c>
      <c r="B390" s="26" t="s">
        <v>1163</v>
      </c>
      <c r="C390" s="26" t="str">
        <f t="shared" si="49"/>
        <v>326</v>
      </c>
      <c r="D390" s="46">
        <v>326150</v>
      </c>
      <c r="E390" s="26" t="s">
        <v>476</v>
      </c>
      <c r="F390" s="11">
        <v>5</v>
      </c>
      <c r="G390" s="53">
        <v>0</v>
      </c>
      <c r="H390" s="57">
        <v>3</v>
      </c>
      <c r="I390" s="53">
        <v>6</v>
      </c>
      <c r="J390" s="11">
        <v>15</v>
      </c>
      <c r="K390" s="199">
        <f t="shared" si="50"/>
        <v>0</v>
      </c>
      <c r="L390" s="142">
        <f t="shared" si="51"/>
        <v>0</v>
      </c>
      <c r="M390" s="130">
        <f t="shared" si="52"/>
        <v>0</v>
      </c>
      <c r="N390" s="200">
        <f t="shared" si="53"/>
        <v>0</v>
      </c>
      <c r="O390" s="199">
        <f t="shared" si="54"/>
        <v>5</v>
      </c>
      <c r="P390" s="130">
        <f t="shared" si="55"/>
        <v>0</v>
      </c>
      <c r="Q390" s="130">
        <f t="shared" si="56"/>
        <v>3</v>
      </c>
      <c r="R390" s="200">
        <f t="shared" si="57"/>
        <v>6</v>
      </c>
      <c r="S390" s="199"/>
      <c r="T390" s="130"/>
      <c r="U390" s="130"/>
      <c r="V390" s="200"/>
      <c r="W390" s="7"/>
      <c r="X390" s="7"/>
      <c r="Y390" s="7">
        <v>2007</v>
      </c>
      <c r="Z390" s="123">
        <v>0</v>
      </c>
      <c r="AA390" s="193" t="s">
        <v>2534</v>
      </c>
      <c r="AC390" t="s">
        <v>2498</v>
      </c>
    </row>
    <row r="391" spans="1:29" x14ac:dyDescent="0.35">
      <c r="A391" s="46">
        <v>132</v>
      </c>
      <c r="B391" s="26" t="s">
        <v>1164</v>
      </c>
      <c r="C391" s="26" t="str">
        <f t="shared" si="49"/>
        <v>339</v>
      </c>
      <c r="D391" s="46">
        <v>339990</v>
      </c>
      <c r="E391" s="26" t="s">
        <v>443</v>
      </c>
      <c r="F391" s="11">
        <v>842</v>
      </c>
      <c r="G391" s="53">
        <v>157</v>
      </c>
      <c r="H391" s="57">
        <v>490</v>
      </c>
      <c r="I391" s="53">
        <v>1184</v>
      </c>
      <c r="J391" s="11">
        <v>2672</v>
      </c>
      <c r="K391" s="199">
        <f t="shared" si="50"/>
        <v>0</v>
      </c>
      <c r="L391" s="142">
        <f t="shared" si="51"/>
        <v>0</v>
      </c>
      <c r="M391" s="130">
        <f t="shared" si="52"/>
        <v>0</v>
      </c>
      <c r="N391" s="200">
        <f t="shared" si="53"/>
        <v>0</v>
      </c>
      <c r="O391" s="199">
        <f t="shared" si="54"/>
        <v>842</v>
      </c>
      <c r="P391" s="130">
        <f t="shared" si="55"/>
        <v>157</v>
      </c>
      <c r="Q391" s="130">
        <f t="shared" si="56"/>
        <v>490</v>
      </c>
      <c r="R391" s="200">
        <f t="shared" si="57"/>
        <v>1184</v>
      </c>
      <c r="S391" s="199"/>
      <c r="T391" s="130"/>
      <c r="U391" s="130"/>
      <c r="V391" s="200"/>
      <c r="W391" s="7"/>
      <c r="X391" s="7"/>
      <c r="Y391" s="7">
        <v>2007</v>
      </c>
      <c r="Z391" s="123">
        <v>0</v>
      </c>
      <c r="AA391" s="193" t="s">
        <v>2534</v>
      </c>
      <c r="AC391" t="s">
        <v>2498</v>
      </c>
    </row>
    <row r="392" spans="1:29" x14ac:dyDescent="0.35">
      <c r="A392" s="46">
        <v>132</v>
      </c>
      <c r="B392" s="26" t="s">
        <v>1164</v>
      </c>
      <c r="C392" s="26" t="str">
        <f t="shared" ref="C392:C455" si="58">LEFT(D392,3)</f>
        <v>313</v>
      </c>
      <c r="D392" s="46">
        <v>313200</v>
      </c>
      <c r="E392" s="26" t="s">
        <v>595</v>
      </c>
      <c r="F392" s="11">
        <v>15</v>
      </c>
      <c r="G392" s="53">
        <v>1</v>
      </c>
      <c r="H392" s="57">
        <v>2</v>
      </c>
      <c r="I392" s="53">
        <v>14</v>
      </c>
      <c r="J392" s="11">
        <v>32</v>
      </c>
      <c r="K392" s="199">
        <f t="shared" ref="K392:K455" si="59">F392*Z392</f>
        <v>0</v>
      </c>
      <c r="L392" s="142">
        <f t="shared" ref="L392:L455" si="60">G392*$Z392</f>
        <v>0</v>
      </c>
      <c r="M392" s="130">
        <f t="shared" ref="M392:M455" si="61">H392*$Z392</f>
        <v>0</v>
      </c>
      <c r="N392" s="200">
        <f t="shared" ref="N392:N455" si="62">I392*$Z392</f>
        <v>0</v>
      </c>
      <c r="O392" s="199">
        <f t="shared" ref="O392:S455" si="63">$F392*(1-$Z392)</f>
        <v>15</v>
      </c>
      <c r="P392" s="130">
        <f t="shared" si="55"/>
        <v>1</v>
      </c>
      <c r="Q392" s="130">
        <f t="shared" si="56"/>
        <v>2</v>
      </c>
      <c r="R392" s="200">
        <f t="shared" si="57"/>
        <v>14</v>
      </c>
      <c r="S392" s="199"/>
      <c r="T392" s="130"/>
      <c r="U392" s="130"/>
      <c r="V392" s="200"/>
      <c r="W392" s="7"/>
      <c r="X392" s="7"/>
      <c r="Y392" s="7">
        <v>2007</v>
      </c>
      <c r="Z392" s="123">
        <v>0</v>
      </c>
      <c r="AA392" s="193" t="s">
        <v>2534</v>
      </c>
      <c r="AC392" t="s">
        <v>2498</v>
      </c>
    </row>
    <row r="393" spans="1:29" x14ac:dyDescent="0.35">
      <c r="A393" s="46">
        <v>132</v>
      </c>
      <c r="B393" s="26" t="s">
        <v>1164</v>
      </c>
      <c r="C393" s="26" t="str">
        <f t="shared" si="58"/>
        <v>314</v>
      </c>
      <c r="D393" s="46">
        <v>314120</v>
      </c>
      <c r="E393" s="26" t="s">
        <v>478</v>
      </c>
      <c r="F393" s="11">
        <v>9367</v>
      </c>
      <c r="G393" s="53">
        <v>549</v>
      </c>
      <c r="H393" s="57">
        <v>2382</v>
      </c>
      <c r="I393" s="53">
        <v>9778</v>
      </c>
      <c r="J393" s="11">
        <v>22076</v>
      </c>
      <c r="K393" s="199">
        <f t="shared" si="59"/>
        <v>0</v>
      </c>
      <c r="L393" s="142">
        <f t="shared" si="60"/>
        <v>0</v>
      </c>
      <c r="M393" s="130">
        <f t="shared" si="61"/>
        <v>0</v>
      </c>
      <c r="N393" s="200">
        <f t="shared" si="62"/>
        <v>0</v>
      </c>
      <c r="O393" s="199">
        <f t="shared" si="63"/>
        <v>9367</v>
      </c>
      <c r="P393" s="130">
        <f t="shared" si="55"/>
        <v>549</v>
      </c>
      <c r="Q393" s="130">
        <f t="shared" si="56"/>
        <v>2382</v>
      </c>
      <c r="R393" s="200">
        <f t="shared" si="57"/>
        <v>9778</v>
      </c>
      <c r="S393" s="199"/>
      <c r="T393" s="130"/>
      <c r="U393" s="130"/>
      <c r="V393" s="200"/>
      <c r="W393" s="7"/>
      <c r="X393" s="7"/>
      <c r="Y393" s="7">
        <v>2007</v>
      </c>
      <c r="Z393" s="123">
        <v>0</v>
      </c>
      <c r="AA393" s="193" t="s">
        <v>2534</v>
      </c>
      <c r="AC393" t="s">
        <v>2498</v>
      </c>
    </row>
    <row r="394" spans="1:29" x14ac:dyDescent="0.35">
      <c r="A394" s="46">
        <v>132</v>
      </c>
      <c r="B394" s="26" t="s">
        <v>1164</v>
      </c>
      <c r="C394" s="26" t="str">
        <f t="shared" si="58"/>
        <v>314</v>
      </c>
      <c r="D394" s="46">
        <v>314900</v>
      </c>
      <c r="E394" s="26" t="s">
        <v>474</v>
      </c>
      <c r="F394" s="11">
        <v>1289</v>
      </c>
      <c r="G394" s="53">
        <v>67</v>
      </c>
      <c r="H394" s="57">
        <v>748</v>
      </c>
      <c r="I394" s="53">
        <v>1673</v>
      </c>
      <c r="J394" s="11">
        <v>3777</v>
      </c>
      <c r="K394" s="199">
        <f t="shared" si="59"/>
        <v>0</v>
      </c>
      <c r="L394" s="142">
        <f t="shared" si="60"/>
        <v>0</v>
      </c>
      <c r="M394" s="130">
        <f t="shared" si="61"/>
        <v>0</v>
      </c>
      <c r="N394" s="200">
        <f t="shared" si="62"/>
        <v>0</v>
      </c>
      <c r="O394" s="199">
        <f t="shared" si="63"/>
        <v>1289</v>
      </c>
      <c r="P394" s="130">
        <f t="shared" si="55"/>
        <v>67</v>
      </c>
      <c r="Q394" s="130">
        <f t="shared" si="56"/>
        <v>748</v>
      </c>
      <c r="R394" s="200">
        <f t="shared" si="57"/>
        <v>1673</v>
      </c>
      <c r="S394" s="199"/>
      <c r="T394" s="130"/>
      <c r="U394" s="130"/>
      <c r="V394" s="200"/>
      <c r="W394" s="7"/>
      <c r="X394" s="7"/>
      <c r="Y394" s="7">
        <v>2007</v>
      </c>
      <c r="Z394" s="123">
        <v>0</v>
      </c>
      <c r="AA394" s="193" t="s">
        <v>2534</v>
      </c>
      <c r="AC394" t="s">
        <v>2498</v>
      </c>
    </row>
    <row r="395" spans="1:29" x14ac:dyDescent="0.35">
      <c r="A395" s="46">
        <v>132</v>
      </c>
      <c r="B395" s="26" t="s">
        <v>1164</v>
      </c>
      <c r="C395" s="26" t="str">
        <f t="shared" si="58"/>
        <v>315</v>
      </c>
      <c r="D395" s="46">
        <v>315000</v>
      </c>
      <c r="E395" s="26" t="s">
        <v>592</v>
      </c>
      <c r="F395" s="11">
        <v>230</v>
      </c>
      <c r="G395" s="53">
        <v>12</v>
      </c>
      <c r="H395" s="57">
        <v>61</v>
      </c>
      <c r="I395" s="53">
        <v>241</v>
      </c>
      <c r="J395" s="11">
        <v>544</v>
      </c>
      <c r="K395" s="199">
        <f t="shared" si="59"/>
        <v>0</v>
      </c>
      <c r="L395" s="142">
        <f t="shared" si="60"/>
        <v>0</v>
      </c>
      <c r="M395" s="130">
        <f t="shared" si="61"/>
        <v>0</v>
      </c>
      <c r="N395" s="200">
        <f t="shared" si="62"/>
        <v>0</v>
      </c>
      <c r="O395" s="199">
        <f t="shared" si="63"/>
        <v>230</v>
      </c>
      <c r="P395" s="130">
        <f t="shared" si="55"/>
        <v>12</v>
      </c>
      <c r="Q395" s="130">
        <f t="shared" si="56"/>
        <v>61</v>
      </c>
      <c r="R395" s="200">
        <f t="shared" si="57"/>
        <v>241</v>
      </c>
      <c r="S395" s="199"/>
      <c r="T395" s="130"/>
      <c r="U395" s="130"/>
      <c r="V395" s="200"/>
      <c r="W395" s="7"/>
      <c r="X395" s="7"/>
      <c r="Y395" s="7">
        <v>2007</v>
      </c>
      <c r="Z395" s="123">
        <v>0</v>
      </c>
      <c r="AA395" s="193" t="s">
        <v>2534</v>
      </c>
      <c r="AC395" t="s">
        <v>2498</v>
      </c>
    </row>
    <row r="396" spans="1:29" x14ac:dyDescent="0.35">
      <c r="A396" s="46">
        <v>132</v>
      </c>
      <c r="B396" s="26" t="s">
        <v>1164</v>
      </c>
      <c r="C396" s="26" t="str">
        <f t="shared" si="58"/>
        <v>323</v>
      </c>
      <c r="D396" s="46">
        <v>323110</v>
      </c>
      <c r="E396" s="26" t="s">
        <v>472</v>
      </c>
      <c r="F396" s="11">
        <v>1356</v>
      </c>
      <c r="G396" s="53">
        <v>69</v>
      </c>
      <c r="H396" s="57">
        <v>118</v>
      </c>
      <c r="I396" s="53">
        <v>1227</v>
      </c>
      <c r="J396" s="11">
        <v>2769</v>
      </c>
      <c r="K396" s="199">
        <f t="shared" si="59"/>
        <v>0</v>
      </c>
      <c r="L396" s="142">
        <f t="shared" si="60"/>
        <v>0</v>
      </c>
      <c r="M396" s="130">
        <f t="shared" si="61"/>
        <v>0</v>
      </c>
      <c r="N396" s="200">
        <f t="shared" si="62"/>
        <v>0</v>
      </c>
      <c r="O396" s="199">
        <f t="shared" si="63"/>
        <v>1356</v>
      </c>
      <c r="P396" s="130">
        <f t="shared" si="55"/>
        <v>69</v>
      </c>
      <c r="Q396" s="130">
        <f t="shared" si="56"/>
        <v>118</v>
      </c>
      <c r="R396" s="200">
        <f t="shared" si="57"/>
        <v>1227</v>
      </c>
      <c r="S396" s="199"/>
      <c r="T396" s="130"/>
      <c r="U396" s="130"/>
      <c r="V396" s="200"/>
      <c r="W396" s="7"/>
      <c r="X396" s="7"/>
      <c r="Y396" s="7">
        <v>2007</v>
      </c>
      <c r="Z396" s="123">
        <v>0</v>
      </c>
      <c r="AA396" s="193" t="s">
        <v>2534</v>
      </c>
      <c r="AC396" t="s">
        <v>2498</v>
      </c>
    </row>
    <row r="397" spans="1:29" x14ac:dyDescent="0.35">
      <c r="A397" s="46">
        <v>133</v>
      </c>
      <c r="B397" s="26" t="s">
        <v>1165</v>
      </c>
      <c r="C397" s="26" t="str">
        <f t="shared" si="58"/>
        <v>313</v>
      </c>
      <c r="D397" s="46">
        <v>313100</v>
      </c>
      <c r="E397" s="26" t="s">
        <v>594</v>
      </c>
      <c r="F397" s="11">
        <v>59</v>
      </c>
      <c r="G397" s="53">
        <v>3</v>
      </c>
      <c r="H397" s="57">
        <v>8</v>
      </c>
      <c r="I397" s="53">
        <v>67</v>
      </c>
      <c r="J397" s="11">
        <v>138</v>
      </c>
      <c r="K397" s="199">
        <f t="shared" si="59"/>
        <v>0</v>
      </c>
      <c r="L397" s="142">
        <f t="shared" si="60"/>
        <v>0</v>
      </c>
      <c r="M397" s="130">
        <f t="shared" si="61"/>
        <v>0</v>
      </c>
      <c r="N397" s="200">
        <f t="shared" si="62"/>
        <v>0</v>
      </c>
      <c r="O397" s="199">
        <f t="shared" si="63"/>
        <v>59</v>
      </c>
      <c r="P397" s="130">
        <f t="shared" si="55"/>
        <v>3</v>
      </c>
      <c r="Q397" s="130">
        <f t="shared" si="56"/>
        <v>8</v>
      </c>
      <c r="R397" s="200">
        <f t="shared" si="57"/>
        <v>67</v>
      </c>
      <c r="S397" s="199"/>
      <c r="T397" s="130"/>
      <c r="U397" s="130"/>
      <c r="V397" s="200"/>
      <c r="W397" s="7"/>
      <c r="X397" s="7"/>
      <c r="Y397" s="7">
        <v>2007</v>
      </c>
      <c r="Z397" s="123">
        <v>0</v>
      </c>
      <c r="AA397" s="193" t="s">
        <v>2534</v>
      </c>
      <c r="AC397" t="s">
        <v>2498</v>
      </c>
    </row>
    <row r="398" spans="1:29" x14ac:dyDescent="0.35">
      <c r="A398" s="46">
        <v>133</v>
      </c>
      <c r="B398" s="26" t="s">
        <v>1165</v>
      </c>
      <c r="C398" s="26" t="str">
        <f t="shared" si="58"/>
        <v>313</v>
      </c>
      <c r="D398" s="46">
        <v>313200</v>
      </c>
      <c r="E398" s="26" t="s">
        <v>595</v>
      </c>
      <c r="F398" s="11">
        <v>458</v>
      </c>
      <c r="G398" s="53">
        <v>23</v>
      </c>
      <c r="H398" s="57">
        <v>63</v>
      </c>
      <c r="I398" s="53">
        <v>518</v>
      </c>
      <c r="J398" s="11">
        <v>1062</v>
      </c>
      <c r="K398" s="199">
        <f t="shared" si="59"/>
        <v>0</v>
      </c>
      <c r="L398" s="142">
        <f t="shared" si="60"/>
        <v>0</v>
      </c>
      <c r="M398" s="130">
        <f t="shared" si="61"/>
        <v>0</v>
      </c>
      <c r="N398" s="200">
        <f t="shared" si="62"/>
        <v>0</v>
      </c>
      <c r="O398" s="199">
        <f t="shared" si="63"/>
        <v>458</v>
      </c>
      <c r="P398" s="130">
        <f t="shared" si="55"/>
        <v>23</v>
      </c>
      <c r="Q398" s="130">
        <f t="shared" si="56"/>
        <v>63</v>
      </c>
      <c r="R398" s="200">
        <f t="shared" si="57"/>
        <v>518</v>
      </c>
      <c r="S398" s="199"/>
      <c r="T398" s="130"/>
      <c r="U398" s="130"/>
      <c r="V398" s="200"/>
      <c r="W398" s="7"/>
      <c r="X398" s="7"/>
      <c r="Y398" s="7">
        <v>2007</v>
      </c>
      <c r="Z398" s="123">
        <v>0</v>
      </c>
      <c r="AA398" s="193" t="s">
        <v>2534</v>
      </c>
      <c r="AC398" t="s">
        <v>2498</v>
      </c>
    </row>
    <row r="399" spans="1:29" x14ac:dyDescent="0.35">
      <c r="A399" s="46">
        <v>133</v>
      </c>
      <c r="B399" s="26" t="s">
        <v>1165</v>
      </c>
      <c r="C399" s="26" t="str">
        <f t="shared" si="58"/>
        <v>313</v>
      </c>
      <c r="D399" s="46">
        <v>313300</v>
      </c>
      <c r="E399" s="26" t="s">
        <v>591</v>
      </c>
      <c r="F399" s="11">
        <v>48</v>
      </c>
      <c r="G399" s="53">
        <v>2</v>
      </c>
      <c r="H399" s="57">
        <v>7</v>
      </c>
      <c r="I399" s="53">
        <v>54</v>
      </c>
      <c r="J399" s="11">
        <v>111</v>
      </c>
      <c r="K399" s="199">
        <f t="shared" si="59"/>
        <v>0</v>
      </c>
      <c r="L399" s="142">
        <f t="shared" si="60"/>
        <v>0</v>
      </c>
      <c r="M399" s="130">
        <f t="shared" si="61"/>
        <v>0</v>
      </c>
      <c r="N399" s="200">
        <f t="shared" si="62"/>
        <v>0</v>
      </c>
      <c r="O399" s="199">
        <f t="shared" si="63"/>
        <v>48</v>
      </c>
      <c r="P399" s="130">
        <f t="shared" si="55"/>
        <v>2</v>
      </c>
      <c r="Q399" s="130">
        <f t="shared" si="56"/>
        <v>7</v>
      </c>
      <c r="R399" s="200">
        <f t="shared" si="57"/>
        <v>54</v>
      </c>
      <c r="S399" s="199"/>
      <c r="T399" s="130"/>
      <c r="U399" s="130"/>
      <c r="V399" s="200"/>
      <c r="W399" s="7"/>
      <c r="X399" s="7"/>
      <c r="Y399" s="7">
        <v>2007</v>
      </c>
      <c r="Z399" s="123">
        <v>0</v>
      </c>
      <c r="AA399" s="193" t="s">
        <v>2534</v>
      </c>
      <c r="AC399" t="s">
        <v>2498</v>
      </c>
    </row>
    <row r="400" spans="1:29" x14ac:dyDescent="0.35">
      <c r="A400" s="46">
        <v>133</v>
      </c>
      <c r="B400" s="26" t="s">
        <v>1165</v>
      </c>
      <c r="C400" s="26" t="str">
        <f t="shared" si="58"/>
        <v>S00</v>
      </c>
      <c r="D400" s="46" t="s">
        <v>424</v>
      </c>
      <c r="E400" s="26" t="s">
        <v>425</v>
      </c>
      <c r="F400" s="11">
        <v>0</v>
      </c>
      <c r="G400" s="53">
        <v>4</v>
      </c>
      <c r="H400" s="57">
        <v>0</v>
      </c>
      <c r="I400" s="53">
        <v>7</v>
      </c>
      <c r="J400" s="11">
        <v>11</v>
      </c>
      <c r="K400" s="199">
        <f t="shared" si="59"/>
        <v>0</v>
      </c>
      <c r="L400" s="142">
        <f t="shared" si="60"/>
        <v>0</v>
      </c>
      <c r="M400" s="130">
        <f t="shared" si="61"/>
        <v>0</v>
      </c>
      <c r="N400" s="200">
        <f t="shared" si="62"/>
        <v>0</v>
      </c>
      <c r="O400" s="199">
        <f t="shared" si="63"/>
        <v>0</v>
      </c>
      <c r="P400" s="130">
        <f t="shared" si="55"/>
        <v>4</v>
      </c>
      <c r="Q400" s="130">
        <f t="shared" si="56"/>
        <v>0</v>
      </c>
      <c r="R400" s="200">
        <f t="shared" si="57"/>
        <v>7</v>
      </c>
      <c r="S400" s="199"/>
      <c r="T400" s="130"/>
      <c r="U400" s="130"/>
      <c r="V400" s="200"/>
      <c r="W400" s="7"/>
      <c r="X400" s="7"/>
      <c r="Y400" s="7">
        <v>2007</v>
      </c>
      <c r="Z400" s="123">
        <v>0</v>
      </c>
      <c r="AA400" s="193" t="s">
        <v>2534</v>
      </c>
      <c r="AC400" t="s">
        <v>2498</v>
      </c>
    </row>
    <row r="401" spans="1:29" x14ac:dyDescent="0.35">
      <c r="A401" s="46">
        <v>134</v>
      </c>
      <c r="B401" s="26" t="s">
        <v>1166</v>
      </c>
      <c r="C401" s="26" t="str">
        <f t="shared" si="58"/>
        <v>331</v>
      </c>
      <c r="D401" s="46">
        <v>331110</v>
      </c>
      <c r="E401" s="26" t="s">
        <v>613</v>
      </c>
      <c r="F401" s="11">
        <v>39</v>
      </c>
      <c r="G401" s="53">
        <v>2</v>
      </c>
      <c r="H401" s="57">
        <v>3</v>
      </c>
      <c r="I401" s="53">
        <v>35</v>
      </c>
      <c r="J401" s="11">
        <v>78</v>
      </c>
      <c r="K401" s="199">
        <f t="shared" si="59"/>
        <v>0</v>
      </c>
      <c r="L401" s="142">
        <f t="shared" si="60"/>
        <v>0</v>
      </c>
      <c r="M401" s="130">
        <f t="shared" si="61"/>
        <v>0</v>
      </c>
      <c r="N401" s="200">
        <f t="shared" si="62"/>
        <v>0</v>
      </c>
      <c r="O401" s="199">
        <f t="shared" si="63"/>
        <v>39</v>
      </c>
      <c r="P401" s="130">
        <f t="shared" si="55"/>
        <v>2</v>
      </c>
      <c r="Q401" s="130">
        <f t="shared" si="56"/>
        <v>3</v>
      </c>
      <c r="R401" s="200">
        <f t="shared" si="57"/>
        <v>35</v>
      </c>
      <c r="S401" s="199"/>
      <c r="T401" s="130"/>
      <c r="U401" s="130"/>
      <c r="V401" s="200"/>
      <c r="W401" s="7"/>
      <c r="X401" s="7"/>
      <c r="Y401" s="7">
        <v>2007</v>
      </c>
      <c r="Z401" s="123">
        <v>0</v>
      </c>
      <c r="AA401" s="193" t="s">
        <v>2534</v>
      </c>
      <c r="AC401" t="s">
        <v>2498</v>
      </c>
    </row>
    <row r="402" spans="1:29" x14ac:dyDescent="0.35">
      <c r="A402" s="46">
        <v>134</v>
      </c>
      <c r="B402" s="26" t="s">
        <v>1166</v>
      </c>
      <c r="C402" s="26" t="str">
        <f t="shared" si="58"/>
        <v>335</v>
      </c>
      <c r="D402" s="46">
        <v>335110</v>
      </c>
      <c r="E402" s="26" t="s">
        <v>434</v>
      </c>
      <c r="F402" s="11">
        <v>1055</v>
      </c>
      <c r="G402" s="53">
        <v>18</v>
      </c>
      <c r="H402" s="57">
        <v>296</v>
      </c>
      <c r="I402" s="53">
        <v>1003</v>
      </c>
      <c r="J402" s="11">
        <v>2372</v>
      </c>
      <c r="K402" s="199">
        <f t="shared" si="59"/>
        <v>0</v>
      </c>
      <c r="L402" s="142">
        <f t="shared" si="60"/>
        <v>0</v>
      </c>
      <c r="M402" s="130">
        <f t="shared" si="61"/>
        <v>0</v>
      </c>
      <c r="N402" s="200">
        <f t="shared" si="62"/>
        <v>0</v>
      </c>
      <c r="O402" s="199">
        <f t="shared" si="63"/>
        <v>1055</v>
      </c>
      <c r="P402" s="130">
        <f t="shared" si="55"/>
        <v>18</v>
      </c>
      <c r="Q402" s="130">
        <f t="shared" si="56"/>
        <v>296</v>
      </c>
      <c r="R402" s="200">
        <f t="shared" si="57"/>
        <v>1003</v>
      </c>
      <c r="S402" s="199"/>
      <c r="T402" s="130"/>
      <c r="U402" s="130"/>
      <c r="V402" s="200"/>
      <c r="W402" s="7"/>
      <c r="X402" s="7"/>
      <c r="Y402" s="7">
        <v>2007</v>
      </c>
      <c r="Z402" s="123">
        <v>0</v>
      </c>
      <c r="AA402" s="193" t="s">
        <v>2534</v>
      </c>
      <c r="AC402" t="s">
        <v>2498</v>
      </c>
    </row>
    <row r="403" spans="1:29" x14ac:dyDescent="0.35">
      <c r="A403" s="46">
        <v>134</v>
      </c>
      <c r="B403" s="26" t="s">
        <v>1166</v>
      </c>
      <c r="C403" s="26" t="str">
        <f t="shared" si="58"/>
        <v>335</v>
      </c>
      <c r="D403" s="46">
        <v>335311</v>
      </c>
      <c r="E403" s="26" t="s">
        <v>605</v>
      </c>
      <c r="F403" s="11">
        <v>1</v>
      </c>
      <c r="G403" s="53">
        <v>0</v>
      </c>
      <c r="H403" s="57">
        <v>0</v>
      </c>
      <c r="I403" s="53">
        <v>1</v>
      </c>
      <c r="J403" s="11">
        <v>1</v>
      </c>
      <c r="K403" s="199">
        <f t="shared" si="59"/>
        <v>0</v>
      </c>
      <c r="L403" s="142">
        <f t="shared" si="60"/>
        <v>0</v>
      </c>
      <c r="M403" s="130">
        <f t="shared" si="61"/>
        <v>0</v>
      </c>
      <c r="N403" s="200">
        <f t="shared" si="62"/>
        <v>0</v>
      </c>
      <c r="O403" s="199">
        <f t="shared" si="63"/>
        <v>1</v>
      </c>
      <c r="P403" s="130">
        <f t="shared" si="55"/>
        <v>0</v>
      </c>
      <c r="Q403" s="130">
        <f t="shared" si="56"/>
        <v>0</v>
      </c>
      <c r="R403" s="200">
        <f t="shared" si="57"/>
        <v>1</v>
      </c>
      <c r="S403" s="199"/>
      <c r="T403" s="130"/>
      <c r="U403" s="130"/>
      <c r="V403" s="200"/>
      <c r="W403" s="7"/>
      <c r="X403" s="7"/>
      <c r="Y403" s="7">
        <v>2007</v>
      </c>
      <c r="Z403" s="123">
        <v>0</v>
      </c>
      <c r="AA403" s="193" t="s">
        <v>2534</v>
      </c>
      <c r="AC403" t="s">
        <v>2498</v>
      </c>
    </row>
    <row r="404" spans="1:29" x14ac:dyDescent="0.35">
      <c r="A404" s="46">
        <v>134</v>
      </c>
      <c r="B404" s="26" t="s">
        <v>1166</v>
      </c>
      <c r="C404" s="26" t="str">
        <f t="shared" si="58"/>
        <v>335</v>
      </c>
      <c r="D404" s="46">
        <v>335313</v>
      </c>
      <c r="E404" s="26" t="s">
        <v>614</v>
      </c>
      <c r="F404" s="11">
        <v>117</v>
      </c>
      <c r="G404" s="53">
        <v>2</v>
      </c>
      <c r="H404" s="57">
        <v>33</v>
      </c>
      <c r="I404" s="53">
        <v>111</v>
      </c>
      <c r="J404" s="11">
        <v>263</v>
      </c>
      <c r="K404" s="199">
        <f t="shared" si="59"/>
        <v>0</v>
      </c>
      <c r="L404" s="142">
        <f t="shared" si="60"/>
        <v>0</v>
      </c>
      <c r="M404" s="130">
        <f t="shared" si="61"/>
        <v>0</v>
      </c>
      <c r="N404" s="200">
        <f t="shared" si="62"/>
        <v>0</v>
      </c>
      <c r="O404" s="199">
        <f t="shared" si="63"/>
        <v>117</v>
      </c>
      <c r="P404" s="130">
        <f t="shared" si="55"/>
        <v>2</v>
      </c>
      <c r="Q404" s="130">
        <f t="shared" si="56"/>
        <v>33</v>
      </c>
      <c r="R404" s="200">
        <f t="shared" si="57"/>
        <v>111</v>
      </c>
      <c r="S404" s="199"/>
      <c r="T404" s="130"/>
      <c r="U404" s="130"/>
      <c r="V404" s="200"/>
      <c r="W404" s="7"/>
      <c r="X404" s="7"/>
      <c r="Y404" s="7">
        <v>2007</v>
      </c>
      <c r="Z404" s="123">
        <v>0</v>
      </c>
      <c r="AA404" s="193" t="s">
        <v>2534</v>
      </c>
      <c r="AC404" t="s">
        <v>2498</v>
      </c>
    </row>
    <row r="405" spans="1:29" x14ac:dyDescent="0.35">
      <c r="A405" s="46">
        <v>134</v>
      </c>
      <c r="B405" s="26" t="s">
        <v>1166</v>
      </c>
      <c r="C405" s="26" t="str">
        <f t="shared" si="58"/>
        <v>335</v>
      </c>
      <c r="D405" s="46">
        <v>335912</v>
      </c>
      <c r="E405" s="26" t="s">
        <v>514</v>
      </c>
      <c r="F405" s="11">
        <v>1348</v>
      </c>
      <c r="G405" s="53">
        <v>22</v>
      </c>
      <c r="H405" s="57">
        <v>378</v>
      </c>
      <c r="I405" s="53">
        <v>1281</v>
      </c>
      <c r="J405" s="11">
        <v>3029</v>
      </c>
      <c r="K405" s="199">
        <f t="shared" si="59"/>
        <v>0</v>
      </c>
      <c r="L405" s="142">
        <f t="shared" si="60"/>
        <v>0</v>
      </c>
      <c r="M405" s="130">
        <f t="shared" si="61"/>
        <v>0</v>
      </c>
      <c r="N405" s="200">
        <f t="shared" si="62"/>
        <v>0</v>
      </c>
      <c r="O405" s="199">
        <f t="shared" si="63"/>
        <v>1348</v>
      </c>
      <c r="P405" s="130">
        <f t="shared" si="55"/>
        <v>22</v>
      </c>
      <c r="Q405" s="130">
        <f t="shared" si="56"/>
        <v>378</v>
      </c>
      <c r="R405" s="200">
        <f t="shared" si="57"/>
        <v>1281</v>
      </c>
      <c r="S405" s="199"/>
      <c r="T405" s="130"/>
      <c r="U405" s="130"/>
      <c r="V405" s="200"/>
      <c r="W405" s="7"/>
      <c r="X405" s="7"/>
      <c r="Y405" s="7">
        <v>2007</v>
      </c>
      <c r="Z405" s="123">
        <v>0</v>
      </c>
      <c r="AA405" s="193" t="s">
        <v>2534</v>
      </c>
      <c r="AC405" t="s">
        <v>2498</v>
      </c>
    </row>
    <row r="406" spans="1:29" x14ac:dyDescent="0.35">
      <c r="A406" s="46">
        <v>134</v>
      </c>
      <c r="B406" s="26" t="s">
        <v>1166</v>
      </c>
      <c r="C406" s="26" t="str">
        <f t="shared" si="58"/>
        <v>339</v>
      </c>
      <c r="D406" s="46">
        <v>339990</v>
      </c>
      <c r="E406" s="26" t="s">
        <v>443</v>
      </c>
      <c r="F406" s="11">
        <v>967</v>
      </c>
      <c r="G406" s="53">
        <v>180</v>
      </c>
      <c r="H406" s="57">
        <v>563</v>
      </c>
      <c r="I406" s="53">
        <v>1252</v>
      </c>
      <c r="J406" s="11">
        <v>2961</v>
      </c>
      <c r="K406" s="199">
        <f t="shared" si="59"/>
        <v>0</v>
      </c>
      <c r="L406" s="142">
        <f t="shared" si="60"/>
        <v>0</v>
      </c>
      <c r="M406" s="130">
        <f t="shared" si="61"/>
        <v>0</v>
      </c>
      <c r="N406" s="200">
        <f t="shared" si="62"/>
        <v>0</v>
      </c>
      <c r="O406" s="199">
        <f t="shared" si="63"/>
        <v>967</v>
      </c>
      <c r="P406" s="130">
        <f t="shared" si="55"/>
        <v>180</v>
      </c>
      <c r="Q406" s="130">
        <f t="shared" si="56"/>
        <v>563</v>
      </c>
      <c r="R406" s="200">
        <f t="shared" si="57"/>
        <v>1252</v>
      </c>
      <c r="S406" s="199"/>
      <c r="T406" s="130"/>
      <c r="U406" s="130"/>
      <c r="V406" s="200"/>
      <c r="W406" s="7"/>
      <c r="X406" s="7"/>
      <c r="Y406" s="7">
        <v>2007</v>
      </c>
      <c r="Z406" s="123">
        <v>0</v>
      </c>
      <c r="AA406" s="193" t="s">
        <v>2534</v>
      </c>
      <c r="AC406" t="s">
        <v>2498</v>
      </c>
    </row>
    <row r="407" spans="1:29" x14ac:dyDescent="0.35">
      <c r="A407" s="46">
        <v>134</v>
      </c>
      <c r="B407" s="26" t="s">
        <v>1166</v>
      </c>
      <c r="C407" s="26" t="str">
        <f t="shared" si="58"/>
        <v>323</v>
      </c>
      <c r="D407" s="46">
        <v>323110</v>
      </c>
      <c r="E407" s="26" t="s">
        <v>472</v>
      </c>
      <c r="F407" s="11">
        <v>6</v>
      </c>
      <c r="G407" s="53">
        <v>0</v>
      </c>
      <c r="H407" s="57">
        <v>1</v>
      </c>
      <c r="I407" s="53">
        <v>5</v>
      </c>
      <c r="J407" s="11">
        <v>12</v>
      </c>
      <c r="K407" s="199">
        <f t="shared" si="59"/>
        <v>0</v>
      </c>
      <c r="L407" s="142">
        <f t="shared" si="60"/>
        <v>0</v>
      </c>
      <c r="M407" s="130">
        <f t="shared" si="61"/>
        <v>0</v>
      </c>
      <c r="N407" s="200">
        <f t="shared" si="62"/>
        <v>0</v>
      </c>
      <c r="O407" s="199">
        <f t="shared" si="63"/>
        <v>6</v>
      </c>
      <c r="P407" s="130">
        <f t="shared" si="55"/>
        <v>0</v>
      </c>
      <c r="Q407" s="130">
        <f t="shared" si="56"/>
        <v>1</v>
      </c>
      <c r="R407" s="200">
        <f t="shared" si="57"/>
        <v>5</v>
      </c>
      <c r="S407" s="199"/>
      <c r="T407" s="130"/>
      <c r="U407" s="130"/>
      <c r="V407" s="200"/>
      <c r="W407" s="7"/>
      <c r="X407" s="7"/>
      <c r="Y407" s="7">
        <v>2007</v>
      </c>
      <c r="Z407" s="123">
        <v>0</v>
      </c>
      <c r="AA407" s="193" t="s">
        <v>2534</v>
      </c>
      <c r="AC407" t="s">
        <v>2498</v>
      </c>
    </row>
    <row r="408" spans="1:29" x14ac:dyDescent="0.35">
      <c r="A408" s="46">
        <v>134</v>
      </c>
      <c r="B408" s="26" t="s">
        <v>1166</v>
      </c>
      <c r="C408" s="26" t="str">
        <f t="shared" si="58"/>
        <v>325</v>
      </c>
      <c r="D408" s="46" t="s">
        <v>505</v>
      </c>
      <c r="E408" s="26" t="s">
        <v>506</v>
      </c>
      <c r="F408" s="11">
        <v>77</v>
      </c>
      <c r="G408" s="53">
        <v>3</v>
      </c>
      <c r="H408" s="57">
        <v>22</v>
      </c>
      <c r="I408" s="53">
        <v>74</v>
      </c>
      <c r="J408" s="11">
        <v>176</v>
      </c>
      <c r="K408" s="199">
        <f t="shared" si="59"/>
        <v>0</v>
      </c>
      <c r="L408" s="142">
        <f t="shared" si="60"/>
        <v>0</v>
      </c>
      <c r="M408" s="130">
        <f t="shared" si="61"/>
        <v>0</v>
      </c>
      <c r="N408" s="200">
        <f t="shared" si="62"/>
        <v>0</v>
      </c>
      <c r="O408" s="199">
        <f t="shared" si="63"/>
        <v>77</v>
      </c>
      <c r="P408" s="130">
        <f t="shared" si="55"/>
        <v>3</v>
      </c>
      <c r="Q408" s="130">
        <f t="shared" si="56"/>
        <v>22</v>
      </c>
      <c r="R408" s="200">
        <f t="shared" si="57"/>
        <v>74</v>
      </c>
      <c r="S408" s="199"/>
      <c r="T408" s="130"/>
      <c r="U408" s="130"/>
      <c r="V408" s="200"/>
      <c r="W408" s="7"/>
      <c r="X408" s="7"/>
      <c r="Y408" s="7">
        <v>2007</v>
      </c>
      <c r="Z408" s="123">
        <v>0</v>
      </c>
      <c r="AA408" s="193" t="s">
        <v>2534</v>
      </c>
      <c r="AC408" t="s">
        <v>2498</v>
      </c>
    </row>
    <row r="409" spans="1:29" x14ac:dyDescent="0.35">
      <c r="A409" s="46">
        <v>136</v>
      </c>
      <c r="B409" s="26" t="s">
        <v>1167</v>
      </c>
      <c r="C409" s="26" t="str">
        <f t="shared" si="58"/>
        <v>332</v>
      </c>
      <c r="D409" s="46">
        <v>332200</v>
      </c>
      <c r="E409" s="26" t="s">
        <v>491</v>
      </c>
      <c r="F409" s="11">
        <v>769</v>
      </c>
      <c r="G409" s="53">
        <v>21</v>
      </c>
      <c r="H409" s="57">
        <v>443</v>
      </c>
      <c r="I409" s="53">
        <v>672</v>
      </c>
      <c r="J409" s="11">
        <v>1904</v>
      </c>
      <c r="K409" s="199">
        <f t="shared" si="59"/>
        <v>0</v>
      </c>
      <c r="L409" s="142">
        <f t="shared" si="60"/>
        <v>0</v>
      </c>
      <c r="M409" s="130">
        <f t="shared" si="61"/>
        <v>0</v>
      </c>
      <c r="N409" s="200">
        <f t="shared" si="62"/>
        <v>0</v>
      </c>
      <c r="O409" s="199">
        <f t="shared" si="63"/>
        <v>769</v>
      </c>
      <c r="P409" s="130">
        <f t="shared" si="55"/>
        <v>21</v>
      </c>
      <c r="Q409" s="130">
        <f t="shared" si="56"/>
        <v>443</v>
      </c>
      <c r="R409" s="200">
        <f t="shared" si="57"/>
        <v>672</v>
      </c>
      <c r="S409" s="199"/>
      <c r="T409" s="130"/>
      <c r="U409" s="130"/>
      <c r="V409" s="200"/>
      <c r="W409" s="7"/>
      <c r="X409" s="7"/>
      <c r="Y409" s="7">
        <v>2007</v>
      </c>
      <c r="Z409" s="123">
        <v>0</v>
      </c>
      <c r="AA409" s="193" t="s">
        <v>2534</v>
      </c>
      <c r="AC409" t="s">
        <v>2498</v>
      </c>
    </row>
    <row r="410" spans="1:29" x14ac:dyDescent="0.35">
      <c r="A410" s="46">
        <v>136</v>
      </c>
      <c r="B410" s="26" t="s">
        <v>1167</v>
      </c>
      <c r="C410" s="26" t="str">
        <f t="shared" si="58"/>
        <v>333</v>
      </c>
      <c r="D410" s="46" t="s">
        <v>431</v>
      </c>
      <c r="E410" s="26" t="s">
        <v>432</v>
      </c>
      <c r="F410" s="11">
        <v>4</v>
      </c>
      <c r="G410" s="53">
        <v>0</v>
      </c>
      <c r="H410" s="57">
        <v>2</v>
      </c>
      <c r="I410" s="53">
        <v>3</v>
      </c>
      <c r="J410" s="11">
        <v>9</v>
      </c>
      <c r="K410" s="199">
        <f t="shared" si="59"/>
        <v>0</v>
      </c>
      <c r="L410" s="142">
        <f t="shared" si="60"/>
        <v>0</v>
      </c>
      <c r="M410" s="130">
        <f t="shared" si="61"/>
        <v>0</v>
      </c>
      <c r="N410" s="200">
        <f t="shared" si="62"/>
        <v>0</v>
      </c>
      <c r="O410" s="199">
        <f t="shared" si="63"/>
        <v>4</v>
      </c>
      <c r="P410" s="130">
        <f t="shared" si="55"/>
        <v>0</v>
      </c>
      <c r="Q410" s="130">
        <f t="shared" si="56"/>
        <v>2</v>
      </c>
      <c r="R410" s="200">
        <f t="shared" si="57"/>
        <v>3</v>
      </c>
      <c r="S410" s="199"/>
      <c r="T410" s="130"/>
      <c r="U410" s="130"/>
      <c r="V410" s="200"/>
      <c r="W410" s="7"/>
      <c r="X410" s="7"/>
      <c r="Y410" s="7">
        <v>2007</v>
      </c>
      <c r="Z410" s="123">
        <v>0</v>
      </c>
      <c r="AA410" s="193" t="s">
        <v>2534</v>
      </c>
      <c r="AC410" t="s">
        <v>2498</v>
      </c>
    </row>
    <row r="411" spans="1:29" x14ac:dyDescent="0.35">
      <c r="A411" s="46">
        <v>136</v>
      </c>
      <c r="B411" s="26" t="s">
        <v>1167</v>
      </c>
      <c r="C411" s="26" t="str">
        <f t="shared" si="58"/>
        <v>333</v>
      </c>
      <c r="D411" s="46" t="s">
        <v>501</v>
      </c>
      <c r="E411" s="26" t="s">
        <v>502</v>
      </c>
      <c r="F411" s="11">
        <v>159</v>
      </c>
      <c r="G411" s="53">
        <v>4</v>
      </c>
      <c r="H411" s="57">
        <v>24</v>
      </c>
      <c r="I411" s="53">
        <v>176</v>
      </c>
      <c r="J411" s="11">
        <v>363</v>
      </c>
      <c r="K411" s="199">
        <f t="shared" si="59"/>
        <v>0</v>
      </c>
      <c r="L411" s="142">
        <f t="shared" si="60"/>
        <v>0</v>
      </c>
      <c r="M411" s="130">
        <f t="shared" si="61"/>
        <v>0</v>
      </c>
      <c r="N411" s="200">
        <f t="shared" si="62"/>
        <v>0</v>
      </c>
      <c r="O411" s="199">
        <f t="shared" si="63"/>
        <v>159</v>
      </c>
      <c r="P411" s="130">
        <f t="shared" si="55"/>
        <v>4</v>
      </c>
      <c r="Q411" s="130">
        <f t="shared" si="56"/>
        <v>24</v>
      </c>
      <c r="R411" s="200">
        <f t="shared" si="57"/>
        <v>176</v>
      </c>
      <c r="S411" s="199"/>
      <c r="T411" s="130"/>
      <c r="U411" s="130"/>
      <c r="V411" s="200"/>
      <c r="W411" s="7"/>
      <c r="X411" s="7"/>
      <c r="Y411" s="7">
        <v>2007</v>
      </c>
      <c r="Z411" s="123">
        <v>0</v>
      </c>
      <c r="AA411" s="193" t="s">
        <v>2534</v>
      </c>
      <c r="AC411" t="s">
        <v>2498</v>
      </c>
    </row>
    <row r="412" spans="1:29" x14ac:dyDescent="0.35">
      <c r="A412" s="46">
        <v>136</v>
      </c>
      <c r="B412" s="26" t="s">
        <v>1167</v>
      </c>
      <c r="C412" s="26" t="str">
        <f t="shared" si="58"/>
        <v>335</v>
      </c>
      <c r="D412" s="46">
        <v>335911</v>
      </c>
      <c r="E412" s="26" t="s">
        <v>435</v>
      </c>
      <c r="F412" s="11">
        <v>532</v>
      </c>
      <c r="G412" s="53">
        <v>9</v>
      </c>
      <c r="H412" s="57">
        <v>149</v>
      </c>
      <c r="I412" s="53">
        <v>259</v>
      </c>
      <c r="J412" s="11">
        <v>949</v>
      </c>
      <c r="K412" s="199">
        <f t="shared" si="59"/>
        <v>0</v>
      </c>
      <c r="L412" s="142">
        <f t="shared" si="60"/>
        <v>0</v>
      </c>
      <c r="M412" s="130">
        <f t="shared" si="61"/>
        <v>0</v>
      </c>
      <c r="N412" s="200">
        <f t="shared" si="62"/>
        <v>0</v>
      </c>
      <c r="O412" s="199">
        <f t="shared" si="63"/>
        <v>532</v>
      </c>
      <c r="P412" s="130">
        <f t="shared" si="55"/>
        <v>9</v>
      </c>
      <c r="Q412" s="130">
        <f t="shared" si="56"/>
        <v>149</v>
      </c>
      <c r="R412" s="200">
        <f t="shared" si="57"/>
        <v>259</v>
      </c>
      <c r="S412" s="199"/>
      <c r="T412" s="130"/>
      <c r="U412" s="130"/>
      <c r="V412" s="200"/>
      <c r="W412" s="7"/>
      <c r="X412" s="7"/>
      <c r="Y412" s="7">
        <v>2007</v>
      </c>
      <c r="Z412" s="123">
        <v>0</v>
      </c>
      <c r="AA412" s="193" t="s">
        <v>2534</v>
      </c>
      <c r="AC412" t="s">
        <v>2498</v>
      </c>
    </row>
    <row r="413" spans="1:29" x14ac:dyDescent="0.35">
      <c r="A413" s="46">
        <v>136</v>
      </c>
      <c r="B413" s="26" t="s">
        <v>1167</v>
      </c>
      <c r="C413" s="26" t="str">
        <f t="shared" si="58"/>
        <v>339</v>
      </c>
      <c r="D413" s="46">
        <v>339113</v>
      </c>
      <c r="E413" s="26" t="s">
        <v>456</v>
      </c>
      <c r="F413" s="11">
        <v>5</v>
      </c>
      <c r="G413" s="53">
        <v>0</v>
      </c>
      <c r="H413" s="57">
        <v>2</v>
      </c>
      <c r="I413" s="53">
        <v>3</v>
      </c>
      <c r="J413" s="11">
        <v>10</v>
      </c>
      <c r="K413" s="199">
        <f t="shared" si="59"/>
        <v>0</v>
      </c>
      <c r="L413" s="142">
        <f t="shared" si="60"/>
        <v>0</v>
      </c>
      <c r="M413" s="130">
        <f t="shared" si="61"/>
        <v>0</v>
      </c>
      <c r="N413" s="200">
        <f t="shared" si="62"/>
        <v>0</v>
      </c>
      <c r="O413" s="199">
        <f t="shared" si="63"/>
        <v>5</v>
      </c>
      <c r="P413" s="130">
        <f t="shared" si="55"/>
        <v>0</v>
      </c>
      <c r="Q413" s="130">
        <f t="shared" si="56"/>
        <v>2</v>
      </c>
      <c r="R413" s="200">
        <f t="shared" si="57"/>
        <v>3</v>
      </c>
      <c r="S413" s="199"/>
      <c r="T413" s="130"/>
      <c r="U413" s="130"/>
      <c r="V413" s="200"/>
      <c r="W413" s="7"/>
      <c r="X413" s="7"/>
      <c r="Y413" s="7">
        <v>2007</v>
      </c>
      <c r="Z413" s="123">
        <v>0</v>
      </c>
      <c r="AA413" s="193" t="s">
        <v>2534</v>
      </c>
      <c r="AC413" t="s">
        <v>2498</v>
      </c>
    </row>
    <row r="414" spans="1:29" x14ac:dyDescent="0.35">
      <c r="A414" s="46">
        <v>136</v>
      </c>
      <c r="B414" s="26" t="s">
        <v>1167</v>
      </c>
      <c r="C414" s="26" t="str">
        <f t="shared" si="58"/>
        <v>339</v>
      </c>
      <c r="D414" s="46">
        <v>339990</v>
      </c>
      <c r="E414" s="26" t="s">
        <v>443</v>
      </c>
      <c r="F414" s="11">
        <v>3470</v>
      </c>
      <c r="G414" s="53">
        <v>645</v>
      </c>
      <c r="H414" s="57">
        <v>1885</v>
      </c>
      <c r="I414" s="53">
        <v>2958</v>
      </c>
      <c r="J414" s="11">
        <v>8958</v>
      </c>
      <c r="K414" s="199">
        <f t="shared" si="59"/>
        <v>0</v>
      </c>
      <c r="L414" s="142">
        <f t="shared" si="60"/>
        <v>0</v>
      </c>
      <c r="M414" s="130">
        <f t="shared" si="61"/>
        <v>0</v>
      </c>
      <c r="N414" s="200">
        <f t="shared" si="62"/>
        <v>0</v>
      </c>
      <c r="O414" s="199">
        <f t="shared" si="63"/>
        <v>3470</v>
      </c>
      <c r="P414" s="130">
        <f t="shared" si="55"/>
        <v>645</v>
      </c>
      <c r="Q414" s="130">
        <f t="shared" si="56"/>
        <v>1885</v>
      </c>
      <c r="R414" s="200">
        <f t="shared" si="57"/>
        <v>2958</v>
      </c>
      <c r="S414" s="199"/>
      <c r="T414" s="130"/>
      <c r="U414" s="130"/>
      <c r="V414" s="200"/>
      <c r="W414" s="7"/>
      <c r="X414" s="7"/>
      <c r="Y414" s="7">
        <v>2007</v>
      </c>
      <c r="Z414" s="123">
        <v>0</v>
      </c>
      <c r="AA414" s="193" t="s">
        <v>2534</v>
      </c>
      <c r="AC414" t="s">
        <v>2498</v>
      </c>
    </row>
    <row r="415" spans="1:29" x14ac:dyDescent="0.35">
      <c r="A415" s="46">
        <v>136</v>
      </c>
      <c r="B415" s="26" t="s">
        <v>1167</v>
      </c>
      <c r="C415" s="26" t="str">
        <f t="shared" si="58"/>
        <v>314</v>
      </c>
      <c r="D415" s="46">
        <v>314900</v>
      </c>
      <c r="E415" s="26" t="s">
        <v>474</v>
      </c>
      <c r="F415" s="11">
        <v>167</v>
      </c>
      <c r="G415" s="53">
        <v>9</v>
      </c>
      <c r="H415" s="57">
        <v>97</v>
      </c>
      <c r="I415" s="53">
        <v>135</v>
      </c>
      <c r="J415" s="11">
        <v>408</v>
      </c>
      <c r="K415" s="199">
        <f t="shared" si="59"/>
        <v>0</v>
      </c>
      <c r="L415" s="142">
        <f t="shared" si="60"/>
        <v>0</v>
      </c>
      <c r="M415" s="130">
        <f t="shared" si="61"/>
        <v>0</v>
      </c>
      <c r="N415" s="200">
        <f t="shared" si="62"/>
        <v>0</v>
      </c>
      <c r="O415" s="199">
        <f t="shared" si="63"/>
        <v>167</v>
      </c>
      <c r="P415" s="130">
        <f t="shared" si="55"/>
        <v>9</v>
      </c>
      <c r="Q415" s="130">
        <f t="shared" si="56"/>
        <v>97</v>
      </c>
      <c r="R415" s="200">
        <f t="shared" si="57"/>
        <v>135</v>
      </c>
      <c r="S415" s="199"/>
      <c r="T415" s="130"/>
      <c r="U415" s="130"/>
      <c r="V415" s="200"/>
      <c r="W415" s="7"/>
      <c r="X415" s="7"/>
      <c r="Y415" s="7">
        <v>2007</v>
      </c>
      <c r="Z415" s="123">
        <v>0</v>
      </c>
      <c r="AA415" s="193" t="s">
        <v>2534</v>
      </c>
      <c r="AC415" t="s">
        <v>2498</v>
      </c>
    </row>
    <row r="416" spans="1:29" x14ac:dyDescent="0.35">
      <c r="A416" s="46">
        <v>136</v>
      </c>
      <c r="B416" s="26" t="s">
        <v>1167</v>
      </c>
      <c r="C416" s="26" t="str">
        <f t="shared" si="58"/>
        <v>315</v>
      </c>
      <c r="D416" s="46">
        <v>315000</v>
      </c>
      <c r="E416" s="26" t="s">
        <v>592</v>
      </c>
      <c r="F416" s="11">
        <v>71</v>
      </c>
      <c r="G416" s="53">
        <v>4</v>
      </c>
      <c r="H416" s="57">
        <v>19</v>
      </c>
      <c r="I416" s="53">
        <v>46</v>
      </c>
      <c r="J416" s="11">
        <v>140</v>
      </c>
      <c r="K416" s="199">
        <f t="shared" si="59"/>
        <v>0</v>
      </c>
      <c r="L416" s="142">
        <f t="shared" si="60"/>
        <v>0</v>
      </c>
      <c r="M416" s="130">
        <f t="shared" si="61"/>
        <v>0</v>
      </c>
      <c r="N416" s="200">
        <f t="shared" si="62"/>
        <v>0</v>
      </c>
      <c r="O416" s="199">
        <f t="shared" si="63"/>
        <v>71</v>
      </c>
      <c r="P416" s="130">
        <f t="shared" si="55"/>
        <v>4</v>
      </c>
      <c r="Q416" s="130">
        <f t="shared" si="56"/>
        <v>19</v>
      </c>
      <c r="R416" s="200">
        <f t="shared" si="57"/>
        <v>46</v>
      </c>
      <c r="S416" s="199"/>
      <c r="T416" s="130"/>
      <c r="U416" s="130"/>
      <c r="V416" s="200"/>
      <c r="W416" s="7"/>
      <c r="X416" s="7"/>
      <c r="Y416" s="7">
        <v>2007</v>
      </c>
      <c r="Z416" s="123">
        <v>0</v>
      </c>
      <c r="AA416" s="193" t="s">
        <v>2534</v>
      </c>
      <c r="AC416" t="s">
        <v>2498</v>
      </c>
    </row>
    <row r="417" spans="1:29" x14ac:dyDescent="0.35">
      <c r="A417" s="46">
        <v>136</v>
      </c>
      <c r="B417" s="26" t="s">
        <v>1167</v>
      </c>
      <c r="C417" s="26" t="str">
        <f t="shared" si="58"/>
        <v>322</v>
      </c>
      <c r="D417" s="46">
        <v>322120</v>
      </c>
      <c r="E417" s="26" t="s">
        <v>609</v>
      </c>
      <c r="F417" s="11">
        <v>576</v>
      </c>
      <c r="G417" s="53">
        <v>34</v>
      </c>
      <c r="H417" s="57">
        <v>50</v>
      </c>
      <c r="I417" s="53">
        <v>267</v>
      </c>
      <c r="J417" s="11">
        <v>928</v>
      </c>
      <c r="K417" s="199">
        <f t="shared" si="59"/>
        <v>0</v>
      </c>
      <c r="L417" s="142">
        <f t="shared" si="60"/>
        <v>0</v>
      </c>
      <c r="M417" s="130">
        <f t="shared" si="61"/>
        <v>0</v>
      </c>
      <c r="N417" s="200">
        <f t="shared" si="62"/>
        <v>0</v>
      </c>
      <c r="O417" s="199">
        <f t="shared" si="63"/>
        <v>576</v>
      </c>
      <c r="P417" s="130">
        <f t="shared" si="55"/>
        <v>34</v>
      </c>
      <c r="Q417" s="130">
        <f t="shared" si="56"/>
        <v>50</v>
      </c>
      <c r="R417" s="200">
        <f t="shared" si="57"/>
        <v>267</v>
      </c>
      <c r="S417" s="199"/>
      <c r="T417" s="130"/>
      <c r="U417" s="130"/>
      <c r="V417" s="200"/>
      <c r="W417" s="7"/>
      <c r="X417" s="7"/>
      <c r="Y417" s="7">
        <v>2007</v>
      </c>
      <c r="Z417" s="123">
        <v>0</v>
      </c>
      <c r="AA417" s="193" t="s">
        <v>2534</v>
      </c>
      <c r="AC417" t="s">
        <v>2498</v>
      </c>
    </row>
    <row r="418" spans="1:29" x14ac:dyDescent="0.35">
      <c r="A418" s="46">
        <v>136</v>
      </c>
      <c r="B418" s="26" t="s">
        <v>1167</v>
      </c>
      <c r="C418" s="26" t="str">
        <f t="shared" si="58"/>
        <v>322</v>
      </c>
      <c r="D418" s="46">
        <v>322291</v>
      </c>
      <c r="E418" s="26" t="s">
        <v>593</v>
      </c>
      <c r="F418" s="11">
        <v>2394</v>
      </c>
      <c r="G418" s="53">
        <v>123</v>
      </c>
      <c r="H418" s="57">
        <v>208</v>
      </c>
      <c r="I418" s="53">
        <v>3526</v>
      </c>
      <c r="J418" s="11">
        <v>6250</v>
      </c>
      <c r="K418" s="199">
        <f t="shared" si="59"/>
        <v>0</v>
      </c>
      <c r="L418" s="142">
        <f t="shared" si="60"/>
        <v>0</v>
      </c>
      <c r="M418" s="130">
        <f t="shared" si="61"/>
        <v>0</v>
      </c>
      <c r="N418" s="200">
        <f t="shared" si="62"/>
        <v>0</v>
      </c>
      <c r="O418" s="199">
        <f t="shared" si="63"/>
        <v>2394</v>
      </c>
      <c r="P418" s="130">
        <f t="shared" si="55"/>
        <v>123</v>
      </c>
      <c r="Q418" s="130">
        <f t="shared" si="56"/>
        <v>208</v>
      </c>
      <c r="R418" s="200">
        <f t="shared" si="57"/>
        <v>3526</v>
      </c>
      <c r="S418" s="199"/>
      <c r="T418" s="130"/>
      <c r="U418" s="130"/>
      <c r="V418" s="200"/>
      <c r="W418" s="7"/>
      <c r="X418" s="7"/>
      <c r="Y418" s="7">
        <v>2007</v>
      </c>
      <c r="Z418" s="123">
        <v>0</v>
      </c>
      <c r="AA418" s="193" t="s">
        <v>2534</v>
      </c>
      <c r="AC418" t="s">
        <v>2498</v>
      </c>
    </row>
    <row r="419" spans="1:29" x14ac:dyDescent="0.35">
      <c r="A419" s="46">
        <v>136</v>
      </c>
      <c r="B419" s="26" t="s">
        <v>1167</v>
      </c>
      <c r="C419" s="26" t="str">
        <f t="shared" si="58"/>
        <v>325</v>
      </c>
      <c r="D419" s="46">
        <v>325610</v>
      </c>
      <c r="E419" s="26" t="s">
        <v>444</v>
      </c>
      <c r="F419" s="11">
        <v>1961</v>
      </c>
      <c r="G419" s="53">
        <v>68</v>
      </c>
      <c r="H419" s="57">
        <v>517</v>
      </c>
      <c r="I419" s="53">
        <v>1255</v>
      </c>
      <c r="J419" s="11">
        <v>3801</v>
      </c>
      <c r="K419" s="199">
        <f t="shared" si="59"/>
        <v>0</v>
      </c>
      <c r="L419" s="142">
        <f t="shared" si="60"/>
        <v>0</v>
      </c>
      <c r="M419" s="130">
        <f t="shared" si="61"/>
        <v>0</v>
      </c>
      <c r="N419" s="200">
        <f t="shared" si="62"/>
        <v>0</v>
      </c>
      <c r="O419" s="199">
        <f t="shared" si="63"/>
        <v>1961</v>
      </c>
      <c r="P419" s="130">
        <f t="shared" si="55"/>
        <v>68</v>
      </c>
      <c r="Q419" s="130">
        <f t="shared" si="56"/>
        <v>517</v>
      </c>
      <c r="R419" s="200">
        <f t="shared" si="57"/>
        <v>1255</v>
      </c>
      <c r="S419" s="199"/>
      <c r="T419" s="130"/>
      <c r="U419" s="130"/>
      <c r="V419" s="200"/>
      <c r="W419" s="7"/>
      <c r="X419" s="7"/>
      <c r="Y419" s="7">
        <v>2007</v>
      </c>
      <c r="Z419" s="123">
        <v>0</v>
      </c>
      <c r="AA419" s="193" t="s">
        <v>2534</v>
      </c>
      <c r="AC419" t="s">
        <v>2498</v>
      </c>
    </row>
    <row r="420" spans="1:29" x14ac:dyDescent="0.35">
      <c r="A420" s="46">
        <v>136</v>
      </c>
      <c r="B420" s="26" t="s">
        <v>1167</v>
      </c>
      <c r="C420" s="26" t="str">
        <f t="shared" si="58"/>
        <v>325</v>
      </c>
      <c r="D420" s="46">
        <v>325620</v>
      </c>
      <c r="E420" s="26" t="s">
        <v>615</v>
      </c>
      <c r="F420" s="11">
        <v>15876</v>
      </c>
      <c r="G420" s="53">
        <v>527</v>
      </c>
      <c r="H420" s="57">
        <v>3633</v>
      </c>
      <c r="I420" s="53">
        <v>9877</v>
      </c>
      <c r="J420" s="11">
        <v>29914</v>
      </c>
      <c r="K420" s="199">
        <f t="shared" si="59"/>
        <v>0</v>
      </c>
      <c r="L420" s="142">
        <f t="shared" si="60"/>
        <v>0</v>
      </c>
      <c r="M420" s="130">
        <f t="shared" si="61"/>
        <v>0</v>
      </c>
      <c r="N420" s="200">
        <f t="shared" si="62"/>
        <v>0</v>
      </c>
      <c r="O420" s="199">
        <f t="shared" si="63"/>
        <v>15876</v>
      </c>
      <c r="P420" s="130">
        <f t="shared" si="55"/>
        <v>527</v>
      </c>
      <c r="Q420" s="130">
        <f t="shared" si="56"/>
        <v>3633</v>
      </c>
      <c r="R420" s="200">
        <f t="shared" si="57"/>
        <v>9877</v>
      </c>
      <c r="S420" s="199"/>
      <c r="T420" s="130"/>
      <c r="U420" s="130"/>
      <c r="V420" s="200"/>
      <c r="W420" s="7"/>
      <c r="X420" s="7"/>
      <c r="Y420" s="7">
        <v>2007</v>
      </c>
      <c r="Z420" s="123">
        <v>0</v>
      </c>
      <c r="AA420" s="193" t="s">
        <v>2534</v>
      </c>
      <c r="AC420" t="s">
        <v>2498</v>
      </c>
    </row>
    <row r="421" spans="1:29" x14ac:dyDescent="0.35">
      <c r="A421" s="46">
        <v>136</v>
      </c>
      <c r="B421" s="26" t="s">
        <v>1167</v>
      </c>
      <c r="C421" s="26" t="str">
        <f t="shared" si="58"/>
        <v>326</v>
      </c>
      <c r="D421" s="46">
        <v>326290</v>
      </c>
      <c r="E421" s="26" t="s">
        <v>446</v>
      </c>
      <c r="F421" s="11">
        <v>387</v>
      </c>
      <c r="G421" s="53">
        <v>9</v>
      </c>
      <c r="H421" s="57">
        <v>88</v>
      </c>
      <c r="I421" s="53">
        <v>460</v>
      </c>
      <c r="J421" s="11">
        <v>944</v>
      </c>
      <c r="K421" s="199">
        <f t="shared" si="59"/>
        <v>0</v>
      </c>
      <c r="L421" s="142">
        <f t="shared" si="60"/>
        <v>0</v>
      </c>
      <c r="M421" s="130">
        <f t="shared" si="61"/>
        <v>0</v>
      </c>
      <c r="N421" s="200">
        <f t="shared" si="62"/>
        <v>0</v>
      </c>
      <c r="O421" s="199">
        <f t="shared" si="63"/>
        <v>387</v>
      </c>
      <c r="P421" s="130">
        <f t="shared" ref="P421:P443" si="64">G421*(1-$Z421)</f>
        <v>9</v>
      </c>
      <c r="Q421" s="130">
        <f t="shared" ref="Q421:Q443" si="65">H421*(1-$Z421)</f>
        <v>88</v>
      </c>
      <c r="R421" s="200">
        <f t="shared" ref="R421:R443" si="66">I421*(1-$Z421)</f>
        <v>460</v>
      </c>
      <c r="S421" s="199"/>
      <c r="T421" s="130"/>
      <c r="U421" s="130"/>
      <c r="V421" s="200"/>
      <c r="W421" s="7"/>
      <c r="X421" s="7"/>
      <c r="Y421" s="7">
        <v>2007</v>
      </c>
      <c r="Z421" s="123">
        <v>0</v>
      </c>
      <c r="AA421" s="193" t="s">
        <v>2534</v>
      </c>
      <c r="AC421" t="s">
        <v>2498</v>
      </c>
    </row>
    <row r="422" spans="1:29" x14ac:dyDescent="0.35">
      <c r="A422" s="46">
        <v>137</v>
      </c>
      <c r="B422" s="26" t="s">
        <v>1168</v>
      </c>
      <c r="C422" s="26" t="str">
        <f t="shared" si="58"/>
        <v>332</v>
      </c>
      <c r="D422" s="46">
        <v>332200</v>
      </c>
      <c r="E422" s="26" t="s">
        <v>491</v>
      </c>
      <c r="F422" s="11">
        <v>143</v>
      </c>
      <c r="G422" s="53">
        <v>4</v>
      </c>
      <c r="H422" s="57">
        <v>83</v>
      </c>
      <c r="I422" s="53">
        <v>113</v>
      </c>
      <c r="J422" s="11">
        <v>343</v>
      </c>
      <c r="K422" s="199">
        <f t="shared" si="59"/>
        <v>0</v>
      </c>
      <c r="L422" s="142">
        <f t="shared" si="60"/>
        <v>0</v>
      </c>
      <c r="M422" s="130">
        <f t="shared" si="61"/>
        <v>0</v>
      </c>
      <c r="N422" s="200">
        <f t="shared" si="62"/>
        <v>0</v>
      </c>
      <c r="O422" s="199">
        <f t="shared" si="63"/>
        <v>143</v>
      </c>
      <c r="P422" s="130">
        <f t="shared" si="64"/>
        <v>4</v>
      </c>
      <c r="Q422" s="130">
        <f t="shared" si="65"/>
        <v>83</v>
      </c>
      <c r="R422" s="200">
        <f t="shared" si="66"/>
        <v>113</v>
      </c>
      <c r="S422" s="199"/>
      <c r="T422" s="130"/>
      <c r="U422" s="130"/>
      <c r="V422" s="200"/>
      <c r="W422" s="7"/>
      <c r="X422" s="7"/>
      <c r="Y422" s="7">
        <v>2007</v>
      </c>
      <c r="Z422" s="123">
        <v>0</v>
      </c>
      <c r="AA422" s="193" t="s">
        <v>2534</v>
      </c>
      <c r="AC422" t="s">
        <v>2498</v>
      </c>
    </row>
    <row r="423" spans="1:29" x14ac:dyDescent="0.35">
      <c r="A423" s="46">
        <v>137</v>
      </c>
      <c r="B423" s="26" t="s">
        <v>1168</v>
      </c>
      <c r="C423" s="26" t="str">
        <f t="shared" si="58"/>
        <v>325</v>
      </c>
      <c r="D423" s="46">
        <v>325610</v>
      </c>
      <c r="E423" s="26" t="s">
        <v>444</v>
      </c>
      <c r="F423" s="11">
        <v>4194</v>
      </c>
      <c r="G423" s="53">
        <v>145</v>
      </c>
      <c r="H423" s="57">
        <v>224</v>
      </c>
      <c r="I423" s="53">
        <v>2249</v>
      </c>
      <c r="J423" s="11">
        <v>6810</v>
      </c>
      <c r="K423" s="199">
        <f t="shared" si="59"/>
        <v>0</v>
      </c>
      <c r="L423" s="142">
        <f t="shared" si="60"/>
        <v>0</v>
      </c>
      <c r="M423" s="130">
        <f t="shared" si="61"/>
        <v>0</v>
      </c>
      <c r="N423" s="200">
        <f t="shared" si="62"/>
        <v>0</v>
      </c>
      <c r="O423" s="199">
        <f t="shared" si="63"/>
        <v>4194</v>
      </c>
      <c r="P423" s="130">
        <f t="shared" si="64"/>
        <v>145</v>
      </c>
      <c r="Q423" s="130">
        <f t="shared" si="65"/>
        <v>224</v>
      </c>
      <c r="R423" s="200">
        <f t="shared" si="66"/>
        <v>2249</v>
      </c>
      <c r="S423" s="199"/>
      <c r="T423" s="130"/>
      <c r="U423" s="130"/>
      <c r="V423" s="200"/>
      <c r="W423" s="7"/>
      <c r="X423" s="7"/>
      <c r="Y423" s="7">
        <v>2007</v>
      </c>
      <c r="Z423" s="123">
        <v>0</v>
      </c>
      <c r="AA423" s="193" t="s">
        <v>2534</v>
      </c>
      <c r="AC423" t="s">
        <v>2498</v>
      </c>
    </row>
    <row r="424" spans="1:29" x14ac:dyDescent="0.35">
      <c r="A424" s="46">
        <v>137</v>
      </c>
      <c r="B424" s="26" t="s">
        <v>1168</v>
      </c>
      <c r="C424" s="26" t="str">
        <f t="shared" si="58"/>
        <v>325</v>
      </c>
      <c r="D424" s="46">
        <v>325620</v>
      </c>
      <c r="E424" s="26" t="s">
        <v>615</v>
      </c>
      <c r="F424" s="11">
        <v>16576</v>
      </c>
      <c r="G424" s="53">
        <v>550</v>
      </c>
      <c r="H424" s="57">
        <v>4374</v>
      </c>
      <c r="I424" s="53">
        <v>10598</v>
      </c>
      <c r="J424" s="11">
        <v>32098</v>
      </c>
      <c r="K424" s="199">
        <f t="shared" si="59"/>
        <v>0</v>
      </c>
      <c r="L424" s="142">
        <f t="shared" si="60"/>
        <v>0</v>
      </c>
      <c r="M424" s="130">
        <f t="shared" si="61"/>
        <v>0</v>
      </c>
      <c r="N424" s="200">
        <f t="shared" si="62"/>
        <v>0</v>
      </c>
      <c r="O424" s="199">
        <f t="shared" si="63"/>
        <v>16576</v>
      </c>
      <c r="P424" s="130">
        <f t="shared" si="64"/>
        <v>550</v>
      </c>
      <c r="Q424" s="130">
        <f t="shared" si="65"/>
        <v>4374</v>
      </c>
      <c r="R424" s="200">
        <f t="shared" si="66"/>
        <v>10598</v>
      </c>
      <c r="S424" s="199"/>
      <c r="T424" s="130"/>
      <c r="U424" s="130"/>
      <c r="V424" s="200"/>
      <c r="W424" s="7"/>
      <c r="X424" s="7"/>
      <c r="Y424" s="7">
        <v>2007</v>
      </c>
      <c r="Z424" s="123">
        <v>0</v>
      </c>
      <c r="AA424" s="193" t="s">
        <v>2534</v>
      </c>
      <c r="AC424" t="s">
        <v>2498</v>
      </c>
    </row>
    <row r="425" spans="1:29" x14ac:dyDescent="0.35">
      <c r="A425" s="46">
        <v>138</v>
      </c>
      <c r="B425" s="26" t="s">
        <v>1169</v>
      </c>
      <c r="C425" s="26" t="str">
        <f t="shared" si="58"/>
        <v>335</v>
      </c>
      <c r="D425" s="46">
        <v>335210</v>
      </c>
      <c r="E425" s="26" t="s">
        <v>484</v>
      </c>
      <c r="F425" s="11">
        <v>2845</v>
      </c>
      <c r="G425" s="53">
        <v>482</v>
      </c>
      <c r="H425" s="57">
        <v>396</v>
      </c>
      <c r="I425" s="53">
        <v>1398</v>
      </c>
      <c r="J425" s="11">
        <v>5122</v>
      </c>
      <c r="K425" s="199">
        <f t="shared" si="59"/>
        <v>0</v>
      </c>
      <c r="L425" s="142">
        <f t="shared" si="60"/>
        <v>0</v>
      </c>
      <c r="M425" s="130">
        <f t="shared" si="61"/>
        <v>0</v>
      </c>
      <c r="N425" s="200">
        <f t="shared" si="62"/>
        <v>0</v>
      </c>
      <c r="O425" s="199">
        <f t="shared" si="63"/>
        <v>2845</v>
      </c>
      <c r="P425" s="130">
        <f t="shared" si="64"/>
        <v>482</v>
      </c>
      <c r="Q425" s="130">
        <f t="shared" si="65"/>
        <v>396</v>
      </c>
      <c r="R425" s="200">
        <f t="shared" si="66"/>
        <v>1398</v>
      </c>
      <c r="S425" s="199"/>
      <c r="T425" s="130"/>
      <c r="U425" s="130"/>
      <c r="V425" s="200"/>
      <c r="W425" s="7"/>
      <c r="X425" s="7"/>
      <c r="Y425" s="7">
        <v>2007</v>
      </c>
      <c r="Z425" s="123">
        <v>0</v>
      </c>
      <c r="AA425" s="193" t="s">
        <v>2534</v>
      </c>
      <c r="AC425" t="s">
        <v>2498</v>
      </c>
    </row>
    <row r="426" spans="1:29" x14ac:dyDescent="0.35">
      <c r="A426" s="46">
        <v>139</v>
      </c>
      <c r="B426" s="26" t="s">
        <v>1170</v>
      </c>
      <c r="C426" s="26" t="str">
        <f t="shared" si="58"/>
        <v>312</v>
      </c>
      <c r="D426" s="46">
        <v>312200</v>
      </c>
      <c r="E426" s="26" t="s">
        <v>616</v>
      </c>
      <c r="F426" s="11">
        <v>45373</v>
      </c>
      <c r="G426" s="53">
        <v>879</v>
      </c>
      <c r="H426" s="57">
        <v>21706</v>
      </c>
      <c r="I426" s="53">
        <v>16302</v>
      </c>
      <c r="J426" s="11">
        <v>84261</v>
      </c>
      <c r="K426" s="199">
        <f t="shared" si="59"/>
        <v>0</v>
      </c>
      <c r="L426" s="142">
        <f t="shared" si="60"/>
        <v>0</v>
      </c>
      <c r="M426" s="130">
        <f t="shared" si="61"/>
        <v>0</v>
      </c>
      <c r="N426" s="200">
        <f t="shared" si="62"/>
        <v>0</v>
      </c>
      <c r="O426" s="199">
        <f t="shared" si="63"/>
        <v>45373</v>
      </c>
      <c r="P426" s="130">
        <f t="shared" si="64"/>
        <v>879</v>
      </c>
      <c r="Q426" s="130">
        <f t="shared" si="65"/>
        <v>21706</v>
      </c>
      <c r="R426" s="200">
        <f t="shared" si="66"/>
        <v>16302</v>
      </c>
      <c r="S426" s="199"/>
      <c r="T426" s="130"/>
      <c r="U426" s="130"/>
      <c r="V426" s="200"/>
      <c r="W426" s="7"/>
      <c r="X426" s="7"/>
      <c r="Y426" s="7">
        <v>2007</v>
      </c>
      <c r="Z426" s="123">
        <v>0</v>
      </c>
      <c r="AA426" s="193" t="s">
        <v>2534</v>
      </c>
      <c r="AC426" t="s">
        <v>2498</v>
      </c>
    </row>
    <row r="427" spans="1:29" x14ac:dyDescent="0.35">
      <c r="A427" s="46">
        <v>141</v>
      </c>
      <c r="B427" s="26" t="s">
        <v>1171</v>
      </c>
      <c r="C427" s="26" t="str">
        <f t="shared" si="58"/>
        <v>511</v>
      </c>
      <c r="D427" s="46">
        <v>511110</v>
      </c>
      <c r="E427" s="26" t="s">
        <v>617</v>
      </c>
      <c r="F427" s="11">
        <v>9824</v>
      </c>
      <c r="G427" s="53">
        <v>500</v>
      </c>
      <c r="H427" s="57">
        <v>1263</v>
      </c>
      <c r="I427" s="53">
        <v>1125</v>
      </c>
      <c r="J427" s="11">
        <v>12712</v>
      </c>
      <c r="K427" s="199">
        <f t="shared" si="59"/>
        <v>0</v>
      </c>
      <c r="L427" s="142">
        <f t="shared" si="60"/>
        <v>0</v>
      </c>
      <c r="M427" s="130">
        <f t="shared" si="61"/>
        <v>0</v>
      </c>
      <c r="N427" s="200">
        <f t="shared" si="62"/>
        <v>0</v>
      </c>
      <c r="O427" s="199">
        <f t="shared" si="63"/>
        <v>9824</v>
      </c>
      <c r="P427" s="130">
        <f t="shared" si="64"/>
        <v>500</v>
      </c>
      <c r="Q427" s="130">
        <f t="shared" si="65"/>
        <v>1263</v>
      </c>
      <c r="R427" s="200">
        <f t="shared" si="66"/>
        <v>1125</v>
      </c>
      <c r="S427" s="199"/>
      <c r="T427" s="130"/>
      <c r="U427" s="130"/>
      <c r="V427" s="200"/>
      <c r="W427" s="7"/>
      <c r="X427" s="7"/>
      <c r="Y427" s="7">
        <v>2007</v>
      </c>
      <c r="Z427" s="123">
        <v>0</v>
      </c>
      <c r="AA427" s="193" t="s">
        <v>2534</v>
      </c>
      <c r="AC427" t="s">
        <v>2498</v>
      </c>
    </row>
    <row r="428" spans="1:29" x14ac:dyDescent="0.35">
      <c r="A428" s="46">
        <v>141</v>
      </c>
      <c r="B428" s="26" t="s">
        <v>1171</v>
      </c>
      <c r="C428" s="26" t="str">
        <f t="shared" si="58"/>
        <v>511</v>
      </c>
      <c r="D428" s="46">
        <v>511120</v>
      </c>
      <c r="E428" s="26" t="s">
        <v>618</v>
      </c>
      <c r="F428" s="11">
        <v>13145</v>
      </c>
      <c r="G428" s="53">
        <v>671</v>
      </c>
      <c r="H428" s="57">
        <v>1689</v>
      </c>
      <c r="I428" s="53">
        <v>1506</v>
      </c>
      <c r="J428" s="11">
        <v>17011</v>
      </c>
      <c r="K428" s="199">
        <f t="shared" si="59"/>
        <v>0</v>
      </c>
      <c r="L428" s="142">
        <f t="shared" si="60"/>
        <v>0</v>
      </c>
      <c r="M428" s="130">
        <f t="shared" si="61"/>
        <v>0</v>
      </c>
      <c r="N428" s="200">
        <f t="shared" si="62"/>
        <v>0</v>
      </c>
      <c r="O428" s="199">
        <f t="shared" si="63"/>
        <v>13145</v>
      </c>
      <c r="P428" s="130">
        <f t="shared" si="64"/>
        <v>671</v>
      </c>
      <c r="Q428" s="130">
        <f t="shared" si="65"/>
        <v>1689</v>
      </c>
      <c r="R428" s="200">
        <f t="shared" si="66"/>
        <v>1506</v>
      </c>
      <c r="S428" s="199"/>
      <c r="T428" s="130"/>
      <c r="U428" s="130"/>
      <c r="V428" s="200"/>
      <c r="W428" s="7"/>
      <c r="X428" s="7"/>
      <c r="Y428" s="7">
        <v>2007</v>
      </c>
      <c r="Z428" s="123">
        <v>0</v>
      </c>
      <c r="AA428" s="193" t="s">
        <v>2534</v>
      </c>
      <c r="AC428" t="s">
        <v>2498</v>
      </c>
    </row>
    <row r="429" spans="1:29" x14ac:dyDescent="0.35">
      <c r="A429" s="46">
        <v>141</v>
      </c>
      <c r="B429" s="26" t="s">
        <v>1171</v>
      </c>
      <c r="C429" s="26" t="str">
        <f t="shared" si="58"/>
        <v>511</v>
      </c>
      <c r="D429" s="46" t="s">
        <v>537</v>
      </c>
      <c r="E429" s="26" t="s">
        <v>538</v>
      </c>
      <c r="F429" s="11">
        <v>1327</v>
      </c>
      <c r="G429" s="53">
        <v>51</v>
      </c>
      <c r="H429" s="57">
        <v>130</v>
      </c>
      <c r="I429" s="53">
        <v>146</v>
      </c>
      <c r="J429" s="11">
        <v>1654</v>
      </c>
      <c r="K429" s="199">
        <f t="shared" si="59"/>
        <v>0</v>
      </c>
      <c r="L429" s="142">
        <f t="shared" si="60"/>
        <v>0</v>
      </c>
      <c r="M429" s="130">
        <f t="shared" si="61"/>
        <v>0</v>
      </c>
      <c r="N429" s="200">
        <f t="shared" si="62"/>
        <v>0</v>
      </c>
      <c r="O429" s="199">
        <f t="shared" si="63"/>
        <v>1327</v>
      </c>
      <c r="P429" s="130">
        <f t="shared" si="64"/>
        <v>51</v>
      </c>
      <c r="Q429" s="130">
        <f t="shared" si="65"/>
        <v>130</v>
      </c>
      <c r="R429" s="200">
        <f t="shared" si="66"/>
        <v>146</v>
      </c>
      <c r="S429" s="199"/>
      <c r="T429" s="130"/>
      <c r="U429" s="130"/>
      <c r="V429" s="200"/>
      <c r="W429" s="7"/>
      <c r="X429" s="7"/>
      <c r="Y429" s="7">
        <v>2007</v>
      </c>
      <c r="Z429" s="123">
        <v>0</v>
      </c>
      <c r="AA429" s="193" t="s">
        <v>2534</v>
      </c>
      <c r="AC429" t="s">
        <v>2498</v>
      </c>
    </row>
    <row r="430" spans="1:29" x14ac:dyDescent="0.35">
      <c r="A430" s="46">
        <v>141</v>
      </c>
      <c r="B430" s="26" t="s">
        <v>1171</v>
      </c>
      <c r="C430" s="26" t="str">
        <f t="shared" si="58"/>
        <v>512</v>
      </c>
      <c r="D430" s="46">
        <v>512200</v>
      </c>
      <c r="E430" s="26" t="s">
        <v>516</v>
      </c>
      <c r="F430" s="11">
        <v>86</v>
      </c>
      <c r="G430" s="53">
        <v>1</v>
      </c>
      <c r="H430" s="57">
        <v>11</v>
      </c>
      <c r="I430" s="53">
        <v>48</v>
      </c>
      <c r="J430" s="11">
        <v>146</v>
      </c>
      <c r="K430" s="199">
        <f t="shared" si="59"/>
        <v>0</v>
      </c>
      <c r="L430" s="142">
        <f t="shared" si="60"/>
        <v>0</v>
      </c>
      <c r="M430" s="130">
        <f t="shared" si="61"/>
        <v>0</v>
      </c>
      <c r="N430" s="200">
        <f t="shared" si="62"/>
        <v>0</v>
      </c>
      <c r="O430" s="199">
        <f t="shared" si="63"/>
        <v>86</v>
      </c>
      <c r="P430" s="130">
        <f t="shared" si="64"/>
        <v>1</v>
      </c>
      <c r="Q430" s="130">
        <f t="shared" si="65"/>
        <v>11</v>
      </c>
      <c r="R430" s="200">
        <f t="shared" si="66"/>
        <v>48</v>
      </c>
      <c r="S430" s="199"/>
      <c r="T430" s="130"/>
      <c r="U430" s="130"/>
      <c r="V430" s="200"/>
      <c r="W430" s="7"/>
      <c r="X430" s="7"/>
      <c r="Y430" s="7">
        <v>2007</v>
      </c>
      <c r="Z430" s="123">
        <v>0</v>
      </c>
      <c r="AA430" s="193" t="s">
        <v>2534</v>
      </c>
      <c r="AC430" t="s">
        <v>2498</v>
      </c>
    </row>
    <row r="431" spans="1:29" x14ac:dyDescent="0.35">
      <c r="A431" s="46">
        <v>141</v>
      </c>
      <c r="B431" s="26" t="s">
        <v>1171</v>
      </c>
      <c r="C431" s="26" t="str">
        <f t="shared" si="58"/>
        <v>519</v>
      </c>
      <c r="D431" s="46">
        <v>519130</v>
      </c>
      <c r="E431" s="26" t="s">
        <v>619</v>
      </c>
      <c r="F431" s="11">
        <v>2856</v>
      </c>
      <c r="G431" s="53">
        <v>0</v>
      </c>
      <c r="H431" s="57">
        <v>0</v>
      </c>
      <c r="I431" s="53">
        <v>0</v>
      </c>
      <c r="J431" s="11">
        <v>2856</v>
      </c>
      <c r="K431" s="199">
        <f t="shared" si="59"/>
        <v>0</v>
      </c>
      <c r="L431" s="142">
        <f t="shared" si="60"/>
        <v>0</v>
      </c>
      <c r="M431" s="130">
        <f t="shared" si="61"/>
        <v>0</v>
      </c>
      <c r="N431" s="200">
        <f t="shared" si="62"/>
        <v>0</v>
      </c>
      <c r="O431" s="199">
        <f t="shared" si="63"/>
        <v>2856</v>
      </c>
      <c r="P431" s="130">
        <f t="shared" si="64"/>
        <v>0</v>
      </c>
      <c r="Q431" s="130">
        <f t="shared" si="65"/>
        <v>0</v>
      </c>
      <c r="R431" s="200">
        <f t="shared" si="66"/>
        <v>0</v>
      </c>
      <c r="S431" s="199"/>
      <c r="T431" s="130"/>
      <c r="U431" s="130"/>
      <c r="V431" s="200"/>
      <c r="W431" s="7"/>
      <c r="X431" s="7"/>
      <c r="Y431" s="7">
        <v>2007</v>
      </c>
      <c r="Z431" s="123">
        <v>0</v>
      </c>
      <c r="AA431" s="193" t="s">
        <v>2534</v>
      </c>
      <c r="AC431" t="s">
        <v>2498</v>
      </c>
    </row>
    <row r="432" spans="1:29" x14ac:dyDescent="0.35">
      <c r="A432" s="46">
        <v>141</v>
      </c>
      <c r="B432" s="26" t="s">
        <v>1171</v>
      </c>
      <c r="C432" s="26" t="str">
        <f t="shared" si="58"/>
        <v>S00</v>
      </c>
      <c r="D432" s="46" t="s">
        <v>424</v>
      </c>
      <c r="E432" s="26" t="s">
        <v>425</v>
      </c>
      <c r="F432" s="11">
        <v>0</v>
      </c>
      <c r="G432" s="53">
        <v>6</v>
      </c>
      <c r="H432" s="57">
        <v>1</v>
      </c>
      <c r="I432" s="53">
        <v>1</v>
      </c>
      <c r="J432" s="11">
        <v>8</v>
      </c>
      <c r="K432" s="199">
        <f t="shared" si="59"/>
        <v>0</v>
      </c>
      <c r="L432" s="142">
        <f t="shared" si="60"/>
        <v>0</v>
      </c>
      <c r="M432" s="130">
        <f t="shared" si="61"/>
        <v>0</v>
      </c>
      <c r="N432" s="200">
        <f t="shared" si="62"/>
        <v>0</v>
      </c>
      <c r="O432" s="199">
        <f t="shared" si="63"/>
        <v>0</v>
      </c>
      <c r="P432" s="130">
        <f t="shared" si="64"/>
        <v>6</v>
      </c>
      <c r="Q432" s="130">
        <f t="shared" si="65"/>
        <v>1</v>
      </c>
      <c r="R432" s="200">
        <f t="shared" si="66"/>
        <v>1</v>
      </c>
      <c r="S432" s="199"/>
      <c r="T432" s="130"/>
      <c r="U432" s="130"/>
      <c r="V432" s="200"/>
      <c r="W432" s="7"/>
      <c r="X432" s="7"/>
      <c r="Y432" s="7">
        <v>2007</v>
      </c>
      <c r="Z432" s="123">
        <v>0</v>
      </c>
      <c r="AA432" s="193" t="s">
        <v>2534</v>
      </c>
      <c r="AC432" t="s">
        <v>2498</v>
      </c>
    </row>
    <row r="433" spans="1:29" x14ac:dyDescent="0.35">
      <c r="A433" s="46">
        <v>142</v>
      </c>
      <c r="B433" s="26" t="s">
        <v>1172</v>
      </c>
      <c r="C433" s="26" t="str">
        <f t="shared" si="58"/>
        <v>339</v>
      </c>
      <c r="D433" s="46">
        <v>339940</v>
      </c>
      <c r="E433" s="26" t="s">
        <v>525</v>
      </c>
      <c r="F433" s="11">
        <v>2560</v>
      </c>
      <c r="G433" s="53">
        <v>475</v>
      </c>
      <c r="H433" s="57">
        <v>222</v>
      </c>
      <c r="I433" s="53">
        <v>3653</v>
      </c>
      <c r="J433" s="11">
        <v>6909</v>
      </c>
      <c r="K433" s="199">
        <f t="shared" si="59"/>
        <v>0</v>
      </c>
      <c r="L433" s="142">
        <f t="shared" si="60"/>
        <v>0</v>
      </c>
      <c r="M433" s="130">
        <f t="shared" si="61"/>
        <v>0</v>
      </c>
      <c r="N433" s="200">
        <f t="shared" si="62"/>
        <v>0</v>
      </c>
      <c r="O433" s="199">
        <f t="shared" si="63"/>
        <v>2560</v>
      </c>
      <c r="P433" s="130">
        <f t="shared" si="64"/>
        <v>475</v>
      </c>
      <c r="Q433" s="130">
        <f t="shared" si="65"/>
        <v>222</v>
      </c>
      <c r="R433" s="200">
        <f t="shared" si="66"/>
        <v>3653</v>
      </c>
      <c r="S433" s="199"/>
      <c r="T433" s="130"/>
      <c r="U433" s="130"/>
      <c r="V433" s="200"/>
      <c r="W433" s="7"/>
      <c r="X433" s="7"/>
      <c r="Y433" s="7">
        <v>2007</v>
      </c>
      <c r="Z433" s="123">
        <v>0</v>
      </c>
      <c r="AA433" s="193" t="s">
        <v>2534</v>
      </c>
      <c r="AC433" t="s">
        <v>2498</v>
      </c>
    </row>
    <row r="434" spans="1:29" x14ac:dyDescent="0.35">
      <c r="A434" s="46">
        <v>142</v>
      </c>
      <c r="B434" s="26" t="s">
        <v>1172</v>
      </c>
      <c r="C434" s="26" t="str">
        <f t="shared" si="58"/>
        <v>339</v>
      </c>
      <c r="D434" s="46">
        <v>339990</v>
      </c>
      <c r="E434" s="26" t="s">
        <v>443</v>
      </c>
      <c r="F434" s="11">
        <v>66</v>
      </c>
      <c r="G434" s="53">
        <v>12</v>
      </c>
      <c r="H434" s="57">
        <v>22</v>
      </c>
      <c r="I434" s="53">
        <v>112</v>
      </c>
      <c r="J434" s="11">
        <v>212</v>
      </c>
      <c r="K434" s="199">
        <f t="shared" si="59"/>
        <v>0</v>
      </c>
      <c r="L434" s="142">
        <f t="shared" si="60"/>
        <v>0</v>
      </c>
      <c r="M434" s="130">
        <f t="shared" si="61"/>
        <v>0</v>
      </c>
      <c r="N434" s="200">
        <f t="shared" si="62"/>
        <v>0</v>
      </c>
      <c r="O434" s="199">
        <f t="shared" si="63"/>
        <v>66</v>
      </c>
      <c r="P434" s="130">
        <f t="shared" si="64"/>
        <v>12</v>
      </c>
      <c r="Q434" s="130">
        <f t="shared" si="65"/>
        <v>22</v>
      </c>
      <c r="R434" s="200">
        <f t="shared" si="66"/>
        <v>112</v>
      </c>
      <c r="S434" s="199"/>
      <c r="T434" s="130"/>
      <c r="U434" s="130"/>
      <c r="V434" s="200"/>
      <c r="W434" s="7"/>
      <c r="X434" s="7"/>
      <c r="Y434" s="7">
        <v>2007</v>
      </c>
      <c r="Z434" s="123">
        <v>0</v>
      </c>
      <c r="AA434" s="193" t="s">
        <v>2534</v>
      </c>
      <c r="AC434" t="s">
        <v>2498</v>
      </c>
    </row>
    <row r="435" spans="1:29" x14ac:dyDescent="0.35">
      <c r="A435" s="46">
        <v>142</v>
      </c>
      <c r="B435" s="26" t="s">
        <v>1172</v>
      </c>
      <c r="C435" s="26" t="str">
        <f t="shared" si="58"/>
        <v>322</v>
      </c>
      <c r="D435" s="46">
        <v>322230</v>
      </c>
      <c r="E435" s="26" t="s">
        <v>620</v>
      </c>
      <c r="F435" s="11">
        <v>759</v>
      </c>
      <c r="G435" s="53">
        <v>35</v>
      </c>
      <c r="H435" s="57">
        <v>66</v>
      </c>
      <c r="I435" s="53">
        <v>961</v>
      </c>
      <c r="J435" s="11">
        <v>1821</v>
      </c>
      <c r="K435" s="199">
        <f t="shared" si="59"/>
        <v>0</v>
      </c>
      <c r="L435" s="142">
        <f t="shared" si="60"/>
        <v>0</v>
      </c>
      <c r="M435" s="130">
        <f t="shared" si="61"/>
        <v>0</v>
      </c>
      <c r="N435" s="200">
        <f t="shared" si="62"/>
        <v>0</v>
      </c>
      <c r="O435" s="199">
        <f t="shared" si="63"/>
        <v>759</v>
      </c>
      <c r="P435" s="130">
        <f t="shared" si="64"/>
        <v>35</v>
      </c>
      <c r="Q435" s="130">
        <f t="shared" si="65"/>
        <v>66</v>
      </c>
      <c r="R435" s="200">
        <f t="shared" si="66"/>
        <v>961</v>
      </c>
      <c r="S435" s="199"/>
      <c r="T435" s="130"/>
      <c r="U435" s="130"/>
      <c r="V435" s="200"/>
      <c r="W435" s="7"/>
      <c r="X435" s="7"/>
      <c r="Y435" s="7">
        <v>2007</v>
      </c>
      <c r="Z435" s="123">
        <v>0</v>
      </c>
      <c r="AA435" s="193" t="s">
        <v>2534</v>
      </c>
      <c r="AC435" t="s">
        <v>2498</v>
      </c>
    </row>
    <row r="436" spans="1:29" x14ac:dyDescent="0.35">
      <c r="A436" s="46">
        <v>142</v>
      </c>
      <c r="B436" s="26" t="s">
        <v>1172</v>
      </c>
      <c r="C436" s="26" t="str">
        <f t="shared" si="58"/>
        <v>323</v>
      </c>
      <c r="D436" s="46">
        <v>323110</v>
      </c>
      <c r="E436" s="26" t="s">
        <v>472</v>
      </c>
      <c r="F436" s="11">
        <v>512</v>
      </c>
      <c r="G436" s="53">
        <v>26</v>
      </c>
      <c r="H436" s="57">
        <v>43</v>
      </c>
      <c r="I436" s="53">
        <v>649</v>
      </c>
      <c r="J436" s="11">
        <v>1230</v>
      </c>
      <c r="K436" s="199">
        <f t="shared" si="59"/>
        <v>0</v>
      </c>
      <c r="L436" s="142">
        <f t="shared" si="60"/>
        <v>0</v>
      </c>
      <c r="M436" s="130">
        <f t="shared" si="61"/>
        <v>0</v>
      </c>
      <c r="N436" s="200">
        <f t="shared" si="62"/>
        <v>0</v>
      </c>
      <c r="O436" s="199">
        <f t="shared" si="63"/>
        <v>512</v>
      </c>
      <c r="P436" s="130">
        <f t="shared" si="64"/>
        <v>26</v>
      </c>
      <c r="Q436" s="130">
        <f t="shared" si="65"/>
        <v>43</v>
      </c>
      <c r="R436" s="200">
        <f t="shared" si="66"/>
        <v>649</v>
      </c>
      <c r="S436" s="199"/>
      <c r="T436" s="130"/>
      <c r="U436" s="130"/>
      <c r="V436" s="200"/>
      <c r="W436" s="7"/>
      <c r="X436" s="7"/>
      <c r="Y436" s="7">
        <v>2007</v>
      </c>
      <c r="Z436" s="123">
        <v>0</v>
      </c>
      <c r="AA436" s="193" t="s">
        <v>2534</v>
      </c>
      <c r="AC436" t="s">
        <v>2498</v>
      </c>
    </row>
    <row r="437" spans="1:29" x14ac:dyDescent="0.35">
      <c r="A437" s="46">
        <v>142</v>
      </c>
      <c r="B437" s="26" t="s">
        <v>1172</v>
      </c>
      <c r="C437" s="26" t="str">
        <f t="shared" si="58"/>
        <v>325</v>
      </c>
      <c r="D437" s="46">
        <v>325520</v>
      </c>
      <c r="E437" s="26" t="s">
        <v>621</v>
      </c>
      <c r="F437" s="11">
        <v>963</v>
      </c>
      <c r="G437" s="53">
        <v>37</v>
      </c>
      <c r="H437" s="57">
        <v>51</v>
      </c>
      <c r="I437" s="53">
        <v>1175</v>
      </c>
      <c r="J437" s="11">
        <v>2227</v>
      </c>
      <c r="K437" s="199">
        <f t="shared" si="59"/>
        <v>0</v>
      </c>
      <c r="L437" s="142">
        <f t="shared" si="60"/>
        <v>0</v>
      </c>
      <c r="M437" s="130">
        <f t="shared" si="61"/>
        <v>0</v>
      </c>
      <c r="N437" s="200">
        <f t="shared" si="62"/>
        <v>0</v>
      </c>
      <c r="O437" s="199">
        <f t="shared" si="63"/>
        <v>963</v>
      </c>
      <c r="P437" s="130">
        <f t="shared" si="64"/>
        <v>37</v>
      </c>
      <c r="Q437" s="130">
        <f t="shared" si="65"/>
        <v>51</v>
      </c>
      <c r="R437" s="200">
        <f t="shared" si="66"/>
        <v>1175</v>
      </c>
      <c r="S437" s="199"/>
      <c r="T437" s="130"/>
      <c r="U437" s="130"/>
      <c r="V437" s="200"/>
      <c r="W437" s="7"/>
      <c r="X437" s="7"/>
      <c r="Y437" s="7">
        <v>2007</v>
      </c>
      <c r="Z437" s="123">
        <v>0</v>
      </c>
      <c r="AA437" s="193" t="s">
        <v>2534</v>
      </c>
      <c r="AC437" t="s">
        <v>2498</v>
      </c>
    </row>
    <row r="438" spans="1:29" x14ac:dyDescent="0.35">
      <c r="A438" s="46">
        <v>142</v>
      </c>
      <c r="B438" s="26" t="s">
        <v>1172</v>
      </c>
      <c r="C438" s="26" t="str">
        <f t="shared" si="58"/>
        <v>326</v>
      </c>
      <c r="D438" s="46">
        <v>326290</v>
      </c>
      <c r="E438" s="26" t="s">
        <v>446</v>
      </c>
      <c r="F438" s="11">
        <v>207</v>
      </c>
      <c r="G438" s="53">
        <v>5</v>
      </c>
      <c r="H438" s="57">
        <v>23</v>
      </c>
      <c r="I438" s="53">
        <v>263</v>
      </c>
      <c r="J438" s="11">
        <v>497</v>
      </c>
      <c r="K438" s="199">
        <f t="shared" si="59"/>
        <v>0</v>
      </c>
      <c r="L438" s="142">
        <f t="shared" si="60"/>
        <v>0</v>
      </c>
      <c r="M438" s="130">
        <f t="shared" si="61"/>
        <v>0</v>
      </c>
      <c r="N438" s="200">
        <f t="shared" si="62"/>
        <v>0</v>
      </c>
      <c r="O438" s="199">
        <f t="shared" si="63"/>
        <v>207</v>
      </c>
      <c r="P438" s="130">
        <f t="shared" si="64"/>
        <v>5</v>
      </c>
      <c r="Q438" s="130">
        <f t="shared" si="65"/>
        <v>23</v>
      </c>
      <c r="R438" s="200">
        <f t="shared" si="66"/>
        <v>263</v>
      </c>
      <c r="S438" s="199"/>
      <c r="T438" s="130"/>
      <c r="U438" s="130"/>
      <c r="V438" s="200"/>
      <c r="W438" s="7"/>
      <c r="X438" s="7"/>
      <c r="Y438" s="7">
        <v>2007</v>
      </c>
      <c r="Z438" s="123">
        <v>0</v>
      </c>
      <c r="AA438" s="193" t="s">
        <v>2534</v>
      </c>
      <c r="AC438" t="s">
        <v>2498</v>
      </c>
    </row>
    <row r="439" spans="1:29" x14ac:dyDescent="0.35">
      <c r="A439" s="46">
        <v>142</v>
      </c>
      <c r="B439" s="26" t="s">
        <v>1172</v>
      </c>
      <c r="C439" s="26" t="str">
        <f t="shared" si="58"/>
        <v>511</v>
      </c>
      <c r="D439" s="46" t="s">
        <v>537</v>
      </c>
      <c r="E439" s="26" t="s">
        <v>538</v>
      </c>
      <c r="F439" s="11">
        <v>5426</v>
      </c>
      <c r="G439" s="53">
        <v>289</v>
      </c>
      <c r="H439" s="57">
        <v>471</v>
      </c>
      <c r="I439" s="53">
        <v>4245</v>
      </c>
      <c r="J439" s="11">
        <v>10431</v>
      </c>
      <c r="K439" s="199">
        <f t="shared" si="59"/>
        <v>0</v>
      </c>
      <c r="L439" s="142">
        <f t="shared" si="60"/>
        <v>0</v>
      </c>
      <c r="M439" s="130">
        <f t="shared" si="61"/>
        <v>0</v>
      </c>
      <c r="N439" s="200">
        <f t="shared" si="62"/>
        <v>0</v>
      </c>
      <c r="O439" s="199">
        <f t="shared" si="63"/>
        <v>5426</v>
      </c>
      <c r="P439" s="130">
        <f t="shared" si="64"/>
        <v>289</v>
      </c>
      <c r="Q439" s="130">
        <f t="shared" si="65"/>
        <v>471</v>
      </c>
      <c r="R439" s="200">
        <f t="shared" si="66"/>
        <v>4245</v>
      </c>
      <c r="S439" s="199"/>
      <c r="T439" s="130"/>
      <c r="U439" s="130"/>
      <c r="V439" s="200"/>
      <c r="W439" s="7"/>
      <c r="X439" s="7"/>
      <c r="Y439" s="7">
        <v>2007</v>
      </c>
      <c r="Z439" s="123">
        <v>0</v>
      </c>
      <c r="AA439" s="193" t="s">
        <v>2534</v>
      </c>
      <c r="AC439" t="s">
        <v>2498</v>
      </c>
    </row>
    <row r="440" spans="1:29" x14ac:dyDescent="0.35">
      <c r="A440" s="46">
        <v>142</v>
      </c>
      <c r="B440" s="26" t="s">
        <v>1172</v>
      </c>
      <c r="C440" s="26" t="str">
        <f t="shared" si="58"/>
        <v>S00</v>
      </c>
      <c r="D440" s="46" t="s">
        <v>424</v>
      </c>
      <c r="E440" s="26" t="s">
        <v>425</v>
      </c>
      <c r="F440" s="11">
        <v>0</v>
      </c>
      <c r="G440" s="53">
        <v>4</v>
      </c>
      <c r="H440" s="57">
        <v>0</v>
      </c>
      <c r="I440" s="53">
        <v>5</v>
      </c>
      <c r="J440" s="11">
        <v>9</v>
      </c>
      <c r="K440" s="199">
        <f t="shared" si="59"/>
        <v>0</v>
      </c>
      <c r="L440" s="142">
        <f t="shared" si="60"/>
        <v>0</v>
      </c>
      <c r="M440" s="130">
        <f t="shared" si="61"/>
        <v>0</v>
      </c>
      <c r="N440" s="200">
        <f t="shared" si="62"/>
        <v>0</v>
      </c>
      <c r="O440" s="199">
        <f t="shared" si="63"/>
        <v>0</v>
      </c>
      <c r="P440" s="130">
        <f t="shared" si="64"/>
        <v>4</v>
      </c>
      <c r="Q440" s="130">
        <f t="shared" si="65"/>
        <v>0</v>
      </c>
      <c r="R440" s="200">
        <f t="shared" si="66"/>
        <v>5</v>
      </c>
      <c r="S440" s="199"/>
      <c r="T440" s="130"/>
      <c r="U440" s="130"/>
      <c r="V440" s="200"/>
      <c r="W440" s="7"/>
      <c r="X440" s="7"/>
      <c r="Y440" s="7">
        <v>2007</v>
      </c>
      <c r="Z440" s="123">
        <v>0</v>
      </c>
      <c r="AA440" s="193" t="s">
        <v>2534</v>
      </c>
      <c r="AC440" t="s">
        <v>2498</v>
      </c>
    </row>
    <row r="441" spans="1:29" x14ac:dyDescent="0.35">
      <c r="A441" s="46">
        <v>145</v>
      </c>
      <c r="B441" s="26" t="s">
        <v>1173</v>
      </c>
      <c r="C441" s="26" t="str">
        <f t="shared" si="58"/>
        <v>S00</v>
      </c>
      <c r="D441" s="46" t="s">
        <v>622</v>
      </c>
      <c r="E441" s="26" t="s">
        <v>623</v>
      </c>
      <c r="F441" s="11">
        <v>7407</v>
      </c>
      <c r="G441" s="53">
        <v>0</v>
      </c>
      <c r="H441" s="57">
        <v>0</v>
      </c>
      <c r="I441" s="53">
        <v>0</v>
      </c>
      <c r="J441" s="11">
        <v>7407</v>
      </c>
      <c r="K441" s="199">
        <f t="shared" si="59"/>
        <v>0</v>
      </c>
      <c r="L441" s="142">
        <f t="shared" si="60"/>
        <v>0</v>
      </c>
      <c r="M441" s="130">
        <f t="shared" si="61"/>
        <v>0</v>
      </c>
      <c r="N441" s="200">
        <f t="shared" si="62"/>
        <v>0</v>
      </c>
      <c r="O441" s="199">
        <f t="shared" si="63"/>
        <v>7407</v>
      </c>
      <c r="P441" s="130">
        <f t="shared" si="64"/>
        <v>0</v>
      </c>
      <c r="Q441" s="130">
        <f t="shared" si="65"/>
        <v>0</v>
      </c>
      <c r="R441" s="200">
        <f t="shared" si="66"/>
        <v>0</v>
      </c>
      <c r="S441" s="199"/>
      <c r="T441" s="130"/>
      <c r="U441" s="130"/>
      <c r="V441" s="200"/>
      <c r="W441" s="7"/>
      <c r="X441" s="7"/>
      <c r="Y441" s="7">
        <v>2007</v>
      </c>
      <c r="Z441" s="123">
        <v>0</v>
      </c>
      <c r="AA441" s="193" t="s">
        <v>2534</v>
      </c>
      <c r="AC441" t="s">
        <v>2498</v>
      </c>
    </row>
    <row r="442" spans="1:29" x14ac:dyDescent="0.35">
      <c r="A442" s="46">
        <v>146</v>
      </c>
      <c r="B442" s="26" t="s">
        <v>1174</v>
      </c>
      <c r="C442" s="26" t="str">
        <f t="shared" si="58"/>
        <v>S00</v>
      </c>
      <c r="D442" s="46" t="s">
        <v>622</v>
      </c>
      <c r="E442" s="26" t="s">
        <v>623</v>
      </c>
      <c r="F442" s="11">
        <v>499</v>
      </c>
      <c r="G442" s="53">
        <v>0</v>
      </c>
      <c r="H442" s="57">
        <v>0</v>
      </c>
      <c r="I442" s="53">
        <v>0</v>
      </c>
      <c r="J442" s="11">
        <v>499</v>
      </c>
      <c r="K442" s="199">
        <f t="shared" si="59"/>
        <v>0</v>
      </c>
      <c r="L442" s="142">
        <f t="shared" si="60"/>
        <v>0</v>
      </c>
      <c r="M442" s="130">
        <f t="shared" si="61"/>
        <v>0</v>
      </c>
      <c r="N442" s="200">
        <f t="shared" si="62"/>
        <v>0</v>
      </c>
      <c r="O442" s="199">
        <f t="shared" si="63"/>
        <v>499</v>
      </c>
      <c r="P442" s="130">
        <f t="shared" si="64"/>
        <v>0</v>
      </c>
      <c r="Q442" s="130">
        <f t="shared" si="65"/>
        <v>0</v>
      </c>
      <c r="R442" s="200">
        <f t="shared" si="66"/>
        <v>0</v>
      </c>
      <c r="S442" s="199"/>
      <c r="T442" s="130"/>
      <c r="U442" s="130"/>
      <c r="V442" s="200"/>
      <c r="W442" s="7"/>
      <c r="X442" s="7"/>
      <c r="Y442" s="7">
        <v>2007</v>
      </c>
      <c r="Z442" s="123">
        <v>0</v>
      </c>
      <c r="AA442" s="193" t="s">
        <v>2534</v>
      </c>
      <c r="AC442" t="s">
        <v>2498</v>
      </c>
    </row>
    <row r="443" spans="1:29" x14ac:dyDescent="0.35">
      <c r="A443" s="46">
        <v>147</v>
      </c>
      <c r="B443" s="26" t="s">
        <v>1175</v>
      </c>
      <c r="C443" s="26" t="str">
        <f t="shared" si="58"/>
        <v>S00</v>
      </c>
      <c r="D443" s="46" t="s">
        <v>624</v>
      </c>
      <c r="E443" s="26" t="s">
        <v>625</v>
      </c>
      <c r="F443" s="11">
        <v>-2874</v>
      </c>
      <c r="G443" s="53">
        <v>0</v>
      </c>
      <c r="H443" s="57">
        <v>0</v>
      </c>
      <c r="I443" s="53">
        <v>0</v>
      </c>
      <c r="J443" s="11">
        <v>-2874</v>
      </c>
      <c r="K443" s="199">
        <f t="shared" si="59"/>
        <v>0</v>
      </c>
      <c r="L443" s="142">
        <f t="shared" si="60"/>
        <v>0</v>
      </c>
      <c r="M443" s="130">
        <f t="shared" si="61"/>
        <v>0</v>
      </c>
      <c r="N443" s="200">
        <f t="shared" si="62"/>
        <v>0</v>
      </c>
      <c r="O443" s="199">
        <f t="shared" si="63"/>
        <v>-2874</v>
      </c>
      <c r="P443" s="130">
        <f t="shared" si="64"/>
        <v>0</v>
      </c>
      <c r="Q443" s="130">
        <f t="shared" si="65"/>
        <v>0</v>
      </c>
      <c r="R443" s="200">
        <f t="shared" si="66"/>
        <v>0</v>
      </c>
      <c r="S443" s="199"/>
      <c r="T443" s="130"/>
      <c r="U443" s="130"/>
      <c r="V443" s="200"/>
      <c r="W443" s="7"/>
      <c r="X443" s="7"/>
      <c r="Y443" s="7">
        <v>2007</v>
      </c>
      <c r="Z443" s="123">
        <v>0</v>
      </c>
      <c r="AA443" s="193" t="s">
        <v>2534</v>
      </c>
      <c r="AC443" t="s">
        <v>2498</v>
      </c>
    </row>
    <row r="444" spans="1:29" x14ac:dyDescent="0.35">
      <c r="A444" s="46">
        <v>153</v>
      </c>
      <c r="B444" s="26" t="s">
        <v>1176</v>
      </c>
      <c r="C444" s="26" t="str">
        <f t="shared" si="58"/>
        <v>531</v>
      </c>
      <c r="D444" s="46" t="s">
        <v>1081</v>
      </c>
      <c r="E444" s="26" t="s">
        <v>1082</v>
      </c>
      <c r="F444" s="11">
        <v>7610</v>
      </c>
      <c r="G444" s="53">
        <v>0</v>
      </c>
      <c r="H444" s="57">
        <v>0</v>
      </c>
      <c r="I444" s="53">
        <v>0</v>
      </c>
      <c r="J444" s="11">
        <v>7610</v>
      </c>
      <c r="K444" s="199">
        <f t="shared" si="59"/>
        <v>0</v>
      </c>
      <c r="L444" s="142">
        <f t="shared" si="60"/>
        <v>0</v>
      </c>
      <c r="M444" s="130">
        <f t="shared" si="61"/>
        <v>0</v>
      </c>
      <c r="N444" s="200">
        <f t="shared" si="62"/>
        <v>0</v>
      </c>
      <c r="O444" s="194">
        <v>0</v>
      </c>
      <c r="P444" s="11">
        <v>0</v>
      </c>
      <c r="Q444" s="11">
        <v>0</v>
      </c>
      <c r="R444" s="195">
        <v>0</v>
      </c>
      <c r="S444" s="199">
        <f t="shared" si="63"/>
        <v>7610</v>
      </c>
      <c r="T444" s="130">
        <f>G444*(1-$Z444)</f>
        <v>0</v>
      </c>
      <c r="U444" s="130">
        <f>H444*(1-$Z444)</f>
        <v>0</v>
      </c>
      <c r="V444" s="200">
        <f>I444*(1-$Z444)</f>
        <v>0</v>
      </c>
      <c r="W444" s="7"/>
      <c r="X444" s="7"/>
      <c r="Y444" s="7">
        <v>2007</v>
      </c>
      <c r="Z444" s="123">
        <v>0</v>
      </c>
      <c r="AA444" s="193" t="s">
        <v>213</v>
      </c>
      <c r="AC444" t="s">
        <v>2503</v>
      </c>
    </row>
    <row r="445" spans="1:29" x14ac:dyDescent="0.35">
      <c r="A445" s="46">
        <v>154</v>
      </c>
      <c r="B445" s="26" t="s">
        <v>1177</v>
      </c>
      <c r="C445" s="26" t="str">
        <f t="shared" si="58"/>
        <v>531</v>
      </c>
      <c r="D445" s="46" t="s">
        <v>1081</v>
      </c>
      <c r="E445" s="26" t="s">
        <v>1082</v>
      </c>
      <c r="F445" s="11">
        <v>300636</v>
      </c>
      <c r="G445" s="53">
        <v>0</v>
      </c>
      <c r="H445" s="57">
        <v>0</v>
      </c>
      <c r="I445" s="53">
        <v>0</v>
      </c>
      <c r="J445" s="11">
        <v>300636</v>
      </c>
      <c r="K445" s="199">
        <f t="shared" si="59"/>
        <v>0</v>
      </c>
      <c r="L445" s="142">
        <f t="shared" si="60"/>
        <v>0</v>
      </c>
      <c r="M445" s="130">
        <f t="shared" si="61"/>
        <v>0</v>
      </c>
      <c r="N445" s="200">
        <f t="shared" si="62"/>
        <v>0</v>
      </c>
      <c r="O445" s="194">
        <v>0</v>
      </c>
      <c r="P445" s="11">
        <v>0</v>
      </c>
      <c r="Q445" s="11">
        <v>0</v>
      </c>
      <c r="R445" s="195">
        <v>0</v>
      </c>
      <c r="S445" s="199">
        <f t="shared" si="63"/>
        <v>300636</v>
      </c>
      <c r="T445" s="130">
        <f t="shared" ref="T445:T508" si="67">G445*(1-$Z445)</f>
        <v>0</v>
      </c>
      <c r="U445" s="130">
        <f t="shared" ref="U445:U508" si="68">H445*(1-$Z445)</f>
        <v>0</v>
      </c>
      <c r="V445" s="200">
        <f t="shared" ref="V445:V508" si="69">I445*(1-$Z445)</f>
        <v>0</v>
      </c>
      <c r="W445" s="7"/>
      <c r="X445" s="7"/>
      <c r="Y445" s="7">
        <v>2007</v>
      </c>
      <c r="Z445" s="123">
        <v>0</v>
      </c>
      <c r="AA445" s="193" t="s">
        <v>213</v>
      </c>
      <c r="AC445" t="s">
        <v>2503</v>
      </c>
    </row>
    <row r="446" spans="1:29" x14ac:dyDescent="0.35">
      <c r="A446" s="46">
        <v>155</v>
      </c>
      <c r="B446" s="26" t="s">
        <v>1178</v>
      </c>
      <c r="C446" s="26" t="str">
        <f t="shared" si="58"/>
        <v>531</v>
      </c>
      <c r="D446" s="46" t="s">
        <v>1081</v>
      </c>
      <c r="E446" s="26" t="s">
        <v>1082</v>
      </c>
      <c r="F446" s="11">
        <v>7712</v>
      </c>
      <c r="G446" s="53">
        <v>0</v>
      </c>
      <c r="H446" s="57">
        <v>0</v>
      </c>
      <c r="I446" s="53">
        <v>0</v>
      </c>
      <c r="J446" s="11">
        <v>7712</v>
      </c>
      <c r="K446" s="199">
        <f t="shared" si="59"/>
        <v>0</v>
      </c>
      <c r="L446" s="142">
        <f t="shared" si="60"/>
        <v>0</v>
      </c>
      <c r="M446" s="130">
        <f t="shared" si="61"/>
        <v>0</v>
      </c>
      <c r="N446" s="200">
        <f t="shared" si="62"/>
        <v>0</v>
      </c>
      <c r="O446" s="194">
        <v>0</v>
      </c>
      <c r="P446" s="11">
        <v>0</v>
      </c>
      <c r="Q446" s="11">
        <v>0</v>
      </c>
      <c r="R446" s="195">
        <v>0</v>
      </c>
      <c r="S446" s="199">
        <f t="shared" si="63"/>
        <v>7712</v>
      </c>
      <c r="T446" s="130">
        <f t="shared" si="67"/>
        <v>0</v>
      </c>
      <c r="U446" s="130">
        <f t="shared" si="68"/>
        <v>0</v>
      </c>
      <c r="V446" s="200">
        <f t="shared" si="69"/>
        <v>0</v>
      </c>
      <c r="W446" s="7"/>
      <c r="X446" s="7"/>
      <c r="Y446" s="7">
        <v>2007</v>
      </c>
      <c r="Z446" s="123">
        <v>0</v>
      </c>
      <c r="AA446" s="193" t="s">
        <v>213</v>
      </c>
      <c r="AC446" t="s">
        <v>2503</v>
      </c>
    </row>
    <row r="447" spans="1:29" x14ac:dyDescent="0.35">
      <c r="A447" s="46">
        <v>157</v>
      </c>
      <c r="B447" s="26" t="s">
        <v>1179</v>
      </c>
      <c r="C447" s="26" t="str">
        <f t="shared" si="58"/>
        <v>531</v>
      </c>
      <c r="D447" s="46" t="s">
        <v>1081</v>
      </c>
      <c r="E447" s="26" t="s">
        <v>1082</v>
      </c>
      <c r="F447" s="11">
        <v>28426</v>
      </c>
      <c r="G447" s="53">
        <v>0</v>
      </c>
      <c r="H447" s="57">
        <v>0</v>
      </c>
      <c r="I447" s="53">
        <v>0</v>
      </c>
      <c r="J447" s="11">
        <v>28426</v>
      </c>
      <c r="K447" s="199">
        <f t="shared" si="59"/>
        <v>0</v>
      </c>
      <c r="L447" s="142">
        <f t="shared" si="60"/>
        <v>0</v>
      </c>
      <c r="M447" s="130">
        <f t="shared" si="61"/>
        <v>0</v>
      </c>
      <c r="N447" s="200">
        <f t="shared" si="62"/>
        <v>0</v>
      </c>
      <c r="O447" s="194">
        <v>0</v>
      </c>
      <c r="P447" s="11">
        <v>0</v>
      </c>
      <c r="Q447" s="11">
        <v>0</v>
      </c>
      <c r="R447" s="195">
        <v>0</v>
      </c>
      <c r="S447" s="199">
        <f t="shared" si="63"/>
        <v>28426</v>
      </c>
      <c r="T447" s="130">
        <f t="shared" si="67"/>
        <v>0</v>
      </c>
      <c r="U447" s="130">
        <f t="shared" si="68"/>
        <v>0</v>
      </c>
      <c r="V447" s="200">
        <f t="shared" si="69"/>
        <v>0</v>
      </c>
      <c r="W447" s="7"/>
      <c r="X447" s="7"/>
      <c r="Y447" s="7">
        <v>2007</v>
      </c>
      <c r="Z447" s="123">
        <v>0</v>
      </c>
      <c r="AA447" s="193" t="s">
        <v>213</v>
      </c>
      <c r="AC447" t="s">
        <v>2503</v>
      </c>
    </row>
    <row r="448" spans="1:29" x14ac:dyDescent="0.35">
      <c r="A448" s="46">
        <v>158</v>
      </c>
      <c r="B448" s="26" t="s">
        <v>1180</v>
      </c>
      <c r="C448" s="26" t="str">
        <f t="shared" si="58"/>
        <v>531</v>
      </c>
      <c r="D448" s="46" t="s">
        <v>1081</v>
      </c>
      <c r="E448" s="26" t="s">
        <v>1082</v>
      </c>
      <c r="F448" s="11">
        <v>1113842</v>
      </c>
      <c r="G448" s="53">
        <v>0</v>
      </c>
      <c r="H448" s="57">
        <v>0</v>
      </c>
      <c r="I448" s="53">
        <v>0</v>
      </c>
      <c r="J448" s="11">
        <v>1113842</v>
      </c>
      <c r="K448" s="199">
        <f t="shared" si="59"/>
        <v>0</v>
      </c>
      <c r="L448" s="142">
        <f t="shared" si="60"/>
        <v>0</v>
      </c>
      <c r="M448" s="130">
        <f t="shared" si="61"/>
        <v>0</v>
      </c>
      <c r="N448" s="200">
        <f t="shared" si="62"/>
        <v>0</v>
      </c>
      <c r="O448" s="194">
        <v>0</v>
      </c>
      <c r="P448" s="11">
        <v>0</v>
      </c>
      <c r="Q448" s="11">
        <v>0</v>
      </c>
      <c r="R448" s="195">
        <v>0</v>
      </c>
      <c r="S448" s="199">
        <f t="shared" si="63"/>
        <v>1113842</v>
      </c>
      <c r="T448" s="130">
        <f t="shared" si="67"/>
        <v>0</v>
      </c>
      <c r="U448" s="130">
        <f t="shared" si="68"/>
        <v>0</v>
      </c>
      <c r="V448" s="200">
        <f t="shared" si="69"/>
        <v>0</v>
      </c>
      <c r="W448" s="7"/>
      <c r="X448" s="7"/>
      <c r="Y448" s="7">
        <v>2007</v>
      </c>
      <c r="Z448" s="123">
        <v>0</v>
      </c>
      <c r="AA448" s="193" t="s">
        <v>213</v>
      </c>
      <c r="AC448" t="s">
        <v>2503</v>
      </c>
    </row>
    <row r="449" spans="1:29" x14ac:dyDescent="0.35">
      <c r="A449" s="46">
        <v>159</v>
      </c>
      <c r="B449" s="26" t="s">
        <v>1181</v>
      </c>
      <c r="C449" s="26" t="str">
        <f t="shared" si="58"/>
        <v>531</v>
      </c>
      <c r="D449" s="46" t="s">
        <v>1081</v>
      </c>
      <c r="E449" s="26" t="s">
        <v>1082</v>
      </c>
      <c r="F449" s="11">
        <v>20567</v>
      </c>
      <c r="G449" s="53">
        <v>0</v>
      </c>
      <c r="H449" s="57">
        <v>0</v>
      </c>
      <c r="I449" s="53">
        <v>0</v>
      </c>
      <c r="J449" s="11">
        <v>20567</v>
      </c>
      <c r="K449" s="199">
        <f t="shared" si="59"/>
        <v>0</v>
      </c>
      <c r="L449" s="142">
        <f t="shared" si="60"/>
        <v>0</v>
      </c>
      <c r="M449" s="130">
        <f t="shared" si="61"/>
        <v>0</v>
      </c>
      <c r="N449" s="200">
        <f t="shared" si="62"/>
        <v>0</v>
      </c>
      <c r="O449" s="194">
        <v>0</v>
      </c>
      <c r="P449" s="11">
        <v>0</v>
      </c>
      <c r="Q449" s="11">
        <v>0</v>
      </c>
      <c r="R449" s="195">
        <v>0</v>
      </c>
      <c r="S449" s="199">
        <f t="shared" si="63"/>
        <v>20567</v>
      </c>
      <c r="T449" s="130">
        <f t="shared" si="67"/>
        <v>0</v>
      </c>
      <c r="U449" s="130">
        <f t="shared" si="68"/>
        <v>0</v>
      </c>
      <c r="V449" s="200">
        <f t="shared" si="69"/>
        <v>0</v>
      </c>
      <c r="W449" s="7"/>
      <c r="X449" s="7"/>
      <c r="Y449" s="7">
        <v>2007</v>
      </c>
      <c r="Z449" s="123">
        <v>0</v>
      </c>
      <c r="AA449" s="193" t="s">
        <v>213</v>
      </c>
      <c r="AC449" t="s">
        <v>2503</v>
      </c>
    </row>
    <row r="450" spans="1:29" x14ac:dyDescent="0.35">
      <c r="A450" s="46">
        <v>160</v>
      </c>
      <c r="B450" s="26" t="s">
        <v>1182</v>
      </c>
      <c r="C450" s="26" t="str">
        <f t="shared" si="58"/>
        <v>721</v>
      </c>
      <c r="D450" s="46">
        <v>721000</v>
      </c>
      <c r="E450" s="26" t="s">
        <v>50</v>
      </c>
      <c r="F450" s="11">
        <v>1207</v>
      </c>
      <c r="G450" s="53">
        <v>0</v>
      </c>
      <c r="H450" s="57">
        <v>0</v>
      </c>
      <c r="I450" s="53">
        <v>0</v>
      </c>
      <c r="J450" s="11">
        <v>1207</v>
      </c>
      <c r="K450" s="199">
        <f t="shared" si="59"/>
        <v>0</v>
      </c>
      <c r="L450" s="142">
        <f t="shared" si="60"/>
        <v>0</v>
      </c>
      <c r="M450" s="130">
        <f t="shared" si="61"/>
        <v>0</v>
      </c>
      <c r="N450" s="200">
        <f t="shared" si="62"/>
        <v>0</v>
      </c>
      <c r="O450" s="194">
        <v>0</v>
      </c>
      <c r="P450" s="11">
        <v>0</v>
      </c>
      <c r="Q450" s="11">
        <v>0</v>
      </c>
      <c r="R450" s="195">
        <v>0</v>
      </c>
      <c r="S450" s="199">
        <f t="shared" si="63"/>
        <v>1207</v>
      </c>
      <c r="T450" s="130">
        <f t="shared" si="67"/>
        <v>0</v>
      </c>
      <c r="U450" s="130">
        <f t="shared" si="68"/>
        <v>0</v>
      </c>
      <c r="V450" s="200">
        <f t="shared" si="69"/>
        <v>0</v>
      </c>
      <c r="W450" s="7"/>
      <c r="X450" s="7"/>
      <c r="Y450" s="7">
        <v>2007</v>
      </c>
      <c r="Z450" s="123">
        <v>0</v>
      </c>
      <c r="AA450" s="193" t="s">
        <v>213</v>
      </c>
      <c r="AC450" t="s">
        <v>2503</v>
      </c>
    </row>
    <row r="451" spans="1:29" x14ac:dyDescent="0.35">
      <c r="A451" s="46">
        <v>163</v>
      </c>
      <c r="B451" s="26" t="s">
        <v>1183</v>
      </c>
      <c r="C451" s="26" t="str">
        <f t="shared" si="58"/>
        <v>221</v>
      </c>
      <c r="D451" s="46">
        <v>221300</v>
      </c>
      <c r="E451" s="26" t="s">
        <v>626</v>
      </c>
      <c r="F451" s="11">
        <v>30154</v>
      </c>
      <c r="G451" s="53">
        <v>0</v>
      </c>
      <c r="H451" s="57">
        <v>0</v>
      </c>
      <c r="I451" s="53">
        <v>0</v>
      </c>
      <c r="J451" s="11">
        <v>30154</v>
      </c>
      <c r="K451" s="199">
        <f t="shared" si="59"/>
        <v>0</v>
      </c>
      <c r="L451" s="142">
        <f t="shared" si="60"/>
        <v>0</v>
      </c>
      <c r="M451" s="130">
        <f t="shared" si="61"/>
        <v>0</v>
      </c>
      <c r="N451" s="200">
        <f t="shared" si="62"/>
        <v>0</v>
      </c>
      <c r="O451" s="194">
        <v>0</v>
      </c>
      <c r="P451" s="11">
        <v>0</v>
      </c>
      <c r="Q451" s="11">
        <v>0</v>
      </c>
      <c r="R451" s="195">
        <v>0</v>
      </c>
      <c r="S451" s="199">
        <f t="shared" si="63"/>
        <v>30154</v>
      </c>
      <c r="T451" s="130">
        <f t="shared" si="67"/>
        <v>0</v>
      </c>
      <c r="U451" s="130">
        <f t="shared" si="68"/>
        <v>0</v>
      </c>
      <c r="V451" s="200">
        <f t="shared" si="69"/>
        <v>0</v>
      </c>
      <c r="W451" s="7"/>
      <c r="X451" s="7"/>
      <c r="Y451" s="7">
        <v>2007</v>
      </c>
      <c r="Z451" s="123">
        <v>0</v>
      </c>
      <c r="AA451" s="193" t="s">
        <v>213</v>
      </c>
      <c r="AC451" t="s">
        <v>2503</v>
      </c>
    </row>
    <row r="452" spans="1:29" x14ac:dyDescent="0.35">
      <c r="A452" s="46">
        <v>163</v>
      </c>
      <c r="B452" s="26" t="s">
        <v>1183</v>
      </c>
      <c r="C452" s="26" t="str">
        <f t="shared" si="58"/>
        <v>S00</v>
      </c>
      <c r="D452" s="46" t="s">
        <v>627</v>
      </c>
      <c r="E452" s="26" t="s">
        <v>628</v>
      </c>
      <c r="F452" s="11">
        <v>22376</v>
      </c>
      <c r="G452" s="53">
        <v>0</v>
      </c>
      <c r="H452" s="57">
        <v>0</v>
      </c>
      <c r="I452" s="53">
        <v>0</v>
      </c>
      <c r="J452" s="11">
        <v>22376</v>
      </c>
      <c r="K452" s="199">
        <f t="shared" si="59"/>
        <v>0</v>
      </c>
      <c r="L452" s="142">
        <f t="shared" si="60"/>
        <v>0</v>
      </c>
      <c r="M452" s="130">
        <f t="shared" si="61"/>
        <v>0</v>
      </c>
      <c r="N452" s="200">
        <f t="shared" si="62"/>
        <v>0</v>
      </c>
      <c r="O452" s="194">
        <v>0</v>
      </c>
      <c r="P452" s="11">
        <v>0</v>
      </c>
      <c r="Q452" s="11">
        <v>0</v>
      </c>
      <c r="R452" s="195">
        <v>0</v>
      </c>
      <c r="S452" s="199">
        <f t="shared" si="63"/>
        <v>22376</v>
      </c>
      <c r="T452" s="130">
        <f t="shared" si="67"/>
        <v>0</v>
      </c>
      <c r="U452" s="130">
        <f t="shared" si="68"/>
        <v>0</v>
      </c>
      <c r="V452" s="200">
        <f t="shared" si="69"/>
        <v>0</v>
      </c>
      <c r="W452" s="7"/>
      <c r="X452" s="7"/>
      <c r="Y452" s="7">
        <v>2007</v>
      </c>
      <c r="Z452" s="123">
        <v>0</v>
      </c>
      <c r="AA452" s="193" t="s">
        <v>213</v>
      </c>
      <c r="AC452" t="s">
        <v>2503</v>
      </c>
    </row>
    <row r="453" spans="1:29" x14ac:dyDescent="0.35">
      <c r="A453" s="46">
        <v>164</v>
      </c>
      <c r="B453" s="26" t="s">
        <v>1184</v>
      </c>
      <c r="C453" s="26" t="str">
        <f t="shared" si="58"/>
        <v>562</v>
      </c>
      <c r="D453" s="46">
        <v>562000</v>
      </c>
      <c r="E453" s="26" t="s">
        <v>45</v>
      </c>
      <c r="F453" s="11">
        <v>15473</v>
      </c>
      <c r="G453" s="53">
        <v>0</v>
      </c>
      <c r="H453" s="57">
        <v>0</v>
      </c>
      <c r="I453" s="53">
        <v>0</v>
      </c>
      <c r="J453" s="11">
        <v>15473</v>
      </c>
      <c r="K453" s="199">
        <f t="shared" si="59"/>
        <v>0</v>
      </c>
      <c r="L453" s="142">
        <f t="shared" si="60"/>
        <v>0</v>
      </c>
      <c r="M453" s="130">
        <f t="shared" si="61"/>
        <v>0</v>
      </c>
      <c r="N453" s="200">
        <f t="shared" si="62"/>
        <v>0</v>
      </c>
      <c r="O453" s="194">
        <v>0</v>
      </c>
      <c r="P453" s="11">
        <v>0</v>
      </c>
      <c r="Q453" s="11">
        <v>0</v>
      </c>
      <c r="R453" s="195">
        <v>0</v>
      </c>
      <c r="S453" s="199">
        <f t="shared" si="63"/>
        <v>15473</v>
      </c>
      <c r="T453" s="130">
        <f t="shared" si="67"/>
        <v>0</v>
      </c>
      <c r="U453" s="130">
        <f t="shared" si="68"/>
        <v>0</v>
      </c>
      <c r="V453" s="200">
        <f t="shared" si="69"/>
        <v>0</v>
      </c>
      <c r="W453" s="7"/>
      <c r="X453" s="7"/>
      <c r="Y453" s="7">
        <v>2007</v>
      </c>
      <c r="Z453" s="123">
        <v>0</v>
      </c>
      <c r="AA453" s="193" t="s">
        <v>213</v>
      </c>
      <c r="AC453" t="s">
        <v>2503</v>
      </c>
    </row>
    <row r="454" spans="1:29" x14ac:dyDescent="0.35">
      <c r="A454" s="46">
        <v>166</v>
      </c>
      <c r="B454" s="26" t="s">
        <v>723</v>
      </c>
      <c r="C454" s="26" t="str">
        <f t="shared" si="58"/>
        <v>221</v>
      </c>
      <c r="D454" s="46">
        <v>221100</v>
      </c>
      <c r="E454" s="26" t="s">
        <v>629</v>
      </c>
      <c r="F454" s="11">
        <v>148295</v>
      </c>
      <c r="G454" s="53">
        <v>0</v>
      </c>
      <c r="H454" s="57">
        <v>0</v>
      </c>
      <c r="I454" s="53">
        <v>0</v>
      </c>
      <c r="J454" s="11">
        <v>148295</v>
      </c>
      <c r="K454" s="199">
        <f t="shared" si="59"/>
        <v>0</v>
      </c>
      <c r="L454" s="142">
        <f t="shared" si="60"/>
        <v>0</v>
      </c>
      <c r="M454" s="130">
        <f t="shared" si="61"/>
        <v>0</v>
      </c>
      <c r="N454" s="200">
        <f t="shared" si="62"/>
        <v>0</v>
      </c>
      <c r="O454" s="194">
        <v>0</v>
      </c>
      <c r="P454" s="11">
        <v>0</v>
      </c>
      <c r="Q454" s="11">
        <v>0</v>
      </c>
      <c r="R454" s="195">
        <v>0</v>
      </c>
      <c r="S454" s="199">
        <f t="shared" si="63"/>
        <v>148295</v>
      </c>
      <c r="T454" s="130">
        <f t="shared" si="67"/>
        <v>0</v>
      </c>
      <c r="U454" s="130">
        <f t="shared" si="68"/>
        <v>0</v>
      </c>
      <c r="V454" s="200">
        <f t="shared" si="69"/>
        <v>0</v>
      </c>
      <c r="W454" s="7"/>
      <c r="X454" s="7"/>
      <c r="Y454" s="7">
        <v>2007</v>
      </c>
      <c r="Z454" s="123">
        <v>0</v>
      </c>
      <c r="AA454" s="193" t="s">
        <v>213</v>
      </c>
      <c r="AC454" t="s">
        <v>2503</v>
      </c>
    </row>
    <row r="455" spans="1:29" x14ac:dyDescent="0.35">
      <c r="A455" s="46">
        <v>167</v>
      </c>
      <c r="B455" s="26" t="s">
        <v>1185</v>
      </c>
      <c r="C455" s="26" t="str">
        <f t="shared" si="58"/>
        <v>221</v>
      </c>
      <c r="D455" s="46">
        <v>221200</v>
      </c>
      <c r="E455" s="26" t="s">
        <v>630</v>
      </c>
      <c r="F455" s="11">
        <v>61768</v>
      </c>
      <c r="G455" s="53">
        <v>0</v>
      </c>
      <c r="H455" s="57">
        <v>0</v>
      </c>
      <c r="I455" s="53">
        <v>0</v>
      </c>
      <c r="J455" s="11">
        <v>61768</v>
      </c>
      <c r="K455" s="199">
        <f t="shared" si="59"/>
        <v>0</v>
      </c>
      <c r="L455" s="142">
        <f t="shared" si="60"/>
        <v>0</v>
      </c>
      <c r="M455" s="130">
        <f t="shared" si="61"/>
        <v>0</v>
      </c>
      <c r="N455" s="200">
        <f t="shared" si="62"/>
        <v>0</v>
      </c>
      <c r="O455" s="194">
        <v>0</v>
      </c>
      <c r="P455" s="11">
        <v>0</v>
      </c>
      <c r="Q455" s="11">
        <v>0</v>
      </c>
      <c r="R455" s="195">
        <v>0</v>
      </c>
      <c r="S455" s="199">
        <f t="shared" si="63"/>
        <v>61768</v>
      </c>
      <c r="T455" s="130">
        <f t="shared" si="67"/>
        <v>0</v>
      </c>
      <c r="U455" s="130">
        <f t="shared" si="68"/>
        <v>0</v>
      </c>
      <c r="V455" s="200">
        <f t="shared" si="69"/>
        <v>0</v>
      </c>
      <c r="W455" s="7"/>
      <c r="X455" s="7"/>
      <c r="Y455" s="7">
        <v>2007</v>
      </c>
      <c r="Z455" s="123">
        <v>0</v>
      </c>
      <c r="AA455" s="193" t="s">
        <v>213</v>
      </c>
      <c r="AC455" t="s">
        <v>2503</v>
      </c>
    </row>
    <row r="456" spans="1:29" x14ac:dyDescent="0.35">
      <c r="A456" s="46">
        <v>167</v>
      </c>
      <c r="B456" s="26" t="s">
        <v>1185</v>
      </c>
      <c r="C456" s="26" t="str">
        <f t="shared" ref="C456:C519" si="70">LEFT(D456,3)</f>
        <v>221</v>
      </c>
      <c r="D456" s="46">
        <v>221300</v>
      </c>
      <c r="E456" s="26" t="s">
        <v>626</v>
      </c>
      <c r="F456" s="11">
        <v>116</v>
      </c>
      <c r="G456" s="53">
        <v>0</v>
      </c>
      <c r="H456" s="57">
        <v>0</v>
      </c>
      <c r="I456" s="53">
        <v>0</v>
      </c>
      <c r="J456" s="11">
        <v>116</v>
      </c>
      <c r="K456" s="199">
        <f t="shared" ref="K456:K519" si="71">F456*Z456</f>
        <v>0</v>
      </c>
      <c r="L456" s="142">
        <f t="shared" ref="L456:L519" si="72">G456*$Z456</f>
        <v>0</v>
      </c>
      <c r="M456" s="130">
        <f t="shared" ref="M456:M519" si="73">H456*$Z456</f>
        <v>0</v>
      </c>
      <c r="N456" s="200">
        <f t="shared" ref="N456:N519" si="74">I456*$Z456</f>
        <v>0</v>
      </c>
      <c r="O456" s="194">
        <v>0</v>
      </c>
      <c r="P456" s="11">
        <v>0</v>
      </c>
      <c r="Q456" s="11">
        <v>0</v>
      </c>
      <c r="R456" s="195">
        <v>0</v>
      </c>
      <c r="S456" s="199">
        <f t="shared" ref="S456:S519" si="75">$F456*(1-$Z456)</f>
        <v>116</v>
      </c>
      <c r="T456" s="130">
        <f t="shared" si="67"/>
        <v>0</v>
      </c>
      <c r="U456" s="130">
        <f t="shared" si="68"/>
        <v>0</v>
      </c>
      <c r="V456" s="200">
        <f t="shared" si="69"/>
        <v>0</v>
      </c>
      <c r="W456" s="7"/>
      <c r="X456" s="7"/>
      <c r="Y456" s="7">
        <v>2007</v>
      </c>
      <c r="Z456" s="123">
        <v>0</v>
      </c>
      <c r="AA456" s="193" t="s">
        <v>213</v>
      </c>
      <c r="AC456" t="s">
        <v>2503</v>
      </c>
    </row>
    <row r="457" spans="1:29" x14ac:dyDescent="0.35">
      <c r="A457" s="46">
        <v>170</v>
      </c>
      <c r="B457" s="26" t="s">
        <v>1186</v>
      </c>
      <c r="C457" s="26" t="str">
        <f t="shared" si="70"/>
        <v>621</v>
      </c>
      <c r="D457" s="46">
        <v>621100</v>
      </c>
      <c r="E457" s="26" t="s">
        <v>631</v>
      </c>
      <c r="F457" s="11">
        <v>346543</v>
      </c>
      <c r="G457" s="53">
        <v>0</v>
      </c>
      <c r="H457" s="57">
        <v>0</v>
      </c>
      <c r="I457" s="53">
        <v>0</v>
      </c>
      <c r="J457" s="11">
        <v>346543</v>
      </c>
      <c r="K457" s="199">
        <f t="shared" si="71"/>
        <v>0</v>
      </c>
      <c r="L457" s="142">
        <f t="shared" si="72"/>
        <v>0</v>
      </c>
      <c r="M457" s="130">
        <f t="shared" si="73"/>
        <v>0</v>
      </c>
      <c r="N457" s="200">
        <f t="shared" si="74"/>
        <v>0</v>
      </c>
      <c r="O457" s="194">
        <v>0</v>
      </c>
      <c r="P457" s="11">
        <v>0</v>
      </c>
      <c r="Q457" s="11">
        <v>0</v>
      </c>
      <c r="R457" s="195">
        <v>0</v>
      </c>
      <c r="S457" s="199">
        <f t="shared" si="75"/>
        <v>346543</v>
      </c>
      <c r="T457" s="130">
        <f t="shared" si="67"/>
        <v>0</v>
      </c>
      <c r="U457" s="130">
        <f t="shared" si="68"/>
        <v>0</v>
      </c>
      <c r="V457" s="200">
        <f t="shared" si="69"/>
        <v>0</v>
      </c>
      <c r="W457" s="7"/>
      <c r="X457" s="7"/>
      <c r="Y457" s="7">
        <v>2007</v>
      </c>
      <c r="Z457" s="123">
        <v>0</v>
      </c>
      <c r="AA457" s="193" t="s">
        <v>213</v>
      </c>
      <c r="AC457" t="s">
        <v>2505</v>
      </c>
    </row>
    <row r="458" spans="1:29" x14ac:dyDescent="0.35">
      <c r="A458" s="46">
        <v>170</v>
      </c>
      <c r="B458" s="26" t="s">
        <v>1186</v>
      </c>
      <c r="C458" s="26" t="str">
        <f t="shared" si="70"/>
        <v>621</v>
      </c>
      <c r="D458" s="46">
        <v>621400</v>
      </c>
      <c r="E458" s="26" t="s">
        <v>632</v>
      </c>
      <c r="F458" s="11">
        <v>19146</v>
      </c>
      <c r="G458" s="53">
        <v>0</v>
      </c>
      <c r="H458" s="57">
        <v>0</v>
      </c>
      <c r="I458" s="53">
        <v>0</v>
      </c>
      <c r="J458" s="11">
        <v>19146</v>
      </c>
      <c r="K458" s="199">
        <f t="shared" si="71"/>
        <v>0</v>
      </c>
      <c r="L458" s="142">
        <f t="shared" si="72"/>
        <v>0</v>
      </c>
      <c r="M458" s="130">
        <f t="shared" si="73"/>
        <v>0</v>
      </c>
      <c r="N458" s="200">
        <f t="shared" si="74"/>
        <v>0</v>
      </c>
      <c r="O458" s="194">
        <v>0</v>
      </c>
      <c r="P458" s="11">
        <v>0</v>
      </c>
      <c r="Q458" s="11">
        <v>0</v>
      </c>
      <c r="R458" s="195">
        <v>0</v>
      </c>
      <c r="S458" s="199">
        <f t="shared" si="75"/>
        <v>19146</v>
      </c>
      <c r="T458" s="130">
        <f t="shared" si="67"/>
        <v>0</v>
      </c>
      <c r="U458" s="130">
        <f t="shared" si="68"/>
        <v>0</v>
      </c>
      <c r="V458" s="200">
        <f t="shared" si="69"/>
        <v>0</v>
      </c>
      <c r="W458" s="7"/>
      <c r="X458" s="7"/>
      <c r="Y458" s="7">
        <v>2007</v>
      </c>
      <c r="Z458" s="123">
        <v>0</v>
      </c>
      <c r="AA458" s="193" t="s">
        <v>213</v>
      </c>
      <c r="AC458" t="s">
        <v>2505</v>
      </c>
    </row>
    <row r="459" spans="1:29" x14ac:dyDescent="0.35">
      <c r="A459" s="46">
        <v>171</v>
      </c>
      <c r="B459" s="26" t="s">
        <v>1187</v>
      </c>
      <c r="C459" s="26" t="str">
        <f t="shared" si="70"/>
        <v>621</v>
      </c>
      <c r="D459" s="46">
        <v>621200</v>
      </c>
      <c r="E459" s="26" t="s">
        <v>633</v>
      </c>
      <c r="F459" s="11">
        <v>96992</v>
      </c>
      <c r="G459" s="53">
        <v>0</v>
      </c>
      <c r="H459" s="57">
        <v>0</v>
      </c>
      <c r="I459" s="53">
        <v>0</v>
      </c>
      <c r="J459" s="11">
        <v>96992</v>
      </c>
      <c r="K459" s="199">
        <f t="shared" si="71"/>
        <v>0</v>
      </c>
      <c r="L459" s="142">
        <f t="shared" si="72"/>
        <v>0</v>
      </c>
      <c r="M459" s="130">
        <f t="shared" si="73"/>
        <v>0</v>
      </c>
      <c r="N459" s="200">
        <f t="shared" si="74"/>
        <v>0</v>
      </c>
      <c r="O459" s="194">
        <v>0</v>
      </c>
      <c r="P459" s="11">
        <v>0</v>
      </c>
      <c r="Q459" s="11">
        <v>0</v>
      </c>
      <c r="R459" s="195">
        <v>0</v>
      </c>
      <c r="S459" s="199">
        <f t="shared" si="75"/>
        <v>96992</v>
      </c>
      <c r="T459" s="130">
        <f t="shared" si="67"/>
        <v>0</v>
      </c>
      <c r="U459" s="130">
        <f t="shared" si="68"/>
        <v>0</v>
      </c>
      <c r="V459" s="200">
        <f t="shared" si="69"/>
        <v>0</v>
      </c>
      <c r="W459" s="7"/>
      <c r="X459" s="7"/>
      <c r="Y459" s="7">
        <v>2007</v>
      </c>
      <c r="Z459" s="123">
        <v>0</v>
      </c>
      <c r="AA459" s="193" t="s">
        <v>213</v>
      </c>
      <c r="AC459" t="s">
        <v>2505</v>
      </c>
    </row>
    <row r="460" spans="1:29" x14ac:dyDescent="0.35">
      <c r="A460" s="46">
        <v>173</v>
      </c>
      <c r="B460" s="26" t="s">
        <v>1188</v>
      </c>
      <c r="C460" s="26" t="str">
        <f t="shared" si="70"/>
        <v>621</v>
      </c>
      <c r="D460" s="46">
        <v>621600</v>
      </c>
      <c r="E460" s="26" t="s">
        <v>634</v>
      </c>
      <c r="F460" s="11">
        <v>64462</v>
      </c>
      <c r="G460" s="53">
        <v>0</v>
      </c>
      <c r="H460" s="57">
        <v>0</v>
      </c>
      <c r="I460" s="53">
        <v>0</v>
      </c>
      <c r="J460" s="11">
        <v>64462</v>
      </c>
      <c r="K460" s="199">
        <f t="shared" si="71"/>
        <v>0</v>
      </c>
      <c r="L460" s="142">
        <f t="shared" si="72"/>
        <v>0</v>
      </c>
      <c r="M460" s="130">
        <f t="shared" si="73"/>
        <v>0</v>
      </c>
      <c r="N460" s="200">
        <f t="shared" si="74"/>
        <v>0</v>
      </c>
      <c r="O460" s="194">
        <v>0</v>
      </c>
      <c r="P460" s="11">
        <v>0</v>
      </c>
      <c r="Q460" s="11">
        <v>0</v>
      </c>
      <c r="R460" s="195">
        <v>0</v>
      </c>
      <c r="S460" s="199">
        <f t="shared" si="75"/>
        <v>64462</v>
      </c>
      <c r="T460" s="130">
        <f t="shared" si="67"/>
        <v>0</v>
      </c>
      <c r="U460" s="130">
        <f t="shared" si="68"/>
        <v>0</v>
      </c>
      <c r="V460" s="200">
        <f t="shared" si="69"/>
        <v>0</v>
      </c>
      <c r="W460" s="7"/>
      <c r="X460" s="7"/>
      <c r="Y460" s="7">
        <v>2007</v>
      </c>
      <c r="Z460" s="123">
        <v>0</v>
      </c>
      <c r="AA460" s="193" t="s">
        <v>213</v>
      </c>
      <c r="AC460" t="s">
        <v>2505</v>
      </c>
    </row>
    <row r="461" spans="1:29" x14ac:dyDescent="0.35">
      <c r="A461" s="46">
        <v>174</v>
      </c>
      <c r="B461" s="26" t="s">
        <v>1189</v>
      </c>
      <c r="C461" s="26" t="str">
        <f t="shared" si="70"/>
        <v>621</v>
      </c>
      <c r="D461" s="46">
        <v>621500</v>
      </c>
      <c r="E461" s="26" t="s">
        <v>635</v>
      </c>
      <c r="F461" s="11">
        <v>28812</v>
      </c>
      <c r="G461" s="53">
        <v>0</v>
      </c>
      <c r="H461" s="57">
        <v>0</v>
      </c>
      <c r="I461" s="53">
        <v>0</v>
      </c>
      <c r="J461" s="11">
        <v>28812</v>
      </c>
      <c r="K461" s="199">
        <f t="shared" si="71"/>
        <v>0</v>
      </c>
      <c r="L461" s="142">
        <f t="shared" si="72"/>
        <v>0</v>
      </c>
      <c r="M461" s="130">
        <f t="shared" si="73"/>
        <v>0</v>
      </c>
      <c r="N461" s="200">
        <f t="shared" si="74"/>
        <v>0</v>
      </c>
      <c r="O461" s="194">
        <v>0</v>
      </c>
      <c r="P461" s="11">
        <v>0</v>
      </c>
      <c r="Q461" s="11">
        <v>0</v>
      </c>
      <c r="R461" s="195">
        <v>0</v>
      </c>
      <c r="S461" s="199">
        <f t="shared" si="75"/>
        <v>28812</v>
      </c>
      <c r="T461" s="130">
        <f t="shared" si="67"/>
        <v>0</v>
      </c>
      <c r="U461" s="130">
        <f t="shared" si="68"/>
        <v>0</v>
      </c>
      <c r="V461" s="200">
        <f t="shared" si="69"/>
        <v>0</v>
      </c>
      <c r="W461" s="7"/>
      <c r="X461" s="7"/>
      <c r="Y461" s="7">
        <v>2007</v>
      </c>
      <c r="Z461" s="123">
        <v>0</v>
      </c>
      <c r="AA461" s="193" t="s">
        <v>213</v>
      </c>
      <c r="AC461" t="s">
        <v>2505</v>
      </c>
    </row>
    <row r="462" spans="1:29" x14ac:dyDescent="0.35">
      <c r="A462" s="46">
        <v>176</v>
      </c>
      <c r="B462" s="26" t="s">
        <v>1190</v>
      </c>
      <c r="C462" s="26" t="str">
        <f t="shared" si="70"/>
        <v>621</v>
      </c>
      <c r="D462" s="46">
        <v>621300</v>
      </c>
      <c r="E462" s="26" t="s">
        <v>542</v>
      </c>
      <c r="F462" s="11">
        <v>53741</v>
      </c>
      <c r="G462" s="53">
        <v>0</v>
      </c>
      <c r="H462" s="57">
        <v>0</v>
      </c>
      <c r="I462" s="53">
        <v>0</v>
      </c>
      <c r="J462" s="11">
        <v>53741</v>
      </c>
      <c r="K462" s="199">
        <f t="shared" si="71"/>
        <v>0</v>
      </c>
      <c r="L462" s="142">
        <f t="shared" si="72"/>
        <v>0</v>
      </c>
      <c r="M462" s="130">
        <f t="shared" si="73"/>
        <v>0</v>
      </c>
      <c r="N462" s="200">
        <f t="shared" si="74"/>
        <v>0</v>
      </c>
      <c r="O462" s="194">
        <v>0</v>
      </c>
      <c r="P462" s="11">
        <v>0</v>
      </c>
      <c r="Q462" s="11">
        <v>0</v>
      </c>
      <c r="R462" s="195">
        <v>0</v>
      </c>
      <c r="S462" s="199">
        <f t="shared" si="75"/>
        <v>53741</v>
      </c>
      <c r="T462" s="130">
        <f t="shared" si="67"/>
        <v>0</v>
      </c>
      <c r="U462" s="130">
        <f t="shared" si="68"/>
        <v>0</v>
      </c>
      <c r="V462" s="200">
        <f t="shared" si="69"/>
        <v>0</v>
      </c>
      <c r="W462" s="7"/>
      <c r="X462" s="7"/>
      <c r="Y462" s="7">
        <v>2007</v>
      </c>
      <c r="Z462" s="123">
        <v>0</v>
      </c>
      <c r="AA462" s="193" t="s">
        <v>213</v>
      </c>
      <c r="AC462" t="s">
        <v>2505</v>
      </c>
    </row>
    <row r="463" spans="1:29" x14ac:dyDescent="0.35">
      <c r="A463" s="46">
        <v>176</v>
      </c>
      <c r="B463" s="26" t="s">
        <v>1190</v>
      </c>
      <c r="C463" s="26" t="str">
        <f t="shared" si="70"/>
        <v>621</v>
      </c>
      <c r="D463" s="46">
        <v>621400</v>
      </c>
      <c r="E463" s="26" t="s">
        <v>632</v>
      </c>
      <c r="F463" s="11">
        <v>24827</v>
      </c>
      <c r="G463" s="53">
        <v>0</v>
      </c>
      <c r="H463" s="57">
        <v>0</v>
      </c>
      <c r="I463" s="53">
        <v>0</v>
      </c>
      <c r="J463" s="11">
        <v>24827</v>
      </c>
      <c r="K463" s="199">
        <f t="shared" si="71"/>
        <v>0</v>
      </c>
      <c r="L463" s="142">
        <f t="shared" si="72"/>
        <v>0</v>
      </c>
      <c r="M463" s="130">
        <f t="shared" si="73"/>
        <v>0</v>
      </c>
      <c r="N463" s="200">
        <f t="shared" si="74"/>
        <v>0</v>
      </c>
      <c r="O463" s="194">
        <v>0</v>
      </c>
      <c r="P463" s="11">
        <v>0</v>
      </c>
      <c r="Q463" s="11">
        <v>0</v>
      </c>
      <c r="R463" s="195">
        <v>0</v>
      </c>
      <c r="S463" s="199">
        <f t="shared" si="75"/>
        <v>24827</v>
      </c>
      <c r="T463" s="130">
        <f t="shared" si="67"/>
        <v>0</v>
      </c>
      <c r="U463" s="130">
        <f t="shared" si="68"/>
        <v>0</v>
      </c>
      <c r="V463" s="200">
        <f t="shared" si="69"/>
        <v>0</v>
      </c>
      <c r="W463" s="7"/>
      <c r="X463" s="7"/>
      <c r="Y463" s="7">
        <v>2007</v>
      </c>
      <c r="Z463" s="123">
        <v>0</v>
      </c>
      <c r="AA463" s="193" t="s">
        <v>213</v>
      </c>
      <c r="AC463" t="s">
        <v>2505</v>
      </c>
    </row>
    <row r="464" spans="1:29" x14ac:dyDescent="0.35">
      <c r="A464" s="46">
        <v>176</v>
      </c>
      <c r="B464" s="26" t="s">
        <v>1190</v>
      </c>
      <c r="C464" s="26" t="str">
        <f t="shared" si="70"/>
        <v>621</v>
      </c>
      <c r="D464" s="46">
        <v>621900</v>
      </c>
      <c r="E464" s="26" t="s">
        <v>636</v>
      </c>
      <c r="F464" s="11">
        <v>9711</v>
      </c>
      <c r="G464" s="53">
        <v>0</v>
      </c>
      <c r="H464" s="57">
        <v>0</v>
      </c>
      <c r="I464" s="53">
        <v>0</v>
      </c>
      <c r="J464" s="11">
        <v>9711</v>
      </c>
      <c r="K464" s="199">
        <f t="shared" si="71"/>
        <v>0</v>
      </c>
      <c r="L464" s="142">
        <f t="shared" si="72"/>
        <v>0</v>
      </c>
      <c r="M464" s="130">
        <f t="shared" si="73"/>
        <v>0</v>
      </c>
      <c r="N464" s="200">
        <f t="shared" si="74"/>
        <v>0</v>
      </c>
      <c r="O464" s="194">
        <v>0</v>
      </c>
      <c r="P464" s="11">
        <v>0</v>
      </c>
      <c r="Q464" s="11">
        <v>0</v>
      </c>
      <c r="R464" s="195">
        <v>0</v>
      </c>
      <c r="S464" s="199">
        <f t="shared" si="75"/>
        <v>9711</v>
      </c>
      <c r="T464" s="130">
        <f t="shared" si="67"/>
        <v>0</v>
      </c>
      <c r="U464" s="130">
        <f t="shared" si="68"/>
        <v>0</v>
      </c>
      <c r="V464" s="200">
        <f t="shared" si="69"/>
        <v>0</v>
      </c>
      <c r="W464" s="7"/>
      <c r="X464" s="7"/>
      <c r="Y464" s="7">
        <v>2007</v>
      </c>
      <c r="Z464" s="123">
        <v>0</v>
      </c>
      <c r="AA464" s="193" t="s">
        <v>213</v>
      </c>
      <c r="AC464" t="s">
        <v>2505</v>
      </c>
    </row>
    <row r="465" spans="1:29" x14ac:dyDescent="0.35">
      <c r="A465" s="46">
        <v>177</v>
      </c>
      <c r="B465" s="26" t="s">
        <v>1191</v>
      </c>
      <c r="C465" s="26" t="str">
        <f t="shared" si="70"/>
        <v>532</v>
      </c>
      <c r="D465" s="46" t="s">
        <v>457</v>
      </c>
      <c r="E465" s="26" t="s">
        <v>458</v>
      </c>
      <c r="F465" s="11">
        <v>4155</v>
      </c>
      <c r="G465" s="53">
        <v>0</v>
      </c>
      <c r="H465" s="57">
        <v>0</v>
      </c>
      <c r="I465" s="53">
        <v>0</v>
      </c>
      <c r="J465" s="11">
        <v>4155</v>
      </c>
      <c r="K465" s="199">
        <f t="shared" si="71"/>
        <v>0</v>
      </c>
      <c r="L465" s="142">
        <f t="shared" si="72"/>
        <v>0</v>
      </c>
      <c r="M465" s="130">
        <f t="shared" si="73"/>
        <v>0</v>
      </c>
      <c r="N465" s="200">
        <f t="shared" si="74"/>
        <v>0</v>
      </c>
      <c r="O465" s="194">
        <v>0</v>
      </c>
      <c r="P465" s="11">
        <v>0</v>
      </c>
      <c r="Q465" s="11">
        <v>0</v>
      </c>
      <c r="R465" s="195">
        <v>0</v>
      </c>
      <c r="S465" s="199">
        <f t="shared" si="75"/>
        <v>4155</v>
      </c>
      <c r="T465" s="130">
        <f t="shared" si="67"/>
        <v>0</v>
      </c>
      <c r="U465" s="130">
        <f t="shared" si="68"/>
        <v>0</v>
      </c>
      <c r="V465" s="200">
        <f t="shared" si="69"/>
        <v>0</v>
      </c>
      <c r="W465" s="7"/>
      <c r="X465" s="7"/>
      <c r="Y465" s="7">
        <v>2007</v>
      </c>
      <c r="Z465" s="123">
        <v>0</v>
      </c>
      <c r="AA465" s="193" t="s">
        <v>213</v>
      </c>
      <c r="AC465" t="s">
        <v>2505</v>
      </c>
    </row>
    <row r="466" spans="1:29" x14ac:dyDescent="0.35">
      <c r="A466" s="46">
        <v>177</v>
      </c>
      <c r="B466" s="26" t="s">
        <v>1191</v>
      </c>
      <c r="C466" s="26" t="str">
        <f t="shared" si="70"/>
        <v>621</v>
      </c>
      <c r="D466" s="46">
        <v>621400</v>
      </c>
      <c r="E466" s="26" t="s">
        <v>632</v>
      </c>
      <c r="F466" s="11">
        <v>27065</v>
      </c>
      <c r="G466" s="53">
        <v>0</v>
      </c>
      <c r="H466" s="57">
        <v>0</v>
      </c>
      <c r="I466" s="53">
        <v>0</v>
      </c>
      <c r="J466" s="11">
        <v>27065</v>
      </c>
      <c r="K466" s="199">
        <f t="shared" si="71"/>
        <v>0</v>
      </c>
      <c r="L466" s="142">
        <f t="shared" si="72"/>
        <v>0</v>
      </c>
      <c r="M466" s="130">
        <f t="shared" si="73"/>
        <v>0</v>
      </c>
      <c r="N466" s="200">
        <f t="shared" si="74"/>
        <v>0</v>
      </c>
      <c r="O466" s="194">
        <v>0</v>
      </c>
      <c r="P466" s="11">
        <v>0</v>
      </c>
      <c r="Q466" s="11">
        <v>0</v>
      </c>
      <c r="R466" s="195">
        <v>0</v>
      </c>
      <c r="S466" s="199">
        <f t="shared" si="75"/>
        <v>27065</v>
      </c>
      <c r="T466" s="130">
        <f t="shared" si="67"/>
        <v>0</v>
      </c>
      <c r="U466" s="130">
        <f t="shared" si="68"/>
        <v>0</v>
      </c>
      <c r="V466" s="200">
        <f t="shared" si="69"/>
        <v>0</v>
      </c>
      <c r="W466" s="7"/>
      <c r="X466" s="7"/>
      <c r="Y466" s="7">
        <v>2007</v>
      </c>
      <c r="Z466" s="123">
        <v>0</v>
      </c>
      <c r="AA466" s="193" t="s">
        <v>213</v>
      </c>
      <c r="AC466" t="s">
        <v>2505</v>
      </c>
    </row>
    <row r="467" spans="1:29" x14ac:dyDescent="0.35">
      <c r="A467" s="46">
        <v>177</v>
      </c>
      <c r="B467" s="26" t="s">
        <v>1191</v>
      </c>
      <c r="C467" s="26" t="str">
        <f t="shared" si="70"/>
        <v>621</v>
      </c>
      <c r="D467" s="46">
        <v>621900</v>
      </c>
      <c r="E467" s="26" t="s">
        <v>636</v>
      </c>
      <c r="F467" s="11">
        <v>14438</v>
      </c>
      <c r="G467" s="53">
        <v>0</v>
      </c>
      <c r="H467" s="57">
        <v>0</v>
      </c>
      <c r="I467" s="53">
        <v>0</v>
      </c>
      <c r="J467" s="11">
        <v>14438</v>
      </c>
      <c r="K467" s="199">
        <f t="shared" si="71"/>
        <v>0</v>
      </c>
      <c r="L467" s="142">
        <f t="shared" si="72"/>
        <v>0</v>
      </c>
      <c r="M467" s="130">
        <f t="shared" si="73"/>
        <v>0</v>
      </c>
      <c r="N467" s="200">
        <f t="shared" si="74"/>
        <v>0</v>
      </c>
      <c r="O467" s="194">
        <v>0</v>
      </c>
      <c r="P467" s="11">
        <v>0</v>
      </c>
      <c r="Q467" s="11">
        <v>0</v>
      </c>
      <c r="R467" s="195">
        <v>0</v>
      </c>
      <c r="S467" s="199">
        <f t="shared" si="75"/>
        <v>14438</v>
      </c>
      <c r="T467" s="130">
        <f t="shared" si="67"/>
        <v>0</v>
      </c>
      <c r="U467" s="130">
        <f t="shared" si="68"/>
        <v>0</v>
      </c>
      <c r="V467" s="200">
        <f t="shared" si="69"/>
        <v>0</v>
      </c>
      <c r="W467" s="7"/>
      <c r="X467" s="7"/>
      <c r="Y467" s="7">
        <v>2007</v>
      </c>
      <c r="Z467" s="123">
        <v>0</v>
      </c>
      <c r="AA467" s="193" t="s">
        <v>213</v>
      </c>
      <c r="AC467" t="s">
        <v>2505</v>
      </c>
    </row>
    <row r="468" spans="1:29" x14ac:dyDescent="0.35">
      <c r="A468" s="46">
        <v>180</v>
      </c>
      <c r="B468" s="26" t="s">
        <v>1192</v>
      </c>
      <c r="C468" s="26" t="str">
        <f t="shared" si="70"/>
        <v>622</v>
      </c>
      <c r="D468" s="46">
        <v>622000</v>
      </c>
      <c r="E468" s="26" t="s">
        <v>637</v>
      </c>
      <c r="F468" s="11">
        <v>446790</v>
      </c>
      <c r="G468" s="53">
        <v>0</v>
      </c>
      <c r="H468" s="57">
        <v>0</v>
      </c>
      <c r="I468" s="53">
        <v>0</v>
      </c>
      <c r="J468" s="11">
        <v>446790</v>
      </c>
      <c r="K468" s="199">
        <f t="shared" si="71"/>
        <v>0</v>
      </c>
      <c r="L468" s="142">
        <f t="shared" si="72"/>
        <v>0</v>
      </c>
      <c r="M468" s="130">
        <f t="shared" si="73"/>
        <v>0</v>
      </c>
      <c r="N468" s="200">
        <f t="shared" si="74"/>
        <v>0</v>
      </c>
      <c r="O468" s="194">
        <v>0</v>
      </c>
      <c r="P468" s="11">
        <v>0</v>
      </c>
      <c r="Q468" s="11">
        <v>0</v>
      </c>
      <c r="R468" s="195">
        <v>0</v>
      </c>
      <c r="S468" s="199">
        <f t="shared" si="75"/>
        <v>446790</v>
      </c>
      <c r="T468" s="130">
        <f t="shared" si="67"/>
        <v>0</v>
      </c>
      <c r="U468" s="130">
        <f t="shared" si="68"/>
        <v>0</v>
      </c>
      <c r="V468" s="200">
        <f t="shared" si="69"/>
        <v>0</v>
      </c>
      <c r="W468" s="7"/>
      <c r="X468" s="7"/>
      <c r="Y468" s="7">
        <v>2007</v>
      </c>
      <c r="Z468" s="123">
        <v>0</v>
      </c>
      <c r="AA468" s="193" t="s">
        <v>213</v>
      </c>
      <c r="AC468" t="s">
        <v>2505</v>
      </c>
    </row>
    <row r="469" spans="1:29" x14ac:dyDescent="0.35">
      <c r="A469" s="46">
        <v>181</v>
      </c>
      <c r="B469" s="26" t="s">
        <v>1193</v>
      </c>
      <c r="C469" s="26" t="str">
        <f t="shared" si="70"/>
        <v>622</v>
      </c>
      <c r="D469" s="46">
        <v>622000</v>
      </c>
      <c r="E469" s="26" t="s">
        <v>637</v>
      </c>
      <c r="F469" s="11">
        <v>80521</v>
      </c>
      <c r="G469" s="53">
        <v>0</v>
      </c>
      <c r="H469" s="57">
        <v>0</v>
      </c>
      <c r="I469" s="53">
        <v>0</v>
      </c>
      <c r="J469" s="11">
        <v>80521</v>
      </c>
      <c r="K469" s="199">
        <f t="shared" si="71"/>
        <v>0</v>
      </c>
      <c r="L469" s="142">
        <f t="shared" si="72"/>
        <v>0</v>
      </c>
      <c r="M469" s="130">
        <f t="shared" si="73"/>
        <v>0</v>
      </c>
      <c r="N469" s="200">
        <f t="shared" si="74"/>
        <v>0</v>
      </c>
      <c r="O469" s="194">
        <v>0</v>
      </c>
      <c r="P469" s="11">
        <v>0</v>
      </c>
      <c r="Q469" s="11">
        <v>0</v>
      </c>
      <c r="R469" s="195">
        <v>0</v>
      </c>
      <c r="S469" s="199">
        <f t="shared" si="75"/>
        <v>80521</v>
      </c>
      <c r="T469" s="130">
        <f t="shared" si="67"/>
        <v>0</v>
      </c>
      <c r="U469" s="130">
        <f t="shared" si="68"/>
        <v>0</v>
      </c>
      <c r="V469" s="200">
        <f t="shared" si="69"/>
        <v>0</v>
      </c>
      <c r="W469" s="7"/>
      <c r="X469" s="7"/>
      <c r="Y469" s="7">
        <v>2007</v>
      </c>
      <c r="Z469" s="123">
        <v>0</v>
      </c>
      <c r="AA469" s="193" t="s">
        <v>213</v>
      </c>
      <c r="AC469" t="s">
        <v>2505</v>
      </c>
    </row>
    <row r="470" spans="1:29" x14ac:dyDescent="0.35">
      <c r="A470" s="46">
        <v>182</v>
      </c>
      <c r="B470" s="26" t="s">
        <v>1194</v>
      </c>
      <c r="C470" s="26" t="str">
        <f t="shared" si="70"/>
        <v>622</v>
      </c>
      <c r="D470" s="46">
        <v>622000</v>
      </c>
      <c r="E470" s="26" t="s">
        <v>637</v>
      </c>
      <c r="F470" s="11">
        <v>130771</v>
      </c>
      <c r="G470" s="53">
        <v>0</v>
      </c>
      <c r="H470" s="57">
        <v>0</v>
      </c>
      <c r="I470" s="53">
        <v>0</v>
      </c>
      <c r="J470" s="11">
        <v>130771</v>
      </c>
      <c r="K470" s="199">
        <f t="shared" si="71"/>
        <v>0</v>
      </c>
      <c r="L470" s="142">
        <f t="shared" si="72"/>
        <v>0</v>
      </c>
      <c r="M470" s="130">
        <f t="shared" si="73"/>
        <v>0</v>
      </c>
      <c r="N470" s="200">
        <f t="shared" si="74"/>
        <v>0</v>
      </c>
      <c r="O470" s="194">
        <v>0</v>
      </c>
      <c r="P470" s="11">
        <v>0</v>
      </c>
      <c r="Q470" s="11">
        <v>0</v>
      </c>
      <c r="R470" s="195">
        <v>0</v>
      </c>
      <c r="S470" s="199">
        <f t="shared" si="75"/>
        <v>130771</v>
      </c>
      <c r="T470" s="130">
        <f t="shared" si="67"/>
        <v>0</v>
      </c>
      <c r="U470" s="130">
        <f t="shared" si="68"/>
        <v>0</v>
      </c>
      <c r="V470" s="200">
        <f t="shared" si="69"/>
        <v>0</v>
      </c>
      <c r="W470" s="7"/>
      <c r="X470" s="7"/>
      <c r="Y470" s="7">
        <v>2007</v>
      </c>
      <c r="Z470" s="123">
        <v>0</v>
      </c>
      <c r="AA470" s="193" t="s">
        <v>213</v>
      </c>
      <c r="AC470" t="s">
        <v>2505</v>
      </c>
    </row>
    <row r="471" spans="1:29" x14ac:dyDescent="0.35">
      <c r="A471" s="46">
        <v>184</v>
      </c>
      <c r="B471" s="26" t="s">
        <v>1195</v>
      </c>
      <c r="C471" s="26" t="str">
        <f t="shared" si="70"/>
        <v>623</v>
      </c>
      <c r="D471" s="46" t="s">
        <v>638</v>
      </c>
      <c r="E471" s="26" t="s">
        <v>639</v>
      </c>
      <c r="F471" s="11">
        <v>37496</v>
      </c>
      <c r="G471" s="53">
        <v>0</v>
      </c>
      <c r="H471" s="57">
        <v>0</v>
      </c>
      <c r="I471" s="53">
        <v>0</v>
      </c>
      <c r="J471" s="11">
        <v>37496</v>
      </c>
      <c r="K471" s="199">
        <f t="shared" si="71"/>
        <v>0</v>
      </c>
      <c r="L471" s="142">
        <f t="shared" si="72"/>
        <v>0</v>
      </c>
      <c r="M471" s="130">
        <f t="shared" si="73"/>
        <v>0</v>
      </c>
      <c r="N471" s="200">
        <f t="shared" si="74"/>
        <v>0</v>
      </c>
      <c r="O471" s="194">
        <v>0</v>
      </c>
      <c r="P471" s="11">
        <v>0</v>
      </c>
      <c r="Q471" s="11">
        <v>0</v>
      </c>
      <c r="R471" s="195">
        <v>0</v>
      </c>
      <c r="S471" s="199">
        <f t="shared" si="75"/>
        <v>37496</v>
      </c>
      <c r="T471" s="130">
        <f t="shared" si="67"/>
        <v>0</v>
      </c>
      <c r="U471" s="130">
        <f t="shared" si="68"/>
        <v>0</v>
      </c>
      <c r="V471" s="200">
        <f t="shared" si="69"/>
        <v>0</v>
      </c>
      <c r="W471" s="7"/>
      <c r="X471" s="7"/>
      <c r="Y471" s="7">
        <v>2007</v>
      </c>
      <c r="Z471" s="123">
        <v>0</v>
      </c>
      <c r="AA471" s="193" t="s">
        <v>213</v>
      </c>
      <c r="AC471" t="s">
        <v>2505</v>
      </c>
    </row>
    <row r="472" spans="1:29" x14ac:dyDescent="0.35">
      <c r="A472" s="46">
        <v>184</v>
      </c>
      <c r="B472" s="26" t="s">
        <v>1195</v>
      </c>
      <c r="C472" s="26" t="str">
        <f t="shared" si="70"/>
        <v>623</v>
      </c>
      <c r="D472" s="46" t="s">
        <v>640</v>
      </c>
      <c r="E472" s="26" t="s">
        <v>641</v>
      </c>
      <c r="F472" s="11">
        <v>10028</v>
      </c>
      <c r="G472" s="53">
        <v>0</v>
      </c>
      <c r="H472" s="57">
        <v>0</v>
      </c>
      <c r="I472" s="53">
        <v>0</v>
      </c>
      <c r="J472" s="11">
        <v>10028</v>
      </c>
      <c r="K472" s="199">
        <f t="shared" si="71"/>
        <v>0</v>
      </c>
      <c r="L472" s="142">
        <f t="shared" si="72"/>
        <v>0</v>
      </c>
      <c r="M472" s="130">
        <f t="shared" si="73"/>
        <v>0</v>
      </c>
      <c r="N472" s="200">
        <f t="shared" si="74"/>
        <v>0</v>
      </c>
      <c r="O472" s="194">
        <v>0</v>
      </c>
      <c r="P472" s="11">
        <v>0</v>
      </c>
      <c r="Q472" s="11">
        <v>0</v>
      </c>
      <c r="R472" s="195">
        <v>0</v>
      </c>
      <c r="S472" s="199">
        <f t="shared" si="75"/>
        <v>10028</v>
      </c>
      <c r="T472" s="130">
        <f t="shared" si="67"/>
        <v>0</v>
      </c>
      <c r="U472" s="130">
        <f t="shared" si="68"/>
        <v>0</v>
      </c>
      <c r="V472" s="200">
        <f t="shared" si="69"/>
        <v>0</v>
      </c>
      <c r="W472" s="7"/>
      <c r="X472" s="7"/>
      <c r="Y472" s="7">
        <v>2007</v>
      </c>
      <c r="Z472" s="123">
        <v>0</v>
      </c>
      <c r="AA472" s="193" t="s">
        <v>213</v>
      </c>
      <c r="AC472" t="s">
        <v>2505</v>
      </c>
    </row>
    <row r="473" spans="1:29" x14ac:dyDescent="0.35">
      <c r="A473" s="46">
        <v>185</v>
      </c>
      <c r="B473" s="26" t="s">
        <v>1196</v>
      </c>
      <c r="C473" s="26" t="str">
        <f t="shared" si="70"/>
        <v>623</v>
      </c>
      <c r="D473" s="46" t="s">
        <v>638</v>
      </c>
      <c r="E473" s="26" t="s">
        <v>639</v>
      </c>
      <c r="F473" s="11">
        <v>80800</v>
      </c>
      <c r="G473" s="53">
        <v>0</v>
      </c>
      <c r="H473" s="57">
        <v>0</v>
      </c>
      <c r="I473" s="53">
        <v>0</v>
      </c>
      <c r="J473" s="11">
        <v>80800</v>
      </c>
      <c r="K473" s="199">
        <f t="shared" si="71"/>
        <v>0</v>
      </c>
      <c r="L473" s="142">
        <f t="shared" si="72"/>
        <v>0</v>
      </c>
      <c r="M473" s="130">
        <f t="shared" si="73"/>
        <v>0</v>
      </c>
      <c r="N473" s="200">
        <f t="shared" si="74"/>
        <v>0</v>
      </c>
      <c r="O473" s="194">
        <v>0</v>
      </c>
      <c r="P473" s="11">
        <v>0</v>
      </c>
      <c r="Q473" s="11">
        <v>0</v>
      </c>
      <c r="R473" s="195">
        <v>0</v>
      </c>
      <c r="S473" s="199">
        <f t="shared" si="75"/>
        <v>80800</v>
      </c>
      <c r="T473" s="130">
        <f t="shared" si="67"/>
        <v>0</v>
      </c>
      <c r="U473" s="130">
        <f t="shared" si="68"/>
        <v>0</v>
      </c>
      <c r="V473" s="200">
        <f t="shared" si="69"/>
        <v>0</v>
      </c>
      <c r="W473" s="7"/>
      <c r="X473" s="7"/>
      <c r="Y473" s="7">
        <v>2007</v>
      </c>
      <c r="Z473" s="123">
        <v>0</v>
      </c>
      <c r="AA473" s="193" t="s">
        <v>213</v>
      </c>
      <c r="AC473" t="s">
        <v>2505</v>
      </c>
    </row>
    <row r="474" spans="1:29" x14ac:dyDescent="0.35">
      <c r="A474" s="46">
        <v>185</v>
      </c>
      <c r="B474" s="26" t="s">
        <v>1196</v>
      </c>
      <c r="C474" s="26" t="str">
        <f t="shared" si="70"/>
        <v>623</v>
      </c>
      <c r="D474" s="46" t="s">
        <v>640</v>
      </c>
      <c r="E474" s="26" t="s">
        <v>641</v>
      </c>
      <c r="F474" s="11">
        <v>5487</v>
      </c>
      <c r="G474" s="53">
        <v>0</v>
      </c>
      <c r="H474" s="57">
        <v>0</v>
      </c>
      <c r="I474" s="53">
        <v>0</v>
      </c>
      <c r="J474" s="11">
        <v>5487</v>
      </c>
      <c r="K474" s="199">
        <f t="shared" si="71"/>
        <v>0</v>
      </c>
      <c r="L474" s="142">
        <f t="shared" si="72"/>
        <v>0</v>
      </c>
      <c r="M474" s="130">
        <f t="shared" si="73"/>
        <v>0</v>
      </c>
      <c r="N474" s="200">
        <f t="shared" si="74"/>
        <v>0</v>
      </c>
      <c r="O474" s="194">
        <v>0</v>
      </c>
      <c r="P474" s="11">
        <v>0</v>
      </c>
      <c r="Q474" s="11">
        <v>0</v>
      </c>
      <c r="R474" s="195">
        <v>0</v>
      </c>
      <c r="S474" s="199">
        <f t="shared" si="75"/>
        <v>5487</v>
      </c>
      <c r="T474" s="130">
        <f t="shared" si="67"/>
        <v>0</v>
      </c>
      <c r="U474" s="130">
        <f t="shared" si="68"/>
        <v>0</v>
      </c>
      <c r="V474" s="200">
        <f t="shared" si="69"/>
        <v>0</v>
      </c>
      <c r="W474" s="7"/>
      <c r="X474" s="7"/>
      <c r="Y474" s="7">
        <v>2007</v>
      </c>
      <c r="Z474" s="123">
        <v>0</v>
      </c>
      <c r="AA474" s="193" t="s">
        <v>213</v>
      </c>
      <c r="AC474" t="s">
        <v>2505</v>
      </c>
    </row>
    <row r="475" spans="1:29" x14ac:dyDescent="0.35">
      <c r="A475" s="46">
        <v>188</v>
      </c>
      <c r="B475" s="26" t="s">
        <v>724</v>
      </c>
      <c r="C475" s="26" t="str">
        <f t="shared" si="70"/>
        <v>48A</v>
      </c>
      <c r="D475" s="46" t="s">
        <v>642</v>
      </c>
      <c r="E475" s="26" t="s">
        <v>643</v>
      </c>
      <c r="F475" s="11">
        <v>7155</v>
      </c>
      <c r="G475" s="53">
        <v>0</v>
      </c>
      <c r="H475" s="57">
        <v>0</v>
      </c>
      <c r="I475" s="53">
        <v>0</v>
      </c>
      <c r="J475" s="11">
        <v>7155</v>
      </c>
      <c r="K475" s="199">
        <f t="shared" si="71"/>
        <v>0</v>
      </c>
      <c r="L475" s="142">
        <f t="shared" si="72"/>
        <v>0</v>
      </c>
      <c r="M475" s="130">
        <f t="shared" si="73"/>
        <v>0</v>
      </c>
      <c r="N475" s="200">
        <f t="shared" si="74"/>
        <v>0</v>
      </c>
      <c r="O475" s="194">
        <v>0</v>
      </c>
      <c r="P475" s="11">
        <v>0</v>
      </c>
      <c r="Q475" s="11">
        <v>0</v>
      </c>
      <c r="R475" s="195">
        <v>0</v>
      </c>
      <c r="S475" s="199">
        <f t="shared" si="75"/>
        <v>7155</v>
      </c>
      <c r="T475" s="130">
        <f t="shared" si="67"/>
        <v>0</v>
      </c>
      <c r="U475" s="130">
        <f t="shared" si="68"/>
        <v>0</v>
      </c>
      <c r="V475" s="200">
        <f t="shared" si="69"/>
        <v>0</v>
      </c>
      <c r="W475" s="7"/>
      <c r="X475" s="7"/>
      <c r="Y475" s="7">
        <v>2007</v>
      </c>
      <c r="Z475" s="123">
        <v>0</v>
      </c>
      <c r="AA475" s="193" t="s">
        <v>213</v>
      </c>
      <c r="AC475" t="s">
        <v>2507</v>
      </c>
    </row>
    <row r="476" spans="1:29" x14ac:dyDescent="0.35">
      <c r="A476" s="46">
        <v>188</v>
      </c>
      <c r="B476" s="26" t="s">
        <v>724</v>
      </c>
      <c r="C476" s="26" t="str">
        <f t="shared" si="70"/>
        <v>611</v>
      </c>
      <c r="D476" s="46" t="s">
        <v>644</v>
      </c>
      <c r="E476" s="26" t="s">
        <v>645</v>
      </c>
      <c r="F476" s="11">
        <v>42</v>
      </c>
      <c r="G476" s="53">
        <v>0</v>
      </c>
      <c r="H476" s="57">
        <v>0</v>
      </c>
      <c r="I476" s="53">
        <v>0</v>
      </c>
      <c r="J476" s="11">
        <v>42</v>
      </c>
      <c r="K476" s="199">
        <f t="shared" si="71"/>
        <v>0</v>
      </c>
      <c r="L476" s="142">
        <f t="shared" si="72"/>
        <v>0</v>
      </c>
      <c r="M476" s="130">
        <f t="shared" si="73"/>
        <v>0</v>
      </c>
      <c r="N476" s="200">
        <f t="shared" si="74"/>
        <v>0</v>
      </c>
      <c r="O476" s="194">
        <v>0</v>
      </c>
      <c r="P476" s="11">
        <v>0</v>
      </c>
      <c r="Q476" s="11">
        <v>0</v>
      </c>
      <c r="R476" s="195">
        <v>0</v>
      </c>
      <c r="S476" s="199">
        <f t="shared" si="75"/>
        <v>42</v>
      </c>
      <c r="T476" s="130">
        <f t="shared" si="67"/>
        <v>0</v>
      </c>
      <c r="U476" s="130">
        <f t="shared" si="68"/>
        <v>0</v>
      </c>
      <c r="V476" s="200">
        <f t="shared" si="69"/>
        <v>0</v>
      </c>
      <c r="W476" s="7"/>
      <c r="X476" s="7"/>
      <c r="Y476" s="7">
        <v>2007</v>
      </c>
      <c r="Z476" s="123">
        <v>0</v>
      </c>
      <c r="AA476" s="193" t="s">
        <v>213</v>
      </c>
      <c r="AC476" t="s">
        <v>2507</v>
      </c>
    </row>
    <row r="477" spans="1:29" x14ac:dyDescent="0.35">
      <c r="A477" s="46">
        <v>188</v>
      </c>
      <c r="B477" s="26" t="s">
        <v>724</v>
      </c>
      <c r="C477" s="26" t="str">
        <f t="shared" si="70"/>
        <v>811</v>
      </c>
      <c r="D477" s="46">
        <v>811100</v>
      </c>
      <c r="E477" s="26" t="s">
        <v>646</v>
      </c>
      <c r="F477" s="11">
        <v>155182</v>
      </c>
      <c r="G477" s="53">
        <v>0</v>
      </c>
      <c r="H477" s="57">
        <v>0</v>
      </c>
      <c r="I477" s="53">
        <v>0</v>
      </c>
      <c r="J477" s="11">
        <v>155182</v>
      </c>
      <c r="K477" s="199">
        <f t="shared" si="71"/>
        <v>0</v>
      </c>
      <c r="L477" s="142">
        <f t="shared" si="72"/>
        <v>0</v>
      </c>
      <c r="M477" s="130">
        <f t="shared" si="73"/>
        <v>0</v>
      </c>
      <c r="N477" s="200">
        <f t="shared" si="74"/>
        <v>0</v>
      </c>
      <c r="O477" s="194">
        <v>0</v>
      </c>
      <c r="P477" s="11">
        <v>0</v>
      </c>
      <c r="Q477" s="11">
        <v>0</v>
      </c>
      <c r="R477" s="195">
        <v>0</v>
      </c>
      <c r="S477" s="199">
        <f t="shared" si="75"/>
        <v>155182</v>
      </c>
      <c r="T477" s="130">
        <f t="shared" si="67"/>
        <v>0</v>
      </c>
      <c r="U477" s="130">
        <f t="shared" si="68"/>
        <v>0</v>
      </c>
      <c r="V477" s="200">
        <f t="shared" si="69"/>
        <v>0</v>
      </c>
      <c r="W477" s="7"/>
      <c r="X477" s="7"/>
      <c r="Y477" s="7">
        <v>2007</v>
      </c>
      <c r="Z477" s="123">
        <v>0</v>
      </c>
      <c r="AA477" s="193" t="s">
        <v>213</v>
      </c>
      <c r="AC477" t="s">
        <v>2507</v>
      </c>
    </row>
    <row r="478" spans="1:29" x14ac:dyDescent="0.35">
      <c r="A478" s="46">
        <v>191</v>
      </c>
      <c r="B478" s="26" t="s">
        <v>1197</v>
      </c>
      <c r="C478" s="26" t="str">
        <f t="shared" si="70"/>
        <v>532</v>
      </c>
      <c r="D478" s="46">
        <v>532100</v>
      </c>
      <c r="E478" s="26" t="s">
        <v>647</v>
      </c>
      <c r="F478" s="11">
        <v>21179</v>
      </c>
      <c r="G478" s="53">
        <v>0</v>
      </c>
      <c r="H478" s="57">
        <v>0</v>
      </c>
      <c r="I478" s="53">
        <v>0</v>
      </c>
      <c r="J478" s="11">
        <v>21179</v>
      </c>
      <c r="K478" s="199">
        <f t="shared" si="71"/>
        <v>0</v>
      </c>
      <c r="L478" s="142">
        <f t="shared" si="72"/>
        <v>0</v>
      </c>
      <c r="M478" s="130">
        <f t="shared" si="73"/>
        <v>0</v>
      </c>
      <c r="N478" s="200">
        <f t="shared" si="74"/>
        <v>0</v>
      </c>
      <c r="O478" s="194">
        <v>0</v>
      </c>
      <c r="P478" s="11">
        <v>0</v>
      </c>
      <c r="Q478" s="11">
        <v>0</v>
      </c>
      <c r="R478" s="195">
        <v>0</v>
      </c>
      <c r="S478" s="199">
        <f t="shared" si="75"/>
        <v>21179</v>
      </c>
      <c r="T478" s="130">
        <f t="shared" si="67"/>
        <v>0</v>
      </c>
      <c r="U478" s="130">
        <f t="shared" si="68"/>
        <v>0</v>
      </c>
      <c r="V478" s="200">
        <f t="shared" si="69"/>
        <v>0</v>
      </c>
      <c r="W478" s="7"/>
      <c r="X478" s="7"/>
      <c r="Y478" s="7">
        <v>2007</v>
      </c>
      <c r="Z478" s="123">
        <v>0</v>
      </c>
      <c r="AA478" s="193" t="s">
        <v>213</v>
      </c>
      <c r="AC478" t="s">
        <v>2507</v>
      </c>
    </row>
    <row r="479" spans="1:29" x14ac:dyDescent="0.35">
      <c r="A479" s="46">
        <v>192</v>
      </c>
      <c r="B479" s="26" t="s">
        <v>1198</v>
      </c>
      <c r="C479" s="26" t="str">
        <f t="shared" si="70"/>
        <v>532</v>
      </c>
      <c r="D479" s="46">
        <v>532100</v>
      </c>
      <c r="E479" s="26" t="s">
        <v>647</v>
      </c>
      <c r="F479" s="11">
        <v>15732</v>
      </c>
      <c r="G479" s="53">
        <v>0</v>
      </c>
      <c r="H479" s="57">
        <v>0</v>
      </c>
      <c r="I479" s="53">
        <v>0</v>
      </c>
      <c r="J479" s="11">
        <v>15732</v>
      </c>
      <c r="K479" s="199">
        <f t="shared" si="71"/>
        <v>0</v>
      </c>
      <c r="L479" s="142">
        <f t="shared" si="72"/>
        <v>0</v>
      </c>
      <c r="M479" s="130">
        <f t="shared" si="73"/>
        <v>0</v>
      </c>
      <c r="N479" s="200">
        <f t="shared" si="74"/>
        <v>0</v>
      </c>
      <c r="O479" s="194">
        <v>0</v>
      </c>
      <c r="P479" s="11">
        <v>0</v>
      </c>
      <c r="Q479" s="11">
        <v>0</v>
      </c>
      <c r="R479" s="195">
        <v>0</v>
      </c>
      <c r="S479" s="199">
        <f t="shared" si="75"/>
        <v>15732</v>
      </c>
      <c r="T479" s="130">
        <f t="shared" si="67"/>
        <v>0</v>
      </c>
      <c r="U479" s="130">
        <f t="shared" si="68"/>
        <v>0</v>
      </c>
      <c r="V479" s="200">
        <f t="shared" si="69"/>
        <v>0</v>
      </c>
      <c r="W479" s="7"/>
      <c r="X479" s="7"/>
      <c r="Y479" s="7">
        <v>2007</v>
      </c>
      <c r="Z479" s="123">
        <v>0</v>
      </c>
      <c r="AA479" s="193" t="s">
        <v>213</v>
      </c>
      <c r="AC479" t="s">
        <v>2507</v>
      </c>
    </row>
    <row r="480" spans="1:29" x14ac:dyDescent="0.35">
      <c r="A480" s="46">
        <v>193</v>
      </c>
      <c r="B480" s="26" t="s">
        <v>1199</v>
      </c>
      <c r="C480" s="26" t="str">
        <f t="shared" si="70"/>
        <v>532</v>
      </c>
      <c r="D480" s="46">
        <v>532100</v>
      </c>
      <c r="E480" s="26" t="s">
        <v>647</v>
      </c>
      <c r="F480" s="11">
        <v>12798</v>
      </c>
      <c r="G480" s="53">
        <v>0</v>
      </c>
      <c r="H480" s="57">
        <v>0</v>
      </c>
      <c r="I480" s="53">
        <v>0</v>
      </c>
      <c r="J480" s="11">
        <v>12798</v>
      </c>
      <c r="K480" s="199">
        <f t="shared" si="71"/>
        <v>0</v>
      </c>
      <c r="L480" s="142">
        <f t="shared" si="72"/>
        <v>0</v>
      </c>
      <c r="M480" s="130">
        <f t="shared" si="73"/>
        <v>0</v>
      </c>
      <c r="N480" s="200">
        <f t="shared" si="74"/>
        <v>0</v>
      </c>
      <c r="O480" s="194">
        <v>0</v>
      </c>
      <c r="P480" s="11">
        <v>0</v>
      </c>
      <c r="Q480" s="11">
        <v>0</v>
      </c>
      <c r="R480" s="195">
        <v>0</v>
      </c>
      <c r="S480" s="199">
        <f t="shared" si="75"/>
        <v>12798</v>
      </c>
      <c r="T480" s="130">
        <f t="shared" si="67"/>
        <v>0</v>
      </c>
      <c r="U480" s="130">
        <f t="shared" si="68"/>
        <v>0</v>
      </c>
      <c r="V480" s="200">
        <f t="shared" si="69"/>
        <v>0</v>
      </c>
      <c r="W480" s="7"/>
      <c r="X480" s="7"/>
      <c r="Y480" s="7">
        <v>2007</v>
      </c>
      <c r="Z480" s="123">
        <v>0</v>
      </c>
      <c r="AA480" s="193" t="s">
        <v>213</v>
      </c>
      <c r="AC480" t="s">
        <v>2507</v>
      </c>
    </row>
    <row r="481" spans="1:29" x14ac:dyDescent="0.35">
      <c r="A481" s="46">
        <v>194</v>
      </c>
      <c r="B481" s="26" t="s">
        <v>1200</v>
      </c>
      <c r="C481" s="26" t="str">
        <f t="shared" si="70"/>
        <v>812</v>
      </c>
      <c r="D481" s="46">
        <v>812900</v>
      </c>
      <c r="E481" s="26" t="s">
        <v>648</v>
      </c>
      <c r="F481" s="11">
        <v>9266</v>
      </c>
      <c r="G481" s="53">
        <v>0</v>
      </c>
      <c r="H481" s="57">
        <v>0</v>
      </c>
      <c r="I481" s="53">
        <v>0</v>
      </c>
      <c r="J481" s="11">
        <v>9266</v>
      </c>
      <c r="K481" s="199">
        <f t="shared" si="71"/>
        <v>0</v>
      </c>
      <c r="L481" s="142">
        <f t="shared" si="72"/>
        <v>0</v>
      </c>
      <c r="M481" s="130">
        <f t="shared" si="73"/>
        <v>0</v>
      </c>
      <c r="N481" s="200">
        <f t="shared" si="74"/>
        <v>0</v>
      </c>
      <c r="O481" s="194">
        <v>0</v>
      </c>
      <c r="P481" s="11">
        <v>0</v>
      </c>
      <c r="Q481" s="11">
        <v>0</v>
      </c>
      <c r="R481" s="195">
        <v>0</v>
      </c>
      <c r="S481" s="199">
        <f t="shared" si="75"/>
        <v>9266</v>
      </c>
      <c r="T481" s="130">
        <f t="shared" si="67"/>
        <v>0</v>
      </c>
      <c r="U481" s="130">
        <f t="shared" si="68"/>
        <v>0</v>
      </c>
      <c r="V481" s="200">
        <f t="shared" si="69"/>
        <v>0</v>
      </c>
      <c r="W481" s="7"/>
      <c r="X481" s="7"/>
      <c r="Y481" s="7">
        <v>2007</v>
      </c>
      <c r="Z481" s="123">
        <v>0</v>
      </c>
      <c r="AA481" s="193" t="s">
        <v>213</v>
      </c>
      <c r="AC481" t="s">
        <v>2507</v>
      </c>
    </row>
    <row r="482" spans="1:29" x14ac:dyDescent="0.35">
      <c r="A482" s="46">
        <v>194</v>
      </c>
      <c r="B482" s="26" t="s">
        <v>1200</v>
      </c>
      <c r="C482" s="26" t="str">
        <f t="shared" si="70"/>
        <v>S00</v>
      </c>
      <c r="D482" s="46" t="s">
        <v>627</v>
      </c>
      <c r="E482" s="26" t="s">
        <v>628</v>
      </c>
      <c r="F482" s="11">
        <v>7154</v>
      </c>
      <c r="G482" s="53">
        <v>0</v>
      </c>
      <c r="H482" s="57">
        <v>0</v>
      </c>
      <c r="I482" s="53">
        <v>0</v>
      </c>
      <c r="J482" s="11">
        <v>7154</v>
      </c>
      <c r="K482" s="199">
        <f t="shared" si="71"/>
        <v>0</v>
      </c>
      <c r="L482" s="142">
        <f t="shared" si="72"/>
        <v>0</v>
      </c>
      <c r="M482" s="130">
        <f t="shared" si="73"/>
        <v>0</v>
      </c>
      <c r="N482" s="200">
        <f t="shared" si="74"/>
        <v>0</v>
      </c>
      <c r="O482" s="194">
        <v>0</v>
      </c>
      <c r="P482" s="11">
        <v>0</v>
      </c>
      <c r="Q482" s="11">
        <v>0</v>
      </c>
      <c r="R482" s="195">
        <v>0</v>
      </c>
      <c r="S482" s="199">
        <f t="shared" si="75"/>
        <v>7154</v>
      </c>
      <c r="T482" s="130">
        <f t="shared" si="67"/>
        <v>0</v>
      </c>
      <c r="U482" s="130">
        <f t="shared" si="68"/>
        <v>0</v>
      </c>
      <c r="V482" s="200">
        <f t="shared" si="69"/>
        <v>0</v>
      </c>
      <c r="W482" s="7"/>
      <c r="X482" s="7"/>
      <c r="Y482" s="7">
        <v>2007</v>
      </c>
      <c r="Z482" s="123">
        <v>0</v>
      </c>
      <c r="AA482" s="193" t="s">
        <v>213</v>
      </c>
      <c r="AC482" t="s">
        <v>2507</v>
      </c>
    </row>
    <row r="483" spans="1:29" x14ac:dyDescent="0.35">
      <c r="A483" s="46">
        <v>197</v>
      </c>
      <c r="B483" s="26" t="s">
        <v>1201</v>
      </c>
      <c r="C483" s="26" t="str">
        <f t="shared" si="70"/>
        <v>482</v>
      </c>
      <c r="D483" s="46">
        <v>482000</v>
      </c>
      <c r="E483" s="26" t="s">
        <v>31</v>
      </c>
      <c r="F483" s="11">
        <v>957</v>
      </c>
      <c r="G483" s="53">
        <v>0</v>
      </c>
      <c r="H483" s="57">
        <v>0</v>
      </c>
      <c r="I483" s="53">
        <v>0</v>
      </c>
      <c r="J483" s="11">
        <v>957</v>
      </c>
      <c r="K483" s="199">
        <f t="shared" si="71"/>
        <v>0</v>
      </c>
      <c r="L483" s="142">
        <f t="shared" si="72"/>
        <v>0</v>
      </c>
      <c r="M483" s="130">
        <f t="shared" si="73"/>
        <v>0</v>
      </c>
      <c r="N483" s="200">
        <f t="shared" si="74"/>
        <v>0</v>
      </c>
      <c r="O483" s="194">
        <v>0</v>
      </c>
      <c r="P483" s="11">
        <v>0</v>
      </c>
      <c r="Q483" s="11">
        <v>0</v>
      </c>
      <c r="R483" s="195">
        <v>0</v>
      </c>
      <c r="S483" s="199">
        <f t="shared" si="75"/>
        <v>957</v>
      </c>
      <c r="T483" s="130">
        <f t="shared" si="67"/>
        <v>0</v>
      </c>
      <c r="U483" s="130">
        <f t="shared" si="68"/>
        <v>0</v>
      </c>
      <c r="V483" s="200">
        <f t="shared" si="69"/>
        <v>0</v>
      </c>
      <c r="W483" s="7"/>
      <c r="X483" s="7"/>
      <c r="Y483" s="7">
        <v>2007</v>
      </c>
      <c r="Z483" s="123">
        <v>0</v>
      </c>
      <c r="AA483" s="193" t="s">
        <v>213</v>
      </c>
      <c r="AC483" t="s">
        <v>2507</v>
      </c>
    </row>
    <row r="484" spans="1:29" x14ac:dyDescent="0.35">
      <c r="A484" s="46">
        <v>199</v>
      </c>
      <c r="B484" s="26" t="s">
        <v>1202</v>
      </c>
      <c r="C484" s="26" t="str">
        <f t="shared" si="70"/>
        <v>485</v>
      </c>
      <c r="D484" s="46">
        <v>485000</v>
      </c>
      <c r="E484" s="26" t="s">
        <v>34</v>
      </c>
      <c r="F484" s="11">
        <v>1383</v>
      </c>
      <c r="G484" s="53">
        <v>0</v>
      </c>
      <c r="H484" s="57">
        <v>0</v>
      </c>
      <c r="I484" s="53">
        <v>0</v>
      </c>
      <c r="J484" s="11">
        <v>1383</v>
      </c>
      <c r="K484" s="199">
        <f t="shared" si="71"/>
        <v>0</v>
      </c>
      <c r="L484" s="142">
        <f t="shared" si="72"/>
        <v>0</v>
      </c>
      <c r="M484" s="130">
        <f t="shared" si="73"/>
        <v>0</v>
      </c>
      <c r="N484" s="200">
        <f t="shared" si="74"/>
        <v>0</v>
      </c>
      <c r="O484" s="194">
        <v>0</v>
      </c>
      <c r="P484" s="11">
        <v>0</v>
      </c>
      <c r="Q484" s="11">
        <v>0</v>
      </c>
      <c r="R484" s="195">
        <v>0</v>
      </c>
      <c r="S484" s="199">
        <f t="shared" si="75"/>
        <v>1383</v>
      </c>
      <c r="T484" s="130">
        <f t="shared" si="67"/>
        <v>0</v>
      </c>
      <c r="U484" s="130">
        <f t="shared" si="68"/>
        <v>0</v>
      </c>
      <c r="V484" s="200">
        <f t="shared" si="69"/>
        <v>0</v>
      </c>
      <c r="W484" s="7"/>
      <c r="X484" s="7"/>
      <c r="Y484" s="7">
        <v>2007</v>
      </c>
      <c r="Z484" s="123">
        <v>0</v>
      </c>
      <c r="AA484" s="193" t="s">
        <v>213</v>
      </c>
      <c r="AC484" t="s">
        <v>2507</v>
      </c>
    </row>
    <row r="485" spans="1:29" x14ac:dyDescent="0.35">
      <c r="A485" s="46">
        <v>200</v>
      </c>
      <c r="B485" s="26" t="s">
        <v>1203</v>
      </c>
      <c r="C485" s="26" t="str">
        <f t="shared" si="70"/>
        <v>485</v>
      </c>
      <c r="D485" s="46">
        <v>485000</v>
      </c>
      <c r="E485" s="26" t="s">
        <v>34</v>
      </c>
      <c r="F485" s="11">
        <v>4574</v>
      </c>
      <c r="G485" s="53">
        <v>0</v>
      </c>
      <c r="H485" s="57">
        <v>0</v>
      </c>
      <c r="I485" s="53">
        <v>0</v>
      </c>
      <c r="J485" s="11">
        <v>4574</v>
      </c>
      <c r="K485" s="199">
        <f t="shared" si="71"/>
        <v>0</v>
      </c>
      <c r="L485" s="142">
        <f t="shared" si="72"/>
        <v>0</v>
      </c>
      <c r="M485" s="130">
        <f t="shared" si="73"/>
        <v>0</v>
      </c>
      <c r="N485" s="200">
        <f t="shared" si="74"/>
        <v>0</v>
      </c>
      <c r="O485" s="194">
        <v>0</v>
      </c>
      <c r="P485" s="11">
        <v>0</v>
      </c>
      <c r="Q485" s="11">
        <v>0</v>
      </c>
      <c r="R485" s="195">
        <v>0</v>
      </c>
      <c r="S485" s="199">
        <f t="shared" si="75"/>
        <v>4574</v>
      </c>
      <c r="T485" s="130">
        <f t="shared" si="67"/>
        <v>0</v>
      </c>
      <c r="U485" s="130">
        <f t="shared" si="68"/>
        <v>0</v>
      </c>
      <c r="V485" s="200">
        <f t="shared" si="69"/>
        <v>0</v>
      </c>
      <c r="W485" s="7"/>
      <c r="X485" s="7"/>
      <c r="Y485" s="7">
        <v>2007</v>
      </c>
      <c r="Z485" s="123">
        <v>0</v>
      </c>
      <c r="AA485" s="193" t="s">
        <v>213</v>
      </c>
      <c r="AC485" t="s">
        <v>2507</v>
      </c>
    </row>
    <row r="486" spans="1:29" x14ac:dyDescent="0.35">
      <c r="A486" s="46">
        <v>201</v>
      </c>
      <c r="B486" s="26" t="s">
        <v>1204</v>
      </c>
      <c r="C486" s="26" t="str">
        <f t="shared" si="70"/>
        <v>485</v>
      </c>
      <c r="D486" s="46">
        <v>485000</v>
      </c>
      <c r="E486" s="26" t="s">
        <v>34</v>
      </c>
      <c r="F486" s="11">
        <v>15392</v>
      </c>
      <c r="G486" s="53">
        <v>0</v>
      </c>
      <c r="H486" s="57">
        <v>0</v>
      </c>
      <c r="I486" s="53">
        <v>0</v>
      </c>
      <c r="J486" s="11">
        <v>15392</v>
      </c>
      <c r="K486" s="199">
        <f t="shared" si="71"/>
        <v>0</v>
      </c>
      <c r="L486" s="142">
        <f t="shared" si="72"/>
        <v>0</v>
      </c>
      <c r="M486" s="130">
        <f t="shared" si="73"/>
        <v>0</v>
      </c>
      <c r="N486" s="200">
        <f t="shared" si="74"/>
        <v>0</v>
      </c>
      <c r="O486" s="194">
        <v>0</v>
      </c>
      <c r="P486" s="11">
        <v>0</v>
      </c>
      <c r="Q486" s="11">
        <v>0</v>
      </c>
      <c r="R486" s="195">
        <v>0</v>
      </c>
      <c r="S486" s="199">
        <f t="shared" si="75"/>
        <v>15392</v>
      </c>
      <c r="T486" s="130">
        <f t="shared" si="67"/>
        <v>0</v>
      </c>
      <c r="U486" s="130">
        <f t="shared" si="68"/>
        <v>0</v>
      </c>
      <c r="V486" s="200">
        <f t="shared" si="69"/>
        <v>0</v>
      </c>
      <c r="W486" s="7"/>
      <c r="X486" s="7"/>
      <c r="Y486" s="7">
        <v>2007</v>
      </c>
      <c r="Z486" s="123">
        <v>0</v>
      </c>
      <c r="AA486" s="193" t="s">
        <v>213</v>
      </c>
      <c r="AC486" t="s">
        <v>2507</v>
      </c>
    </row>
    <row r="487" spans="1:29" x14ac:dyDescent="0.35">
      <c r="A487" s="46">
        <v>202</v>
      </c>
      <c r="B487" s="26" t="s">
        <v>1205</v>
      </c>
      <c r="C487" s="26" t="str">
        <f t="shared" si="70"/>
        <v>485</v>
      </c>
      <c r="D487" s="46">
        <v>485000</v>
      </c>
      <c r="E487" s="26" t="s">
        <v>34</v>
      </c>
      <c r="F487" s="11">
        <v>7063</v>
      </c>
      <c r="G487" s="53">
        <v>0</v>
      </c>
      <c r="H487" s="57">
        <v>0</v>
      </c>
      <c r="I487" s="53">
        <v>0</v>
      </c>
      <c r="J487" s="11">
        <v>7063</v>
      </c>
      <c r="K487" s="199">
        <f t="shared" si="71"/>
        <v>0</v>
      </c>
      <c r="L487" s="142">
        <f t="shared" si="72"/>
        <v>0</v>
      </c>
      <c r="M487" s="130">
        <f t="shared" si="73"/>
        <v>0</v>
      </c>
      <c r="N487" s="200">
        <f t="shared" si="74"/>
        <v>0</v>
      </c>
      <c r="O487" s="194">
        <v>0</v>
      </c>
      <c r="P487" s="11">
        <v>0</v>
      </c>
      <c r="Q487" s="11">
        <v>0</v>
      </c>
      <c r="R487" s="195">
        <v>0</v>
      </c>
      <c r="S487" s="199">
        <f t="shared" si="75"/>
        <v>7063</v>
      </c>
      <c r="T487" s="130">
        <f t="shared" si="67"/>
        <v>0</v>
      </c>
      <c r="U487" s="130">
        <f t="shared" si="68"/>
        <v>0</v>
      </c>
      <c r="V487" s="200">
        <f t="shared" si="69"/>
        <v>0</v>
      </c>
      <c r="W487" s="7"/>
      <c r="X487" s="7"/>
      <c r="Y487" s="7">
        <v>2007</v>
      </c>
      <c r="Z487" s="123">
        <v>0</v>
      </c>
      <c r="AA487" s="193" t="s">
        <v>213</v>
      </c>
      <c r="AC487" t="s">
        <v>2507</v>
      </c>
    </row>
    <row r="488" spans="1:29" x14ac:dyDescent="0.35">
      <c r="A488" s="46">
        <v>202</v>
      </c>
      <c r="B488" s="26" t="s">
        <v>1205</v>
      </c>
      <c r="C488" s="26" t="str">
        <f t="shared" si="70"/>
        <v>48A</v>
      </c>
      <c r="D488" s="46" t="s">
        <v>642</v>
      </c>
      <c r="E488" s="26" t="s">
        <v>643</v>
      </c>
      <c r="F488" s="11">
        <v>1390</v>
      </c>
      <c r="G488" s="53">
        <v>0</v>
      </c>
      <c r="H488" s="57">
        <v>0</v>
      </c>
      <c r="I488" s="53">
        <v>0</v>
      </c>
      <c r="J488" s="11">
        <v>1390</v>
      </c>
      <c r="K488" s="199">
        <f t="shared" si="71"/>
        <v>0</v>
      </c>
      <c r="L488" s="142">
        <f t="shared" si="72"/>
        <v>0</v>
      </c>
      <c r="M488" s="130">
        <f t="shared" si="73"/>
        <v>0</v>
      </c>
      <c r="N488" s="200">
        <f t="shared" si="74"/>
        <v>0</v>
      </c>
      <c r="O488" s="194">
        <v>0</v>
      </c>
      <c r="P488" s="11">
        <v>0</v>
      </c>
      <c r="Q488" s="11">
        <v>0</v>
      </c>
      <c r="R488" s="195">
        <v>0</v>
      </c>
      <c r="S488" s="199">
        <f t="shared" si="75"/>
        <v>1390</v>
      </c>
      <c r="T488" s="130">
        <f t="shared" si="67"/>
        <v>0</v>
      </c>
      <c r="U488" s="130">
        <f t="shared" si="68"/>
        <v>0</v>
      </c>
      <c r="V488" s="200">
        <f t="shared" si="69"/>
        <v>0</v>
      </c>
      <c r="W488" s="7"/>
      <c r="X488" s="7"/>
      <c r="Y488" s="7">
        <v>2007</v>
      </c>
      <c r="Z488" s="123">
        <v>0</v>
      </c>
      <c r="AA488" s="193" t="s">
        <v>213</v>
      </c>
      <c r="AC488" t="s">
        <v>2507</v>
      </c>
    </row>
    <row r="489" spans="1:29" x14ac:dyDescent="0.35">
      <c r="A489" s="46">
        <v>202</v>
      </c>
      <c r="B489" s="26" t="s">
        <v>1205</v>
      </c>
      <c r="C489" s="26" t="str">
        <f t="shared" si="70"/>
        <v>561</v>
      </c>
      <c r="D489" s="46">
        <v>561500</v>
      </c>
      <c r="E489" s="26" t="s">
        <v>649</v>
      </c>
      <c r="F489" s="11">
        <v>2603</v>
      </c>
      <c r="G489" s="53">
        <v>0</v>
      </c>
      <c r="H489" s="57">
        <v>0</v>
      </c>
      <c r="I489" s="53">
        <v>0</v>
      </c>
      <c r="J489" s="11">
        <v>2603</v>
      </c>
      <c r="K489" s="199">
        <f t="shared" si="71"/>
        <v>0</v>
      </c>
      <c r="L489" s="142">
        <f t="shared" si="72"/>
        <v>0</v>
      </c>
      <c r="M489" s="130">
        <f t="shared" si="73"/>
        <v>0</v>
      </c>
      <c r="N489" s="200">
        <f t="shared" si="74"/>
        <v>0</v>
      </c>
      <c r="O489" s="194">
        <v>0</v>
      </c>
      <c r="P489" s="11">
        <v>0</v>
      </c>
      <c r="Q489" s="11">
        <v>0</v>
      </c>
      <c r="R489" s="195">
        <v>0</v>
      </c>
      <c r="S489" s="199">
        <f t="shared" si="75"/>
        <v>2603</v>
      </c>
      <c r="T489" s="130">
        <f t="shared" si="67"/>
        <v>0</v>
      </c>
      <c r="U489" s="130">
        <f t="shared" si="68"/>
        <v>0</v>
      </c>
      <c r="V489" s="200">
        <f t="shared" si="69"/>
        <v>0</v>
      </c>
      <c r="W489" s="7"/>
      <c r="X489" s="7"/>
      <c r="Y489" s="7">
        <v>2007</v>
      </c>
      <c r="Z489" s="123">
        <v>0</v>
      </c>
      <c r="AA489" s="193" t="s">
        <v>213</v>
      </c>
      <c r="AC489" t="s">
        <v>2507</v>
      </c>
    </row>
    <row r="490" spans="1:29" x14ac:dyDescent="0.35">
      <c r="A490" s="46">
        <v>203</v>
      </c>
      <c r="B490" s="26" t="s">
        <v>30</v>
      </c>
      <c r="C490" s="26" t="str">
        <f t="shared" si="70"/>
        <v>481</v>
      </c>
      <c r="D490" s="46">
        <v>481000</v>
      </c>
      <c r="E490" s="26" t="s">
        <v>30</v>
      </c>
      <c r="F490" s="11">
        <v>47572</v>
      </c>
      <c r="G490" s="53">
        <v>0</v>
      </c>
      <c r="H490" s="57">
        <v>0</v>
      </c>
      <c r="I490" s="53">
        <v>0</v>
      </c>
      <c r="J490" s="11">
        <v>47572</v>
      </c>
      <c r="K490" s="199">
        <f t="shared" si="71"/>
        <v>0</v>
      </c>
      <c r="L490" s="142">
        <f t="shared" si="72"/>
        <v>0</v>
      </c>
      <c r="M490" s="130">
        <f t="shared" si="73"/>
        <v>0</v>
      </c>
      <c r="N490" s="200">
        <f t="shared" si="74"/>
        <v>0</v>
      </c>
      <c r="O490" s="194">
        <v>0</v>
      </c>
      <c r="P490" s="11">
        <v>0</v>
      </c>
      <c r="Q490" s="11">
        <v>0</v>
      </c>
      <c r="R490" s="195">
        <v>0</v>
      </c>
      <c r="S490" s="199">
        <f t="shared" si="75"/>
        <v>47572</v>
      </c>
      <c r="T490" s="130">
        <f t="shared" si="67"/>
        <v>0</v>
      </c>
      <c r="U490" s="130">
        <f t="shared" si="68"/>
        <v>0</v>
      </c>
      <c r="V490" s="200">
        <f t="shared" si="69"/>
        <v>0</v>
      </c>
      <c r="W490" s="7"/>
      <c r="X490" s="7"/>
      <c r="Y490" s="7">
        <v>2007</v>
      </c>
      <c r="Z490" s="123">
        <v>0</v>
      </c>
      <c r="AA490" s="193" t="s">
        <v>213</v>
      </c>
      <c r="AC490" t="s">
        <v>2507</v>
      </c>
    </row>
    <row r="491" spans="1:29" x14ac:dyDescent="0.35">
      <c r="A491" s="46">
        <v>204</v>
      </c>
      <c r="B491" s="26" t="s">
        <v>32</v>
      </c>
      <c r="C491" s="26" t="str">
        <f t="shared" si="70"/>
        <v>483</v>
      </c>
      <c r="D491" s="46">
        <v>483000</v>
      </c>
      <c r="E491" s="26" t="s">
        <v>32</v>
      </c>
      <c r="F491" s="11">
        <v>1926</v>
      </c>
      <c r="G491" s="53">
        <v>0</v>
      </c>
      <c r="H491" s="57">
        <v>0</v>
      </c>
      <c r="I491" s="53">
        <v>0</v>
      </c>
      <c r="J491" s="11">
        <v>1926</v>
      </c>
      <c r="K491" s="199">
        <f t="shared" si="71"/>
        <v>0</v>
      </c>
      <c r="L491" s="142">
        <f t="shared" si="72"/>
        <v>0</v>
      </c>
      <c r="M491" s="130">
        <f t="shared" si="73"/>
        <v>0</v>
      </c>
      <c r="N491" s="200">
        <f t="shared" si="74"/>
        <v>0</v>
      </c>
      <c r="O491" s="194">
        <v>0</v>
      </c>
      <c r="P491" s="11">
        <v>0</v>
      </c>
      <c r="Q491" s="11">
        <v>0</v>
      </c>
      <c r="R491" s="195">
        <v>0</v>
      </c>
      <c r="S491" s="199">
        <f t="shared" si="75"/>
        <v>1926</v>
      </c>
      <c r="T491" s="130">
        <f t="shared" si="67"/>
        <v>0</v>
      </c>
      <c r="U491" s="130">
        <f t="shared" si="68"/>
        <v>0</v>
      </c>
      <c r="V491" s="200">
        <f t="shared" si="69"/>
        <v>0</v>
      </c>
      <c r="W491" s="7"/>
      <c r="X491" s="7"/>
      <c r="Y491" s="7">
        <v>2007</v>
      </c>
      <c r="Z491" s="123">
        <v>0</v>
      </c>
      <c r="AA491" s="193" t="s">
        <v>213</v>
      </c>
      <c r="AC491" t="s">
        <v>2507</v>
      </c>
    </row>
    <row r="492" spans="1:29" x14ac:dyDescent="0.35">
      <c r="A492" s="46">
        <v>204</v>
      </c>
      <c r="B492" s="26" t="s">
        <v>32</v>
      </c>
      <c r="C492" s="26" t="str">
        <f t="shared" si="70"/>
        <v>48A</v>
      </c>
      <c r="D492" s="46" t="s">
        <v>642</v>
      </c>
      <c r="E492" s="26" t="s">
        <v>643</v>
      </c>
      <c r="F492" s="11">
        <v>849</v>
      </c>
      <c r="G492" s="53">
        <v>0</v>
      </c>
      <c r="H492" s="57">
        <v>0</v>
      </c>
      <c r="I492" s="53">
        <v>0</v>
      </c>
      <c r="J492" s="11">
        <v>849</v>
      </c>
      <c r="K492" s="199">
        <f t="shared" si="71"/>
        <v>0</v>
      </c>
      <c r="L492" s="142">
        <f t="shared" si="72"/>
        <v>0</v>
      </c>
      <c r="M492" s="130">
        <f t="shared" si="73"/>
        <v>0</v>
      </c>
      <c r="N492" s="200">
        <f t="shared" si="74"/>
        <v>0</v>
      </c>
      <c r="O492" s="194">
        <v>0</v>
      </c>
      <c r="P492" s="11">
        <v>0</v>
      </c>
      <c r="Q492" s="11">
        <v>0</v>
      </c>
      <c r="R492" s="195">
        <v>0</v>
      </c>
      <c r="S492" s="199">
        <f t="shared" si="75"/>
        <v>849</v>
      </c>
      <c r="T492" s="130">
        <f t="shared" si="67"/>
        <v>0</v>
      </c>
      <c r="U492" s="130">
        <f t="shared" si="68"/>
        <v>0</v>
      </c>
      <c r="V492" s="200">
        <f t="shared" si="69"/>
        <v>0</v>
      </c>
      <c r="W492" s="7"/>
      <c r="X492" s="7"/>
      <c r="Y492" s="7">
        <v>2007</v>
      </c>
      <c r="Z492" s="123">
        <v>0</v>
      </c>
      <c r="AA492" s="193" t="s">
        <v>213</v>
      </c>
      <c r="AC492" t="s">
        <v>2507</v>
      </c>
    </row>
    <row r="493" spans="1:29" x14ac:dyDescent="0.35">
      <c r="A493" s="46">
        <v>207</v>
      </c>
      <c r="B493" s="26" t="s">
        <v>1206</v>
      </c>
      <c r="C493" s="26" t="str">
        <f t="shared" si="70"/>
        <v>532</v>
      </c>
      <c r="D493" s="46">
        <v>532400</v>
      </c>
      <c r="E493" s="26" t="s">
        <v>650</v>
      </c>
      <c r="F493" s="11">
        <v>38</v>
      </c>
      <c r="G493" s="53">
        <v>0</v>
      </c>
      <c r="H493" s="57">
        <v>0</v>
      </c>
      <c r="I493" s="53">
        <v>0</v>
      </c>
      <c r="J493" s="11">
        <v>38</v>
      </c>
      <c r="K493" s="199">
        <f t="shared" si="71"/>
        <v>0</v>
      </c>
      <c r="L493" s="142">
        <f t="shared" si="72"/>
        <v>0</v>
      </c>
      <c r="M493" s="130">
        <f t="shared" si="73"/>
        <v>0</v>
      </c>
      <c r="N493" s="200">
        <f t="shared" si="74"/>
        <v>0</v>
      </c>
      <c r="O493" s="194">
        <v>0</v>
      </c>
      <c r="P493" s="11">
        <v>0</v>
      </c>
      <c r="Q493" s="11">
        <v>0</v>
      </c>
      <c r="R493" s="195">
        <v>0</v>
      </c>
      <c r="S493" s="199">
        <f t="shared" si="75"/>
        <v>38</v>
      </c>
      <c r="T493" s="130">
        <f t="shared" si="67"/>
        <v>0</v>
      </c>
      <c r="U493" s="130">
        <f t="shared" si="68"/>
        <v>0</v>
      </c>
      <c r="V493" s="200">
        <f t="shared" si="69"/>
        <v>0</v>
      </c>
      <c r="W493" s="7"/>
      <c r="X493" s="7"/>
      <c r="Y493" s="7">
        <v>2007</v>
      </c>
      <c r="Z493" s="123">
        <v>0</v>
      </c>
      <c r="AA493" s="193" t="s">
        <v>213</v>
      </c>
      <c r="AC493" t="s">
        <v>2509</v>
      </c>
    </row>
    <row r="494" spans="1:29" x14ac:dyDescent="0.35">
      <c r="A494" s="46">
        <v>207</v>
      </c>
      <c r="B494" s="26" t="s">
        <v>1206</v>
      </c>
      <c r="C494" s="26" t="str">
        <f t="shared" si="70"/>
        <v>611</v>
      </c>
      <c r="D494" s="46" t="s">
        <v>651</v>
      </c>
      <c r="E494" s="26" t="s">
        <v>652</v>
      </c>
      <c r="F494" s="11">
        <v>48</v>
      </c>
      <c r="G494" s="53">
        <v>0</v>
      </c>
      <c r="H494" s="57">
        <v>0</v>
      </c>
      <c r="I494" s="53">
        <v>0</v>
      </c>
      <c r="J494" s="11">
        <v>48</v>
      </c>
      <c r="K494" s="199">
        <f t="shared" si="71"/>
        <v>0</v>
      </c>
      <c r="L494" s="142">
        <f t="shared" si="72"/>
        <v>0</v>
      </c>
      <c r="M494" s="130">
        <f t="shared" si="73"/>
        <v>0</v>
      </c>
      <c r="N494" s="200">
        <f t="shared" si="74"/>
        <v>0</v>
      </c>
      <c r="O494" s="194">
        <v>0</v>
      </c>
      <c r="P494" s="11">
        <v>0</v>
      </c>
      <c r="Q494" s="11">
        <v>0</v>
      </c>
      <c r="R494" s="195">
        <v>0</v>
      </c>
      <c r="S494" s="199">
        <f t="shared" si="75"/>
        <v>48</v>
      </c>
      <c r="T494" s="130">
        <f t="shared" si="67"/>
        <v>0</v>
      </c>
      <c r="U494" s="130">
        <f t="shared" si="68"/>
        <v>0</v>
      </c>
      <c r="V494" s="200">
        <f t="shared" si="69"/>
        <v>0</v>
      </c>
      <c r="W494" s="7"/>
      <c r="X494" s="7"/>
      <c r="Y494" s="7">
        <v>2007</v>
      </c>
      <c r="Z494" s="123">
        <v>0</v>
      </c>
      <c r="AA494" s="193" t="s">
        <v>213</v>
      </c>
      <c r="AC494" t="s">
        <v>2509</v>
      </c>
    </row>
    <row r="495" spans="1:29" x14ac:dyDescent="0.35">
      <c r="A495" s="46">
        <v>207</v>
      </c>
      <c r="B495" s="26" t="s">
        <v>1206</v>
      </c>
      <c r="C495" s="26" t="str">
        <f t="shared" si="70"/>
        <v>713</v>
      </c>
      <c r="D495" s="46">
        <v>713900</v>
      </c>
      <c r="E495" s="26" t="s">
        <v>653</v>
      </c>
      <c r="F495" s="11">
        <v>40637</v>
      </c>
      <c r="G495" s="53">
        <v>0</v>
      </c>
      <c r="H495" s="57">
        <v>0</v>
      </c>
      <c r="I495" s="53">
        <v>0</v>
      </c>
      <c r="J495" s="11">
        <v>40637</v>
      </c>
      <c r="K495" s="199">
        <f t="shared" si="71"/>
        <v>0</v>
      </c>
      <c r="L495" s="142">
        <f t="shared" si="72"/>
        <v>0</v>
      </c>
      <c r="M495" s="130">
        <f t="shared" si="73"/>
        <v>0</v>
      </c>
      <c r="N495" s="200">
        <f t="shared" si="74"/>
        <v>0</v>
      </c>
      <c r="O495" s="194">
        <v>0</v>
      </c>
      <c r="P495" s="11">
        <v>0</v>
      </c>
      <c r="Q495" s="11">
        <v>0</v>
      </c>
      <c r="R495" s="195">
        <v>0</v>
      </c>
      <c r="S495" s="199">
        <f t="shared" si="75"/>
        <v>40637</v>
      </c>
      <c r="T495" s="130">
        <f t="shared" si="67"/>
        <v>0</v>
      </c>
      <c r="U495" s="130">
        <f t="shared" si="68"/>
        <v>0</v>
      </c>
      <c r="V495" s="200">
        <f t="shared" si="69"/>
        <v>0</v>
      </c>
      <c r="W495" s="7"/>
      <c r="X495" s="7"/>
      <c r="Y495" s="7">
        <v>2007</v>
      </c>
      <c r="Z495" s="123">
        <v>0</v>
      </c>
      <c r="AA495" s="193" t="s">
        <v>213</v>
      </c>
      <c r="AC495" t="s">
        <v>2509</v>
      </c>
    </row>
    <row r="496" spans="1:29" x14ac:dyDescent="0.35">
      <c r="A496" s="46">
        <v>208</v>
      </c>
      <c r="B496" s="26" t="s">
        <v>1207</v>
      </c>
      <c r="C496" s="26" t="str">
        <f t="shared" si="70"/>
        <v>114</v>
      </c>
      <c r="D496" s="46">
        <v>114000</v>
      </c>
      <c r="E496" s="26" t="s">
        <v>558</v>
      </c>
      <c r="F496" s="11">
        <v>2178</v>
      </c>
      <c r="G496" s="53">
        <v>0</v>
      </c>
      <c r="H496" s="57">
        <v>0</v>
      </c>
      <c r="I496" s="53">
        <v>0</v>
      </c>
      <c r="J496" s="11">
        <v>2178</v>
      </c>
      <c r="K496" s="199">
        <f t="shared" si="71"/>
        <v>0</v>
      </c>
      <c r="L496" s="142">
        <f t="shared" si="72"/>
        <v>0</v>
      </c>
      <c r="M496" s="130">
        <f t="shared" si="73"/>
        <v>0</v>
      </c>
      <c r="N496" s="200">
        <f t="shared" si="74"/>
        <v>0</v>
      </c>
      <c r="O496" s="194">
        <v>0</v>
      </c>
      <c r="P496" s="11">
        <v>0</v>
      </c>
      <c r="Q496" s="11">
        <v>0</v>
      </c>
      <c r="R496" s="195">
        <v>0</v>
      </c>
      <c r="S496" s="199">
        <f t="shared" si="75"/>
        <v>2178</v>
      </c>
      <c r="T496" s="130">
        <f t="shared" si="67"/>
        <v>0</v>
      </c>
      <c r="U496" s="130">
        <f t="shared" si="68"/>
        <v>0</v>
      </c>
      <c r="V496" s="200">
        <f t="shared" si="69"/>
        <v>0</v>
      </c>
      <c r="W496" s="7"/>
      <c r="X496" s="7"/>
      <c r="Y496" s="7">
        <v>2007</v>
      </c>
      <c r="Z496" s="123">
        <v>0</v>
      </c>
      <c r="AA496" s="193" t="s">
        <v>213</v>
      </c>
      <c r="AC496" t="s">
        <v>2509</v>
      </c>
    </row>
    <row r="497" spans="1:29" x14ac:dyDescent="0.35">
      <c r="A497" s="46">
        <v>208</v>
      </c>
      <c r="B497" s="26" t="s">
        <v>1207</v>
      </c>
      <c r="C497" s="26" t="str">
        <f t="shared" si="70"/>
        <v>532</v>
      </c>
      <c r="D497" s="46" t="s">
        <v>457</v>
      </c>
      <c r="E497" s="26" t="s">
        <v>458</v>
      </c>
      <c r="F497" s="11">
        <v>1358</v>
      </c>
      <c r="G497" s="53">
        <v>0</v>
      </c>
      <c r="H497" s="57">
        <v>0</v>
      </c>
      <c r="I497" s="53">
        <v>0</v>
      </c>
      <c r="J497" s="11">
        <v>1358</v>
      </c>
      <c r="K497" s="199">
        <f t="shared" si="71"/>
        <v>0</v>
      </c>
      <c r="L497" s="142">
        <f t="shared" si="72"/>
        <v>0</v>
      </c>
      <c r="M497" s="130">
        <f t="shared" si="73"/>
        <v>0</v>
      </c>
      <c r="N497" s="200">
        <f t="shared" si="74"/>
        <v>0</v>
      </c>
      <c r="O497" s="194">
        <v>0</v>
      </c>
      <c r="P497" s="11">
        <v>0</v>
      </c>
      <c r="Q497" s="11">
        <v>0</v>
      </c>
      <c r="R497" s="195">
        <v>0</v>
      </c>
      <c r="S497" s="199">
        <f t="shared" si="75"/>
        <v>1358</v>
      </c>
      <c r="T497" s="130">
        <f t="shared" si="67"/>
        <v>0</v>
      </c>
      <c r="U497" s="130">
        <f t="shared" si="68"/>
        <v>0</v>
      </c>
      <c r="V497" s="200">
        <f t="shared" si="69"/>
        <v>0</v>
      </c>
      <c r="W497" s="7"/>
      <c r="X497" s="7"/>
      <c r="Y497" s="7">
        <v>2007</v>
      </c>
      <c r="Z497" s="123">
        <v>0</v>
      </c>
      <c r="AA497" s="193" t="s">
        <v>213</v>
      </c>
      <c r="AC497" t="s">
        <v>2509</v>
      </c>
    </row>
    <row r="498" spans="1:29" x14ac:dyDescent="0.35">
      <c r="A498" s="46">
        <v>208</v>
      </c>
      <c r="B498" s="26" t="s">
        <v>1207</v>
      </c>
      <c r="C498" s="26" t="str">
        <f t="shared" si="70"/>
        <v>532</v>
      </c>
      <c r="D498" s="46">
        <v>532400</v>
      </c>
      <c r="E498" s="26" t="s">
        <v>650</v>
      </c>
      <c r="F498" s="11">
        <v>340</v>
      </c>
      <c r="G498" s="53">
        <v>0</v>
      </c>
      <c r="H498" s="57">
        <v>0</v>
      </c>
      <c r="I498" s="53">
        <v>0</v>
      </c>
      <c r="J498" s="11">
        <v>340</v>
      </c>
      <c r="K498" s="199">
        <f t="shared" si="71"/>
        <v>0</v>
      </c>
      <c r="L498" s="142">
        <f t="shared" si="72"/>
        <v>0</v>
      </c>
      <c r="M498" s="130">
        <f t="shared" si="73"/>
        <v>0</v>
      </c>
      <c r="N498" s="200">
        <f t="shared" si="74"/>
        <v>0</v>
      </c>
      <c r="O498" s="194">
        <v>0</v>
      </c>
      <c r="P498" s="11">
        <v>0</v>
      </c>
      <c r="Q498" s="11">
        <v>0</v>
      </c>
      <c r="R498" s="195">
        <v>0</v>
      </c>
      <c r="S498" s="199">
        <f t="shared" si="75"/>
        <v>340</v>
      </c>
      <c r="T498" s="130">
        <f t="shared" si="67"/>
        <v>0</v>
      </c>
      <c r="U498" s="130">
        <f t="shared" si="68"/>
        <v>0</v>
      </c>
      <c r="V498" s="200">
        <f t="shared" si="69"/>
        <v>0</v>
      </c>
      <c r="W498" s="7"/>
      <c r="X498" s="7"/>
      <c r="Y498" s="7">
        <v>2007</v>
      </c>
      <c r="Z498" s="123">
        <v>0</v>
      </c>
      <c r="AA498" s="193" t="s">
        <v>213</v>
      </c>
      <c r="AC498" t="s">
        <v>2509</v>
      </c>
    </row>
    <row r="499" spans="1:29" x14ac:dyDescent="0.35">
      <c r="A499" s="46">
        <v>208</v>
      </c>
      <c r="B499" s="26" t="s">
        <v>1207</v>
      </c>
      <c r="C499" s="26" t="str">
        <f t="shared" si="70"/>
        <v>611</v>
      </c>
      <c r="D499" s="46">
        <v>611100</v>
      </c>
      <c r="E499" s="26" t="s">
        <v>654</v>
      </c>
      <c r="F499" s="11">
        <v>120</v>
      </c>
      <c r="G499" s="53">
        <v>0</v>
      </c>
      <c r="H499" s="57">
        <v>0</v>
      </c>
      <c r="I499" s="53">
        <v>0</v>
      </c>
      <c r="J499" s="11">
        <v>120</v>
      </c>
      <c r="K499" s="199">
        <f t="shared" si="71"/>
        <v>0</v>
      </c>
      <c r="L499" s="142">
        <f t="shared" si="72"/>
        <v>0</v>
      </c>
      <c r="M499" s="130">
        <f t="shared" si="73"/>
        <v>0</v>
      </c>
      <c r="N499" s="200">
        <f t="shared" si="74"/>
        <v>0</v>
      </c>
      <c r="O499" s="194">
        <v>0</v>
      </c>
      <c r="P499" s="11">
        <v>0</v>
      </c>
      <c r="Q499" s="11">
        <v>0</v>
      </c>
      <c r="R499" s="195">
        <v>0</v>
      </c>
      <c r="S499" s="199">
        <f t="shared" si="75"/>
        <v>120</v>
      </c>
      <c r="T499" s="130">
        <f t="shared" si="67"/>
        <v>0</v>
      </c>
      <c r="U499" s="130">
        <f t="shared" si="68"/>
        <v>0</v>
      </c>
      <c r="V499" s="200">
        <f t="shared" si="69"/>
        <v>0</v>
      </c>
      <c r="W499" s="7"/>
      <c r="X499" s="7"/>
      <c r="Y499" s="7">
        <v>2007</v>
      </c>
      <c r="Z499" s="123">
        <v>0</v>
      </c>
      <c r="AA499" s="193" t="s">
        <v>213</v>
      </c>
      <c r="AC499" t="s">
        <v>2509</v>
      </c>
    </row>
    <row r="500" spans="1:29" x14ac:dyDescent="0.35">
      <c r="A500" s="46">
        <v>208</v>
      </c>
      <c r="B500" s="26" t="s">
        <v>1207</v>
      </c>
      <c r="C500" s="26" t="str">
        <f t="shared" si="70"/>
        <v>611</v>
      </c>
      <c r="D500" s="46" t="s">
        <v>651</v>
      </c>
      <c r="E500" s="26" t="s">
        <v>652</v>
      </c>
      <c r="F500" s="11">
        <v>7447</v>
      </c>
      <c r="G500" s="53">
        <v>0</v>
      </c>
      <c r="H500" s="57">
        <v>0</v>
      </c>
      <c r="I500" s="53">
        <v>0</v>
      </c>
      <c r="J500" s="11">
        <v>7447</v>
      </c>
      <c r="K500" s="199">
        <f t="shared" si="71"/>
        <v>0</v>
      </c>
      <c r="L500" s="142">
        <f t="shared" si="72"/>
        <v>0</v>
      </c>
      <c r="M500" s="130">
        <f t="shared" si="73"/>
        <v>0</v>
      </c>
      <c r="N500" s="200">
        <f t="shared" si="74"/>
        <v>0</v>
      </c>
      <c r="O500" s="194">
        <v>0</v>
      </c>
      <c r="P500" s="11">
        <v>0</v>
      </c>
      <c r="Q500" s="11">
        <v>0</v>
      </c>
      <c r="R500" s="195">
        <v>0</v>
      </c>
      <c r="S500" s="199">
        <f t="shared" si="75"/>
        <v>7447</v>
      </c>
      <c r="T500" s="130">
        <f t="shared" si="67"/>
        <v>0</v>
      </c>
      <c r="U500" s="130">
        <f t="shared" si="68"/>
        <v>0</v>
      </c>
      <c r="V500" s="200">
        <f t="shared" si="69"/>
        <v>0</v>
      </c>
      <c r="W500" s="7"/>
      <c r="X500" s="7"/>
      <c r="Y500" s="7">
        <v>2007</v>
      </c>
      <c r="Z500" s="123">
        <v>0</v>
      </c>
      <c r="AA500" s="193" t="s">
        <v>213</v>
      </c>
      <c r="AC500" t="s">
        <v>2509</v>
      </c>
    </row>
    <row r="501" spans="1:29" x14ac:dyDescent="0.35">
      <c r="A501" s="46">
        <v>208</v>
      </c>
      <c r="B501" s="26" t="s">
        <v>1207</v>
      </c>
      <c r="C501" s="26" t="str">
        <f t="shared" si="70"/>
        <v>711</v>
      </c>
      <c r="D501" s="46" t="s">
        <v>655</v>
      </c>
      <c r="E501" s="26" t="s">
        <v>656</v>
      </c>
      <c r="F501" s="11">
        <v>440</v>
      </c>
      <c r="G501" s="53">
        <v>0</v>
      </c>
      <c r="H501" s="57">
        <v>0</v>
      </c>
      <c r="I501" s="53">
        <v>0</v>
      </c>
      <c r="J501" s="11">
        <v>440</v>
      </c>
      <c r="K501" s="199">
        <f t="shared" si="71"/>
        <v>0</v>
      </c>
      <c r="L501" s="142">
        <f t="shared" si="72"/>
        <v>0</v>
      </c>
      <c r="M501" s="130">
        <f t="shared" si="73"/>
        <v>0</v>
      </c>
      <c r="N501" s="200">
        <f t="shared" si="74"/>
        <v>0</v>
      </c>
      <c r="O501" s="194">
        <v>0</v>
      </c>
      <c r="P501" s="11">
        <v>0</v>
      </c>
      <c r="Q501" s="11">
        <v>0</v>
      </c>
      <c r="R501" s="195">
        <v>0</v>
      </c>
      <c r="S501" s="199">
        <f t="shared" si="75"/>
        <v>440</v>
      </c>
      <c r="T501" s="130">
        <f t="shared" si="67"/>
        <v>0</v>
      </c>
      <c r="U501" s="130">
        <f t="shared" si="68"/>
        <v>0</v>
      </c>
      <c r="V501" s="200">
        <f t="shared" si="69"/>
        <v>0</v>
      </c>
      <c r="W501" s="7"/>
      <c r="X501" s="7"/>
      <c r="Y501" s="7">
        <v>2007</v>
      </c>
      <c r="Z501" s="123">
        <v>0</v>
      </c>
      <c r="AA501" s="193" t="s">
        <v>213</v>
      </c>
      <c r="AC501" t="s">
        <v>2509</v>
      </c>
    </row>
    <row r="502" spans="1:29" x14ac:dyDescent="0.35">
      <c r="A502" s="46">
        <v>208</v>
      </c>
      <c r="B502" s="26" t="s">
        <v>1207</v>
      </c>
      <c r="C502" s="26" t="str">
        <f t="shared" si="70"/>
        <v>712</v>
      </c>
      <c r="D502" s="46">
        <v>712000</v>
      </c>
      <c r="E502" s="26" t="s">
        <v>657</v>
      </c>
      <c r="F502" s="11">
        <v>1471</v>
      </c>
      <c r="G502" s="53">
        <v>0</v>
      </c>
      <c r="H502" s="57">
        <v>0</v>
      </c>
      <c r="I502" s="53">
        <v>0</v>
      </c>
      <c r="J502" s="11">
        <v>1471</v>
      </c>
      <c r="K502" s="199">
        <f t="shared" si="71"/>
        <v>0</v>
      </c>
      <c r="L502" s="142">
        <f t="shared" si="72"/>
        <v>0</v>
      </c>
      <c r="M502" s="130">
        <f t="shared" si="73"/>
        <v>0</v>
      </c>
      <c r="N502" s="200">
        <f t="shared" si="74"/>
        <v>0</v>
      </c>
      <c r="O502" s="194">
        <v>0</v>
      </c>
      <c r="P502" s="11">
        <v>0</v>
      </c>
      <c r="Q502" s="11">
        <v>0</v>
      </c>
      <c r="R502" s="195">
        <v>0</v>
      </c>
      <c r="S502" s="199">
        <f t="shared" si="75"/>
        <v>1471</v>
      </c>
      <c r="T502" s="130">
        <f t="shared" si="67"/>
        <v>0</v>
      </c>
      <c r="U502" s="130">
        <f t="shared" si="68"/>
        <v>0</v>
      </c>
      <c r="V502" s="200">
        <f t="shared" si="69"/>
        <v>0</v>
      </c>
      <c r="W502" s="7"/>
      <c r="X502" s="7"/>
      <c r="Y502" s="7">
        <v>2007</v>
      </c>
      <c r="Z502" s="123">
        <v>0</v>
      </c>
      <c r="AA502" s="193" t="s">
        <v>213</v>
      </c>
      <c r="AC502" t="s">
        <v>2509</v>
      </c>
    </row>
    <row r="503" spans="1:29" x14ac:dyDescent="0.35">
      <c r="A503" s="46">
        <v>208</v>
      </c>
      <c r="B503" s="26" t="s">
        <v>1207</v>
      </c>
      <c r="C503" s="26" t="str">
        <f t="shared" si="70"/>
        <v>713</v>
      </c>
      <c r="D503" s="46">
        <v>713100</v>
      </c>
      <c r="E503" s="26" t="s">
        <v>658</v>
      </c>
      <c r="F503" s="11">
        <v>11785</v>
      </c>
      <c r="G503" s="53">
        <v>0</v>
      </c>
      <c r="H503" s="57">
        <v>0</v>
      </c>
      <c r="I503" s="53">
        <v>0</v>
      </c>
      <c r="J503" s="11">
        <v>11785</v>
      </c>
      <c r="K503" s="199">
        <f t="shared" si="71"/>
        <v>0</v>
      </c>
      <c r="L503" s="142">
        <f t="shared" si="72"/>
        <v>0</v>
      </c>
      <c r="M503" s="130">
        <f t="shared" si="73"/>
        <v>0</v>
      </c>
      <c r="N503" s="200">
        <f t="shared" si="74"/>
        <v>0</v>
      </c>
      <c r="O503" s="194">
        <v>0</v>
      </c>
      <c r="P503" s="11">
        <v>0</v>
      </c>
      <c r="Q503" s="11">
        <v>0</v>
      </c>
      <c r="R503" s="195">
        <v>0</v>
      </c>
      <c r="S503" s="199">
        <f t="shared" si="75"/>
        <v>11785</v>
      </c>
      <c r="T503" s="130">
        <f t="shared" si="67"/>
        <v>0</v>
      </c>
      <c r="U503" s="130">
        <f t="shared" si="68"/>
        <v>0</v>
      </c>
      <c r="V503" s="200">
        <f t="shared" si="69"/>
        <v>0</v>
      </c>
      <c r="W503" s="7"/>
      <c r="X503" s="7"/>
      <c r="Y503" s="7">
        <v>2007</v>
      </c>
      <c r="Z503" s="123">
        <v>0</v>
      </c>
      <c r="AA503" s="193" t="s">
        <v>213</v>
      </c>
      <c r="AC503" t="s">
        <v>2509</v>
      </c>
    </row>
    <row r="504" spans="1:29" x14ac:dyDescent="0.35">
      <c r="A504" s="46">
        <v>208</v>
      </c>
      <c r="B504" s="26" t="s">
        <v>1207</v>
      </c>
      <c r="C504" s="26" t="str">
        <f t="shared" si="70"/>
        <v>713</v>
      </c>
      <c r="D504" s="46">
        <v>713900</v>
      </c>
      <c r="E504" s="26" t="s">
        <v>653</v>
      </c>
      <c r="F504" s="11">
        <v>6188</v>
      </c>
      <c r="G504" s="53">
        <v>0</v>
      </c>
      <c r="H504" s="57">
        <v>0</v>
      </c>
      <c r="I504" s="53">
        <v>0</v>
      </c>
      <c r="J504" s="11">
        <v>6188</v>
      </c>
      <c r="K504" s="199">
        <f t="shared" si="71"/>
        <v>0</v>
      </c>
      <c r="L504" s="142">
        <f t="shared" si="72"/>
        <v>0</v>
      </c>
      <c r="M504" s="130">
        <f t="shared" si="73"/>
        <v>0</v>
      </c>
      <c r="N504" s="200">
        <f t="shared" si="74"/>
        <v>0</v>
      </c>
      <c r="O504" s="194">
        <v>0</v>
      </c>
      <c r="P504" s="11">
        <v>0</v>
      </c>
      <c r="Q504" s="11">
        <v>0</v>
      </c>
      <c r="R504" s="195">
        <v>0</v>
      </c>
      <c r="S504" s="199">
        <f t="shared" si="75"/>
        <v>6188</v>
      </c>
      <c r="T504" s="130">
        <f t="shared" si="67"/>
        <v>0</v>
      </c>
      <c r="U504" s="130">
        <f t="shared" si="68"/>
        <v>0</v>
      </c>
      <c r="V504" s="200">
        <f t="shared" si="69"/>
        <v>0</v>
      </c>
      <c r="W504" s="7"/>
      <c r="X504" s="7"/>
      <c r="Y504" s="7">
        <v>2007</v>
      </c>
      <c r="Z504" s="123">
        <v>0</v>
      </c>
      <c r="AA504" s="193" t="s">
        <v>213</v>
      </c>
      <c r="AC504" t="s">
        <v>2509</v>
      </c>
    </row>
    <row r="505" spans="1:29" x14ac:dyDescent="0.35">
      <c r="A505" s="46">
        <v>208</v>
      </c>
      <c r="B505" s="26" t="s">
        <v>1207</v>
      </c>
      <c r="C505" s="26" t="str">
        <f t="shared" si="70"/>
        <v>721</v>
      </c>
      <c r="D505" s="46">
        <v>721000</v>
      </c>
      <c r="E505" s="26" t="s">
        <v>50</v>
      </c>
      <c r="F505" s="11">
        <v>5520</v>
      </c>
      <c r="G505" s="53">
        <v>0</v>
      </c>
      <c r="H505" s="57">
        <v>0</v>
      </c>
      <c r="I505" s="53">
        <v>0</v>
      </c>
      <c r="J505" s="11">
        <v>5520</v>
      </c>
      <c r="K505" s="199">
        <f t="shared" si="71"/>
        <v>0</v>
      </c>
      <c r="L505" s="142">
        <f t="shared" si="72"/>
        <v>0</v>
      </c>
      <c r="M505" s="130">
        <f t="shared" si="73"/>
        <v>0</v>
      </c>
      <c r="N505" s="200">
        <f t="shared" si="74"/>
        <v>0</v>
      </c>
      <c r="O505" s="194">
        <v>0</v>
      </c>
      <c r="P505" s="11">
        <v>0</v>
      </c>
      <c r="Q505" s="11">
        <v>0</v>
      </c>
      <c r="R505" s="195">
        <v>0</v>
      </c>
      <c r="S505" s="199">
        <f t="shared" si="75"/>
        <v>5520</v>
      </c>
      <c r="T505" s="130">
        <f t="shared" si="67"/>
        <v>0</v>
      </c>
      <c r="U505" s="130">
        <f t="shared" si="68"/>
        <v>0</v>
      </c>
      <c r="V505" s="200">
        <f t="shared" si="69"/>
        <v>0</v>
      </c>
      <c r="W505" s="7"/>
      <c r="X505" s="7"/>
      <c r="Y505" s="7">
        <v>2007</v>
      </c>
      <c r="Z505" s="123">
        <v>0</v>
      </c>
      <c r="AA505" s="193" t="s">
        <v>213</v>
      </c>
      <c r="AC505" t="s">
        <v>2509</v>
      </c>
    </row>
    <row r="506" spans="1:29" x14ac:dyDescent="0.35">
      <c r="A506" s="46">
        <v>210</v>
      </c>
      <c r="B506" s="26" t="s">
        <v>1208</v>
      </c>
      <c r="C506" s="26" t="str">
        <f t="shared" si="70"/>
        <v>481</v>
      </c>
      <c r="D506" s="46">
        <v>481000</v>
      </c>
      <c r="E506" s="26" t="s">
        <v>30</v>
      </c>
      <c r="F506" s="11">
        <v>31</v>
      </c>
      <c r="G506" s="53">
        <v>0</v>
      </c>
      <c r="H506" s="57">
        <v>0</v>
      </c>
      <c r="I506" s="53">
        <v>0</v>
      </c>
      <c r="J506" s="11">
        <v>31</v>
      </c>
      <c r="K506" s="199">
        <f t="shared" si="71"/>
        <v>0</v>
      </c>
      <c r="L506" s="142">
        <f t="shared" si="72"/>
        <v>0</v>
      </c>
      <c r="M506" s="130">
        <f t="shared" si="73"/>
        <v>0</v>
      </c>
      <c r="N506" s="200">
        <f t="shared" si="74"/>
        <v>0</v>
      </c>
      <c r="O506" s="194">
        <v>0</v>
      </c>
      <c r="P506" s="11">
        <v>0</v>
      </c>
      <c r="Q506" s="11">
        <v>0</v>
      </c>
      <c r="R506" s="195">
        <v>0</v>
      </c>
      <c r="S506" s="199">
        <f t="shared" si="75"/>
        <v>31</v>
      </c>
      <c r="T506" s="130">
        <f t="shared" si="67"/>
        <v>0</v>
      </c>
      <c r="U506" s="130">
        <f t="shared" si="68"/>
        <v>0</v>
      </c>
      <c r="V506" s="200">
        <f t="shared" si="69"/>
        <v>0</v>
      </c>
      <c r="W506" s="7"/>
      <c r="X506" s="7"/>
      <c r="Y506" s="7">
        <v>2007</v>
      </c>
      <c r="Z506" s="123">
        <v>0</v>
      </c>
      <c r="AA506" s="193" t="s">
        <v>213</v>
      </c>
      <c r="AC506" t="s">
        <v>2509</v>
      </c>
    </row>
    <row r="507" spans="1:29" x14ac:dyDescent="0.35">
      <c r="A507" s="46">
        <v>210</v>
      </c>
      <c r="B507" s="26" t="s">
        <v>1208</v>
      </c>
      <c r="C507" s="26" t="str">
        <f t="shared" si="70"/>
        <v>512</v>
      </c>
      <c r="D507" s="46">
        <v>512100</v>
      </c>
      <c r="E507" s="26" t="s">
        <v>517</v>
      </c>
      <c r="F507" s="11">
        <v>10551</v>
      </c>
      <c r="G507" s="53">
        <v>0</v>
      </c>
      <c r="H507" s="57">
        <v>0</v>
      </c>
      <c r="I507" s="53">
        <v>0</v>
      </c>
      <c r="J507" s="11">
        <v>10551</v>
      </c>
      <c r="K507" s="199">
        <f t="shared" si="71"/>
        <v>0</v>
      </c>
      <c r="L507" s="142">
        <f t="shared" si="72"/>
        <v>0</v>
      </c>
      <c r="M507" s="130">
        <f t="shared" si="73"/>
        <v>0</v>
      </c>
      <c r="N507" s="200">
        <f t="shared" si="74"/>
        <v>0</v>
      </c>
      <c r="O507" s="194">
        <v>0</v>
      </c>
      <c r="P507" s="11">
        <v>0</v>
      </c>
      <c r="Q507" s="11">
        <v>0</v>
      </c>
      <c r="R507" s="195">
        <v>0</v>
      </c>
      <c r="S507" s="199">
        <f t="shared" si="75"/>
        <v>10551</v>
      </c>
      <c r="T507" s="130">
        <f t="shared" si="67"/>
        <v>0</v>
      </c>
      <c r="U507" s="130">
        <f t="shared" si="68"/>
        <v>0</v>
      </c>
      <c r="V507" s="200">
        <f t="shared" si="69"/>
        <v>0</v>
      </c>
      <c r="W507" s="7"/>
      <c r="X507" s="7"/>
      <c r="Y507" s="7">
        <v>2007</v>
      </c>
      <c r="Z507" s="123">
        <v>0</v>
      </c>
      <c r="AA507" s="193" t="s">
        <v>213</v>
      </c>
      <c r="AC507" t="s">
        <v>2509</v>
      </c>
    </row>
    <row r="508" spans="1:29" x14ac:dyDescent="0.35">
      <c r="A508" s="46">
        <v>210</v>
      </c>
      <c r="B508" s="26" t="s">
        <v>1208</v>
      </c>
      <c r="C508" s="26" t="str">
        <f t="shared" si="70"/>
        <v>611</v>
      </c>
      <c r="D508" s="46" t="s">
        <v>644</v>
      </c>
      <c r="E508" s="26" t="s">
        <v>645</v>
      </c>
      <c r="F508" s="11">
        <v>304</v>
      </c>
      <c r="G508" s="53">
        <v>0</v>
      </c>
      <c r="H508" s="57">
        <v>0</v>
      </c>
      <c r="I508" s="53">
        <v>0</v>
      </c>
      <c r="J508" s="11">
        <v>304</v>
      </c>
      <c r="K508" s="199">
        <f t="shared" si="71"/>
        <v>0</v>
      </c>
      <c r="L508" s="142">
        <f t="shared" si="72"/>
        <v>0</v>
      </c>
      <c r="M508" s="130">
        <f t="shared" si="73"/>
        <v>0</v>
      </c>
      <c r="N508" s="200">
        <f t="shared" si="74"/>
        <v>0</v>
      </c>
      <c r="O508" s="194">
        <v>0</v>
      </c>
      <c r="P508" s="11">
        <v>0</v>
      </c>
      <c r="Q508" s="11">
        <v>0</v>
      </c>
      <c r="R508" s="195">
        <v>0</v>
      </c>
      <c r="S508" s="199">
        <f t="shared" si="75"/>
        <v>304</v>
      </c>
      <c r="T508" s="130">
        <f t="shared" si="67"/>
        <v>0</v>
      </c>
      <c r="U508" s="130">
        <f t="shared" si="68"/>
        <v>0</v>
      </c>
      <c r="V508" s="200">
        <f t="shared" si="69"/>
        <v>0</v>
      </c>
      <c r="W508" s="7"/>
      <c r="X508" s="7"/>
      <c r="Y508" s="7">
        <v>2007</v>
      </c>
      <c r="Z508" s="123">
        <v>0</v>
      </c>
      <c r="AA508" s="193" t="s">
        <v>213</v>
      </c>
      <c r="AC508" t="s">
        <v>2509</v>
      </c>
    </row>
    <row r="509" spans="1:29" x14ac:dyDescent="0.35">
      <c r="A509" s="46">
        <v>211</v>
      </c>
      <c r="B509" s="26" t="s">
        <v>1209</v>
      </c>
      <c r="C509" s="26" t="str">
        <f t="shared" si="70"/>
        <v>561</v>
      </c>
      <c r="D509" s="46">
        <v>561500</v>
      </c>
      <c r="E509" s="26" t="s">
        <v>649</v>
      </c>
      <c r="F509" s="11">
        <v>2044</v>
      </c>
      <c r="G509" s="53">
        <v>0</v>
      </c>
      <c r="H509" s="57">
        <v>0</v>
      </c>
      <c r="I509" s="53">
        <v>0</v>
      </c>
      <c r="J509" s="11">
        <v>2044</v>
      </c>
      <c r="K509" s="199">
        <f t="shared" si="71"/>
        <v>0</v>
      </c>
      <c r="L509" s="142">
        <f t="shared" si="72"/>
        <v>0</v>
      </c>
      <c r="M509" s="130">
        <f t="shared" si="73"/>
        <v>0</v>
      </c>
      <c r="N509" s="200">
        <f t="shared" si="74"/>
        <v>0</v>
      </c>
      <c r="O509" s="194">
        <v>0</v>
      </c>
      <c r="P509" s="11">
        <v>0</v>
      </c>
      <c r="Q509" s="11">
        <v>0</v>
      </c>
      <c r="R509" s="195">
        <v>0</v>
      </c>
      <c r="S509" s="199">
        <f t="shared" si="75"/>
        <v>2044</v>
      </c>
      <c r="T509" s="130">
        <f t="shared" ref="T509:T572" si="76">G509*(1-$Z509)</f>
        <v>0</v>
      </c>
      <c r="U509" s="130">
        <f t="shared" ref="U509:U572" si="77">H509*(1-$Z509)</f>
        <v>0</v>
      </c>
      <c r="V509" s="200">
        <f t="shared" ref="V509:V572" si="78">I509*(1-$Z509)</f>
        <v>0</v>
      </c>
      <c r="W509" s="7"/>
      <c r="X509" s="7"/>
      <c r="Y509" s="7">
        <v>2007</v>
      </c>
      <c r="Z509" s="123">
        <v>0</v>
      </c>
      <c r="AA509" s="193" t="s">
        <v>213</v>
      </c>
      <c r="AC509" t="s">
        <v>2509</v>
      </c>
    </row>
    <row r="510" spans="1:29" x14ac:dyDescent="0.35">
      <c r="A510" s="46">
        <v>211</v>
      </c>
      <c r="B510" s="26" t="s">
        <v>1209</v>
      </c>
      <c r="C510" s="26" t="str">
        <f t="shared" si="70"/>
        <v>611</v>
      </c>
      <c r="D510" s="46">
        <v>611100</v>
      </c>
      <c r="E510" s="26" t="s">
        <v>654</v>
      </c>
      <c r="F510" s="11">
        <v>531</v>
      </c>
      <c r="G510" s="53">
        <v>0</v>
      </c>
      <c r="H510" s="57">
        <v>0</v>
      </c>
      <c r="I510" s="53">
        <v>0</v>
      </c>
      <c r="J510" s="11">
        <v>531</v>
      </c>
      <c r="K510" s="199">
        <f t="shared" si="71"/>
        <v>0</v>
      </c>
      <c r="L510" s="142">
        <f t="shared" si="72"/>
        <v>0</v>
      </c>
      <c r="M510" s="130">
        <f t="shared" si="73"/>
        <v>0</v>
      </c>
      <c r="N510" s="200">
        <f t="shared" si="74"/>
        <v>0</v>
      </c>
      <c r="O510" s="194">
        <v>0</v>
      </c>
      <c r="P510" s="11">
        <v>0</v>
      </c>
      <c r="Q510" s="11">
        <v>0</v>
      </c>
      <c r="R510" s="195">
        <v>0</v>
      </c>
      <c r="S510" s="199">
        <f t="shared" si="75"/>
        <v>531</v>
      </c>
      <c r="T510" s="130">
        <f t="shared" si="76"/>
        <v>0</v>
      </c>
      <c r="U510" s="130">
        <f t="shared" si="77"/>
        <v>0</v>
      </c>
      <c r="V510" s="200">
        <f t="shared" si="78"/>
        <v>0</v>
      </c>
      <c r="W510" s="7"/>
      <c r="X510" s="7"/>
      <c r="Y510" s="7">
        <v>2007</v>
      </c>
      <c r="Z510" s="123">
        <v>0</v>
      </c>
      <c r="AA510" s="193" t="s">
        <v>213</v>
      </c>
      <c r="AC510" t="s">
        <v>2509</v>
      </c>
    </row>
    <row r="511" spans="1:29" x14ac:dyDescent="0.35">
      <c r="A511" s="46">
        <v>211</v>
      </c>
      <c r="B511" s="26" t="s">
        <v>1209</v>
      </c>
      <c r="C511" s="26" t="str">
        <f t="shared" si="70"/>
        <v>711</v>
      </c>
      <c r="D511" s="46">
        <v>711100</v>
      </c>
      <c r="E511" s="26" t="s">
        <v>659</v>
      </c>
      <c r="F511" s="11">
        <v>16658</v>
      </c>
      <c r="G511" s="53">
        <v>0</v>
      </c>
      <c r="H511" s="57">
        <v>0</v>
      </c>
      <c r="I511" s="53">
        <v>0</v>
      </c>
      <c r="J511" s="11">
        <v>16658</v>
      </c>
      <c r="K511" s="199">
        <f t="shared" si="71"/>
        <v>0</v>
      </c>
      <c r="L511" s="142">
        <f t="shared" si="72"/>
        <v>0</v>
      </c>
      <c r="M511" s="130">
        <f t="shared" si="73"/>
        <v>0</v>
      </c>
      <c r="N511" s="200">
        <f t="shared" si="74"/>
        <v>0</v>
      </c>
      <c r="O511" s="194">
        <v>0</v>
      </c>
      <c r="P511" s="11">
        <v>0</v>
      </c>
      <c r="Q511" s="11">
        <v>0</v>
      </c>
      <c r="R511" s="195">
        <v>0</v>
      </c>
      <c r="S511" s="199">
        <f t="shared" si="75"/>
        <v>16658</v>
      </c>
      <c r="T511" s="130">
        <f t="shared" si="76"/>
        <v>0</v>
      </c>
      <c r="U511" s="130">
        <f t="shared" si="77"/>
        <v>0</v>
      </c>
      <c r="V511" s="200">
        <f t="shared" si="78"/>
        <v>0</v>
      </c>
      <c r="W511" s="7"/>
      <c r="X511" s="7"/>
      <c r="Y511" s="7">
        <v>2007</v>
      </c>
      <c r="Z511" s="123">
        <v>0</v>
      </c>
      <c r="AA511" s="193" t="s">
        <v>213</v>
      </c>
      <c r="AC511" t="s">
        <v>2509</v>
      </c>
    </row>
    <row r="512" spans="1:29" x14ac:dyDescent="0.35">
      <c r="A512" s="46">
        <v>211</v>
      </c>
      <c r="B512" s="26" t="s">
        <v>1209</v>
      </c>
      <c r="C512" s="26" t="str">
        <f t="shared" si="70"/>
        <v>711</v>
      </c>
      <c r="D512" s="46" t="s">
        <v>655</v>
      </c>
      <c r="E512" s="26" t="s">
        <v>656</v>
      </c>
      <c r="F512" s="11">
        <v>4310</v>
      </c>
      <c r="G512" s="53">
        <v>0</v>
      </c>
      <c r="H512" s="57">
        <v>0</v>
      </c>
      <c r="I512" s="53">
        <v>0</v>
      </c>
      <c r="J512" s="11">
        <v>4310</v>
      </c>
      <c r="K512" s="199">
        <f t="shared" si="71"/>
        <v>0</v>
      </c>
      <c r="L512" s="142">
        <f t="shared" si="72"/>
        <v>0</v>
      </c>
      <c r="M512" s="130">
        <f t="shared" si="73"/>
        <v>0</v>
      </c>
      <c r="N512" s="200">
        <f t="shared" si="74"/>
        <v>0</v>
      </c>
      <c r="O512" s="194">
        <v>0</v>
      </c>
      <c r="P512" s="11">
        <v>0</v>
      </c>
      <c r="Q512" s="11">
        <v>0</v>
      </c>
      <c r="R512" s="195">
        <v>0</v>
      </c>
      <c r="S512" s="199">
        <f t="shared" si="75"/>
        <v>4310</v>
      </c>
      <c r="T512" s="130">
        <f t="shared" si="76"/>
        <v>0</v>
      </c>
      <c r="U512" s="130">
        <f t="shared" si="77"/>
        <v>0</v>
      </c>
      <c r="V512" s="200">
        <f t="shared" si="78"/>
        <v>0</v>
      </c>
      <c r="W512" s="7"/>
      <c r="X512" s="7"/>
      <c r="Y512" s="7">
        <v>2007</v>
      </c>
      <c r="Z512" s="123">
        <v>0</v>
      </c>
      <c r="AA512" s="193" t="s">
        <v>213</v>
      </c>
      <c r="AC512" t="s">
        <v>2509</v>
      </c>
    </row>
    <row r="513" spans="1:29" x14ac:dyDescent="0.35">
      <c r="A513" s="46">
        <v>211</v>
      </c>
      <c r="B513" s="26" t="s">
        <v>1209</v>
      </c>
      <c r="C513" s="26" t="str">
        <f t="shared" si="70"/>
        <v>711</v>
      </c>
      <c r="D513" s="46">
        <v>711500</v>
      </c>
      <c r="E513" s="26" t="s">
        <v>660</v>
      </c>
      <c r="F513" s="11">
        <v>104</v>
      </c>
      <c r="G513" s="53">
        <v>0</v>
      </c>
      <c r="H513" s="57">
        <v>0</v>
      </c>
      <c r="I513" s="53">
        <v>0</v>
      </c>
      <c r="J513" s="11">
        <v>104</v>
      </c>
      <c r="K513" s="199">
        <f t="shared" si="71"/>
        <v>0</v>
      </c>
      <c r="L513" s="142">
        <f t="shared" si="72"/>
        <v>0</v>
      </c>
      <c r="M513" s="130">
        <f t="shared" si="73"/>
        <v>0</v>
      </c>
      <c r="N513" s="200">
        <f t="shared" si="74"/>
        <v>0</v>
      </c>
      <c r="O513" s="194">
        <v>0</v>
      </c>
      <c r="P513" s="11">
        <v>0</v>
      </c>
      <c r="Q513" s="11">
        <v>0</v>
      </c>
      <c r="R513" s="195">
        <v>0</v>
      </c>
      <c r="S513" s="199">
        <f t="shared" si="75"/>
        <v>104</v>
      </c>
      <c r="T513" s="130">
        <f t="shared" si="76"/>
        <v>0</v>
      </c>
      <c r="U513" s="130">
        <f t="shared" si="77"/>
        <v>0</v>
      </c>
      <c r="V513" s="200">
        <f t="shared" si="78"/>
        <v>0</v>
      </c>
      <c r="W513" s="7"/>
      <c r="X513" s="7"/>
      <c r="Y513" s="7">
        <v>2007</v>
      </c>
      <c r="Z513" s="123">
        <v>0</v>
      </c>
      <c r="AA513" s="193" t="s">
        <v>213</v>
      </c>
      <c r="AC513" t="s">
        <v>2509</v>
      </c>
    </row>
    <row r="514" spans="1:29" x14ac:dyDescent="0.35">
      <c r="A514" s="46">
        <v>212</v>
      </c>
      <c r="B514" s="26" t="s">
        <v>661</v>
      </c>
      <c r="C514" s="26" t="str">
        <f t="shared" si="70"/>
        <v>561</v>
      </c>
      <c r="D514" s="46">
        <v>561500</v>
      </c>
      <c r="E514" s="26" t="s">
        <v>649</v>
      </c>
      <c r="F514" s="11">
        <v>1241</v>
      </c>
      <c r="G514" s="53">
        <v>0</v>
      </c>
      <c r="H514" s="57">
        <v>0</v>
      </c>
      <c r="I514" s="53">
        <v>0</v>
      </c>
      <c r="J514" s="11">
        <v>1241</v>
      </c>
      <c r="K514" s="199">
        <f t="shared" si="71"/>
        <v>0</v>
      </c>
      <c r="L514" s="142">
        <f t="shared" si="72"/>
        <v>0</v>
      </c>
      <c r="M514" s="130">
        <f t="shared" si="73"/>
        <v>0</v>
      </c>
      <c r="N514" s="200">
        <f t="shared" si="74"/>
        <v>0</v>
      </c>
      <c r="O514" s="194">
        <v>0</v>
      </c>
      <c r="P514" s="11">
        <v>0</v>
      </c>
      <c r="Q514" s="11">
        <v>0</v>
      </c>
      <c r="R514" s="195">
        <v>0</v>
      </c>
      <c r="S514" s="199">
        <f t="shared" si="75"/>
        <v>1241</v>
      </c>
      <c r="T514" s="130">
        <f t="shared" si="76"/>
        <v>0</v>
      </c>
      <c r="U514" s="130">
        <f t="shared" si="77"/>
        <v>0</v>
      </c>
      <c r="V514" s="200">
        <f t="shared" si="78"/>
        <v>0</v>
      </c>
      <c r="W514" s="7"/>
      <c r="X514" s="7"/>
      <c r="Y514" s="7">
        <v>2007</v>
      </c>
      <c r="Z514" s="123">
        <v>0</v>
      </c>
      <c r="AA514" s="193" t="s">
        <v>213</v>
      </c>
      <c r="AC514" t="s">
        <v>2509</v>
      </c>
    </row>
    <row r="515" spans="1:29" x14ac:dyDescent="0.35">
      <c r="A515" s="46">
        <v>212</v>
      </c>
      <c r="B515" s="26" t="s">
        <v>661</v>
      </c>
      <c r="C515" s="26" t="str">
        <f t="shared" si="70"/>
        <v>611</v>
      </c>
      <c r="D515" s="46">
        <v>611100</v>
      </c>
      <c r="E515" s="26" t="s">
        <v>654</v>
      </c>
      <c r="F515" s="11">
        <v>3985</v>
      </c>
      <c r="G515" s="53">
        <v>0</v>
      </c>
      <c r="H515" s="57">
        <v>0</v>
      </c>
      <c r="I515" s="53">
        <v>0</v>
      </c>
      <c r="J515" s="11">
        <v>3985</v>
      </c>
      <c r="K515" s="199">
        <f t="shared" si="71"/>
        <v>0</v>
      </c>
      <c r="L515" s="142">
        <f t="shared" si="72"/>
        <v>0</v>
      </c>
      <c r="M515" s="130">
        <f t="shared" si="73"/>
        <v>0</v>
      </c>
      <c r="N515" s="200">
        <f t="shared" si="74"/>
        <v>0</v>
      </c>
      <c r="O515" s="194">
        <v>0</v>
      </c>
      <c r="P515" s="11">
        <v>0</v>
      </c>
      <c r="Q515" s="11">
        <v>0</v>
      </c>
      <c r="R515" s="195">
        <v>0</v>
      </c>
      <c r="S515" s="199">
        <f t="shared" si="75"/>
        <v>3985</v>
      </c>
      <c r="T515" s="130">
        <f t="shared" si="76"/>
        <v>0</v>
      </c>
      <c r="U515" s="130">
        <f t="shared" si="77"/>
        <v>0</v>
      </c>
      <c r="V515" s="200">
        <f t="shared" si="78"/>
        <v>0</v>
      </c>
      <c r="W515" s="7"/>
      <c r="X515" s="7"/>
      <c r="Y515" s="7">
        <v>2007</v>
      </c>
      <c r="Z515" s="123">
        <v>0</v>
      </c>
      <c r="AA515" s="193" t="s">
        <v>213</v>
      </c>
      <c r="AC515" t="s">
        <v>2509</v>
      </c>
    </row>
    <row r="516" spans="1:29" x14ac:dyDescent="0.35">
      <c r="A516" s="46">
        <v>212</v>
      </c>
      <c r="B516" s="26" t="s">
        <v>661</v>
      </c>
      <c r="C516" s="26" t="str">
        <f t="shared" si="70"/>
        <v>611</v>
      </c>
      <c r="D516" s="46" t="s">
        <v>644</v>
      </c>
      <c r="E516" s="26" t="s">
        <v>645</v>
      </c>
      <c r="F516" s="11">
        <v>118</v>
      </c>
      <c r="G516" s="53">
        <v>0</v>
      </c>
      <c r="H516" s="57">
        <v>0</v>
      </c>
      <c r="I516" s="53">
        <v>0</v>
      </c>
      <c r="J516" s="11">
        <v>118</v>
      </c>
      <c r="K516" s="199">
        <f t="shared" si="71"/>
        <v>0</v>
      </c>
      <c r="L516" s="142">
        <f t="shared" si="72"/>
        <v>0</v>
      </c>
      <c r="M516" s="130">
        <f t="shared" si="73"/>
        <v>0</v>
      </c>
      <c r="N516" s="200">
        <f t="shared" si="74"/>
        <v>0</v>
      </c>
      <c r="O516" s="194">
        <v>0</v>
      </c>
      <c r="P516" s="11">
        <v>0</v>
      </c>
      <c r="Q516" s="11">
        <v>0</v>
      </c>
      <c r="R516" s="195">
        <v>0</v>
      </c>
      <c r="S516" s="199">
        <f t="shared" si="75"/>
        <v>118</v>
      </c>
      <c r="T516" s="130">
        <f t="shared" si="76"/>
        <v>0</v>
      </c>
      <c r="U516" s="130">
        <f t="shared" si="77"/>
        <v>0</v>
      </c>
      <c r="V516" s="200">
        <f t="shared" si="78"/>
        <v>0</v>
      </c>
      <c r="W516" s="7"/>
      <c r="X516" s="7"/>
      <c r="Y516" s="7">
        <v>2007</v>
      </c>
      <c r="Z516" s="123">
        <v>0</v>
      </c>
      <c r="AA516" s="193" t="s">
        <v>213</v>
      </c>
      <c r="AC516" t="s">
        <v>2509</v>
      </c>
    </row>
    <row r="517" spans="1:29" x14ac:dyDescent="0.35">
      <c r="A517" s="46">
        <v>212</v>
      </c>
      <c r="B517" s="26" t="s">
        <v>661</v>
      </c>
      <c r="C517" s="26" t="str">
        <f t="shared" si="70"/>
        <v>711</v>
      </c>
      <c r="D517" s="46">
        <v>711200</v>
      </c>
      <c r="E517" s="26" t="s">
        <v>661</v>
      </c>
      <c r="F517" s="11">
        <v>12401</v>
      </c>
      <c r="G517" s="53">
        <v>0</v>
      </c>
      <c r="H517" s="57">
        <v>0</v>
      </c>
      <c r="I517" s="53">
        <v>0</v>
      </c>
      <c r="J517" s="11">
        <v>12401</v>
      </c>
      <c r="K517" s="199">
        <f t="shared" si="71"/>
        <v>0</v>
      </c>
      <c r="L517" s="142">
        <f t="shared" si="72"/>
        <v>0</v>
      </c>
      <c r="M517" s="130">
        <f t="shared" si="73"/>
        <v>0</v>
      </c>
      <c r="N517" s="200">
        <f t="shared" si="74"/>
        <v>0</v>
      </c>
      <c r="O517" s="194">
        <v>0</v>
      </c>
      <c r="P517" s="11">
        <v>0</v>
      </c>
      <c r="Q517" s="11">
        <v>0</v>
      </c>
      <c r="R517" s="195">
        <v>0</v>
      </c>
      <c r="S517" s="199">
        <f t="shared" si="75"/>
        <v>12401</v>
      </c>
      <c r="T517" s="130">
        <f t="shared" si="76"/>
        <v>0</v>
      </c>
      <c r="U517" s="130">
        <f t="shared" si="77"/>
        <v>0</v>
      </c>
      <c r="V517" s="200">
        <f t="shared" si="78"/>
        <v>0</v>
      </c>
      <c r="W517" s="7"/>
      <c r="X517" s="7"/>
      <c r="Y517" s="7">
        <v>2007</v>
      </c>
      <c r="Z517" s="123">
        <v>0</v>
      </c>
      <c r="AA517" s="193" t="s">
        <v>213</v>
      </c>
      <c r="AC517" t="s">
        <v>2509</v>
      </c>
    </row>
    <row r="518" spans="1:29" x14ac:dyDescent="0.35">
      <c r="A518" s="46">
        <v>212</v>
      </c>
      <c r="B518" s="26" t="s">
        <v>661</v>
      </c>
      <c r="C518" s="26" t="str">
        <f t="shared" si="70"/>
        <v>711</v>
      </c>
      <c r="D518" s="46" t="s">
        <v>655</v>
      </c>
      <c r="E518" s="26" t="s">
        <v>656</v>
      </c>
      <c r="F518" s="11">
        <v>1295</v>
      </c>
      <c r="G518" s="53">
        <v>0</v>
      </c>
      <c r="H518" s="57">
        <v>0</v>
      </c>
      <c r="I518" s="53">
        <v>0</v>
      </c>
      <c r="J518" s="11">
        <v>1295</v>
      </c>
      <c r="K518" s="199">
        <f t="shared" si="71"/>
        <v>0</v>
      </c>
      <c r="L518" s="142">
        <f t="shared" si="72"/>
        <v>0</v>
      </c>
      <c r="M518" s="130">
        <f t="shared" si="73"/>
        <v>0</v>
      </c>
      <c r="N518" s="200">
        <f t="shared" si="74"/>
        <v>0</v>
      </c>
      <c r="O518" s="194">
        <v>0</v>
      </c>
      <c r="P518" s="11">
        <v>0</v>
      </c>
      <c r="Q518" s="11">
        <v>0</v>
      </c>
      <c r="R518" s="195">
        <v>0</v>
      </c>
      <c r="S518" s="199">
        <f t="shared" si="75"/>
        <v>1295</v>
      </c>
      <c r="T518" s="130">
        <f t="shared" si="76"/>
        <v>0</v>
      </c>
      <c r="U518" s="130">
        <f t="shared" si="77"/>
        <v>0</v>
      </c>
      <c r="V518" s="200">
        <f t="shared" si="78"/>
        <v>0</v>
      </c>
      <c r="W518" s="7"/>
      <c r="X518" s="7"/>
      <c r="Y518" s="7">
        <v>2007</v>
      </c>
      <c r="Z518" s="123">
        <v>0</v>
      </c>
      <c r="AA518" s="193" t="s">
        <v>213</v>
      </c>
      <c r="AC518" t="s">
        <v>2509</v>
      </c>
    </row>
    <row r="519" spans="1:29" x14ac:dyDescent="0.35">
      <c r="A519" s="46">
        <v>213</v>
      </c>
      <c r="B519" s="26" t="s">
        <v>1210</v>
      </c>
      <c r="C519" s="26" t="str">
        <f t="shared" si="70"/>
        <v>519</v>
      </c>
      <c r="D519" s="46" t="s">
        <v>662</v>
      </c>
      <c r="E519" s="26" t="s">
        <v>663</v>
      </c>
      <c r="F519" s="11">
        <v>3362</v>
      </c>
      <c r="G519" s="53">
        <v>0</v>
      </c>
      <c r="H519" s="57">
        <v>0</v>
      </c>
      <c r="I519" s="53">
        <v>0</v>
      </c>
      <c r="J519" s="11">
        <v>3362</v>
      </c>
      <c r="K519" s="199">
        <f t="shared" si="71"/>
        <v>0</v>
      </c>
      <c r="L519" s="142">
        <f t="shared" si="72"/>
        <v>0</v>
      </c>
      <c r="M519" s="130">
        <f t="shared" si="73"/>
        <v>0</v>
      </c>
      <c r="N519" s="200">
        <f t="shared" si="74"/>
        <v>0</v>
      </c>
      <c r="O519" s="194">
        <v>0</v>
      </c>
      <c r="P519" s="11">
        <v>0</v>
      </c>
      <c r="Q519" s="11">
        <v>0</v>
      </c>
      <c r="R519" s="195">
        <v>0</v>
      </c>
      <c r="S519" s="199">
        <f t="shared" si="75"/>
        <v>3362</v>
      </c>
      <c r="T519" s="130">
        <f t="shared" si="76"/>
        <v>0</v>
      </c>
      <c r="U519" s="130">
        <f t="shared" si="77"/>
        <v>0</v>
      </c>
      <c r="V519" s="200">
        <f t="shared" si="78"/>
        <v>0</v>
      </c>
      <c r="W519" s="7"/>
      <c r="X519" s="7"/>
      <c r="Y519" s="7">
        <v>2007</v>
      </c>
      <c r="Z519" s="123">
        <v>0</v>
      </c>
      <c r="AA519" s="193" t="s">
        <v>213</v>
      </c>
      <c r="AC519" t="s">
        <v>2509</v>
      </c>
    </row>
    <row r="520" spans="1:29" x14ac:dyDescent="0.35">
      <c r="A520" s="46">
        <v>213</v>
      </c>
      <c r="B520" s="26" t="s">
        <v>1210</v>
      </c>
      <c r="C520" s="26" t="str">
        <f t="shared" ref="C520:C583" si="79">LEFT(D520,3)</f>
        <v>712</v>
      </c>
      <c r="D520" s="46">
        <v>712000</v>
      </c>
      <c r="E520" s="26" t="s">
        <v>657</v>
      </c>
      <c r="F520" s="11">
        <v>2791</v>
      </c>
      <c r="G520" s="53">
        <v>0</v>
      </c>
      <c r="H520" s="57">
        <v>0</v>
      </c>
      <c r="I520" s="53">
        <v>0</v>
      </c>
      <c r="J520" s="11">
        <v>2791</v>
      </c>
      <c r="K520" s="199">
        <f t="shared" ref="K520:K583" si="80">F520*Z520</f>
        <v>0</v>
      </c>
      <c r="L520" s="142">
        <f t="shared" ref="L520:L583" si="81">G520*$Z520</f>
        <v>0</v>
      </c>
      <c r="M520" s="130">
        <f t="shared" ref="M520:M583" si="82">H520*$Z520</f>
        <v>0</v>
      </c>
      <c r="N520" s="200">
        <f t="shared" ref="N520:N583" si="83">I520*$Z520</f>
        <v>0</v>
      </c>
      <c r="O520" s="194">
        <v>0</v>
      </c>
      <c r="P520" s="11">
        <v>0</v>
      </c>
      <c r="Q520" s="11">
        <v>0</v>
      </c>
      <c r="R520" s="195">
        <v>0</v>
      </c>
      <c r="S520" s="199">
        <f t="shared" ref="S520:S583" si="84">$F520*(1-$Z520)</f>
        <v>2791</v>
      </c>
      <c r="T520" s="130">
        <f t="shared" si="76"/>
        <v>0</v>
      </c>
      <c r="U520" s="130">
        <f t="shared" si="77"/>
        <v>0</v>
      </c>
      <c r="V520" s="200">
        <f t="shared" si="78"/>
        <v>0</v>
      </c>
      <c r="W520" s="7"/>
      <c r="X520" s="7"/>
      <c r="Y520" s="7">
        <v>2007</v>
      </c>
      <c r="Z520" s="123">
        <v>0</v>
      </c>
      <c r="AA520" s="193" t="s">
        <v>213</v>
      </c>
      <c r="AC520" t="s">
        <v>2509</v>
      </c>
    </row>
    <row r="521" spans="1:29" x14ac:dyDescent="0.35">
      <c r="A521" s="46">
        <v>215</v>
      </c>
      <c r="B521" s="26" t="s">
        <v>1211</v>
      </c>
      <c r="C521" s="26" t="str">
        <f t="shared" si="79"/>
        <v>515</v>
      </c>
      <c r="D521" s="46">
        <v>515100</v>
      </c>
      <c r="E521" s="26" t="s">
        <v>664</v>
      </c>
      <c r="F521" s="11">
        <v>1545</v>
      </c>
      <c r="G521" s="53">
        <v>0</v>
      </c>
      <c r="H521" s="57">
        <v>0</v>
      </c>
      <c r="I521" s="53">
        <v>0</v>
      </c>
      <c r="J521" s="11">
        <v>1545</v>
      </c>
      <c r="K521" s="199">
        <f t="shared" si="80"/>
        <v>0</v>
      </c>
      <c r="L521" s="142">
        <f t="shared" si="81"/>
        <v>0</v>
      </c>
      <c r="M521" s="130">
        <f t="shared" si="82"/>
        <v>0</v>
      </c>
      <c r="N521" s="200">
        <f t="shared" si="83"/>
        <v>0</v>
      </c>
      <c r="O521" s="194">
        <v>0</v>
      </c>
      <c r="P521" s="11">
        <v>0</v>
      </c>
      <c r="Q521" s="11">
        <v>0</v>
      </c>
      <c r="R521" s="195">
        <v>0</v>
      </c>
      <c r="S521" s="199">
        <f t="shared" si="84"/>
        <v>1545</v>
      </c>
      <c r="T521" s="130">
        <f t="shared" si="76"/>
        <v>0</v>
      </c>
      <c r="U521" s="130">
        <f t="shared" si="77"/>
        <v>0</v>
      </c>
      <c r="V521" s="200">
        <f t="shared" si="78"/>
        <v>0</v>
      </c>
      <c r="W521" s="7"/>
      <c r="X521" s="7"/>
      <c r="Y521" s="7">
        <v>2007</v>
      </c>
      <c r="Z521" s="123">
        <v>0</v>
      </c>
      <c r="AA521" s="193" t="s">
        <v>213</v>
      </c>
      <c r="AC521" t="s">
        <v>2509</v>
      </c>
    </row>
    <row r="522" spans="1:29" x14ac:dyDescent="0.35">
      <c r="A522" s="46">
        <v>215</v>
      </c>
      <c r="B522" s="26" t="s">
        <v>1211</v>
      </c>
      <c r="C522" s="26" t="str">
        <f t="shared" si="79"/>
        <v>517</v>
      </c>
      <c r="D522" s="46">
        <v>517110</v>
      </c>
      <c r="E522" s="26" t="s">
        <v>665</v>
      </c>
      <c r="F522" s="11">
        <v>61208</v>
      </c>
      <c r="G522" s="53">
        <v>0</v>
      </c>
      <c r="H522" s="57">
        <v>0</v>
      </c>
      <c r="I522" s="53">
        <v>0</v>
      </c>
      <c r="J522" s="11">
        <v>61208</v>
      </c>
      <c r="K522" s="199">
        <f t="shared" si="80"/>
        <v>0</v>
      </c>
      <c r="L522" s="142">
        <f t="shared" si="81"/>
        <v>0</v>
      </c>
      <c r="M522" s="130">
        <f t="shared" si="82"/>
        <v>0</v>
      </c>
      <c r="N522" s="200">
        <f t="shared" si="83"/>
        <v>0</v>
      </c>
      <c r="O522" s="194">
        <v>0</v>
      </c>
      <c r="P522" s="11">
        <v>0</v>
      </c>
      <c r="Q522" s="11">
        <v>0</v>
      </c>
      <c r="R522" s="195">
        <v>0</v>
      </c>
      <c r="S522" s="199">
        <f t="shared" si="84"/>
        <v>61208</v>
      </c>
      <c r="T522" s="130">
        <f t="shared" si="76"/>
        <v>0</v>
      </c>
      <c r="U522" s="130">
        <f t="shared" si="77"/>
        <v>0</v>
      </c>
      <c r="V522" s="200">
        <f t="shared" si="78"/>
        <v>0</v>
      </c>
      <c r="W522" s="7"/>
      <c r="X522" s="7"/>
      <c r="Y522" s="7">
        <v>2007</v>
      </c>
      <c r="Z522" s="123">
        <v>0</v>
      </c>
      <c r="AA522" s="193" t="s">
        <v>213</v>
      </c>
      <c r="AC522" t="s">
        <v>2509</v>
      </c>
    </row>
    <row r="523" spans="1:29" x14ac:dyDescent="0.35">
      <c r="A523" s="46">
        <v>216</v>
      </c>
      <c r="B523" s="26" t="s">
        <v>1212</v>
      </c>
      <c r="C523" s="26" t="str">
        <f t="shared" si="79"/>
        <v>812</v>
      </c>
      <c r="D523" s="46">
        <v>812900</v>
      </c>
      <c r="E523" s="26" t="s">
        <v>648</v>
      </c>
      <c r="F523" s="11">
        <v>2878</v>
      </c>
      <c r="G523" s="53">
        <v>0</v>
      </c>
      <c r="H523" s="57">
        <v>0</v>
      </c>
      <c r="I523" s="53">
        <v>0</v>
      </c>
      <c r="J523" s="11">
        <v>2878</v>
      </c>
      <c r="K523" s="199">
        <f t="shared" si="80"/>
        <v>0</v>
      </c>
      <c r="L523" s="142">
        <f t="shared" si="81"/>
        <v>0</v>
      </c>
      <c r="M523" s="130">
        <f t="shared" si="82"/>
        <v>0</v>
      </c>
      <c r="N523" s="200">
        <f t="shared" si="83"/>
        <v>0</v>
      </c>
      <c r="O523" s="194">
        <v>0</v>
      </c>
      <c r="P523" s="11">
        <v>0</v>
      </c>
      <c r="Q523" s="11">
        <v>0</v>
      </c>
      <c r="R523" s="195">
        <v>0</v>
      </c>
      <c r="S523" s="199">
        <f t="shared" si="84"/>
        <v>2878</v>
      </c>
      <c r="T523" s="130">
        <f t="shared" si="76"/>
        <v>0</v>
      </c>
      <c r="U523" s="130">
        <f t="shared" si="77"/>
        <v>0</v>
      </c>
      <c r="V523" s="200">
        <f t="shared" si="78"/>
        <v>0</v>
      </c>
      <c r="W523" s="7"/>
      <c r="X523" s="7"/>
      <c r="Y523" s="7">
        <v>2007</v>
      </c>
      <c r="Z523" s="123">
        <v>0</v>
      </c>
      <c r="AA523" s="193" t="s">
        <v>213</v>
      </c>
      <c r="AC523" t="s">
        <v>2509</v>
      </c>
    </row>
    <row r="524" spans="1:29" x14ac:dyDescent="0.35">
      <c r="A524" s="46">
        <v>217</v>
      </c>
      <c r="B524" s="26" t="s">
        <v>1213</v>
      </c>
      <c r="C524" s="26" t="str">
        <f t="shared" si="79"/>
        <v>541</v>
      </c>
      <c r="D524" s="46">
        <v>541920</v>
      </c>
      <c r="E524" s="26" t="s">
        <v>666</v>
      </c>
      <c r="F524" s="11">
        <v>7284</v>
      </c>
      <c r="G524" s="53">
        <v>0</v>
      </c>
      <c r="H524" s="57">
        <v>0</v>
      </c>
      <c r="I524" s="53">
        <v>0</v>
      </c>
      <c r="J524" s="11">
        <v>7284</v>
      </c>
      <c r="K524" s="199">
        <f t="shared" si="80"/>
        <v>0</v>
      </c>
      <c r="L524" s="142">
        <f t="shared" si="81"/>
        <v>0</v>
      </c>
      <c r="M524" s="130">
        <f t="shared" si="82"/>
        <v>0</v>
      </c>
      <c r="N524" s="200">
        <f t="shared" si="83"/>
        <v>0</v>
      </c>
      <c r="O524" s="194">
        <v>0</v>
      </c>
      <c r="P524" s="11">
        <v>0</v>
      </c>
      <c r="Q524" s="11">
        <v>0</v>
      </c>
      <c r="R524" s="195">
        <v>0</v>
      </c>
      <c r="S524" s="199">
        <f t="shared" si="84"/>
        <v>7284</v>
      </c>
      <c r="T524" s="130">
        <f t="shared" si="76"/>
        <v>0</v>
      </c>
      <c r="U524" s="130">
        <f t="shared" si="77"/>
        <v>0</v>
      </c>
      <c r="V524" s="200">
        <f t="shared" si="78"/>
        <v>0</v>
      </c>
      <c r="W524" s="7"/>
      <c r="X524" s="7"/>
      <c r="Y524" s="7">
        <v>2007</v>
      </c>
      <c r="Z524" s="123">
        <v>0</v>
      </c>
      <c r="AA524" s="193" t="s">
        <v>213</v>
      </c>
      <c r="AC524" t="s">
        <v>2509</v>
      </c>
    </row>
    <row r="525" spans="1:29" x14ac:dyDescent="0.35">
      <c r="A525" s="46">
        <v>218</v>
      </c>
      <c r="B525" s="26" t="s">
        <v>1214</v>
      </c>
      <c r="C525" s="26" t="str">
        <f t="shared" si="79"/>
        <v>532</v>
      </c>
      <c r="D525" s="46" t="s">
        <v>457</v>
      </c>
      <c r="E525" s="26" t="s">
        <v>458</v>
      </c>
      <c r="F525" s="11">
        <v>4235</v>
      </c>
      <c r="G525" s="53">
        <v>0</v>
      </c>
      <c r="H525" s="57">
        <v>0</v>
      </c>
      <c r="I525" s="53">
        <v>0</v>
      </c>
      <c r="J525" s="11">
        <v>4235</v>
      </c>
      <c r="K525" s="199">
        <f t="shared" si="80"/>
        <v>0</v>
      </c>
      <c r="L525" s="142">
        <f t="shared" si="81"/>
        <v>0</v>
      </c>
      <c r="M525" s="130">
        <f t="shared" si="82"/>
        <v>0</v>
      </c>
      <c r="N525" s="200">
        <f t="shared" si="83"/>
        <v>0</v>
      </c>
      <c r="O525" s="194">
        <v>0</v>
      </c>
      <c r="P525" s="11">
        <v>0</v>
      </c>
      <c r="Q525" s="11">
        <v>0</v>
      </c>
      <c r="R525" s="195">
        <v>0</v>
      </c>
      <c r="S525" s="199">
        <f t="shared" si="84"/>
        <v>4235</v>
      </c>
      <c r="T525" s="130">
        <f t="shared" si="76"/>
        <v>0</v>
      </c>
      <c r="U525" s="130">
        <f t="shared" si="77"/>
        <v>0</v>
      </c>
      <c r="V525" s="200">
        <f t="shared" si="78"/>
        <v>0</v>
      </c>
      <c r="W525" s="7"/>
      <c r="X525" s="7"/>
      <c r="Y525" s="7">
        <v>2007</v>
      </c>
      <c r="Z525" s="123">
        <v>0</v>
      </c>
      <c r="AA525" s="193" t="s">
        <v>213</v>
      </c>
      <c r="AC525" t="s">
        <v>2509</v>
      </c>
    </row>
    <row r="526" spans="1:29" x14ac:dyDescent="0.35">
      <c r="A526" s="46">
        <v>218</v>
      </c>
      <c r="B526" s="26" t="s">
        <v>1214</v>
      </c>
      <c r="C526" s="26" t="str">
        <f t="shared" si="79"/>
        <v>811</v>
      </c>
      <c r="D526" s="46">
        <v>811200</v>
      </c>
      <c r="E526" s="26" t="s">
        <v>602</v>
      </c>
      <c r="F526" s="11">
        <v>2934</v>
      </c>
      <c r="G526" s="53">
        <v>0</v>
      </c>
      <c r="H526" s="57">
        <v>0</v>
      </c>
      <c r="I526" s="53">
        <v>0</v>
      </c>
      <c r="J526" s="11">
        <v>2934</v>
      </c>
      <c r="K526" s="199">
        <f t="shared" si="80"/>
        <v>0</v>
      </c>
      <c r="L526" s="142">
        <f t="shared" si="81"/>
        <v>0</v>
      </c>
      <c r="M526" s="130">
        <f t="shared" si="82"/>
        <v>0</v>
      </c>
      <c r="N526" s="200">
        <f t="shared" si="83"/>
        <v>0</v>
      </c>
      <c r="O526" s="194">
        <v>0</v>
      </c>
      <c r="P526" s="11">
        <v>0</v>
      </c>
      <c r="Q526" s="11">
        <v>0</v>
      </c>
      <c r="R526" s="195">
        <v>0</v>
      </c>
      <c r="S526" s="199">
        <f t="shared" si="84"/>
        <v>2934</v>
      </c>
      <c r="T526" s="130">
        <f t="shared" si="76"/>
        <v>0</v>
      </c>
      <c r="U526" s="130">
        <f t="shared" si="77"/>
        <v>0</v>
      </c>
      <c r="V526" s="200">
        <f t="shared" si="78"/>
        <v>0</v>
      </c>
      <c r="W526" s="7"/>
      <c r="X526" s="7"/>
      <c r="Y526" s="7">
        <v>2007</v>
      </c>
      <c r="Z526" s="123">
        <v>0</v>
      </c>
      <c r="AA526" s="193" t="s">
        <v>213</v>
      </c>
      <c r="AC526" t="s">
        <v>2509</v>
      </c>
    </row>
    <row r="527" spans="1:29" x14ac:dyDescent="0.35">
      <c r="A527" s="46">
        <v>218</v>
      </c>
      <c r="B527" s="26" t="s">
        <v>1214</v>
      </c>
      <c r="C527" s="26" t="str">
        <f t="shared" si="79"/>
        <v>811</v>
      </c>
      <c r="D527" s="46">
        <v>811400</v>
      </c>
      <c r="E527" s="26" t="s">
        <v>667</v>
      </c>
      <c r="F527" s="11">
        <v>760</v>
      </c>
      <c r="G527" s="53">
        <v>0</v>
      </c>
      <c r="H527" s="57">
        <v>0</v>
      </c>
      <c r="I527" s="53">
        <v>0</v>
      </c>
      <c r="J527" s="11">
        <v>760</v>
      </c>
      <c r="K527" s="199">
        <f t="shared" si="80"/>
        <v>0</v>
      </c>
      <c r="L527" s="142">
        <f t="shared" si="81"/>
        <v>0</v>
      </c>
      <c r="M527" s="130">
        <f t="shared" si="82"/>
        <v>0</v>
      </c>
      <c r="N527" s="200">
        <f t="shared" si="83"/>
        <v>0</v>
      </c>
      <c r="O527" s="194">
        <v>0</v>
      </c>
      <c r="P527" s="11">
        <v>0</v>
      </c>
      <c r="Q527" s="11">
        <v>0</v>
      </c>
      <c r="R527" s="195">
        <v>0</v>
      </c>
      <c r="S527" s="199">
        <f t="shared" si="84"/>
        <v>760</v>
      </c>
      <c r="T527" s="130">
        <f t="shared" si="76"/>
        <v>0</v>
      </c>
      <c r="U527" s="130">
        <f t="shared" si="77"/>
        <v>0</v>
      </c>
      <c r="V527" s="200">
        <f t="shared" si="78"/>
        <v>0</v>
      </c>
      <c r="W527" s="7"/>
      <c r="X527" s="7"/>
      <c r="Y527" s="7">
        <v>2007</v>
      </c>
      <c r="Z527" s="123">
        <v>0</v>
      </c>
      <c r="AA527" s="193" t="s">
        <v>213</v>
      </c>
      <c r="AC527" t="s">
        <v>2509</v>
      </c>
    </row>
    <row r="528" spans="1:29" x14ac:dyDescent="0.35">
      <c r="A528" s="46">
        <v>219</v>
      </c>
      <c r="B528" s="26" t="s">
        <v>1215</v>
      </c>
      <c r="C528" s="26" t="str">
        <f t="shared" si="79"/>
        <v>532</v>
      </c>
      <c r="D528" s="46" t="s">
        <v>457</v>
      </c>
      <c r="E528" s="26" t="s">
        <v>458</v>
      </c>
      <c r="F528" s="11">
        <v>8449</v>
      </c>
      <c r="G528" s="53">
        <v>0</v>
      </c>
      <c r="H528" s="57">
        <v>0</v>
      </c>
      <c r="I528" s="53">
        <v>0</v>
      </c>
      <c r="J528" s="11">
        <v>8449</v>
      </c>
      <c r="K528" s="199">
        <f t="shared" si="80"/>
        <v>0</v>
      </c>
      <c r="L528" s="142">
        <f t="shared" si="81"/>
        <v>0</v>
      </c>
      <c r="M528" s="130">
        <f t="shared" si="82"/>
        <v>0</v>
      </c>
      <c r="N528" s="200">
        <f t="shared" si="83"/>
        <v>0</v>
      </c>
      <c r="O528" s="194">
        <v>0</v>
      </c>
      <c r="P528" s="11">
        <v>0</v>
      </c>
      <c r="Q528" s="11">
        <v>0</v>
      </c>
      <c r="R528" s="195">
        <v>0</v>
      </c>
      <c r="S528" s="199">
        <f t="shared" si="84"/>
        <v>8449</v>
      </c>
      <c r="T528" s="130">
        <f t="shared" si="76"/>
        <v>0</v>
      </c>
      <c r="U528" s="130">
        <f t="shared" si="77"/>
        <v>0</v>
      </c>
      <c r="V528" s="200">
        <f t="shared" si="78"/>
        <v>0</v>
      </c>
      <c r="W528" s="7"/>
      <c r="X528" s="7"/>
      <c r="Y528" s="7">
        <v>2007</v>
      </c>
      <c r="Z528" s="123">
        <v>0</v>
      </c>
      <c r="AA528" s="193" t="s">
        <v>213</v>
      </c>
      <c r="AC528" t="s">
        <v>2509</v>
      </c>
    </row>
    <row r="529" spans="1:29" x14ac:dyDescent="0.35">
      <c r="A529" s="46">
        <v>221</v>
      </c>
      <c r="B529" s="26" t="s">
        <v>1216</v>
      </c>
      <c r="C529" s="26" t="str">
        <f t="shared" si="79"/>
        <v>713</v>
      </c>
      <c r="D529" s="46">
        <v>713200</v>
      </c>
      <c r="E529" s="26" t="s">
        <v>668</v>
      </c>
      <c r="F529" s="11">
        <v>84449</v>
      </c>
      <c r="G529" s="53">
        <v>0</v>
      </c>
      <c r="H529" s="57">
        <v>0</v>
      </c>
      <c r="I529" s="53">
        <v>0</v>
      </c>
      <c r="J529" s="11">
        <v>84449</v>
      </c>
      <c r="K529" s="199">
        <f t="shared" si="80"/>
        <v>0</v>
      </c>
      <c r="L529" s="142">
        <f t="shared" si="81"/>
        <v>0</v>
      </c>
      <c r="M529" s="130">
        <f t="shared" si="82"/>
        <v>0</v>
      </c>
      <c r="N529" s="200">
        <f t="shared" si="83"/>
        <v>0</v>
      </c>
      <c r="O529" s="194">
        <v>0</v>
      </c>
      <c r="P529" s="11">
        <v>0</v>
      </c>
      <c r="Q529" s="11">
        <v>0</v>
      </c>
      <c r="R529" s="195">
        <v>0</v>
      </c>
      <c r="S529" s="199">
        <f t="shared" si="84"/>
        <v>84449</v>
      </c>
      <c r="T529" s="130">
        <f t="shared" si="76"/>
        <v>0</v>
      </c>
      <c r="U529" s="130">
        <f t="shared" si="77"/>
        <v>0</v>
      </c>
      <c r="V529" s="200">
        <f t="shared" si="78"/>
        <v>0</v>
      </c>
      <c r="W529" s="7"/>
      <c r="X529" s="7"/>
      <c r="Y529" s="7">
        <v>2007</v>
      </c>
      <c r="Z529" s="123">
        <v>0</v>
      </c>
      <c r="AA529" s="193" t="s">
        <v>213</v>
      </c>
      <c r="AC529" t="s">
        <v>2509</v>
      </c>
    </row>
    <row r="530" spans="1:29" x14ac:dyDescent="0.35">
      <c r="A530" s="46">
        <v>222</v>
      </c>
      <c r="B530" s="26" t="s">
        <v>1217</v>
      </c>
      <c r="C530" s="26" t="str">
        <f t="shared" si="79"/>
        <v>S00</v>
      </c>
      <c r="D530" s="46" t="s">
        <v>627</v>
      </c>
      <c r="E530" s="26" t="s">
        <v>628</v>
      </c>
      <c r="F530" s="11">
        <v>21085</v>
      </c>
      <c r="G530" s="53">
        <v>0</v>
      </c>
      <c r="H530" s="57">
        <v>0</v>
      </c>
      <c r="I530" s="53">
        <v>0</v>
      </c>
      <c r="J530" s="11">
        <v>21085</v>
      </c>
      <c r="K530" s="199">
        <f t="shared" si="80"/>
        <v>0</v>
      </c>
      <c r="L530" s="142">
        <f t="shared" si="81"/>
        <v>0</v>
      </c>
      <c r="M530" s="130">
        <f t="shared" si="82"/>
        <v>0</v>
      </c>
      <c r="N530" s="200">
        <f t="shared" si="83"/>
        <v>0</v>
      </c>
      <c r="O530" s="194">
        <v>0</v>
      </c>
      <c r="P530" s="11">
        <v>0</v>
      </c>
      <c r="Q530" s="11">
        <v>0</v>
      </c>
      <c r="R530" s="195">
        <v>0</v>
      </c>
      <c r="S530" s="199">
        <f t="shared" si="84"/>
        <v>21085</v>
      </c>
      <c r="T530" s="130">
        <f t="shared" si="76"/>
        <v>0</v>
      </c>
      <c r="U530" s="130">
        <f t="shared" si="77"/>
        <v>0</v>
      </c>
      <c r="V530" s="200">
        <f t="shared" si="78"/>
        <v>0</v>
      </c>
      <c r="W530" s="7"/>
      <c r="X530" s="7"/>
      <c r="Y530" s="7">
        <v>2007</v>
      </c>
      <c r="Z530" s="123">
        <v>0</v>
      </c>
      <c r="AA530" s="193" t="s">
        <v>213</v>
      </c>
      <c r="AC530" t="s">
        <v>2509</v>
      </c>
    </row>
    <row r="531" spans="1:29" x14ac:dyDescent="0.35">
      <c r="A531" s="46">
        <v>223</v>
      </c>
      <c r="B531" s="26" t="s">
        <v>1218</v>
      </c>
      <c r="C531" s="26" t="str">
        <f t="shared" si="79"/>
        <v>711</v>
      </c>
      <c r="D531" s="46">
        <v>711200</v>
      </c>
      <c r="E531" s="26" t="s">
        <v>661</v>
      </c>
      <c r="F531" s="11">
        <v>3097</v>
      </c>
      <c r="G531" s="53">
        <v>0</v>
      </c>
      <c r="H531" s="57">
        <v>0</v>
      </c>
      <c r="I531" s="53">
        <v>0</v>
      </c>
      <c r="J531" s="11">
        <v>3097</v>
      </c>
      <c r="K531" s="199">
        <f t="shared" si="80"/>
        <v>0</v>
      </c>
      <c r="L531" s="142">
        <f t="shared" si="81"/>
        <v>0</v>
      </c>
      <c r="M531" s="130">
        <f t="shared" si="82"/>
        <v>0</v>
      </c>
      <c r="N531" s="200">
        <f t="shared" si="83"/>
        <v>0</v>
      </c>
      <c r="O531" s="194">
        <v>0</v>
      </c>
      <c r="P531" s="11">
        <v>0</v>
      </c>
      <c r="Q531" s="11">
        <v>0</v>
      </c>
      <c r="R531" s="195">
        <v>0</v>
      </c>
      <c r="S531" s="199">
        <f t="shared" si="84"/>
        <v>3097</v>
      </c>
      <c r="T531" s="130">
        <f t="shared" si="76"/>
        <v>0</v>
      </c>
      <c r="U531" s="130">
        <f t="shared" si="77"/>
        <v>0</v>
      </c>
      <c r="V531" s="200">
        <f t="shared" si="78"/>
        <v>0</v>
      </c>
      <c r="W531" s="7"/>
      <c r="X531" s="7"/>
      <c r="Y531" s="7">
        <v>2007</v>
      </c>
      <c r="Z531" s="123">
        <v>0</v>
      </c>
      <c r="AA531" s="193" t="s">
        <v>213</v>
      </c>
      <c r="AC531" t="s">
        <v>2509</v>
      </c>
    </row>
    <row r="532" spans="1:29" x14ac:dyDescent="0.35">
      <c r="A532" s="46">
        <v>223</v>
      </c>
      <c r="B532" s="26" t="s">
        <v>1218</v>
      </c>
      <c r="C532" s="26" t="str">
        <f t="shared" si="79"/>
        <v>713</v>
      </c>
      <c r="D532" s="46">
        <v>713200</v>
      </c>
      <c r="E532" s="26" t="s">
        <v>668</v>
      </c>
      <c r="F532" s="11">
        <v>1335</v>
      </c>
      <c r="G532" s="53">
        <v>0</v>
      </c>
      <c r="H532" s="57">
        <v>0</v>
      </c>
      <c r="I532" s="53">
        <v>0</v>
      </c>
      <c r="J532" s="11">
        <v>1335</v>
      </c>
      <c r="K532" s="199">
        <f t="shared" si="80"/>
        <v>0</v>
      </c>
      <c r="L532" s="142">
        <f t="shared" si="81"/>
        <v>0</v>
      </c>
      <c r="M532" s="130">
        <f t="shared" si="82"/>
        <v>0</v>
      </c>
      <c r="N532" s="200">
        <f t="shared" si="83"/>
        <v>0</v>
      </c>
      <c r="O532" s="194">
        <v>0</v>
      </c>
      <c r="P532" s="11">
        <v>0</v>
      </c>
      <c r="Q532" s="11">
        <v>0</v>
      </c>
      <c r="R532" s="195">
        <v>0</v>
      </c>
      <c r="S532" s="199">
        <f t="shared" si="84"/>
        <v>1335</v>
      </c>
      <c r="T532" s="130">
        <f t="shared" si="76"/>
        <v>0</v>
      </c>
      <c r="U532" s="130">
        <f t="shared" si="77"/>
        <v>0</v>
      </c>
      <c r="V532" s="200">
        <f t="shared" si="78"/>
        <v>0</v>
      </c>
      <c r="W532" s="7"/>
      <c r="X532" s="7"/>
      <c r="Y532" s="7">
        <v>2007</v>
      </c>
      <c r="Z532" s="123">
        <v>0</v>
      </c>
      <c r="AA532" s="193" t="s">
        <v>213</v>
      </c>
      <c r="AC532" t="s">
        <v>2509</v>
      </c>
    </row>
    <row r="533" spans="1:29" x14ac:dyDescent="0.35">
      <c r="A533" s="46">
        <v>225</v>
      </c>
      <c r="B533" s="26" t="s">
        <v>1219</v>
      </c>
      <c r="C533" s="26" t="str">
        <f t="shared" si="79"/>
        <v>115</v>
      </c>
      <c r="D533" s="46">
        <v>115000</v>
      </c>
      <c r="E533" s="26" t="s">
        <v>669</v>
      </c>
      <c r="F533" s="11">
        <v>162</v>
      </c>
      <c r="G533" s="53">
        <v>0</v>
      </c>
      <c r="H533" s="57">
        <v>0</v>
      </c>
      <c r="I533" s="53">
        <v>0</v>
      </c>
      <c r="J533" s="11">
        <v>162</v>
      </c>
      <c r="K533" s="199">
        <f t="shared" si="80"/>
        <v>0</v>
      </c>
      <c r="L533" s="142">
        <f t="shared" si="81"/>
        <v>0</v>
      </c>
      <c r="M533" s="130">
        <f t="shared" si="82"/>
        <v>0</v>
      </c>
      <c r="N533" s="200">
        <f t="shared" si="83"/>
        <v>0</v>
      </c>
      <c r="O533" s="194">
        <v>0</v>
      </c>
      <c r="P533" s="11">
        <v>0</v>
      </c>
      <c r="Q533" s="11">
        <v>0</v>
      </c>
      <c r="R533" s="195">
        <v>0</v>
      </c>
      <c r="S533" s="199">
        <f t="shared" si="84"/>
        <v>162</v>
      </c>
      <c r="T533" s="130">
        <f t="shared" si="76"/>
        <v>0</v>
      </c>
      <c r="U533" s="130">
        <f t="shared" si="77"/>
        <v>0</v>
      </c>
      <c r="V533" s="200">
        <f t="shared" si="78"/>
        <v>0</v>
      </c>
      <c r="W533" s="7"/>
      <c r="X533" s="7"/>
      <c r="Y533" s="7">
        <v>2007</v>
      </c>
      <c r="Z533" s="123">
        <v>0</v>
      </c>
      <c r="AA533" s="193" t="s">
        <v>213</v>
      </c>
      <c r="AC533" t="s">
        <v>2509</v>
      </c>
    </row>
    <row r="534" spans="1:29" x14ac:dyDescent="0.35">
      <c r="A534" s="46">
        <v>225</v>
      </c>
      <c r="B534" s="26" t="s">
        <v>1219</v>
      </c>
      <c r="C534" s="26" t="str">
        <f t="shared" si="79"/>
        <v>541</v>
      </c>
      <c r="D534" s="46">
        <v>541940</v>
      </c>
      <c r="E534" s="26" t="s">
        <v>670</v>
      </c>
      <c r="F534" s="11">
        <v>20216</v>
      </c>
      <c r="G534" s="53">
        <v>0</v>
      </c>
      <c r="H534" s="57">
        <v>0</v>
      </c>
      <c r="I534" s="53">
        <v>0</v>
      </c>
      <c r="J534" s="11">
        <v>20216</v>
      </c>
      <c r="K534" s="199">
        <f t="shared" si="80"/>
        <v>0</v>
      </c>
      <c r="L534" s="142">
        <f t="shared" si="81"/>
        <v>0</v>
      </c>
      <c r="M534" s="130">
        <f t="shared" si="82"/>
        <v>0</v>
      </c>
      <c r="N534" s="200">
        <f t="shared" si="83"/>
        <v>0</v>
      </c>
      <c r="O534" s="194">
        <v>0</v>
      </c>
      <c r="P534" s="11">
        <v>0</v>
      </c>
      <c r="Q534" s="11">
        <v>0</v>
      </c>
      <c r="R534" s="195">
        <v>0</v>
      </c>
      <c r="S534" s="199">
        <f t="shared" si="84"/>
        <v>20216</v>
      </c>
      <c r="T534" s="130">
        <f t="shared" si="76"/>
        <v>0</v>
      </c>
      <c r="U534" s="130">
        <f t="shared" si="77"/>
        <v>0</v>
      </c>
      <c r="V534" s="200">
        <f t="shared" si="78"/>
        <v>0</v>
      </c>
      <c r="W534" s="7"/>
      <c r="X534" s="7"/>
      <c r="Y534" s="7">
        <v>2007</v>
      </c>
      <c r="Z534" s="123">
        <v>0</v>
      </c>
      <c r="AA534" s="193" t="s">
        <v>213</v>
      </c>
      <c r="AC534" t="s">
        <v>2509</v>
      </c>
    </row>
    <row r="535" spans="1:29" x14ac:dyDescent="0.35">
      <c r="A535" s="46">
        <v>225</v>
      </c>
      <c r="B535" s="26" t="s">
        <v>1219</v>
      </c>
      <c r="C535" s="26" t="str">
        <f t="shared" si="79"/>
        <v>812</v>
      </c>
      <c r="D535" s="46">
        <v>812900</v>
      </c>
      <c r="E535" s="26" t="s">
        <v>648</v>
      </c>
      <c r="F535" s="11">
        <v>5392</v>
      </c>
      <c r="G535" s="53">
        <v>0</v>
      </c>
      <c r="H535" s="57">
        <v>0</v>
      </c>
      <c r="I535" s="53">
        <v>0</v>
      </c>
      <c r="J535" s="11">
        <v>5392</v>
      </c>
      <c r="K535" s="199">
        <f t="shared" si="80"/>
        <v>0</v>
      </c>
      <c r="L535" s="142">
        <f t="shared" si="81"/>
        <v>0</v>
      </c>
      <c r="M535" s="130">
        <f t="shared" si="82"/>
        <v>0</v>
      </c>
      <c r="N535" s="200">
        <f t="shared" si="83"/>
        <v>0</v>
      </c>
      <c r="O535" s="194">
        <v>0</v>
      </c>
      <c r="P535" s="11">
        <v>0</v>
      </c>
      <c r="Q535" s="11">
        <v>0</v>
      </c>
      <c r="R535" s="195">
        <v>0</v>
      </c>
      <c r="S535" s="199">
        <f t="shared" si="84"/>
        <v>5392</v>
      </c>
      <c r="T535" s="130">
        <f t="shared" si="76"/>
        <v>0</v>
      </c>
      <c r="U535" s="130">
        <f t="shared" si="77"/>
        <v>0</v>
      </c>
      <c r="V535" s="200">
        <f t="shared" si="78"/>
        <v>0</v>
      </c>
      <c r="W535" s="7"/>
      <c r="X535" s="7"/>
      <c r="Y535" s="7">
        <v>2007</v>
      </c>
      <c r="Z535" s="123">
        <v>0</v>
      </c>
      <c r="AA535" s="193" t="s">
        <v>213</v>
      </c>
      <c r="AC535" t="s">
        <v>2509</v>
      </c>
    </row>
    <row r="536" spans="1:29" x14ac:dyDescent="0.35">
      <c r="A536" s="46">
        <v>226</v>
      </c>
      <c r="B536" s="26" t="s">
        <v>1220</v>
      </c>
      <c r="C536" s="26" t="str">
        <f t="shared" si="79"/>
        <v>561</v>
      </c>
      <c r="D536" s="46">
        <v>561500</v>
      </c>
      <c r="E536" s="26" t="s">
        <v>649</v>
      </c>
      <c r="F536" s="11">
        <v>8452</v>
      </c>
      <c r="G536" s="53">
        <v>0</v>
      </c>
      <c r="H536" s="57">
        <v>0</v>
      </c>
      <c r="I536" s="53">
        <v>0</v>
      </c>
      <c r="J536" s="11">
        <v>8452</v>
      </c>
      <c r="K536" s="199">
        <f t="shared" si="80"/>
        <v>0</v>
      </c>
      <c r="L536" s="142">
        <f t="shared" si="81"/>
        <v>0</v>
      </c>
      <c r="M536" s="130">
        <f t="shared" si="82"/>
        <v>0</v>
      </c>
      <c r="N536" s="200">
        <f t="shared" si="83"/>
        <v>0</v>
      </c>
      <c r="O536" s="194">
        <v>0</v>
      </c>
      <c r="P536" s="11">
        <v>0</v>
      </c>
      <c r="Q536" s="11">
        <v>0</v>
      </c>
      <c r="R536" s="195">
        <v>0</v>
      </c>
      <c r="S536" s="199">
        <f t="shared" si="84"/>
        <v>8452</v>
      </c>
      <c r="T536" s="130">
        <f t="shared" si="76"/>
        <v>0</v>
      </c>
      <c r="U536" s="130">
        <f t="shared" si="77"/>
        <v>0</v>
      </c>
      <c r="V536" s="200">
        <f t="shared" si="78"/>
        <v>0</v>
      </c>
      <c r="W536" s="7"/>
      <c r="X536" s="7"/>
      <c r="Y536" s="7">
        <v>2007</v>
      </c>
      <c r="Z536" s="123">
        <v>0</v>
      </c>
      <c r="AA536" s="193" t="s">
        <v>213</v>
      </c>
      <c r="AC536" t="s">
        <v>2509</v>
      </c>
    </row>
    <row r="537" spans="1:29" x14ac:dyDescent="0.35">
      <c r="A537" s="46">
        <v>227</v>
      </c>
      <c r="B537" s="26" t="s">
        <v>1221</v>
      </c>
      <c r="C537" s="26" t="str">
        <f t="shared" si="79"/>
        <v>334</v>
      </c>
      <c r="D537" s="46">
        <v>334511</v>
      </c>
      <c r="E537" s="26" t="s">
        <v>671</v>
      </c>
      <c r="F537" s="11">
        <v>38</v>
      </c>
      <c r="G537" s="53">
        <v>1</v>
      </c>
      <c r="H537" s="57">
        <v>4</v>
      </c>
      <c r="I537" s="53">
        <v>17</v>
      </c>
      <c r="J537" s="11">
        <v>60</v>
      </c>
      <c r="K537" s="199">
        <f t="shared" si="80"/>
        <v>0</v>
      </c>
      <c r="L537" s="142">
        <f t="shared" si="81"/>
        <v>0</v>
      </c>
      <c r="M537" s="130">
        <f t="shared" si="82"/>
        <v>0</v>
      </c>
      <c r="N537" s="200">
        <f t="shared" si="83"/>
        <v>0</v>
      </c>
      <c r="O537" s="194">
        <v>0</v>
      </c>
      <c r="P537" s="11">
        <v>0</v>
      </c>
      <c r="Q537" s="11">
        <v>0</v>
      </c>
      <c r="R537" s="195">
        <v>0</v>
      </c>
      <c r="S537" s="199">
        <f t="shared" si="84"/>
        <v>38</v>
      </c>
      <c r="T537" s="130">
        <f t="shared" si="76"/>
        <v>1</v>
      </c>
      <c r="U537" s="130">
        <f t="shared" si="77"/>
        <v>4</v>
      </c>
      <c r="V537" s="200">
        <f t="shared" si="78"/>
        <v>17</v>
      </c>
      <c r="W537" s="7"/>
      <c r="X537" s="7"/>
      <c r="Y537" s="7">
        <v>2007</v>
      </c>
      <c r="Z537" s="123">
        <v>0</v>
      </c>
      <c r="AA537" s="193" t="s">
        <v>213</v>
      </c>
      <c r="AC537" t="s">
        <v>2509</v>
      </c>
    </row>
    <row r="538" spans="1:29" x14ac:dyDescent="0.35">
      <c r="A538" s="46">
        <v>227</v>
      </c>
      <c r="B538" s="26" t="s">
        <v>1221</v>
      </c>
      <c r="C538" s="26" t="str">
        <f t="shared" si="79"/>
        <v>811</v>
      </c>
      <c r="D538" s="46">
        <v>811400</v>
      </c>
      <c r="E538" s="26" t="s">
        <v>667</v>
      </c>
      <c r="F538" s="11">
        <v>5008</v>
      </c>
      <c r="G538" s="53">
        <v>0</v>
      </c>
      <c r="H538" s="57">
        <v>0</v>
      </c>
      <c r="I538" s="53">
        <v>0</v>
      </c>
      <c r="J538" s="11">
        <v>5008</v>
      </c>
      <c r="K538" s="199">
        <f t="shared" si="80"/>
        <v>0</v>
      </c>
      <c r="L538" s="142">
        <f t="shared" si="81"/>
        <v>0</v>
      </c>
      <c r="M538" s="130">
        <f t="shared" si="82"/>
        <v>0</v>
      </c>
      <c r="N538" s="200">
        <f t="shared" si="83"/>
        <v>0</v>
      </c>
      <c r="O538" s="194">
        <v>0</v>
      </c>
      <c r="P538" s="11">
        <v>0</v>
      </c>
      <c r="Q538" s="11">
        <v>0</v>
      </c>
      <c r="R538" s="195">
        <v>0</v>
      </c>
      <c r="S538" s="199">
        <f t="shared" si="84"/>
        <v>5008</v>
      </c>
      <c r="T538" s="130">
        <f t="shared" si="76"/>
        <v>0</v>
      </c>
      <c r="U538" s="130">
        <f t="shared" si="77"/>
        <v>0</v>
      </c>
      <c r="V538" s="200">
        <f t="shared" si="78"/>
        <v>0</v>
      </c>
      <c r="W538" s="7"/>
      <c r="X538" s="7"/>
      <c r="Y538" s="7">
        <v>2007</v>
      </c>
      <c r="Z538" s="123">
        <v>0</v>
      </c>
      <c r="AA538" s="193" t="s">
        <v>213</v>
      </c>
      <c r="AC538" t="s">
        <v>2509</v>
      </c>
    </row>
    <row r="539" spans="1:29" x14ac:dyDescent="0.35">
      <c r="A539" s="46">
        <v>233</v>
      </c>
      <c r="B539" s="26" t="s">
        <v>1222</v>
      </c>
      <c r="C539" s="26" t="str">
        <f t="shared" si="79"/>
        <v>722</v>
      </c>
      <c r="D539" s="46" t="s">
        <v>672</v>
      </c>
      <c r="E539" s="26" t="s">
        <v>673</v>
      </c>
      <c r="F539" s="11">
        <v>7141</v>
      </c>
      <c r="G539" s="53">
        <v>0</v>
      </c>
      <c r="H539" s="57">
        <v>0</v>
      </c>
      <c r="I539" s="53">
        <v>0</v>
      </c>
      <c r="J539" s="11">
        <v>7141</v>
      </c>
      <c r="K539" s="199">
        <f t="shared" si="80"/>
        <v>0</v>
      </c>
      <c r="L539" s="142">
        <f t="shared" si="81"/>
        <v>0</v>
      </c>
      <c r="M539" s="130">
        <f t="shared" si="82"/>
        <v>0</v>
      </c>
      <c r="N539" s="200">
        <f t="shared" si="83"/>
        <v>0</v>
      </c>
      <c r="O539" s="194">
        <v>0</v>
      </c>
      <c r="P539" s="11">
        <v>0</v>
      </c>
      <c r="Q539" s="11">
        <v>0</v>
      </c>
      <c r="R539" s="195">
        <v>0</v>
      </c>
      <c r="S539" s="199">
        <f t="shared" si="84"/>
        <v>7141</v>
      </c>
      <c r="T539" s="130">
        <f t="shared" si="76"/>
        <v>0</v>
      </c>
      <c r="U539" s="130">
        <f t="shared" si="77"/>
        <v>0</v>
      </c>
      <c r="V539" s="200">
        <f t="shared" si="78"/>
        <v>0</v>
      </c>
      <c r="W539" s="7"/>
      <c r="X539" s="7"/>
      <c r="Y539" s="7">
        <v>2007</v>
      </c>
      <c r="Z539" s="123">
        <v>0</v>
      </c>
      <c r="AA539" s="193" t="s">
        <v>213</v>
      </c>
      <c r="AC539" t="s">
        <v>2511</v>
      </c>
    </row>
    <row r="540" spans="1:29" x14ac:dyDescent="0.35">
      <c r="A540" s="46">
        <v>234</v>
      </c>
      <c r="B540" s="26" t="s">
        <v>1223</v>
      </c>
      <c r="C540" s="26" t="str">
        <f t="shared" si="79"/>
        <v>722</v>
      </c>
      <c r="D540" s="46" t="s">
        <v>672</v>
      </c>
      <c r="E540" s="26" t="s">
        <v>673</v>
      </c>
      <c r="F540" s="11">
        <v>11772</v>
      </c>
      <c r="G540" s="53">
        <v>0</v>
      </c>
      <c r="H540" s="57">
        <v>0</v>
      </c>
      <c r="I540" s="53">
        <v>0</v>
      </c>
      <c r="J540" s="11">
        <v>11772</v>
      </c>
      <c r="K540" s="199">
        <f t="shared" si="80"/>
        <v>0</v>
      </c>
      <c r="L540" s="142">
        <f t="shared" si="81"/>
        <v>0</v>
      </c>
      <c r="M540" s="130">
        <f t="shared" si="82"/>
        <v>0</v>
      </c>
      <c r="N540" s="200">
        <f t="shared" si="83"/>
        <v>0</v>
      </c>
      <c r="O540" s="194">
        <v>0</v>
      </c>
      <c r="P540" s="11">
        <v>0</v>
      </c>
      <c r="Q540" s="11">
        <v>0</v>
      </c>
      <c r="R540" s="195">
        <v>0</v>
      </c>
      <c r="S540" s="199">
        <f t="shared" si="84"/>
        <v>11772</v>
      </c>
      <c r="T540" s="130">
        <f t="shared" si="76"/>
        <v>0</v>
      </c>
      <c r="U540" s="130">
        <f t="shared" si="77"/>
        <v>0</v>
      </c>
      <c r="V540" s="200">
        <f t="shared" si="78"/>
        <v>0</v>
      </c>
      <c r="W540" s="7"/>
      <c r="X540" s="7"/>
      <c r="Y540" s="7">
        <v>2007</v>
      </c>
      <c r="Z540" s="123">
        <v>0</v>
      </c>
      <c r="AA540" s="193" t="s">
        <v>213</v>
      </c>
      <c r="AC540" t="s">
        <v>2511</v>
      </c>
    </row>
    <row r="541" spans="1:29" x14ac:dyDescent="0.35">
      <c r="A541" s="46">
        <v>236</v>
      </c>
      <c r="B541" s="26" t="s">
        <v>1224</v>
      </c>
      <c r="C541" s="26" t="str">
        <f t="shared" si="79"/>
        <v>722</v>
      </c>
      <c r="D541" s="46">
        <v>722211</v>
      </c>
      <c r="E541" s="26" t="s">
        <v>674</v>
      </c>
      <c r="F541" s="11">
        <v>203302</v>
      </c>
      <c r="G541" s="53">
        <v>0</v>
      </c>
      <c r="H541" s="57">
        <v>0</v>
      </c>
      <c r="I541" s="53">
        <v>0</v>
      </c>
      <c r="J541" s="11">
        <v>203302</v>
      </c>
      <c r="K541" s="199">
        <f t="shared" si="80"/>
        <v>0</v>
      </c>
      <c r="L541" s="142">
        <f t="shared" si="81"/>
        <v>0</v>
      </c>
      <c r="M541" s="130">
        <f t="shared" si="82"/>
        <v>0</v>
      </c>
      <c r="N541" s="200">
        <f t="shared" si="83"/>
        <v>0</v>
      </c>
      <c r="O541" s="194">
        <v>0</v>
      </c>
      <c r="P541" s="11">
        <v>0</v>
      </c>
      <c r="Q541" s="11">
        <v>0</v>
      </c>
      <c r="R541" s="195">
        <v>0</v>
      </c>
      <c r="S541" s="199">
        <f t="shared" si="84"/>
        <v>203302</v>
      </c>
      <c r="T541" s="130">
        <f t="shared" si="76"/>
        <v>0</v>
      </c>
      <c r="U541" s="130">
        <f t="shared" si="77"/>
        <v>0</v>
      </c>
      <c r="V541" s="200">
        <f t="shared" si="78"/>
        <v>0</v>
      </c>
      <c r="W541" s="7"/>
      <c r="X541" s="7"/>
      <c r="Y541" s="7">
        <v>2007</v>
      </c>
      <c r="Z541" s="123">
        <v>0</v>
      </c>
      <c r="AA541" s="193" t="s">
        <v>213</v>
      </c>
      <c r="AC541" t="s">
        <v>2511</v>
      </c>
    </row>
    <row r="542" spans="1:29" x14ac:dyDescent="0.35">
      <c r="A542" s="46">
        <v>237</v>
      </c>
      <c r="B542" s="26" t="s">
        <v>1225</v>
      </c>
      <c r="C542" s="26" t="str">
        <f t="shared" si="79"/>
        <v>482</v>
      </c>
      <c r="D542" s="46">
        <v>482000</v>
      </c>
      <c r="E542" s="26" t="s">
        <v>31</v>
      </c>
      <c r="F542" s="11">
        <v>70</v>
      </c>
      <c r="G542" s="53">
        <v>0</v>
      </c>
      <c r="H542" s="57">
        <v>0</v>
      </c>
      <c r="I542" s="53">
        <v>0</v>
      </c>
      <c r="J542" s="11">
        <v>70</v>
      </c>
      <c r="K542" s="199">
        <f t="shared" si="80"/>
        <v>0</v>
      </c>
      <c r="L542" s="142">
        <f t="shared" si="81"/>
        <v>0</v>
      </c>
      <c r="M542" s="130">
        <f t="shared" si="82"/>
        <v>0</v>
      </c>
      <c r="N542" s="200">
        <f t="shared" si="83"/>
        <v>0</v>
      </c>
      <c r="O542" s="194">
        <v>0</v>
      </c>
      <c r="P542" s="11">
        <v>0</v>
      </c>
      <c r="Q542" s="11">
        <v>0</v>
      </c>
      <c r="R542" s="195">
        <v>0</v>
      </c>
      <c r="S542" s="199">
        <f t="shared" si="84"/>
        <v>70</v>
      </c>
      <c r="T542" s="130">
        <f t="shared" si="76"/>
        <v>0</v>
      </c>
      <c r="U542" s="130">
        <f t="shared" si="77"/>
        <v>0</v>
      </c>
      <c r="V542" s="200">
        <f t="shared" si="78"/>
        <v>0</v>
      </c>
      <c r="W542" s="7"/>
      <c r="X542" s="7"/>
      <c r="Y542" s="7">
        <v>2007</v>
      </c>
      <c r="Z542" s="123">
        <v>0</v>
      </c>
      <c r="AA542" s="193" t="s">
        <v>213</v>
      </c>
      <c r="AC542" t="s">
        <v>2511</v>
      </c>
    </row>
    <row r="543" spans="1:29" x14ac:dyDescent="0.35">
      <c r="A543" s="46">
        <v>237</v>
      </c>
      <c r="B543" s="26" t="s">
        <v>1225</v>
      </c>
      <c r="C543" s="26" t="str">
        <f t="shared" si="79"/>
        <v>512</v>
      </c>
      <c r="D543" s="46">
        <v>512100</v>
      </c>
      <c r="E543" s="26" t="s">
        <v>517</v>
      </c>
      <c r="F543" s="11">
        <v>2768</v>
      </c>
      <c r="G543" s="53">
        <v>0</v>
      </c>
      <c r="H543" s="57">
        <v>0</v>
      </c>
      <c r="I543" s="53">
        <v>0</v>
      </c>
      <c r="J543" s="11">
        <v>2768</v>
      </c>
      <c r="K543" s="199">
        <f t="shared" si="80"/>
        <v>0</v>
      </c>
      <c r="L543" s="142">
        <f t="shared" si="81"/>
        <v>0</v>
      </c>
      <c r="M543" s="130">
        <f t="shared" si="82"/>
        <v>0</v>
      </c>
      <c r="N543" s="200">
        <f t="shared" si="83"/>
        <v>0</v>
      </c>
      <c r="O543" s="194">
        <v>0</v>
      </c>
      <c r="P543" s="11">
        <v>0</v>
      </c>
      <c r="Q543" s="11">
        <v>0</v>
      </c>
      <c r="R543" s="195">
        <v>0</v>
      </c>
      <c r="S543" s="199">
        <f t="shared" si="84"/>
        <v>2768</v>
      </c>
      <c r="T543" s="130">
        <f t="shared" si="76"/>
        <v>0</v>
      </c>
      <c r="U543" s="130">
        <f t="shared" si="77"/>
        <v>0</v>
      </c>
      <c r="V543" s="200">
        <f t="shared" si="78"/>
        <v>0</v>
      </c>
      <c r="W543" s="7"/>
      <c r="X543" s="7"/>
      <c r="Y543" s="7">
        <v>2007</v>
      </c>
      <c r="Z543" s="123">
        <v>0</v>
      </c>
      <c r="AA543" s="193" t="s">
        <v>213</v>
      </c>
      <c r="AC543" t="s">
        <v>2511</v>
      </c>
    </row>
    <row r="544" spans="1:29" x14ac:dyDescent="0.35">
      <c r="A544" s="46">
        <v>237</v>
      </c>
      <c r="B544" s="26" t="s">
        <v>1225</v>
      </c>
      <c r="C544" s="26" t="str">
        <f t="shared" si="79"/>
        <v>711</v>
      </c>
      <c r="D544" s="46">
        <v>711100</v>
      </c>
      <c r="E544" s="26" t="s">
        <v>659</v>
      </c>
      <c r="F544" s="11">
        <v>73</v>
      </c>
      <c r="G544" s="53">
        <v>0</v>
      </c>
      <c r="H544" s="57">
        <v>0</v>
      </c>
      <c r="I544" s="53">
        <v>0</v>
      </c>
      <c r="J544" s="11">
        <v>73</v>
      </c>
      <c r="K544" s="199">
        <f t="shared" si="80"/>
        <v>0</v>
      </c>
      <c r="L544" s="142">
        <f t="shared" si="81"/>
        <v>0</v>
      </c>
      <c r="M544" s="130">
        <f t="shared" si="82"/>
        <v>0</v>
      </c>
      <c r="N544" s="200">
        <f t="shared" si="83"/>
        <v>0</v>
      </c>
      <c r="O544" s="194">
        <v>0</v>
      </c>
      <c r="P544" s="11">
        <v>0</v>
      </c>
      <c r="Q544" s="11">
        <v>0</v>
      </c>
      <c r="R544" s="195">
        <v>0</v>
      </c>
      <c r="S544" s="199">
        <f t="shared" si="84"/>
        <v>73</v>
      </c>
      <c r="T544" s="130">
        <f t="shared" si="76"/>
        <v>0</v>
      </c>
      <c r="U544" s="130">
        <f t="shared" si="77"/>
        <v>0</v>
      </c>
      <c r="V544" s="200">
        <f t="shared" si="78"/>
        <v>0</v>
      </c>
      <c r="W544" s="7"/>
      <c r="X544" s="7"/>
      <c r="Y544" s="7">
        <v>2007</v>
      </c>
      <c r="Z544" s="123">
        <v>0</v>
      </c>
      <c r="AA544" s="193" t="s">
        <v>213</v>
      </c>
      <c r="AC544" t="s">
        <v>2511</v>
      </c>
    </row>
    <row r="545" spans="1:29" x14ac:dyDescent="0.35">
      <c r="A545" s="46">
        <v>237</v>
      </c>
      <c r="B545" s="26" t="s">
        <v>1225</v>
      </c>
      <c r="C545" s="26" t="str">
        <f t="shared" si="79"/>
        <v>711</v>
      </c>
      <c r="D545" s="46">
        <v>711200</v>
      </c>
      <c r="E545" s="26" t="s">
        <v>661</v>
      </c>
      <c r="F545" s="11">
        <v>115</v>
      </c>
      <c r="G545" s="53">
        <v>0</v>
      </c>
      <c r="H545" s="57">
        <v>0</v>
      </c>
      <c r="I545" s="53">
        <v>0</v>
      </c>
      <c r="J545" s="11">
        <v>115</v>
      </c>
      <c r="K545" s="199">
        <f t="shared" si="80"/>
        <v>0</v>
      </c>
      <c r="L545" s="142">
        <f t="shared" si="81"/>
        <v>0</v>
      </c>
      <c r="M545" s="130">
        <f t="shared" si="82"/>
        <v>0</v>
      </c>
      <c r="N545" s="200">
        <f t="shared" si="83"/>
        <v>0</v>
      </c>
      <c r="O545" s="194">
        <v>0</v>
      </c>
      <c r="P545" s="11">
        <v>0</v>
      </c>
      <c r="Q545" s="11">
        <v>0</v>
      </c>
      <c r="R545" s="195">
        <v>0</v>
      </c>
      <c r="S545" s="199">
        <f t="shared" si="84"/>
        <v>115</v>
      </c>
      <c r="T545" s="130">
        <f t="shared" si="76"/>
        <v>0</v>
      </c>
      <c r="U545" s="130">
        <f t="shared" si="77"/>
        <v>0</v>
      </c>
      <c r="V545" s="200">
        <f t="shared" si="78"/>
        <v>0</v>
      </c>
      <c r="W545" s="7"/>
      <c r="X545" s="7"/>
      <c r="Y545" s="7">
        <v>2007</v>
      </c>
      <c r="Z545" s="123">
        <v>0</v>
      </c>
      <c r="AA545" s="193" t="s">
        <v>213</v>
      </c>
      <c r="AC545" t="s">
        <v>2511</v>
      </c>
    </row>
    <row r="546" spans="1:29" x14ac:dyDescent="0.35">
      <c r="A546" s="46">
        <v>237</v>
      </c>
      <c r="B546" s="26" t="s">
        <v>1225</v>
      </c>
      <c r="C546" s="26" t="str">
        <f t="shared" si="79"/>
        <v>711</v>
      </c>
      <c r="D546" s="46" t="s">
        <v>655</v>
      </c>
      <c r="E546" s="26" t="s">
        <v>656</v>
      </c>
      <c r="F546" s="11">
        <v>51</v>
      </c>
      <c r="G546" s="53">
        <v>0</v>
      </c>
      <c r="H546" s="57">
        <v>0</v>
      </c>
      <c r="I546" s="53">
        <v>0</v>
      </c>
      <c r="J546" s="11">
        <v>51</v>
      </c>
      <c r="K546" s="199">
        <f t="shared" si="80"/>
        <v>0</v>
      </c>
      <c r="L546" s="142">
        <f t="shared" si="81"/>
        <v>0</v>
      </c>
      <c r="M546" s="130">
        <f t="shared" si="82"/>
        <v>0</v>
      </c>
      <c r="N546" s="200">
        <f t="shared" si="83"/>
        <v>0</v>
      </c>
      <c r="O546" s="194">
        <v>0</v>
      </c>
      <c r="P546" s="11">
        <v>0</v>
      </c>
      <c r="Q546" s="11">
        <v>0</v>
      </c>
      <c r="R546" s="195">
        <v>0</v>
      </c>
      <c r="S546" s="199">
        <f t="shared" si="84"/>
        <v>51</v>
      </c>
      <c r="T546" s="130">
        <f t="shared" si="76"/>
        <v>0</v>
      </c>
      <c r="U546" s="130">
        <f t="shared" si="77"/>
        <v>0</v>
      </c>
      <c r="V546" s="200">
        <f t="shared" si="78"/>
        <v>0</v>
      </c>
      <c r="W546" s="7"/>
      <c r="X546" s="7"/>
      <c r="Y546" s="7">
        <v>2007</v>
      </c>
      <c r="Z546" s="123">
        <v>0</v>
      </c>
      <c r="AA546" s="193" t="s">
        <v>213</v>
      </c>
      <c r="AC546" t="s">
        <v>2511</v>
      </c>
    </row>
    <row r="547" spans="1:29" x14ac:dyDescent="0.35">
      <c r="A547" s="46">
        <v>237</v>
      </c>
      <c r="B547" s="26" t="s">
        <v>1225</v>
      </c>
      <c r="C547" s="26" t="str">
        <f t="shared" si="79"/>
        <v>722</v>
      </c>
      <c r="D547" s="46">
        <v>722110</v>
      </c>
      <c r="E547" s="26" t="s">
        <v>675</v>
      </c>
      <c r="F547" s="11">
        <v>146952</v>
      </c>
      <c r="G547" s="53">
        <v>0</v>
      </c>
      <c r="H547" s="57">
        <v>0</v>
      </c>
      <c r="I547" s="53">
        <v>0</v>
      </c>
      <c r="J547" s="11">
        <v>146952</v>
      </c>
      <c r="K547" s="199">
        <f t="shared" si="80"/>
        <v>0</v>
      </c>
      <c r="L547" s="142">
        <f t="shared" si="81"/>
        <v>0</v>
      </c>
      <c r="M547" s="130">
        <f t="shared" si="82"/>
        <v>0</v>
      </c>
      <c r="N547" s="200">
        <f t="shared" si="83"/>
        <v>0</v>
      </c>
      <c r="O547" s="194">
        <v>0</v>
      </c>
      <c r="P547" s="11">
        <v>0</v>
      </c>
      <c r="Q547" s="11">
        <v>0</v>
      </c>
      <c r="R547" s="195">
        <v>0</v>
      </c>
      <c r="S547" s="199">
        <f t="shared" si="84"/>
        <v>146952</v>
      </c>
      <c r="T547" s="130">
        <f t="shared" si="76"/>
        <v>0</v>
      </c>
      <c r="U547" s="130">
        <f t="shared" si="77"/>
        <v>0</v>
      </c>
      <c r="V547" s="200">
        <f t="shared" si="78"/>
        <v>0</v>
      </c>
      <c r="W547" s="7"/>
      <c r="X547" s="7"/>
      <c r="Y547" s="7">
        <v>2007</v>
      </c>
      <c r="Z547" s="123">
        <v>0</v>
      </c>
      <c r="AA547" s="193" t="s">
        <v>213</v>
      </c>
      <c r="AC547" t="s">
        <v>2511</v>
      </c>
    </row>
    <row r="548" spans="1:29" x14ac:dyDescent="0.35">
      <c r="A548" s="46">
        <v>237</v>
      </c>
      <c r="B548" s="26" t="s">
        <v>1225</v>
      </c>
      <c r="C548" s="26" t="str">
        <f t="shared" si="79"/>
        <v>722</v>
      </c>
      <c r="D548" s="46">
        <v>722211</v>
      </c>
      <c r="E548" s="26" t="s">
        <v>674</v>
      </c>
      <c r="F548" s="11">
        <v>28944</v>
      </c>
      <c r="G548" s="53">
        <v>0</v>
      </c>
      <c r="H548" s="57">
        <v>0</v>
      </c>
      <c r="I548" s="53">
        <v>0</v>
      </c>
      <c r="J548" s="11">
        <v>28944</v>
      </c>
      <c r="K548" s="199">
        <f t="shared" si="80"/>
        <v>0</v>
      </c>
      <c r="L548" s="142">
        <f t="shared" si="81"/>
        <v>0</v>
      </c>
      <c r="M548" s="130">
        <f t="shared" si="82"/>
        <v>0</v>
      </c>
      <c r="N548" s="200">
        <f t="shared" si="83"/>
        <v>0</v>
      </c>
      <c r="O548" s="194">
        <v>0</v>
      </c>
      <c r="P548" s="11">
        <v>0</v>
      </c>
      <c r="Q548" s="11">
        <v>0</v>
      </c>
      <c r="R548" s="195">
        <v>0</v>
      </c>
      <c r="S548" s="199">
        <f t="shared" si="84"/>
        <v>28944</v>
      </c>
      <c r="T548" s="130">
        <f t="shared" si="76"/>
        <v>0</v>
      </c>
      <c r="U548" s="130">
        <f t="shared" si="77"/>
        <v>0</v>
      </c>
      <c r="V548" s="200">
        <f t="shared" si="78"/>
        <v>0</v>
      </c>
      <c r="W548" s="7"/>
      <c r="X548" s="7"/>
      <c r="Y548" s="7">
        <v>2007</v>
      </c>
      <c r="Z548" s="123">
        <v>0</v>
      </c>
      <c r="AA548" s="193" t="s">
        <v>213</v>
      </c>
      <c r="AC548" t="s">
        <v>2511</v>
      </c>
    </row>
    <row r="549" spans="1:29" x14ac:dyDescent="0.35">
      <c r="A549" s="46">
        <v>237</v>
      </c>
      <c r="B549" s="26" t="s">
        <v>1225</v>
      </c>
      <c r="C549" s="26" t="str">
        <f t="shared" si="79"/>
        <v>722</v>
      </c>
      <c r="D549" s="46" t="s">
        <v>672</v>
      </c>
      <c r="E549" s="26" t="s">
        <v>673</v>
      </c>
      <c r="F549" s="11">
        <v>23726</v>
      </c>
      <c r="G549" s="53">
        <v>0</v>
      </c>
      <c r="H549" s="57">
        <v>0</v>
      </c>
      <c r="I549" s="53">
        <v>0</v>
      </c>
      <c r="J549" s="11">
        <v>23726</v>
      </c>
      <c r="K549" s="199">
        <f t="shared" si="80"/>
        <v>0</v>
      </c>
      <c r="L549" s="142">
        <f t="shared" si="81"/>
        <v>0</v>
      </c>
      <c r="M549" s="130">
        <f t="shared" si="82"/>
        <v>0</v>
      </c>
      <c r="N549" s="200">
        <f t="shared" si="83"/>
        <v>0</v>
      </c>
      <c r="O549" s="194">
        <v>0</v>
      </c>
      <c r="P549" s="11">
        <v>0</v>
      </c>
      <c r="Q549" s="11">
        <v>0</v>
      </c>
      <c r="R549" s="195">
        <v>0</v>
      </c>
      <c r="S549" s="199">
        <f t="shared" si="84"/>
        <v>23726</v>
      </c>
      <c r="T549" s="130">
        <f t="shared" si="76"/>
        <v>0</v>
      </c>
      <c r="U549" s="130">
        <f t="shared" si="77"/>
        <v>0</v>
      </c>
      <c r="V549" s="200">
        <f t="shared" si="78"/>
        <v>0</v>
      </c>
      <c r="W549" s="7"/>
      <c r="X549" s="7"/>
      <c r="Y549" s="7">
        <v>2007</v>
      </c>
      <c r="Z549" s="123">
        <v>0</v>
      </c>
      <c r="AA549" s="193" t="s">
        <v>213</v>
      </c>
      <c r="AC549" t="s">
        <v>2511</v>
      </c>
    </row>
    <row r="550" spans="1:29" x14ac:dyDescent="0.35">
      <c r="A550" s="46">
        <v>238</v>
      </c>
      <c r="B550" s="26" t="s">
        <v>1226</v>
      </c>
      <c r="C550" s="26" t="str">
        <f t="shared" si="79"/>
        <v>722</v>
      </c>
      <c r="D550" s="46" t="s">
        <v>672</v>
      </c>
      <c r="E550" s="26" t="s">
        <v>673</v>
      </c>
      <c r="F550" s="11">
        <v>3030</v>
      </c>
      <c r="G550" s="53">
        <v>0</v>
      </c>
      <c r="H550" s="57">
        <v>0</v>
      </c>
      <c r="I550" s="53">
        <v>0</v>
      </c>
      <c r="J550" s="11">
        <v>3030</v>
      </c>
      <c r="K550" s="199">
        <f t="shared" si="80"/>
        <v>0</v>
      </c>
      <c r="L550" s="142">
        <f t="shared" si="81"/>
        <v>0</v>
      </c>
      <c r="M550" s="130">
        <f t="shared" si="82"/>
        <v>0</v>
      </c>
      <c r="N550" s="200">
        <f t="shared" si="83"/>
        <v>0</v>
      </c>
      <c r="O550" s="194">
        <v>0</v>
      </c>
      <c r="P550" s="11">
        <v>0</v>
      </c>
      <c r="Q550" s="11">
        <v>0</v>
      </c>
      <c r="R550" s="195">
        <v>0</v>
      </c>
      <c r="S550" s="199">
        <f t="shared" si="84"/>
        <v>3030</v>
      </c>
      <c r="T550" s="130">
        <f t="shared" si="76"/>
        <v>0</v>
      </c>
      <c r="U550" s="130">
        <f t="shared" si="77"/>
        <v>0</v>
      </c>
      <c r="V550" s="200">
        <f t="shared" si="78"/>
        <v>0</v>
      </c>
      <c r="W550" s="7"/>
      <c r="X550" s="7"/>
      <c r="Y550" s="7">
        <v>2007</v>
      </c>
      <c r="Z550" s="123">
        <v>0</v>
      </c>
      <c r="AA550" s="193" t="s">
        <v>213</v>
      </c>
      <c r="AC550" t="s">
        <v>2511</v>
      </c>
    </row>
    <row r="551" spans="1:29" x14ac:dyDescent="0.35">
      <c r="A551" s="46">
        <v>239</v>
      </c>
      <c r="B551" s="26" t="s">
        <v>1227</v>
      </c>
      <c r="C551" s="26" t="str">
        <f t="shared" si="79"/>
        <v>481</v>
      </c>
      <c r="D551" s="46">
        <v>481000</v>
      </c>
      <c r="E551" s="26" t="s">
        <v>30</v>
      </c>
      <c r="F551" s="11">
        <v>286</v>
      </c>
      <c r="G551" s="53">
        <v>0</v>
      </c>
      <c r="H551" s="57">
        <v>0</v>
      </c>
      <c r="I551" s="53">
        <v>0</v>
      </c>
      <c r="J551" s="11">
        <v>286</v>
      </c>
      <c r="K551" s="199">
        <f t="shared" si="80"/>
        <v>0</v>
      </c>
      <c r="L551" s="142">
        <f t="shared" si="81"/>
        <v>0</v>
      </c>
      <c r="M551" s="130">
        <f t="shared" si="82"/>
        <v>0</v>
      </c>
      <c r="N551" s="200">
        <f t="shared" si="83"/>
        <v>0</v>
      </c>
      <c r="O551" s="194">
        <v>0</v>
      </c>
      <c r="P551" s="11">
        <v>0</v>
      </c>
      <c r="Q551" s="11">
        <v>0</v>
      </c>
      <c r="R551" s="195">
        <v>0</v>
      </c>
      <c r="S551" s="199">
        <f t="shared" si="84"/>
        <v>286</v>
      </c>
      <c r="T551" s="130">
        <f t="shared" si="76"/>
        <v>0</v>
      </c>
      <c r="U551" s="130">
        <f t="shared" si="77"/>
        <v>0</v>
      </c>
      <c r="V551" s="200">
        <f t="shared" si="78"/>
        <v>0</v>
      </c>
      <c r="W551" s="7"/>
      <c r="X551" s="7"/>
      <c r="Y551" s="7">
        <v>2007</v>
      </c>
      <c r="Z551" s="123">
        <v>0</v>
      </c>
      <c r="AA551" s="193" t="s">
        <v>213</v>
      </c>
      <c r="AC551" t="s">
        <v>2511</v>
      </c>
    </row>
    <row r="552" spans="1:29" x14ac:dyDescent="0.35">
      <c r="A552" s="46">
        <v>239</v>
      </c>
      <c r="B552" s="26" t="s">
        <v>1227</v>
      </c>
      <c r="C552" s="26" t="str">
        <f t="shared" si="79"/>
        <v>482</v>
      </c>
      <c r="D552" s="46">
        <v>482000</v>
      </c>
      <c r="E552" s="26" t="s">
        <v>31</v>
      </c>
      <c r="F552" s="11">
        <v>9</v>
      </c>
      <c r="G552" s="53">
        <v>0</v>
      </c>
      <c r="H552" s="57">
        <v>0</v>
      </c>
      <c r="I552" s="53">
        <v>0</v>
      </c>
      <c r="J552" s="11">
        <v>9</v>
      </c>
      <c r="K552" s="199">
        <f t="shared" si="80"/>
        <v>0</v>
      </c>
      <c r="L552" s="142">
        <f t="shared" si="81"/>
        <v>0</v>
      </c>
      <c r="M552" s="130">
        <f t="shared" si="82"/>
        <v>0</v>
      </c>
      <c r="N552" s="200">
        <f t="shared" si="83"/>
        <v>0</v>
      </c>
      <c r="O552" s="194">
        <v>0</v>
      </c>
      <c r="P552" s="11">
        <v>0</v>
      </c>
      <c r="Q552" s="11">
        <v>0</v>
      </c>
      <c r="R552" s="195">
        <v>0</v>
      </c>
      <c r="S552" s="199">
        <f t="shared" si="84"/>
        <v>9</v>
      </c>
      <c r="T552" s="130">
        <f t="shared" si="76"/>
        <v>0</v>
      </c>
      <c r="U552" s="130">
        <f t="shared" si="77"/>
        <v>0</v>
      </c>
      <c r="V552" s="200">
        <f t="shared" si="78"/>
        <v>0</v>
      </c>
      <c r="W552" s="7"/>
      <c r="X552" s="7"/>
      <c r="Y552" s="7">
        <v>2007</v>
      </c>
      <c r="Z552" s="123">
        <v>0</v>
      </c>
      <c r="AA552" s="193" t="s">
        <v>213</v>
      </c>
      <c r="AC552" t="s">
        <v>2511</v>
      </c>
    </row>
    <row r="553" spans="1:29" x14ac:dyDescent="0.35">
      <c r="A553" s="46">
        <v>239</v>
      </c>
      <c r="B553" s="26" t="s">
        <v>1227</v>
      </c>
      <c r="C553" s="26" t="str">
        <f t="shared" si="79"/>
        <v>711</v>
      </c>
      <c r="D553" s="46">
        <v>711100</v>
      </c>
      <c r="E553" s="26" t="s">
        <v>659</v>
      </c>
      <c r="F553" s="11">
        <v>18</v>
      </c>
      <c r="G553" s="53">
        <v>0</v>
      </c>
      <c r="H553" s="57">
        <v>0</v>
      </c>
      <c r="I553" s="53">
        <v>0</v>
      </c>
      <c r="J553" s="11">
        <v>18</v>
      </c>
      <c r="K553" s="199">
        <f t="shared" si="80"/>
        <v>0</v>
      </c>
      <c r="L553" s="142">
        <f t="shared" si="81"/>
        <v>0</v>
      </c>
      <c r="M553" s="130">
        <f t="shared" si="82"/>
        <v>0</v>
      </c>
      <c r="N553" s="200">
        <f t="shared" si="83"/>
        <v>0</v>
      </c>
      <c r="O553" s="194">
        <v>0</v>
      </c>
      <c r="P553" s="11">
        <v>0</v>
      </c>
      <c r="Q553" s="11">
        <v>0</v>
      </c>
      <c r="R553" s="195">
        <v>0</v>
      </c>
      <c r="S553" s="199">
        <f t="shared" si="84"/>
        <v>18</v>
      </c>
      <c r="T553" s="130">
        <f t="shared" si="76"/>
        <v>0</v>
      </c>
      <c r="U553" s="130">
        <f t="shared" si="77"/>
        <v>0</v>
      </c>
      <c r="V553" s="200">
        <f t="shared" si="78"/>
        <v>0</v>
      </c>
      <c r="W553" s="7"/>
      <c r="X553" s="7"/>
      <c r="Y553" s="7">
        <v>2007</v>
      </c>
      <c r="Z553" s="123">
        <v>0</v>
      </c>
      <c r="AA553" s="193" t="s">
        <v>213</v>
      </c>
      <c r="AC553" t="s">
        <v>2511</v>
      </c>
    </row>
    <row r="554" spans="1:29" x14ac:dyDescent="0.35">
      <c r="A554" s="46">
        <v>239</v>
      </c>
      <c r="B554" s="26" t="s">
        <v>1227</v>
      </c>
      <c r="C554" s="26" t="str">
        <f t="shared" si="79"/>
        <v>711</v>
      </c>
      <c r="D554" s="46">
        <v>711200</v>
      </c>
      <c r="E554" s="26" t="s">
        <v>661</v>
      </c>
      <c r="F554" s="11">
        <v>29</v>
      </c>
      <c r="G554" s="53">
        <v>0</v>
      </c>
      <c r="H554" s="57">
        <v>0</v>
      </c>
      <c r="I554" s="53">
        <v>0</v>
      </c>
      <c r="J554" s="11">
        <v>29</v>
      </c>
      <c r="K554" s="199">
        <f t="shared" si="80"/>
        <v>0</v>
      </c>
      <c r="L554" s="142">
        <f t="shared" si="81"/>
        <v>0</v>
      </c>
      <c r="M554" s="130">
        <f t="shared" si="82"/>
        <v>0</v>
      </c>
      <c r="N554" s="200">
        <f t="shared" si="83"/>
        <v>0</v>
      </c>
      <c r="O554" s="194">
        <v>0</v>
      </c>
      <c r="P554" s="11">
        <v>0</v>
      </c>
      <c r="Q554" s="11">
        <v>0</v>
      </c>
      <c r="R554" s="195">
        <v>0</v>
      </c>
      <c r="S554" s="199">
        <f t="shared" si="84"/>
        <v>29</v>
      </c>
      <c r="T554" s="130">
        <f t="shared" si="76"/>
        <v>0</v>
      </c>
      <c r="U554" s="130">
        <f t="shared" si="77"/>
        <v>0</v>
      </c>
      <c r="V554" s="200">
        <f t="shared" si="78"/>
        <v>0</v>
      </c>
      <c r="W554" s="7"/>
      <c r="X554" s="7"/>
      <c r="Y554" s="7">
        <v>2007</v>
      </c>
      <c r="Z554" s="123">
        <v>0</v>
      </c>
      <c r="AA554" s="193" t="s">
        <v>213</v>
      </c>
      <c r="AC554" t="s">
        <v>2511</v>
      </c>
    </row>
    <row r="555" spans="1:29" x14ac:dyDescent="0.35">
      <c r="A555" s="46">
        <v>239</v>
      </c>
      <c r="B555" s="26" t="s">
        <v>1227</v>
      </c>
      <c r="C555" s="26" t="str">
        <f t="shared" si="79"/>
        <v>711</v>
      </c>
      <c r="D555" s="46" t="s">
        <v>655</v>
      </c>
      <c r="E555" s="26" t="s">
        <v>656</v>
      </c>
      <c r="F555" s="11">
        <v>302</v>
      </c>
      <c r="G555" s="53">
        <v>0</v>
      </c>
      <c r="H555" s="57">
        <v>0</v>
      </c>
      <c r="I555" s="53">
        <v>0</v>
      </c>
      <c r="J555" s="11">
        <v>302</v>
      </c>
      <c r="K555" s="199">
        <f t="shared" si="80"/>
        <v>0</v>
      </c>
      <c r="L555" s="142">
        <f t="shared" si="81"/>
        <v>0</v>
      </c>
      <c r="M555" s="130">
        <f t="shared" si="82"/>
        <v>0</v>
      </c>
      <c r="N555" s="200">
        <f t="shared" si="83"/>
        <v>0</v>
      </c>
      <c r="O555" s="194">
        <v>0</v>
      </c>
      <c r="P555" s="11">
        <v>0</v>
      </c>
      <c r="Q555" s="11">
        <v>0</v>
      </c>
      <c r="R555" s="195">
        <v>0</v>
      </c>
      <c r="S555" s="199">
        <f t="shared" si="84"/>
        <v>302</v>
      </c>
      <c r="T555" s="130">
        <f t="shared" si="76"/>
        <v>0</v>
      </c>
      <c r="U555" s="130">
        <f t="shared" si="77"/>
        <v>0</v>
      </c>
      <c r="V555" s="200">
        <f t="shared" si="78"/>
        <v>0</v>
      </c>
      <c r="W555" s="7"/>
      <c r="X555" s="7"/>
      <c r="Y555" s="7">
        <v>2007</v>
      </c>
      <c r="Z555" s="123">
        <v>0</v>
      </c>
      <c r="AA555" s="193" t="s">
        <v>213</v>
      </c>
      <c r="AC555" t="s">
        <v>2511</v>
      </c>
    </row>
    <row r="556" spans="1:29" x14ac:dyDescent="0.35">
      <c r="A556" s="46">
        <v>239</v>
      </c>
      <c r="B556" s="26" t="s">
        <v>1227</v>
      </c>
      <c r="C556" s="26" t="str">
        <f t="shared" si="79"/>
        <v>722</v>
      </c>
      <c r="D556" s="46">
        <v>722110</v>
      </c>
      <c r="E556" s="26" t="s">
        <v>675</v>
      </c>
      <c r="F556" s="11">
        <v>35306</v>
      </c>
      <c r="G556" s="53">
        <v>0</v>
      </c>
      <c r="H556" s="57">
        <v>0</v>
      </c>
      <c r="I556" s="53">
        <v>0</v>
      </c>
      <c r="J556" s="11">
        <v>35306</v>
      </c>
      <c r="K556" s="199">
        <f t="shared" si="80"/>
        <v>0</v>
      </c>
      <c r="L556" s="142">
        <f t="shared" si="81"/>
        <v>0</v>
      </c>
      <c r="M556" s="130">
        <f t="shared" si="82"/>
        <v>0</v>
      </c>
      <c r="N556" s="200">
        <f t="shared" si="83"/>
        <v>0</v>
      </c>
      <c r="O556" s="194">
        <v>0</v>
      </c>
      <c r="P556" s="11">
        <v>0</v>
      </c>
      <c r="Q556" s="11">
        <v>0</v>
      </c>
      <c r="R556" s="195">
        <v>0</v>
      </c>
      <c r="S556" s="199">
        <f t="shared" si="84"/>
        <v>35306</v>
      </c>
      <c r="T556" s="130">
        <f t="shared" si="76"/>
        <v>0</v>
      </c>
      <c r="U556" s="130">
        <f t="shared" si="77"/>
        <v>0</v>
      </c>
      <c r="V556" s="200">
        <f t="shared" si="78"/>
        <v>0</v>
      </c>
      <c r="W556" s="7"/>
      <c r="X556" s="7"/>
      <c r="Y556" s="7">
        <v>2007</v>
      </c>
      <c r="Z556" s="123">
        <v>0</v>
      </c>
      <c r="AA556" s="193" t="s">
        <v>213</v>
      </c>
      <c r="AC556" t="s">
        <v>2511</v>
      </c>
    </row>
    <row r="557" spans="1:29" x14ac:dyDescent="0.35">
      <c r="A557" s="46">
        <v>239</v>
      </c>
      <c r="B557" s="26" t="s">
        <v>1227</v>
      </c>
      <c r="C557" s="26" t="str">
        <f t="shared" si="79"/>
        <v>722</v>
      </c>
      <c r="D557" s="46">
        <v>722211</v>
      </c>
      <c r="E557" s="26" t="s">
        <v>674</v>
      </c>
      <c r="F557" s="11">
        <v>8046</v>
      </c>
      <c r="G557" s="53">
        <v>0</v>
      </c>
      <c r="H557" s="57">
        <v>0</v>
      </c>
      <c r="I557" s="53">
        <v>0</v>
      </c>
      <c r="J557" s="11">
        <v>8046</v>
      </c>
      <c r="K557" s="199">
        <f t="shared" si="80"/>
        <v>0</v>
      </c>
      <c r="L557" s="142">
        <f t="shared" si="81"/>
        <v>0</v>
      </c>
      <c r="M557" s="130">
        <f t="shared" si="82"/>
        <v>0</v>
      </c>
      <c r="N557" s="200">
        <f t="shared" si="83"/>
        <v>0</v>
      </c>
      <c r="O557" s="194">
        <v>0</v>
      </c>
      <c r="P557" s="11">
        <v>0</v>
      </c>
      <c r="Q557" s="11">
        <v>0</v>
      </c>
      <c r="R557" s="195">
        <v>0</v>
      </c>
      <c r="S557" s="199">
        <f t="shared" si="84"/>
        <v>8046</v>
      </c>
      <c r="T557" s="130">
        <f t="shared" si="76"/>
        <v>0</v>
      </c>
      <c r="U557" s="130">
        <f t="shared" si="77"/>
        <v>0</v>
      </c>
      <c r="V557" s="200">
        <f t="shared" si="78"/>
        <v>0</v>
      </c>
      <c r="W557" s="7"/>
      <c r="X557" s="7"/>
      <c r="Y557" s="7">
        <v>2007</v>
      </c>
      <c r="Z557" s="123">
        <v>0</v>
      </c>
      <c r="AA557" s="193" t="s">
        <v>213</v>
      </c>
      <c r="AC557" t="s">
        <v>2511</v>
      </c>
    </row>
    <row r="558" spans="1:29" x14ac:dyDescent="0.35">
      <c r="A558" s="46">
        <v>239</v>
      </c>
      <c r="B558" s="26" t="s">
        <v>1227</v>
      </c>
      <c r="C558" s="26" t="str">
        <f t="shared" si="79"/>
        <v>722</v>
      </c>
      <c r="D558" s="46" t="s">
        <v>672</v>
      </c>
      <c r="E558" s="26" t="s">
        <v>673</v>
      </c>
      <c r="F558" s="11">
        <v>22928</v>
      </c>
      <c r="G558" s="53">
        <v>0</v>
      </c>
      <c r="H558" s="57">
        <v>0</v>
      </c>
      <c r="I558" s="53">
        <v>0</v>
      </c>
      <c r="J558" s="11">
        <v>22928</v>
      </c>
      <c r="K558" s="199">
        <f t="shared" si="80"/>
        <v>0</v>
      </c>
      <c r="L558" s="142">
        <f t="shared" si="81"/>
        <v>0</v>
      </c>
      <c r="M558" s="130">
        <f t="shared" si="82"/>
        <v>0</v>
      </c>
      <c r="N558" s="200">
        <f t="shared" si="83"/>
        <v>0</v>
      </c>
      <c r="O558" s="194">
        <v>0</v>
      </c>
      <c r="P558" s="11">
        <v>0</v>
      </c>
      <c r="Q558" s="11">
        <v>0</v>
      </c>
      <c r="R558" s="195">
        <v>0</v>
      </c>
      <c r="S558" s="199">
        <f t="shared" si="84"/>
        <v>22928</v>
      </c>
      <c r="T558" s="130">
        <f t="shared" si="76"/>
        <v>0</v>
      </c>
      <c r="U558" s="130">
        <f t="shared" si="77"/>
        <v>0</v>
      </c>
      <c r="V558" s="200">
        <f t="shared" si="78"/>
        <v>0</v>
      </c>
      <c r="W558" s="7"/>
      <c r="X558" s="7"/>
      <c r="Y558" s="7">
        <v>2007</v>
      </c>
      <c r="Z558" s="123">
        <v>0</v>
      </c>
      <c r="AA558" s="193" t="s">
        <v>213</v>
      </c>
      <c r="AC558" t="s">
        <v>2511</v>
      </c>
    </row>
    <row r="559" spans="1:29" x14ac:dyDescent="0.35">
      <c r="A559" s="46">
        <v>240</v>
      </c>
      <c r="B559" s="26" t="s">
        <v>725</v>
      </c>
      <c r="C559" s="26" t="str">
        <f t="shared" si="79"/>
        <v>111</v>
      </c>
      <c r="D559" s="46" t="s">
        <v>545</v>
      </c>
      <c r="E559" s="26" t="s">
        <v>546</v>
      </c>
      <c r="F559" s="11">
        <v>19</v>
      </c>
      <c r="G559" s="53">
        <v>6</v>
      </c>
      <c r="H559" s="57">
        <v>5</v>
      </c>
      <c r="I559" s="53">
        <v>0</v>
      </c>
      <c r="J559" s="11">
        <v>29</v>
      </c>
      <c r="K559" s="199">
        <f t="shared" si="80"/>
        <v>0</v>
      </c>
      <c r="L559" s="142">
        <f t="shared" si="81"/>
        <v>0</v>
      </c>
      <c r="M559" s="130">
        <f t="shared" si="82"/>
        <v>0</v>
      </c>
      <c r="N559" s="200">
        <f t="shared" si="83"/>
        <v>0</v>
      </c>
      <c r="O559" s="194">
        <v>0</v>
      </c>
      <c r="P559" s="11">
        <v>0</v>
      </c>
      <c r="Q559" s="11">
        <v>0</v>
      </c>
      <c r="R559" s="195">
        <v>0</v>
      </c>
      <c r="S559" s="199">
        <f t="shared" si="84"/>
        <v>19</v>
      </c>
      <c r="T559" s="130">
        <f t="shared" si="76"/>
        <v>6</v>
      </c>
      <c r="U559" s="130">
        <f t="shared" si="77"/>
        <v>5</v>
      </c>
      <c r="V559" s="200">
        <f t="shared" si="78"/>
        <v>0</v>
      </c>
      <c r="W559" s="7"/>
      <c r="X559" s="7"/>
      <c r="Y559" s="7">
        <v>2007</v>
      </c>
      <c r="Z559" s="123">
        <v>0</v>
      </c>
      <c r="AA559" s="193" t="s">
        <v>213</v>
      </c>
      <c r="AC559" t="s">
        <v>2511</v>
      </c>
    </row>
    <row r="560" spans="1:29" x14ac:dyDescent="0.35">
      <c r="A560" s="46">
        <v>240</v>
      </c>
      <c r="B560" s="26" t="s">
        <v>725</v>
      </c>
      <c r="C560" s="26" t="str">
        <f t="shared" si="79"/>
        <v>111</v>
      </c>
      <c r="D560" s="46">
        <v>111200</v>
      </c>
      <c r="E560" s="26" t="s">
        <v>574</v>
      </c>
      <c r="F560" s="11">
        <v>426</v>
      </c>
      <c r="G560" s="53">
        <v>57</v>
      </c>
      <c r="H560" s="57">
        <v>152</v>
      </c>
      <c r="I560" s="53">
        <v>0</v>
      </c>
      <c r="J560" s="11">
        <v>635</v>
      </c>
      <c r="K560" s="199">
        <f t="shared" si="80"/>
        <v>0</v>
      </c>
      <c r="L560" s="142">
        <f t="shared" si="81"/>
        <v>0</v>
      </c>
      <c r="M560" s="130">
        <f t="shared" si="82"/>
        <v>0</v>
      </c>
      <c r="N560" s="200">
        <f t="shared" si="83"/>
        <v>0</v>
      </c>
      <c r="O560" s="194">
        <v>0</v>
      </c>
      <c r="P560" s="11">
        <v>0</v>
      </c>
      <c r="Q560" s="11">
        <v>0</v>
      </c>
      <c r="R560" s="195">
        <v>0</v>
      </c>
      <c r="S560" s="199">
        <f t="shared" si="84"/>
        <v>426</v>
      </c>
      <c r="T560" s="130">
        <f t="shared" si="76"/>
        <v>57</v>
      </c>
      <c r="U560" s="130">
        <f t="shared" si="77"/>
        <v>152</v>
      </c>
      <c r="V560" s="200">
        <f t="shared" si="78"/>
        <v>0</v>
      </c>
      <c r="W560" s="7"/>
      <c r="X560" s="7"/>
      <c r="Y560" s="7">
        <v>2007</v>
      </c>
      <c r="Z560" s="123">
        <v>0</v>
      </c>
      <c r="AA560" s="193" t="s">
        <v>213</v>
      </c>
      <c r="AC560" t="s">
        <v>2511</v>
      </c>
    </row>
    <row r="561" spans="1:29" x14ac:dyDescent="0.35">
      <c r="A561" s="46">
        <v>240</v>
      </c>
      <c r="B561" s="26" t="s">
        <v>725</v>
      </c>
      <c r="C561" s="26" t="str">
        <f t="shared" si="79"/>
        <v>111</v>
      </c>
      <c r="D561" s="46">
        <v>111300</v>
      </c>
      <c r="E561" s="26" t="s">
        <v>573</v>
      </c>
      <c r="F561" s="11">
        <v>65</v>
      </c>
      <c r="G561" s="53">
        <v>8</v>
      </c>
      <c r="H561" s="57">
        <v>23</v>
      </c>
      <c r="I561" s="53">
        <v>0</v>
      </c>
      <c r="J561" s="11">
        <v>96</v>
      </c>
      <c r="K561" s="199">
        <f t="shared" si="80"/>
        <v>0</v>
      </c>
      <c r="L561" s="142">
        <f t="shared" si="81"/>
        <v>0</v>
      </c>
      <c r="M561" s="130">
        <f t="shared" si="82"/>
        <v>0</v>
      </c>
      <c r="N561" s="200">
        <f t="shared" si="83"/>
        <v>0</v>
      </c>
      <c r="O561" s="194">
        <v>0</v>
      </c>
      <c r="P561" s="11">
        <v>0</v>
      </c>
      <c r="Q561" s="11">
        <v>0</v>
      </c>
      <c r="R561" s="195">
        <v>0</v>
      </c>
      <c r="S561" s="199">
        <f t="shared" si="84"/>
        <v>65</v>
      </c>
      <c r="T561" s="130">
        <f t="shared" si="76"/>
        <v>8</v>
      </c>
      <c r="U561" s="130">
        <f t="shared" si="77"/>
        <v>23</v>
      </c>
      <c r="V561" s="200">
        <f t="shared" si="78"/>
        <v>0</v>
      </c>
      <c r="W561" s="7"/>
      <c r="X561" s="7"/>
      <c r="Y561" s="7">
        <v>2007</v>
      </c>
      <c r="Z561" s="123">
        <v>0</v>
      </c>
      <c r="AA561" s="193" t="s">
        <v>213</v>
      </c>
      <c r="AC561" t="s">
        <v>2511</v>
      </c>
    </row>
    <row r="562" spans="1:29" x14ac:dyDescent="0.35">
      <c r="A562" s="46">
        <v>240</v>
      </c>
      <c r="B562" s="26" t="s">
        <v>725</v>
      </c>
      <c r="C562" s="26" t="str">
        <f t="shared" si="79"/>
        <v>112</v>
      </c>
      <c r="D562" s="46">
        <v>112300</v>
      </c>
      <c r="E562" s="26" t="s">
        <v>568</v>
      </c>
      <c r="F562" s="11">
        <v>154</v>
      </c>
      <c r="G562" s="53">
        <v>17</v>
      </c>
      <c r="H562" s="57">
        <v>5</v>
      </c>
      <c r="I562" s="53">
        <v>0</v>
      </c>
      <c r="J562" s="57">
        <v>175</v>
      </c>
      <c r="K562" s="199">
        <f t="shared" si="80"/>
        <v>0</v>
      </c>
      <c r="L562" s="142">
        <f t="shared" si="81"/>
        <v>0</v>
      </c>
      <c r="M562" s="130">
        <f t="shared" si="82"/>
        <v>0</v>
      </c>
      <c r="N562" s="200">
        <f t="shared" si="83"/>
        <v>0</v>
      </c>
      <c r="O562" s="194">
        <v>0</v>
      </c>
      <c r="P562" s="11">
        <v>0</v>
      </c>
      <c r="Q562" s="11">
        <v>0</v>
      </c>
      <c r="R562" s="195">
        <v>0</v>
      </c>
      <c r="S562" s="199">
        <f t="shared" si="84"/>
        <v>154</v>
      </c>
      <c r="T562" s="130">
        <f t="shared" si="76"/>
        <v>17</v>
      </c>
      <c r="U562" s="130">
        <f t="shared" si="77"/>
        <v>5</v>
      </c>
      <c r="V562" s="200">
        <f t="shared" si="78"/>
        <v>0</v>
      </c>
      <c r="W562" s="7"/>
      <c r="X562" s="53"/>
      <c r="Y562" s="53">
        <v>2007</v>
      </c>
      <c r="Z562" s="123">
        <v>0</v>
      </c>
      <c r="AA562" s="193" t="s">
        <v>213</v>
      </c>
      <c r="AC562" t="s">
        <v>2511</v>
      </c>
    </row>
    <row r="563" spans="1:29" x14ac:dyDescent="0.35">
      <c r="A563" s="63">
        <v>240</v>
      </c>
      <c r="B563" s="53" t="s">
        <v>725</v>
      </c>
      <c r="C563" s="53" t="str">
        <f t="shared" si="79"/>
        <v>114</v>
      </c>
      <c r="D563" s="63">
        <v>114000</v>
      </c>
      <c r="E563" s="59" t="s">
        <v>558</v>
      </c>
      <c r="F563" s="11">
        <v>103</v>
      </c>
      <c r="G563" s="53">
        <v>11</v>
      </c>
      <c r="H563" s="57">
        <v>8</v>
      </c>
      <c r="I563" s="53">
        <v>0</v>
      </c>
      <c r="J563" s="57">
        <v>122</v>
      </c>
      <c r="K563" s="199">
        <f t="shared" si="80"/>
        <v>0</v>
      </c>
      <c r="L563" s="142">
        <f t="shared" si="81"/>
        <v>0</v>
      </c>
      <c r="M563" s="130">
        <f t="shared" si="82"/>
        <v>0</v>
      </c>
      <c r="N563" s="200">
        <f t="shared" si="83"/>
        <v>0</v>
      </c>
      <c r="O563" s="194">
        <v>0</v>
      </c>
      <c r="P563" s="11">
        <v>0</v>
      </c>
      <c r="Q563" s="11">
        <v>0</v>
      </c>
      <c r="R563" s="195">
        <v>0</v>
      </c>
      <c r="S563" s="199">
        <f t="shared" si="84"/>
        <v>103</v>
      </c>
      <c r="T563" s="130">
        <f t="shared" si="76"/>
        <v>11</v>
      </c>
      <c r="U563" s="130">
        <f t="shared" si="77"/>
        <v>8</v>
      </c>
      <c r="V563" s="200">
        <f t="shared" si="78"/>
        <v>0</v>
      </c>
      <c r="W563" s="7"/>
      <c r="X563" s="53"/>
      <c r="Y563" s="53">
        <v>2007</v>
      </c>
      <c r="Z563" s="123">
        <v>0</v>
      </c>
      <c r="AA563" s="193" t="s">
        <v>213</v>
      </c>
      <c r="AC563" t="s">
        <v>2511</v>
      </c>
    </row>
    <row r="564" spans="1:29" ht="12.75" x14ac:dyDescent="0.35">
      <c r="A564" s="68">
        <v>240</v>
      </c>
      <c r="B564" s="65" t="s">
        <v>725</v>
      </c>
      <c r="C564" s="65" t="str">
        <f t="shared" si="79"/>
        <v>311</v>
      </c>
      <c r="D564" s="63">
        <v>311210</v>
      </c>
      <c r="E564" s="60" t="s">
        <v>547</v>
      </c>
      <c r="F564" s="11">
        <v>238</v>
      </c>
      <c r="G564" s="53">
        <v>19</v>
      </c>
      <c r="H564" s="57">
        <v>41</v>
      </c>
      <c r="I564" s="53">
        <v>0</v>
      </c>
      <c r="J564" s="57">
        <v>299</v>
      </c>
      <c r="K564" s="199">
        <f t="shared" si="80"/>
        <v>0</v>
      </c>
      <c r="L564" s="142">
        <f t="shared" si="81"/>
        <v>0</v>
      </c>
      <c r="M564" s="130">
        <f t="shared" si="82"/>
        <v>0</v>
      </c>
      <c r="N564" s="200">
        <f t="shared" si="83"/>
        <v>0</v>
      </c>
      <c r="O564" s="194">
        <v>0</v>
      </c>
      <c r="P564" s="11">
        <v>0</v>
      </c>
      <c r="Q564" s="11">
        <v>0</v>
      </c>
      <c r="R564" s="195">
        <v>0</v>
      </c>
      <c r="S564" s="199">
        <f t="shared" si="84"/>
        <v>238</v>
      </c>
      <c r="T564" s="130">
        <f t="shared" si="76"/>
        <v>19</v>
      </c>
      <c r="U564" s="130">
        <f t="shared" si="77"/>
        <v>41</v>
      </c>
      <c r="V564" s="200">
        <f t="shared" si="78"/>
        <v>0</v>
      </c>
      <c r="W564" s="7"/>
      <c r="X564" s="53"/>
      <c r="Y564" s="53">
        <v>2007</v>
      </c>
      <c r="Z564" s="123">
        <v>0</v>
      </c>
      <c r="AA564" s="193" t="s">
        <v>213</v>
      </c>
      <c r="AC564" t="s">
        <v>2511</v>
      </c>
    </row>
    <row r="565" spans="1:29" x14ac:dyDescent="0.35">
      <c r="A565" s="63">
        <v>240</v>
      </c>
      <c r="B565" s="53" t="s">
        <v>725</v>
      </c>
      <c r="C565" s="53" t="str">
        <f t="shared" si="79"/>
        <v>311</v>
      </c>
      <c r="D565" s="63">
        <v>311221</v>
      </c>
      <c r="E565" s="59" t="s">
        <v>569</v>
      </c>
      <c r="F565" s="11">
        <v>103</v>
      </c>
      <c r="G565" s="53">
        <v>10</v>
      </c>
      <c r="H565" s="57">
        <v>18</v>
      </c>
      <c r="I565" s="53">
        <v>0</v>
      </c>
      <c r="J565" s="57">
        <v>130</v>
      </c>
      <c r="K565" s="199">
        <f t="shared" si="80"/>
        <v>0</v>
      </c>
      <c r="L565" s="142">
        <f t="shared" si="81"/>
        <v>0</v>
      </c>
      <c r="M565" s="130">
        <f t="shared" si="82"/>
        <v>0</v>
      </c>
      <c r="N565" s="200">
        <f t="shared" si="83"/>
        <v>0</v>
      </c>
      <c r="O565" s="194">
        <v>0</v>
      </c>
      <c r="P565" s="11">
        <v>0</v>
      </c>
      <c r="Q565" s="11">
        <v>0</v>
      </c>
      <c r="R565" s="195">
        <v>0</v>
      </c>
      <c r="S565" s="199">
        <f t="shared" si="84"/>
        <v>103</v>
      </c>
      <c r="T565" s="130">
        <f t="shared" si="76"/>
        <v>10</v>
      </c>
      <c r="U565" s="130">
        <f t="shared" si="77"/>
        <v>18</v>
      </c>
      <c r="V565" s="200">
        <f t="shared" si="78"/>
        <v>0</v>
      </c>
      <c r="W565" s="7"/>
      <c r="X565" s="53"/>
      <c r="Y565" s="53">
        <v>2007</v>
      </c>
      <c r="Z565" s="123">
        <v>0</v>
      </c>
      <c r="AA565" s="193" t="s">
        <v>213</v>
      </c>
      <c r="AC565" t="s">
        <v>2511</v>
      </c>
    </row>
    <row r="566" spans="1:29" x14ac:dyDescent="0.35">
      <c r="A566" s="63">
        <v>240</v>
      </c>
      <c r="B566" s="53" t="s">
        <v>725</v>
      </c>
      <c r="C566" s="53" t="str">
        <f t="shared" si="79"/>
        <v>311</v>
      </c>
      <c r="D566" s="63">
        <v>311225</v>
      </c>
      <c r="E566" s="59" t="s">
        <v>570</v>
      </c>
      <c r="F566" s="11">
        <v>86</v>
      </c>
      <c r="G566" s="53">
        <v>2</v>
      </c>
      <c r="H566" s="57">
        <v>15</v>
      </c>
      <c r="I566" s="53">
        <v>0</v>
      </c>
      <c r="J566" s="57">
        <v>103</v>
      </c>
      <c r="K566" s="199">
        <f t="shared" si="80"/>
        <v>0</v>
      </c>
      <c r="L566" s="142">
        <f t="shared" si="81"/>
        <v>0</v>
      </c>
      <c r="M566" s="130">
        <f t="shared" si="82"/>
        <v>0</v>
      </c>
      <c r="N566" s="200">
        <f t="shared" si="83"/>
        <v>0</v>
      </c>
      <c r="O566" s="194">
        <v>0</v>
      </c>
      <c r="P566" s="11">
        <v>0</v>
      </c>
      <c r="Q566" s="11">
        <v>0</v>
      </c>
      <c r="R566" s="195">
        <v>0</v>
      </c>
      <c r="S566" s="199">
        <f t="shared" si="84"/>
        <v>86</v>
      </c>
      <c r="T566" s="130">
        <f t="shared" si="76"/>
        <v>2</v>
      </c>
      <c r="U566" s="130">
        <f t="shared" si="77"/>
        <v>15</v>
      </c>
      <c r="V566" s="200">
        <f t="shared" si="78"/>
        <v>0</v>
      </c>
      <c r="W566" s="7"/>
      <c r="X566" s="53"/>
      <c r="Y566" s="53">
        <v>2007</v>
      </c>
      <c r="Z566" s="123">
        <v>0</v>
      </c>
      <c r="AA566" s="193" t="s">
        <v>213</v>
      </c>
      <c r="AC566" t="s">
        <v>2511</v>
      </c>
    </row>
    <row r="567" spans="1:29" x14ac:dyDescent="0.35">
      <c r="A567" s="63">
        <v>240</v>
      </c>
      <c r="B567" s="53" t="s">
        <v>725</v>
      </c>
      <c r="C567" s="53" t="str">
        <f t="shared" si="79"/>
        <v>311</v>
      </c>
      <c r="D567" s="63">
        <v>311230</v>
      </c>
      <c r="E567" s="59" t="s">
        <v>550</v>
      </c>
      <c r="F567" s="11">
        <v>203</v>
      </c>
      <c r="G567" s="53">
        <v>5</v>
      </c>
      <c r="H567" s="57">
        <v>35</v>
      </c>
      <c r="I567" s="53">
        <v>0</v>
      </c>
      <c r="J567" s="57">
        <v>243</v>
      </c>
      <c r="K567" s="199">
        <f t="shared" si="80"/>
        <v>0</v>
      </c>
      <c r="L567" s="142">
        <f t="shared" si="81"/>
        <v>0</v>
      </c>
      <c r="M567" s="130">
        <f t="shared" si="82"/>
        <v>0</v>
      </c>
      <c r="N567" s="200">
        <f t="shared" si="83"/>
        <v>0</v>
      </c>
      <c r="O567" s="194">
        <v>0</v>
      </c>
      <c r="P567" s="11">
        <v>0</v>
      </c>
      <c r="Q567" s="11">
        <v>0</v>
      </c>
      <c r="R567" s="195">
        <v>0</v>
      </c>
      <c r="S567" s="199">
        <f t="shared" si="84"/>
        <v>203</v>
      </c>
      <c r="T567" s="130">
        <f t="shared" si="76"/>
        <v>5</v>
      </c>
      <c r="U567" s="130">
        <f t="shared" si="77"/>
        <v>35</v>
      </c>
      <c r="V567" s="200">
        <f t="shared" si="78"/>
        <v>0</v>
      </c>
      <c r="W567" s="7"/>
      <c r="X567" s="53"/>
      <c r="Y567" s="53">
        <v>2007</v>
      </c>
      <c r="Z567" s="123">
        <v>0</v>
      </c>
      <c r="AA567" s="193" t="s">
        <v>213</v>
      </c>
      <c r="AC567" t="s">
        <v>2511</v>
      </c>
    </row>
    <row r="568" spans="1:29" x14ac:dyDescent="0.35">
      <c r="A568" s="63">
        <v>240</v>
      </c>
      <c r="B568" s="53" t="s">
        <v>725</v>
      </c>
      <c r="C568" s="53" t="str">
        <f t="shared" si="79"/>
        <v>311</v>
      </c>
      <c r="D568" s="63">
        <v>311300</v>
      </c>
      <c r="E568" s="59" t="s">
        <v>578</v>
      </c>
      <c r="F568" s="11">
        <v>429</v>
      </c>
      <c r="G568" s="53">
        <v>14</v>
      </c>
      <c r="H568" s="57">
        <v>66</v>
      </c>
      <c r="I568" s="53">
        <v>0</v>
      </c>
      <c r="J568" s="57">
        <v>508</v>
      </c>
      <c r="K568" s="199">
        <f t="shared" si="80"/>
        <v>0</v>
      </c>
      <c r="L568" s="142">
        <f t="shared" si="81"/>
        <v>0</v>
      </c>
      <c r="M568" s="130">
        <f t="shared" si="82"/>
        <v>0</v>
      </c>
      <c r="N568" s="200">
        <f t="shared" si="83"/>
        <v>0</v>
      </c>
      <c r="O568" s="194">
        <v>0</v>
      </c>
      <c r="P568" s="11">
        <v>0</v>
      </c>
      <c r="Q568" s="11">
        <v>0</v>
      </c>
      <c r="R568" s="195">
        <v>0</v>
      </c>
      <c r="S568" s="199">
        <f t="shared" si="84"/>
        <v>429</v>
      </c>
      <c r="T568" s="130">
        <f t="shared" si="76"/>
        <v>14</v>
      </c>
      <c r="U568" s="130">
        <f t="shared" si="77"/>
        <v>66</v>
      </c>
      <c r="V568" s="200">
        <f t="shared" si="78"/>
        <v>0</v>
      </c>
      <c r="W568" s="7"/>
      <c r="X568" s="53"/>
      <c r="Y568" s="53">
        <v>2007</v>
      </c>
      <c r="Z568" s="123">
        <v>0</v>
      </c>
      <c r="AA568" s="193" t="s">
        <v>213</v>
      </c>
      <c r="AC568" t="s">
        <v>2511</v>
      </c>
    </row>
    <row r="569" spans="1:29" x14ac:dyDescent="0.35">
      <c r="A569" s="63">
        <v>240</v>
      </c>
      <c r="B569" s="53" t="s">
        <v>725</v>
      </c>
      <c r="C569" s="53" t="str">
        <f t="shared" si="79"/>
        <v>311</v>
      </c>
      <c r="D569" s="63">
        <v>311410</v>
      </c>
      <c r="E569" s="59" t="s">
        <v>577</v>
      </c>
      <c r="F569" s="11">
        <v>574</v>
      </c>
      <c r="G569" s="53">
        <v>20</v>
      </c>
      <c r="H569" s="57">
        <v>98</v>
      </c>
      <c r="I569" s="53">
        <v>0</v>
      </c>
      <c r="J569" s="57">
        <v>692</v>
      </c>
      <c r="K569" s="199">
        <f t="shared" si="80"/>
        <v>0</v>
      </c>
      <c r="L569" s="142">
        <f t="shared" si="81"/>
        <v>0</v>
      </c>
      <c r="M569" s="130">
        <f t="shared" si="82"/>
        <v>0</v>
      </c>
      <c r="N569" s="200">
        <f t="shared" si="83"/>
        <v>0</v>
      </c>
      <c r="O569" s="194">
        <v>0</v>
      </c>
      <c r="P569" s="11">
        <v>0</v>
      </c>
      <c r="Q569" s="11">
        <v>0</v>
      </c>
      <c r="R569" s="195">
        <v>0</v>
      </c>
      <c r="S569" s="199">
        <f t="shared" si="84"/>
        <v>574</v>
      </c>
      <c r="T569" s="130">
        <f t="shared" si="76"/>
        <v>20</v>
      </c>
      <c r="U569" s="130">
        <f t="shared" si="77"/>
        <v>98</v>
      </c>
      <c r="V569" s="200">
        <f t="shared" si="78"/>
        <v>0</v>
      </c>
      <c r="W569" s="7"/>
      <c r="X569" s="53"/>
      <c r="Y569" s="53">
        <v>2007</v>
      </c>
      <c r="Z569" s="123">
        <v>0</v>
      </c>
      <c r="AA569" s="193" t="s">
        <v>213</v>
      </c>
      <c r="AC569" t="s">
        <v>2511</v>
      </c>
    </row>
    <row r="570" spans="1:29" x14ac:dyDescent="0.35">
      <c r="A570" s="63">
        <v>240</v>
      </c>
      <c r="B570" s="53" t="s">
        <v>725</v>
      </c>
      <c r="C570" s="53" t="str">
        <f t="shared" si="79"/>
        <v>311</v>
      </c>
      <c r="D570" s="63">
        <v>311420</v>
      </c>
      <c r="E570" s="59" t="s">
        <v>551</v>
      </c>
      <c r="F570" s="11">
        <v>651</v>
      </c>
      <c r="G570" s="53">
        <v>24</v>
      </c>
      <c r="H570" s="57">
        <v>111</v>
      </c>
      <c r="I570" s="53">
        <v>0</v>
      </c>
      <c r="J570" s="57">
        <v>786</v>
      </c>
      <c r="K570" s="199">
        <f t="shared" si="80"/>
        <v>0</v>
      </c>
      <c r="L570" s="142">
        <f t="shared" si="81"/>
        <v>0</v>
      </c>
      <c r="M570" s="130">
        <f t="shared" si="82"/>
        <v>0</v>
      </c>
      <c r="N570" s="200">
        <f t="shared" si="83"/>
        <v>0</v>
      </c>
      <c r="O570" s="194">
        <v>0</v>
      </c>
      <c r="P570" s="11">
        <v>0</v>
      </c>
      <c r="Q570" s="11">
        <v>0</v>
      </c>
      <c r="R570" s="195">
        <v>0</v>
      </c>
      <c r="S570" s="199">
        <f t="shared" si="84"/>
        <v>651</v>
      </c>
      <c r="T570" s="130">
        <f t="shared" si="76"/>
        <v>24</v>
      </c>
      <c r="U570" s="130">
        <f t="shared" si="77"/>
        <v>111</v>
      </c>
      <c r="V570" s="200">
        <f t="shared" si="78"/>
        <v>0</v>
      </c>
      <c r="W570" s="7"/>
      <c r="X570" s="53"/>
      <c r="Y570" s="53">
        <v>2007</v>
      </c>
      <c r="Z570" s="123">
        <v>0</v>
      </c>
      <c r="AA570" s="193" t="s">
        <v>213</v>
      </c>
      <c r="AC570" t="s">
        <v>2511</v>
      </c>
    </row>
    <row r="571" spans="1:29" x14ac:dyDescent="0.35">
      <c r="A571" s="63">
        <v>240</v>
      </c>
      <c r="B571" s="53" t="s">
        <v>725</v>
      </c>
      <c r="C571" s="53" t="str">
        <f t="shared" si="79"/>
        <v>311</v>
      </c>
      <c r="D571" s="63" t="s">
        <v>563</v>
      </c>
      <c r="E571" s="59" t="s">
        <v>564</v>
      </c>
      <c r="F571" s="11">
        <v>409</v>
      </c>
      <c r="G571" s="53">
        <v>11</v>
      </c>
      <c r="H571" s="57">
        <v>56</v>
      </c>
      <c r="I571" s="53">
        <v>0</v>
      </c>
      <c r="J571" s="57">
        <v>476</v>
      </c>
      <c r="K571" s="199">
        <f t="shared" si="80"/>
        <v>0</v>
      </c>
      <c r="L571" s="142">
        <f t="shared" si="81"/>
        <v>0</v>
      </c>
      <c r="M571" s="130">
        <f t="shared" si="82"/>
        <v>0</v>
      </c>
      <c r="N571" s="200">
        <f t="shared" si="83"/>
        <v>0</v>
      </c>
      <c r="O571" s="194">
        <v>0</v>
      </c>
      <c r="P571" s="11">
        <v>0</v>
      </c>
      <c r="Q571" s="11">
        <v>0</v>
      </c>
      <c r="R571" s="195">
        <v>0</v>
      </c>
      <c r="S571" s="199">
        <f t="shared" si="84"/>
        <v>409</v>
      </c>
      <c r="T571" s="130">
        <f t="shared" si="76"/>
        <v>11</v>
      </c>
      <c r="U571" s="130">
        <f t="shared" si="77"/>
        <v>56</v>
      </c>
      <c r="V571" s="200">
        <f t="shared" si="78"/>
        <v>0</v>
      </c>
      <c r="W571" s="7"/>
      <c r="X571" s="53"/>
      <c r="Y571" s="53">
        <v>2007</v>
      </c>
      <c r="Z571" s="123">
        <v>0</v>
      </c>
      <c r="AA571" s="193" t="s">
        <v>213</v>
      </c>
      <c r="AC571" t="s">
        <v>2511</v>
      </c>
    </row>
    <row r="572" spans="1:29" x14ac:dyDescent="0.35">
      <c r="A572" s="63">
        <v>240</v>
      </c>
      <c r="B572" s="53" t="s">
        <v>725</v>
      </c>
      <c r="C572" s="53" t="str">
        <f t="shared" si="79"/>
        <v>311</v>
      </c>
      <c r="D572" s="63">
        <v>311513</v>
      </c>
      <c r="E572" s="59" t="s">
        <v>565</v>
      </c>
      <c r="F572" s="11">
        <v>690</v>
      </c>
      <c r="G572" s="53">
        <v>20</v>
      </c>
      <c r="H572" s="57">
        <v>95</v>
      </c>
      <c r="I572" s="53">
        <v>0</v>
      </c>
      <c r="J572" s="57">
        <v>805</v>
      </c>
      <c r="K572" s="199">
        <f t="shared" si="80"/>
        <v>0</v>
      </c>
      <c r="L572" s="142">
        <f t="shared" si="81"/>
        <v>0</v>
      </c>
      <c r="M572" s="130">
        <f t="shared" si="82"/>
        <v>0</v>
      </c>
      <c r="N572" s="200">
        <f t="shared" si="83"/>
        <v>0</v>
      </c>
      <c r="O572" s="194">
        <v>0</v>
      </c>
      <c r="P572" s="11">
        <v>0</v>
      </c>
      <c r="Q572" s="11">
        <v>0</v>
      </c>
      <c r="R572" s="195">
        <v>0</v>
      </c>
      <c r="S572" s="199">
        <f t="shared" si="84"/>
        <v>690</v>
      </c>
      <c r="T572" s="130">
        <f t="shared" si="76"/>
        <v>20</v>
      </c>
      <c r="U572" s="130">
        <f t="shared" si="77"/>
        <v>95</v>
      </c>
      <c r="V572" s="200">
        <f t="shared" si="78"/>
        <v>0</v>
      </c>
      <c r="W572" s="7"/>
      <c r="X572" s="53"/>
      <c r="Y572" s="53">
        <v>2007</v>
      </c>
      <c r="Z572" s="123">
        <v>0</v>
      </c>
      <c r="AA572" s="193" t="s">
        <v>213</v>
      </c>
      <c r="AC572" t="s">
        <v>2511</v>
      </c>
    </row>
    <row r="573" spans="1:29" x14ac:dyDescent="0.35">
      <c r="A573" s="63">
        <v>240</v>
      </c>
      <c r="B573" s="53" t="s">
        <v>725</v>
      </c>
      <c r="C573" s="53" t="str">
        <f t="shared" si="79"/>
        <v>311</v>
      </c>
      <c r="D573" s="63">
        <v>311514</v>
      </c>
      <c r="E573" s="59" t="s">
        <v>566</v>
      </c>
      <c r="F573" s="11">
        <v>174</v>
      </c>
      <c r="G573" s="53">
        <v>5</v>
      </c>
      <c r="H573" s="57">
        <v>30</v>
      </c>
      <c r="I573" s="53">
        <v>0</v>
      </c>
      <c r="J573" s="57">
        <v>209</v>
      </c>
      <c r="K573" s="199">
        <f t="shared" si="80"/>
        <v>0</v>
      </c>
      <c r="L573" s="142">
        <f t="shared" si="81"/>
        <v>0</v>
      </c>
      <c r="M573" s="130">
        <f t="shared" si="82"/>
        <v>0</v>
      </c>
      <c r="N573" s="200">
        <f t="shared" si="83"/>
        <v>0</v>
      </c>
      <c r="O573" s="194">
        <v>0</v>
      </c>
      <c r="P573" s="11">
        <v>0</v>
      </c>
      <c r="Q573" s="11">
        <v>0</v>
      </c>
      <c r="R573" s="195">
        <v>0</v>
      </c>
      <c r="S573" s="199">
        <f t="shared" si="84"/>
        <v>174</v>
      </c>
      <c r="T573" s="130">
        <f t="shared" ref="T573:T636" si="85">G573*(1-$Z573)</f>
        <v>5</v>
      </c>
      <c r="U573" s="130">
        <f t="shared" ref="U573:U636" si="86">H573*(1-$Z573)</f>
        <v>30</v>
      </c>
      <c r="V573" s="200">
        <f t="shared" ref="V573:V636" si="87">I573*(1-$Z573)</f>
        <v>0</v>
      </c>
      <c r="W573" s="7"/>
      <c r="X573" s="53"/>
      <c r="Y573" s="53">
        <v>2007</v>
      </c>
      <c r="Z573" s="123">
        <v>0</v>
      </c>
      <c r="AA573" s="193" t="s">
        <v>213</v>
      </c>
      <c r="AC573" t="s">
        <v>2511</v>
      </c>
    </row>
    <row r="574" spans="1:29" x14ac:dyDescent="0.35">
      <c r="A574" s="63">
        <v>240</v>
      </c>
      <c r="B574" s="53" t="s">
        <v>725</v>
      </c>
      <c r="C574" s="53" t="str">
        <f t="shared" si="79"/>
        <v>311</v>
      </c>
      <c r="D574" s="63">
        <v>311520</v>
      </c>
      <c r="E574" s="59" t="s">
        <v>567</v>
      </c>
      <c r="F574" s="11">
        <v>412</v>
      </c>
      <c r="G574" s="53">
        <v>11</v>
      </c>
      <c r="H574" s="57">
        <v>57</v>
      </c>
      <c r="I574" s="53">
        <v>0</v>
      </c>
      <c r="J574" s="57">
        <v>480</v>
      </c>
      <c r="K574" s="199">
        <f t="shared" si="80"/>
        <v>0</v>
      </c>
      <c r="L574" s="142">
        <f t="shared" si="81"/>
        <v>0</v>
      </c>
      <c r="M574" s="130">
        <f t="shared" si="82"/>
        <v>0</v>
      </c>
      <c r="N574" s="200">
        <f t="shared" si="83"/>
        <v>0</v>
      </c>
      <c r="O574" s="194">
        <v>0</v>
      </c>
      <c r="P574" s="11">
        <v>0</v>
      </c>
      <c r="Q574" s="11">
        <v>0</v>
      </c>
      <c r="R574" s="195">
        <v>0</v>
      </c>
      <c r="S574" s="199">
        <f t="shared" si="84"/>
        <v>412</v>
      </c>
      <c r="T574" s="130">
        <f t="shared" si="85"/>
        <v>11</v>
      </c>
      <c r="U574" s="130">
        <f t="shared" si="86"/>
        <v>57</v>
      </c>
      <c r="V574" s="200">
        <f t="shared" si="87"/>
        <v>0</v>
      </c>
      <c r="W574" s="7"/>
      <c r="X574" s="53"/>
      <c r="Y574" s="53">
        <v>2007</v>
      </c>
      <c r="Z574" s="123">
        <v>0</v>
      </c>
      <c r="AA574" s="193" t="s">
        <v>213</v>
      </c>
      <c r="AC574" t="s">
        <v>2511</v>
      </c>
    </row>
    <row r="575" spans="1:29" x14ac:dyDescent="0.35">
      <c r="A575" s="63">
        <v>240</v>
      </c>
      <c r="B575" s="53" t="s">
        <v>725</v>
      </c>
      <c r="C575" s="53" t="str">
        <f t="shared" si="79"/>
        <v>311</v>
      </c>
      <c r="D575" s="63" t="s">
        <v>556</v>
      </c>
      <c r="E575" s="59" t="s">
        <v>557</v>
      </c>
      <c r="F575" s="11">
        <v>2174</v>
      </c>
      <c r="G575" s="53">
        <v>71</v>
      </c>
      <c r="H575" s="57">
        <v>163</v>
      </c>
      <c r="I575" s="53">
        <v>0</v>
      </c>
      <c r="J575" s="57">
        <v>2408</v>
      </c>
      <c r="K575" s="199">
        <f t="shared" si="80"/>
        <v>0</v>
      </c>
      <c r="L575" s="142">
        <f t="shared" si="81"/>
        <v>0</v>
      </c>
      <c r="M575" s="130">
        <f t="shared" si="82"/>
        <v>0</v>
      </c>
      <c r="N575" s="200">
        <f t="shared" si="83"/>
        <v>0</v>
      </c>
      <c r="O575" s="194">
        <v>0</v>
      </c>
      <c r="P575" s="11">
        <v>0</v>
      </c>
      <c r="Q575" s="11">
        <v>0</v>
      </c>
      <c r="R575" s="195">
        <v>0</v>
      </c>
      <c r="S575" s="199">
        <f t="shared" si="84"/>
        <v>2174</v>
      </c>
      <c r="T575" s="130">
        <f t="shared" si="85"/>
        <v>71</v>
      </c>
      <c r="U575" s="130">
        <f t="shared" si="86"/>
        <v>163</v>
      </c>
      <c r="V575" s="200">
        <f t="shared" si="87"/>
        <v>0</v>
      </c>
      <c r="W575" s="7"/>
      <c r="X575" s="53"/>
      <c r="Y575" s="53">
        <v>2007</v>
      </c>
      <c r="Z575" s="123">
        <v>0</v>
      </c>
      <c r="AA575" s="193" t="s">
        <v>213</v>
      </c>
      <c r="AC575" t="s">
        <v>2511</v>
      </c>
    </row>
    <row r="576" spans="1:29" x14ac:dyDescent="0.35">
      <c r="A576" s="63">
        <v>240</v>
      </c>
      <c r="B576" s="53" t="s">
        <v>725</v>
      </c>
      <c r="C576" s="53" t="str">
        <f t="shared" si="79"/>
        <v>311</v>
      </c>
      <c r="D576" s="63">
        <v>311615</v>
      </c>
      <c r="E576" s="59" t="s">
        <v>559</v>
      </c>
      <c r="F576" s="11">
        <v>1066</v>
      </c>
      <c r="G576" s="53">
        <v>34</v>
      </c>
      <c r="H576" s="57">
        <v>36</v>
      </c>
      <c r="I576" s="53">
        <v>0</v>
      </c>
      <c r="J576" s="57">
        <v>1136</v>
      </c>
      <c r="K576" s="199">
        <f t="shared" si="80"/>
        <v>0</v>
      </c>
      <c r="L576" s="142">
        <f t="shared" si="81"/>
        <v>0</v>
      </c>
      <c r="M576" s="130">
        <f t="shared" si="82"/>
        <v>0</v>
      </c>
      <c r="N576" s="200">
        <f t="shared" si="83"/>
        <v>0</v>
      </c>
      <c r="O576" s="194">
        <v>0</v>
      </c>
      <c r="P576" s="11">
        <v>0</v>
      </c>
      <c r="Q576" s="11">
        <v>0</v>
      </c>
      <c r="R576" s="195">
        <v>0</v>
      </c>
      <c r="S576" s="199">
        <f t="shared" si="84"/>
        <v>1066</v>
      </c>
      <c r="T576" s="130">
        <f t="shared" si="85"/>
        <v>34</v>
      </c>
      <c r="U576" s="130">
        <f t="shared" si="86"/>
        <v>36</v>
      </c>
      <c r="V576" s="200">
        <f t="shared" si="87"/>
        <v>0</v>
      </c>
      <c r="W576" s="7"/>
      <c r="X576" s="53"/>
      <c r="Y576" s="53">
        <v>2007</v>
      </c>
      <c r="Z576" s="123">
        <v>0</v>
      </c>
      <c r="AA576" s="193" t="s">
        <v>213</v>
      </c>
      <c r="AC576" t="s">
        <v>2511</v>
      </c>
    </row>
    <row r="577" spans="1:29" x14ac:dyDescent="0.35">
      <c r="A577" s="63">
        <v>240</v>
      </c>
      <c r="B577" s="53" t="s">
        <v>725</v>
      </c>
      <c r="C577" s="53" t="str">
        <f t="shared" si="79"/>
        <v>311</v>
      </c>
      <c r="D577" s="63">
        <v>311700</v>
      </c>
      <c r="E577" s="59" t="s">
        <v>562</v>
      </c>
      <c r="F577" s="11">
        <v>691</v>
      </c>
      <c r="G577" s="53">
        <v>22</v>
      </c>
      <c r="H577" s="57">
        <v>59</v>
      </c>
      <c r="I577" s="53">
        <v>0</v>
      </c>
      <c r="J577" s="57">
        <v>773</v>
      </c>
      <c r="K577" s="199">
        <f t="shared" si="80"/>
        <v>0</v>
      </c>
      <c r="L577" s="142">
        <f t="shared" si="81"/>
        <v>0</v>
      </c>
      <c r="M577" s="130">
        <f t="shared" si="82"/>
        <v>0</v>
      </c>
      <c r="N577" s="200">
        <f t="shared" si="83"/>
        <v>0</v>
      </c>
      <c r="O577" s="194">
        <v>0</v>
      </c>
      <c r="P577" s="11">
        <v>0</v>
      </c>
      <c r="Q577" s="11">
        <v>0</v>
      </c>
      <c r="R577" s="195">
        <v>0</v>
      </c>
      <c r="S577" s="199">
        <f t="shared" si="84"/>
        <v>691</v>
      </c>
      <c r="T577" s="130">
        <f t="shared" si="85"/>
        <v>22</v>
      </c>
      <c r="U577" s="130">
        <f t="shared" si="86"/>
        <v>59</v>
      </c>
      <c r="V577" s="200">
        <f t="shared" si="87"/>
        <v>0</v>
      </c>
      <c r="W577" s="7"/>
      <c r="X577" s="53"/>
      <c r="Y577" s="53">
        <v>2007</v>
      </c>
      <c r="Z577" s="123">
        <v>0</v>
      </c>
      <c r="AA577" s="193" t="s">
        <v>213</v>
      </c>
      <c r="AC577" t="s">
        <v>2511</v>
      </c>
    </row>
    <row r="578" spans="1:29" x14ac:dyDescent="0.35">
      <c r="A578" s="63">
        <v>240</v>
      </c>
      <c r="B578" s="53" t="s">
        <v>725</v>
      </c>
      <c r="C578" s="53" t="str">
        <f t="shared" si="79"/>
        <v>311</v>
      </c>
      <c r="D578" s="63">
        <v>311810</v>
      </c>
      <c r="E578" s="59" t="s">
        <v>555</v>
      </c>
      <c r="F578" s="11">
        <v>1006</v>
      </c>
      <c r="G578" s="53">
        <v>24</v>
      </c>
      <c r="H578" s="57">
        <v>172</v>
      </c>
      <c r="I578" s="53">
        <v>0</v>
      </c>
      <c r="J578" s="57">
        <v>1202</v>
      </c>
      <c r="K578" s="199">
        <f t="shared" si="80"/>
        <v>0</v>
      </c>
      <c r="L578" s="142">
        <f t="shared" si="81"/>
        <v>0</v>
      </c>
      <c r="M578" s="130">
        <f t="shared" si="82"/>
        <v>0</v>
      </c>
      <c r="N578" s="200">
        <f t="shared" si="83"/>
        <v>0</v>
      </c>
      <c r="O578" s="194">
        <v>0</v>
      </c>
      <c r="P578" s="11">
        <v>0</v>
      </c>
      <c r="Q578" s="11">
        <v>0</v>
      </c>
      <c r="R578" s="195">
        <v>0</v>
      </c>
      <c r="S578" s="199">
        <f t="shared" si="84"/>
        <v>1006</v>
      </c>
      <c r="T578" s="130">
        <f t="shared" si="85"/>
        <v>24</v>
      </c>
      <c r="U578" s="130">
        <f t="shared" si="86"/>
        <v>172</v>
      </c>
      <c r="V578" s="200">
        <f t="shared" si="87"/>
        <v>0</v>
      </c>
      <c r="W578" s="7"/>
      <c r="X578" s="53"/>
      <c r="Y578" s="53">
        <v>2007</v>
      </c>
      <c r="Z578" s="123">
        <v>0</v>
      </c>
      <c r="AA578" s="193" t="s">
        <v>213</v>
      </c>
      <c r="AC578" t="s">
        <v>2511</v>
      </c>
    </row>
    <row r="579" spans="1:29" x14ac:dyDescent="0.35">
      <c r="A579" s="63">
        <v>240</v>
      </c>
      <c r="B579" s="53" t="s">
        <v>725</v>
      </c>
      <c r="C579" s="53" t="str">
        <f t="shared" si="79"/>
        <v>311</v>
      </c>
      <c r="D579" s="63" t="s">
        <v>552</v>
      </c>
      <c r="E579" s="59" t="s">
        <v>553</v>
      </c>
      <c r="F579" s="11">
        <v>481</v>
      </c>
      <c r="G579" s="53">
        <v>12</v>
      </c>
      <c r="H579" s="57">
        <v>82</v>
      </c>
      <c r="I579" s="53">
        <v>0</v>
      </c>
      <c r="J579" s="57">
        <v>575</v>
      </c>
      <c r="K579" s="199">
        <f t="shared" si="80"/>
        <v>0</v>
      </c>
      <c r="L579" s="142">
        <f t="shared" si="81"/>
        <v>0</v>
      </c>
      <c r="M579" s="130">
        <f t="shared" si="82"/>
        <v>0</v>
      </c>
      <c r="N579" s="200">
        <f t="shared" si="83"/>
        <v>0</v>
      </c>
      <c r="O579" s="194">
        <v>0</v>
      </c>
      <c r="P579" s="11">
        <v>0</v>
      </c>
      <c r="Q579" s="11">
        <v>0</v>
      </c>
      <c r="R579" s="195">
        <v>0</v>
      </c>
      <c r="S579" s="199">
        <f t="shared" si="84"/>
        <v>481</v>
      </c>
      <c r="T579" s="130">
        <f t="shared" si="85"/>
        <v>12</v>
      </c>
      <c r="U579" s="130">
        <f t="shared" si="86"/>
        <v>82</v>
      </c>
      <c r="V579" s="200">
        <f t="shared" si="87"/>
        <v>0</v>
      </c>
      <c r="W579" s="7"/>
      <c r="X579" s="53"/>
      <c r="Y579" s="53">
        <v>2007</v>
      </c>
      <c r="Z579" s="123">
        <v>0</v>
      </c>
      <c r="AA579" s="193" t="s">
        <v>213</v>
      </c>
      <c r="AC579" t="s">
        <v>2511</v>
      </c>
    </row>
    <row r="580" spans="1:29" x14ac:dyDescent="0.35">
      <c r="A580" s="63">
        <v>240</v>
      </c>
      <c r="B580" s="53" t="s">
        <v>725</v>
      </c>
      <c r="C580" s="53" t="str">
        <f t="shared" si="79"/>
        <v>311</v>
      </c>
      <c r="D580" s="63">
        <v>311910</v>
      </c>
      <c r="E580" s="59" t="s">
        <v>571</v>
      </c>
      <c r="F580" s="11">
        <v>559</v>
      </c>
      <c r="G580" s="53">
        <v>15</v>
      </c>
      <c r="H580" s="57">
        <v>86</v>
      </c>
      <c r="I580" s="53">
        <v>0</v>
      </c>
      <c r="J580" s="57">
        <v>659</v>
      </c>
      <c r="K580" s="199">
        <f t="shared" si="80"/>
        <v>0</v>
      </c>
      <c r="L580" s="142">
        <f t="shared" si="81"/>
        <v>0</v>
      </c>
      <c r="M580" s="130">
        <f t="shared" si="82"/>
        <v>0</v>
      </c>
      <c r="N580" s="200">
        <f t="shared" si="83"/>
        <v>0</v>
      </c>
      <c r="O580" s="194">
        <v>0</v>
      </c>
      <c r="P580" s="11">
        <v>0</v>
      </c>
      <c r="Q580" s="11">
        <v>0</v>
      </c>
      <c r="R580" s="195">
        <v>0</v>
      </c>
      <c r="S580" s="199">
        <f t="shared" si="84"/>
        <v>559</v>
      </c>
      <c r="T580" s="130">
        <f t="shared" si="85"/>
        <v>15</v>
      </c>
      <c r="U580" s="130">
        <f t="shared" si="86"/>
        <v>86</v>
      </c>
      <c r="V580" s="200">
        <f t="shared" si="87"/>
        <v>0</v>
      </c>
      <c r="W580" s="7"/>
      <c r="X580" s="53"/>
      <c r="Y580" s="53">
        <v>2007</v>
      </c>
      <c r="Z580" s="123">
        <v>0</v>
      </c>
      <c r="AA580" s="193" t="s">
        <v>213</v>
      </c>
      <c r="AC580" t="s">
        <v>2511</v>
      </c>
    </row>
    <row r="581" spans="1:29" x14ac:dyDescent="0.35">
      <c r="A581" s="63">
        <v>240</v>
      </c>
      <c r="B581" s="53" t="s">
        <v>725</v>
      </c>
      <c r="C581" s="53" t="str">
        <f t="shared" si="79"/>
        <v>311</v>
      </c>
      <c r="D581" s="63">
        <v>311920</v>
      </c>
      <c r="E581" s="59" t="s">
        <v>582</v>
      </c>
      <c r="F581" s="11">
        <v>170</v>
      </c>
      <c r="G581" s="53">
        <v>5</v>
      </c>
      <c r="H581" s="57">
        <v>29</v>
      </c>
      <c r="I581" s="53">
        <v>0</v>
      </c>
      <c r="J581" s="57">
        <v>204</v>
      </c>
      <c r="K581" s="199">
        <f t="shared" si="80"/>
        <v>0</v>
      </c>
      <c r="L581" s="142">
        <f t="shared" si="81"/>
        <v>0</v>
      </c>
      <c r="M581" s="130">
        <f t="shared" si="82"/>
        <v>0</v>
      </c>
      <c r="N581" s="200">
        <f t="shared" si="83"/>
        <v>0</v>
      </c>
      <c r="O581" s="194">
        <v>0</v>
      </c>
      <c r="P581" s="11">
        <v>0</v>
      </c>
      <c r="Q581" s="11">
        <v>0</v>
      </c>
      <c r="R581" s="195">
        <v>0</v>
      </c>
      <c r="S581" s="199">
        <f t="shared" si="84"/>
        <v>170</v>
      </c>
      <c r="T581" s="130">
        <f t="shared" si="85"/>
        <v>5</v>
      </c>
      <c r="U581" s="130">
        <f t="shared" si="86"/>
        <v>29</v>
      </c>
      <c r="V581" s="200">
        <f t="shared" si="87"/>
        <v>0</v>
      </c>
      <c r="W581" s="7"/>
      <c r="X581" s="53"/>
      <c r="Y581" s="53">
        <v>2007</v>
      </c>
      <c r="Z581" s="123">
        <v>0</v>
      </c>
      <c r="AA581" s="193" t="s">
        <v>213</v>
      </c>
      <c r="AC581" t="s">
        <v>2511</v>
      </c>
    </row>
    <row r="582" spans="1:29" x14ac:dyDescent="0.35">
      <c r="A582" s="63">
        <v>240</v>
      </c>
      <c r="B582" s="53" t="s">
        <v>725</v>
      </c>
      <c r="C582" s="53" t="str">
        <f t="shared" si="79"/>
        <v>311</v>
      </c>
      <c r="D582" s="63">
        <v>311930</v>
      </c>
      <c r="E582" s="59" t="s">
        <v>583</v>
      </c>
      <c r="F582" s="11">
        <v>45</v>
      </c>
      <c r="G582" s="53">
        <v>1</v>
      </c>
      <c r="H582" s="57">
        <v>7</v>
      </c>
      <c r="I582" s="53">
        <v>0</v>
      </c>
      <c r="J582" s="57">
        <v>53</v>
      </c>
      <c r="K582" s="199">
        <f t="shared" si="80"/>
        <v>0</v>
      </c>
      <c r="L582" s="142">
        <f t="shared" si="81"/>
        <v>0</v>
      </c>
      <c r="M582" s="130">
        <f t="shared" si="82"/>
        <v>0</v>
      </c>
      <c r="N582" s="200">
        <f t="shared" si="83"/>
        <v>0</v>
      </c>
      <c r="O582" s="194">
        <v>0</v>
      </c>
      <c r="P582" s="11">
        <v>0</v>
      </c>
      <c r="Q582" s="11">
        <v>0</v>
      </c>
      <c r="R582" s="195">
        <v>0</v>
      </c>
      <c r="S582" s="199">
        <f t="shared" si="84"/>
        <v>45</v>
      </c>
      <c r="T582" s="130">
        <f t="shared" si="85"/>
        <v>1</v>
      </c>
      <c r="U582" s="130">
        <f t="shared" si="86"/>
        <v>7</v>
      </c>
      <c r="V582" s="200">
        <f t="shared" si="87"/>
        <v>0</v>
      </c>
      <c r="W582" s="7"/>
      <c r="X582" s="53"/>
      <c r="Y582" s="53">
        <v>2007</v>
      </c>
      <c r="Z582" s="123">
        <v>0</v>
      </c>
      <c r="AA582" s="193" t="s">
        <v>213</v>
      </c>
      <c r="AC582" t="s">
        <v>2511</v>
      </c>
    </row>
    <row r="583" spans="1:29" x14ac:dyDescent="0.35">
      <c r="A583" s="63">
        <v>240</v>
      </c>
      <c r="B583" s="53" t="s">
        <v>725</v>
      </c>
      <c r="C583" s="53" t="str">
        <f t="shared" si="79"/>
        <v>311</v>
      </c>
      <c r="D583" s="63">
        <v>311940</v>
      </c>
      <c r="E583" s="59" t="s">
        <v>572</v>
      </c>
      <c r="F583" s="11">
        <v>288</v>
      </c>
      <c r="G583" s="53">
        <v>10</v>
      </c>
      <c r="H583" s="57">
        <v>49</v>
      </c>
      <c r="I583" s="53">
        <v>0</v>
      </c>
      <c r="J583" s="57">
        <v>347</v>
      </c>
      <c r="K583" s="199">
        <f t="shared" si="80"/>
        <v>0</v>
      </c>
      <c r="L583" s="142">
        <f t="shared" si="81"/>
        <v>0</v>
      </c>
      <c r="M583" s="130">
        <f t="shared" si="82"/>
        <v>0</v>
      </c>
      <c r="N583" s="200">
        <f t="shared" si="83"/>
        <v>0</v>
      </c>
      <c r="O583" s="194">
        <v>0</v>
      </c>
      <c r="P583" s="11">
        <v>0</v>
      </c>
      <c r="Q583" s="11">
        <v>0</v>
      </c>
      <c r="R583" s="195">
        <v>0</v>
      </c>
      <c r="S583" s="199">
        <f t="shared" si="84"/>
        <v>288</v>
      </c>
      <c r="T583" s="130">
        <f t="shared" si="85"/>
        <v>10</v>
      </c>
      <c r="U583" s="130">
        <f t="shared" si="86"/>
        <v>49</v>
      </c>
      <c r="V583" s="200">
        <f t="shared" si="87"/>
        <v>0</v>
      </c>
      <c r="W583" s="7"/>
      <c r="X583" s="53"/>
      <c r="Y583" s="53">
        <v>2007</v>
      </c>
      <c r="Z583" s="123">
        <v>0</v>
      </c>
      <c r="AA583" s="193" t="s">
        <v>213</v>
      </c>
      <c r="AC583" t="s">
        <v>2511</v>
      </c>
    </row>
    <row r="584" spans="1:29" x14ac:dyDescent="0.35">
      <c r="A584" s="63">
        <v>240</v>
      </c>
      <c r="B584" s="53" t="s">
        <v>725</v>
      </c>
      <c r="C584" s="53" t="str">
        <f t="shared" ref="C584:C647" si="88">LEFT(D584,3)</f>
        <v>311</v>
      </c>
      <c r="D584" s="63">
        <v>311990</v>
      </c>
      <c r="E584" s="59" t="s">
        <v>554</v>
      </c>
      <c r="F584" s="11">
        <v>363</v>
      </c>
      <c r="G584" s="53">
        <v>14</v>
      </c>
      <c r="H584" s="57">
        <v>62</v>
      </c>
      <c r="I584" s="53">
        <v>0</v>
      </c>
      <c r="J584" s="57">
        <v>438</v>
      </c>
      <c r="K584" s="199">
        <f t="shared" ref="K584:K647" si="89">F584*Z584</f>
        <v>0</v>
      </c>
      <c r="L584" s="142">
        <f t="shared" ref="L584:L647" si="90">G584*$Z584</f>
        <v>0</v>
      </c>
      <c r="M584" s="130">
        <f t="shared" ref="M584:M647" si="91">H584*$Z584</f>
        <v>0</v>
      </c>
      <c r="N584" s="200">
        <f t="shared" ref="N584:N647" si="92">I584*$Z584</f>
        <v>0</v>
      </c>
      <c r="O584" s="194">
        <v>0</v>
      </c>
      <c r="P584" s="11">
        <v>0</v>
      </c>
      <c r="Q584" s="11">
        <v>0</v>
      </c>
      <c r="R584" s="195">
        <v>0</v>
      </c>
      <c r="S584" s="199">
        <f t="shared" ref="S584:S647" si="93">$F584*(1-$Z584)</f>
        <v>363</v>
      </c>
      <c r="T584" s="130">
        <f t="shared" si="85"/>
        <v>14</v>
      </c>
      <c r="U584" s="130">
        <f t="shared" si="86"/>
        <v>62</v>
      </c>
      <c r="V584" s="200">
        <f t="shared" si="87"/>
        <v>0</v>
      </c>
      <c r="W584" s="7"/>
      <c r="X584" s="53"/>
      <c r="Y584" s="53">
        <v>2007</v>
      </c>
      <c r="Z584" s="123">
        <v>0</v>
      </c>
      <c r="AA584" s="193" t="s">
        <v>213</v>
      </c>
      <c r="AC584" t="s">
        <v>2511</v>
      </c>
    </row>
    <row r="585" spans="1:29" x14ac:dyDescent="0.35">
      <c r="A585" s="63">
        <v>240</v>
      </c>
      <c r="B585" s="53" t="s">
        <v>725</v>
      </c>
      <c r="C585" s="53" t="str">
        <f t="shared" si="88"/>
        <v>312</v>
      </c>
      <c r="D585" s="63">
        <v>312110</v>
      </c>
      <c r="E585" s="59" t="s">
        <v>584</v>
      </c>
      <c r="F585" s="11">
        <v>954</v>
      </c>
      <c r="G585" s="53">
        <v>26</v>
      </c>
      <c r="H585" s="57">
        <v>163</v>
      </c>
      <c r="I585" s="53">
        <v>0</v>
      </c>
      <c r="J585" s="57">
        <v>1143</v>
      </c>
      <c r="K585" s="199">
        <f t="shared" si="89"/>
        <v>0</v>
      </c>
      <c r="L585" s="142">
        <f t="shared" si="90"/>
        <v>0</v>
      </c>
      <c r="M585" s="130">
        <f t="shared" si="91"/>
        <v>0</v>
      </c>
      <c r="N585" s="200">
        <f t="shared" si="92"/>
        <v>0</v>
      </c>
      <c r="O585" s="194">
        <v>0</v>
      </c>
      <c r="P585" s="11">
        <v>0</v>
      </c>
      <c r="Q585" s="11">
        <v>0</v>
      </c>
      <c r="R585" s="195">
        <v>0</v>
      </c>
      <c r="S585" s="199">
        <f t="shared" si="93"/>
        <v>954</v>
      </c>
      <c r="T585" s="130">
        <f t="shared" si="85"/>
        <v>26</v>
      </c>
      <c r="U585" s="130">
        <f t="shared" si="86"/>
        <v>163</v>
      </c>
      <c r="V585" s="200">
        <f t="shared" si="87"/>
        <v>0</v>
      </c>
      <c r="W585" s="7"/>
      <c r="X585" s="53"/>
      <c r="Y585" s="53">
        <v>2007</v>
      </c>
      <c r="Z585" s="123">
        <v>0</v>
      </c>
      <c r="AA585" s="193" t="s">
        <v>213</v>
      </c>
      <c r="AC585" t="s">
        <v>2511</v>
      </c>
    </row>
    <row r="586" spans="1:29" x14ac:dyDescent="0.35">
      <c r="A586" s="63">
        <v>244</v>
      </c>
      <c r="B586" s="53" t="s">
        <v>1228</v>
      </c>
      <c r="C586" s="53" t="str">
        <f t="shared" si="88"/>
        <v>721</v>
      </c>
      <c r="D586" s="63">
        <v>721000</v>
      </c>
      <c r="E586" s="59" t="s">
        <v>50</v>
      </c>
      <c r="F586" s="11">
        <v>72367</v>
      </c>
      <c r="G586" s="53">
        <v>0</v>
      </c>
      <c r="H586" s="57">
        <v>0</v>
      </c>
      <c r="I586" s="53">
        <v>0</v>
      </c>
      <c r="J586" s="57">
        <v>72367</v>
      </c>
      <c r="K586" s="199">
        <f t="shared" si="89"/>
        <v>0</v>
      </c>
      <c r="L586" s="142">
        <f t="shared" si="90"/>
        <v>0</v>
      </c>
      <c r="M586" s="130">
        <f t="shared" si="91"/>
        <v>0</v>
      </c>
      <c r="N586" s="200">
        <f t="shared" si="92"/>
        <v>0</v>
      </c>
      <c r="O586" s="194">
        <v>0</v>
      </c>
      <c r="P586" s="11">
        <v>0</v>
      </c>
      <c r="Q586" s="11">
        <v>0</v>
      </c>
      <c r="R586" s="195">
        <v>0</v>
      </c>
      <c r="S586" s="199">
        <f t="shared" si="93"/>
        <v>72367</v>
      </c>
      <c r="T586" s="130">
        <f t="shared" si="85"/>
        <v>0</v>
      </c>
      <c r="U586" s="130">
        <f t="shared" si="86"/>
        <v>0</v>
      </c>
      <c r="V586" s="200">
        <f t="shared" si="87"/>
        <v>0</v>
      </c>
      <c r="W586" s="7"/>
      <c r="X586" s="53"/>
      <c r="Y586" s="53">
        <v>2007</v>
      </c>
      <c r="Z586" s="123">
        <v>0</v>
      </c>
      <c r="AA586" s="193" t="s">
        <v>213</v>
      </c>
      <c r="AC586" t="s">
        <v>2511</v>
      </c>
    </row>
    <row r="587" spans="1:29" x14ac:dyDescent="0.35">
      <c r="A587" s="63">
        <v>245</v>
      </c>
      <c r="B587" s="53" t="s">
        <v>1229</v>
      </c>
      <c r="C587" s="53" t="str">
        <f t="shared" si="88"/>
        <v>721</v>
      </c>
      <c r="D587" s="63">
        <v>721000</v>
      </c>
      <c r="E587" s="59" t="s">
        <v>50</v>
      </c>
      <c r="F587" s="11">
        <v>13671</v>
      </c>
      <c r="G587" s="53">
        <v>0</v>
      </c>
      <c r="H587" s="57">
        <v>0</v>
      </c>
      <c r="I587" s="53">
        <v>0</v>
      </c>
      <c r="J587" s="57">
        <v>13671</v>
      </c>
      <c r="K587" s="199">
        <f t="shared" si="89"/>
        <v>0</v>
      </c>
      <c r="L587" s="142">
        <f t="shared" si="90"/>
        <v>0</v>
      </c>
      <c r="M587" s="130">
        <f t="shared" si="91"/>
        <v>0</v>
      </c>
      <c r="N587" s="200">
        <f t="shared" si="92"/>
        <v>0</v>
      </c>
      <c r="O587" s="194">
        <v>0</v>
      </c>
      <c r="P587" s="11">
        <v>0</v>
      </c>
      <c r="Q587" s="11">
        <v>0</v>
      </c>
      <c r="R587" s="195">
        <v>0</v>
      </c>
      <c r="S587" s="199">
        <f t="shared" si="93"/>
        <v>13671</v>
      </c>
      <c r="T587" s="130">
        <f t="shared" si="85"/>
        <v>0</v>
      </c>
      <c r="U587" s="130">
        <f t="shared" si="86"/>
        <v>0</v>
      </c>
      <c r="V587" s="200">
        <f t="shared" si="87"/>
        <v>0</v>
      </c>
      <c r="W587" s="7"/>
      <c r="X587" s="53"/>
      <c r="Y587" s="53">
        <v>2007</v>
      </c>
      <c r="Z587" s="123">
        <v>0</v>
      </c>
      <c r="AA587" s="193" t="s">
        <v>213</v>
      </c>
      <c r="AC587" t="s">
        <v>2511</v>
      </c>
    </row>
    <row r="588" spans="1:29" x14ac:dyDescent="0.35">
      <c r="A588" s="63">
        <v>249</v>
      </c>
      <c r="B588" s="53" t="s">
        <v>1230</v>
      </c>
      <c r="C588" s="53" t="str">
        <f t="shared" si="88"/>
        <v>52A</v>
      </c>
      <c r="D588" s="63" t="s">
        <v>676</v>
      </c>
      <c r="E588" s="59" t="s">
        <v>677</v>
      </c>
      <c r="F588" s="11">
        <v>60823</v>
      </c>
      <c r="G588" s="53">
        <v>0</v>
      </c>
      <c r="H588" s="57">
        <v>0</v>
      </c>
      <c r="I588" s="53">
        <v>0</v>
      </c>
      <c r="J588" s="57">
        <v>60823</v>
      </c>
      <c r="K588" s="199">
        <f t="shared" si="89"/>
        <v>0</v>
      </c>
      <c r="L588" s="142">
        <f t="shared" si="90"/>
        <v>0</v>
      </c>
      <c r="M588" s="130">
        <f t="shared" si="91"/>
        <v>0</v>
      </c>
      <c r="N588" s="200">
        <f t="shared" si="92"/>
        <v>0</v>
      </c>
      <c r="O588" s="194">
        <v>0</v>
      </c>
      <c r="P588" s="11">
        <v>0</v>
      </c>
      <c r="Q588" s="11">
        <v>0</v>
      </c>
      <c r="R588" s="195">
        <v>0</v>
      </c>
      <c r="S588" s="199">
        <f t="shared" si="93"/>
        <v>60823</v>
      </c>
      <c r="T588" s="130">
        <f t="shared" si="85"/>
        <v>0</v>
      </c>
      <c r="U588" s="130">
        <f t="shared" si="86"/>
        <v>0</v>
      </c>
      <c r="V588" s="200">
        <f t="shared" si="87"/>
        <v>0</v>
      </c>
      <c r="W588" s="7"/>
      <c r="X588" s="53"/>
      <c r="Y588" s="53">
        <v>2007</v>
      </c>
      <c r="Z588" s="123">
        <v>0</v>
      </c>
      <c r="AA588" s="193" t="s">
        <v>213</v>
      </c>
      <c r="AC588" t="s">
        <v>2513</v>
      </c>
    </row>
    <row r="589" spans="1:29" x14ac:dyDescent="0.35">
      <c r="A589" s="63">
        <v>250</v>
      </c>
      <c r="B589" s="53" t="s">
        <v>1231</v>
      </c>
      <c r="C589" s="53" t="str">
        <f t="shared" si="88"/>
        <v>52A</v>
      </c>
      <c r="D589" s="63" t="s">
        <v>676</v>
      </c>
      <c r="E589" s="59" t="s">
        <v>677</v>
      </c>
      <c r="F589" s="11">
        <v>51715</v>
      </c>
      <c r="G589" s="53">
        <v>0</v>
      </c>
      <c r="H589" s="57">
        <v>0</v>
      </c>
      <c r="I589" s="53">
        <v>0</v>
      </c>
      <c r="J589" s="57">
        <v>51715</v>
      </c>
      <c r="K589" s="199">
        <f t="shared" si="89"/>
        <v>0</v>
      </c>
      <c r="L589" s="142">
        <f t="shared" si="90"/>
        <v>0</v>
      </c>
      <c r="M589" s="130">
        <f t="shared" si="91"/>
        <v>0</v>
      </c>
      <c r="N589" s="200">
        <f t="shared" si="92"/>
        <v>0</v>
      </c>
      <c r="O589" s="194">
        <v>0</v>
      </c>
      <c r="P589" s="11">
        <v>0</v>
      </c>
      <c r="Q589" s="11">
        <v>0</v>
      </c>
      <c r="R589" s="195">
        <v>0</v>
      </c>
      <c r="S589" s="199">
        <f t="shared" si="93"/>
        <v>51715</v>
      </c>
      <c r="T589" s="130">
        <f t="shared" si="85"/>
        <v>0</v>
      </c>
      <c r="U589" s="130">
        <f t="shared" si="86"/>
        <v>0</v>
      </c>
      <c r="V589" s="200">
        <f t="shared" si="87"/>
        <v>0</v>
      </c>
      <c r="W589" s="7"/>
      <c r="X589" s="53"/>
      <c r="Y589" s="53">
        <v>2007</v>
      </c>
      <c r="Z589" s="123">
        <v>0</v>
      </c>
      <c r="AA589" s="193" t="s">
        <v>213</v>
      </c>
      <c r="AC589" t="s">
        <v>2513</v>
      </c>
    </row>
    <row r="590" spans="1:29" x14ac:dyDescent="0.35">
      <c r="A590" s="63">
        <v>250</v>
      </c>
      <c r="B590" s="53" t="s">
        <v>1231</v>
      </c>
      <c r="C590" s="53" t="str">
        <f t="shared" si="88"/>
        <v>525</v>
      </c>
      <c r="D590" s="63">
        <v>525000</v>
      </c>
      <c r="E590" s="59" t="s">
        <v>41</v>
      </c>
      <c r="F590" s="11">
        <v>84089</v>
      </c>
      <c r="G590" s="53">
        <v>0</v>
      </c>
      <c r="H590" s="57">
        <v>0</v>
      </c>
      <c r="I590" s="53">
        <v>0</v>
      </c>
      <c r="J590" s="57">
        <v>84089</v>
      </c>
      <c r="K590" s="199">
        <f t="shared" si="89"/>
        <v>0</v>
      </c>
      <c r="L590" s="142">
        <f t="shared" si="90"/>
        <v>0</v>
      </c>
      <c r="M590" s="130">
        <f t="shared" si="91"/>
        <v>0</v>
      </c>
      <c r="N590" s="200">
        <f t="shared" si="92"/>
        <v>0</v>
      </c>
      <c r="O590" s="194">
        <v>0</v>
      </c>
      <c r="P590" s="11">
        <v>0</v>
      </c>
      <c r="Q590" s="11">
        <v>0</v>
      </c>
      <c r="R590" s="195">
        <v>0</v>
      </c>
      <c r="S590" s="199">
        <f t="shared" si="93"/>
        <v>84089</v>
      </c>
      <c r="T590" s="130">
        <f t="shared" si="85"/>
        <v>0</v>
      </c>
      <c r="U590" s="130">
        <f t="shared" si="86"/>
        <v>0</v>
      </c>
      <c r="V590" s="200">
        <f t="shared" si="87"/>
        <v>0</v>
      </c>
      <c r="W590" s="7"/>
      <c r="X590" s="53"/>
      <c r="Y590" s="53">
        <v>2007</v>
      </c>
      <c r="Z590" s="123">
        <v>0</v>
      </c>
      <c r="AA590" s="193" t="s">
        <v>213</v>
      </c>
      <c r="AC590" t="s">
        <v>2513</v>
      </c>
    </row>
    <row r="591" spans="1:29" x14ac:dyDescent="0.35">
      <c r="A591" s="63">
        <v>251</v>
      </c>
      <c r="B591" s="53" t="s">
        <v>1232</v>
      </c>
      <c r="C591" s="53" t="str">
        <f t="shared" si="88"/>
        <v>525</v>
      </c>
      <c r="D591" s="63">
        <v>525000</v>
      </c>
      <c r="E591" s="59" t="s">
        <v>41</v>
      </c>
      <c r="F591" s="11">
        <v>39944</v>
      </c>
      <c r="G591" s="53">
        <v>0</v>
      </c>
      <c r="H591" s="57">
        <v>0</v>
      </c>
      <c r="I591" s="53">
        <v>0</v>
      </c>
      <c r="J591" s="57">
        <v>39944</v>
      </c>
      <c r="K591" s="199">
        <f t="shared" si="89"/>
        <v>0</v>
      </c>
      <c r="L591" s="142">
        <f t="shared" si="90"/>
        <v>0</v>
      </c>
      <c r="M591" s="130">
        <f t="shared" si="91"/>
        <v>0</v>
      </c>
      <c r="N591" s="200">
        <f t="shared" si="92"/>
        <v>0</v>
      </c>
      <c r="O591" s="194">
        <v>0</v>
      </c>
      <c r="P591" s="11">
        <v>0</v>
      </c>
      <c r="Q591" s="11">
        <v>0</v>
      </c>
      <c r="R591" s="195">
        <v>0</v>
      </c>
      <c r="S591" s="199">
        <f t="shared" si="93"/>
        <v>39944</v>
      </c>
      <c r="T591" s="130">
        <f t="shared" si="85"/>
        <v>0</v>
      </c>
      <c r="U591" s="130">
        <f t="shared" si="86"/>
        <v>0</v>
      </c>
      <c r="V591" s="200">
        <f t="shared" si="87"/>
        <v>0</v>
      </c>
      <c r="W591" s="7"/>
      <c r="X591" s="53"/>
      <c r="Y591" s="53">
        <v>2007</v>
      </c>
      <c r="Z591" s="123">
        <v>0</v>
      </c>
      <c r="AA591" s="193" t="s">
        <v>213</v>
      </c>
      <c r="AC591" t="s">
        <v>2513</v>
      </c>
    </row>
    <row r="592" spans="1:29" x14ac:dyDescent="0.35">
      <c r="A592" s="63">
        <v>253</v>
      </c>
      <c r="B592" s="53" t="s">
        <v>1233</v>
      </c>
      <c r="C592" s="53" t="str">
        <f t="shared" si="88"/>
        <v>52A</v>
      </c>
      <c r="D592" s="63" t="s">
        <v>676</v>
      </c>
      <c r="E592" s="59" t="s">
        <v>677</v>
      </c>
      <c r="F592" s="11">
        <v>59310</v>
      </c>
      <c r="G592" s="53">
        <v>0</v>
      </c>
      <c r="H592" s="57">
        <v>0</v>
      </c>
      <c r="I592" s="53">
        <v>0</v>
      </c>
      <c r="J592" s="57">
        <v>59310</v>
      </c>
      <c r="K592" s="199">
        <f t="shared" si="89"/>
        <v>0</v>
      </c>
      <c r="L592" s="142">
        <f t="shared" si="90"/>
        <v>0</v>
      </c>
      <c r="M592" s="130">
        <f t="shared" si="91"/>
        <v>0</v>
      </c>
      <c r="N592" s="200">
        <f t="shared" si="92"/>
        <v>0</v>
      </c>
      <c r="O592" s="194">
        <v>0</v>
      </c>
      <c r="P592" s="11">
        <v>0</v>
      </c>
      <c r="Q592" s="11">
        <v>0</v>
      </c>
      <c r="R592" s="195">
        <v>0</v>
      </c>
      <c r="S592" s="199">
        <f t="shared" si="93"/>
        <v>59310</v>
      </c>
      <c r="T592" s="130">
        <f t="shared" si="85"/>
        <v>0</v>
      </c>
      <c r="U592" s="130">
        <f t="shared" si="86"/>
        <v>0</v>
      </c>
      <c r="V592" s="200">
        <f t="shared" si="87"/>
        <v>0</v>
      </c>
      <c r="W592" s="7"/>
      <c r="X592" s="53"/>
      <c r="Y592" s="53">
        <v>2007</v>
      </c>
      <c r="Z592" s="123">
        <v>0</v>
      </c>
      <c r="AA592" s="193" t="s">
        <v>213</v>
      </c>
      <c r="AC592" t="s">
        <v>2513</v>
      </c>
    </row>
    <row r="593" spans="1:29" x14ac:dyDescent="0.35">
      <c r="A593" s="63">
        <v>253</v>
      </c>
      <c r="B593" s="53" t="s">
        <v>1233</v>
      </c>
      <c r="C593" s="53" t="str">
        <f t="shared" si="88"/>
        <v>522</v>
      </c>
      <c r="D593" s="63" t="s">
        <v>678</v>
      </c>
      <c r="E593" s="59" t="s">
        <v>679</v>
      </c>
      <c r="F593" s="11">
        <v>35104</v>
      </c>
      <c r="G593" s="53">
        <v>0</v>
      </c>
      <c r="H593" s="57">
        <v>0</v>
      </c>
      <c r="I593" s="53">
        <v>0</v>
      </c>
      <c r="J593" s="57">
        <v>35104</v>
      </c>
      <c r="K593" s="199">
        <f t="shared" si="89"/>
        <v>0</v>
      </c>
      <c r="L593" s="142">
        <f t="shared" si="90"/>
        <v>0</v>
      </c>
      <c r="M593" s="130">
        <f t="shared" si="91"/>
        <v>0</v>
      </c>
      <c r="N593" s="200">
        <f t="shared" si="92"/>
        <v>0</v>
      </c>
      <c r="O593" s="194">
        <v>0</v>
      </c>
      <c r="P593" s="11">
        <v>0</v>
      </c>
      <c r="Q593" s="11">
        <v>0</v>
      </c>
      <c r="R593" s="195">
        <v>0</v>
      </c>
      <c r="S593" s="199">
        <f t="shared" si="93"/>
        <v>35104</v>
      </c>
      <c r="T593" s="130">
        <f t="shared" si="85"/>
        <v>0</v>
      </c>
      <c r="U593" s="130">
        <f t="shared" si="86"/>
        <v>0</v>
      </c>
      <c r="V593" s="200">
        <f t="shared" si="87"/>
        <v>0</v>
      </c>
      <c r="W593" s="7"/>
      <c r="X593" s="53"/>
      <c r="Y593" s="53">
        <v>2007</v>
      </c>
      <c r="Z593" s="123">
        <v>0</v>
      </c>
      <c r="AA593" s="193" t="s">
        <v>213</v>
      </c>
      <c r="AC593" t="s">
        <v>2513</v>
      </c>
    </row>
    <row r="594" spans="1:29" x14ac:dyDescent="0.35">
      <c r="A594" s="63">
        <v>253</v>
      </c>
      <c r="B594" s="53" t="s">
        <v>1233</v>
      </c>
      <c r="C594" s="53" t="str">
        <f t="shared" si="88"/>
        <v>491</v>
      </c>
      <c r="D594" s="63">
        <v>491000</v>
      </c>
      <c r="E594" s="59" t="s">
        <v>680</v>
      </c>
      <c r="F594" s="11">
        <v>166</v>
      </c>
      <c r="G594" s="53">
        <v>0</v>
      </c>
      <c r="H594" s="57">
        <v>0</v>
      </c>
      <c r="I594" s="53">
        <v>0</v>
      </c>
      <c r="J594" s="57">
        <v>166</v>
      </c>
      <c r="K594" s="199">
        <f t="shared" si="89"/>
        <v>0</v>
      </c>
      <c r="L594" s="142">
        <f t="shared" si="90"/>
        <v>0</v>
      </c>
      <c r="M594" s="130">
        <f t="shared" si="91"/>
        <v>0</v>
      </c>
      <c r="N594" s="200">
        <f t="shared" si="92"/>
        <v>0</v>
      </c>
      <c r="O594" s="194">
        <v>0</v>
      </c>
      <c r="P594" s="11">
        <v>0</v>
      </c>
      <c r="Q594" s="11">
        <v>0</v>
      </c>
      <c r="R594" s="195">
        <v>0</v>
      </c>
      <c r="S594" s="199">
        <f t="shared" si="93"/>
        <v>166</v>
      </c>
      <c r="T594" s="130">
        <f t="shared" si="85"/>
        <v>0</v>
      </c>
      <c r="U594" s="130">
        <f t="shared" si="86"/>
        <v>0</v>
      </c>
      <c r="V594" s="200">
        <f t="shared" si="87"/>
        <v>0</v>
      </c>
      <c r="W594" s="7"/>
      <c r="X594" s="53"/>
      <c r="Y594" s="53">
        <v>2007</v>
      </c>
      <c r="Z594" s="123">
        <v>0</v>
      </c>
      <c r="AA594" s="193" t="s">
        <v>213</v>
      </c>
      <c r="AC594" t="s">
        <v>2513</v>
      </c>
    </row>
    <row r="595" spans="1:29" x14ac:dyDescent="0.35">
      <c r="A595" s="63">
        <v>256</v>
      </c>
      <c r="B595" s="53" t="s">
        <v>1234</v>
      </c>
      <c r="C595" s="53" t="str">
        <f t="shared" si="88"/>
        <v>523</v>
      </c>
      <c r="D595" s="63" t="s">
        <v>681</v>
      </c>
      <c r="E595" s="59" t="s">
        <v>682</v>
      </c>
      <c r="F595" s="11">
        <v>5407</v>
      </c>
      <c r="G595" s="53">
        <v>0</v>
      </c>
      <c r="H595" s="57">
        <v>0</v>
      </c>
      <c r="I595" s="53">
        <v>0</v>
      </c>
      <c r="J595" s="57">
        <v>5407</v>
      </c>
      <c r="K595" s="199">
        <f t="shared" si="89"/>
        <v>0</v>
      </c>
      <c r="L595" s="142">
        <f t="shared" si="90"/>
        <v>0</v>
      </c>
      <c r="M595" s="130">
        <f t="shared" si="91"/>
        <v>0</v>
      </c>
      <c r="N595" s="200">
        <f t="shared" si="92"/>
        <v>0</v>
      </c>
      <c r="O595" s="194">
        <v>0</v>
      </c>
      <c r="P595" s="11">
        <v>0</v>
      </c>
      <c r="Q595" s="11">
        <v>0</v>
      </c>
      <c r="R595" s="195">
        <v>0</v>
      </c>
      <c r="S595" s="199">
        <f t="shared" si="93"/>
        <v>5407</v>
      </c>
      <c r="T595" s="130">
        <f t="shared" si="85"/>
        <v>0</v>
      </c>
      <c r="U595" s="130">
        <f t="shared" si="86"/>
        <v>0</v>
      </c>
      <c r="V595" s="200">
        <f t="shared" si="87"/>
        <v>0</v>
      </c>
      <c r="W595" s="7"/>
      <c r="X595" s="53"/>
      <c r="Y595" s="53">
        <v>2007</v>
      </c>
      <c r="Z595" s="123">
        <v>0</v>
      </c>
      <c r="AA595" s="193" t="s">
        <v>213</v>
      </c>
      <c r="AC595" t="s">
        <v>2513</v>
      </c>
    </row>
    <row r="596" spans="1:29" x14ac:dyDescent="0.35">
      <c r="A596" s="63">
        <v>257</v>
      </c>
      <c r="B596" s="53" t="s">
        <v>1235</v>
      </c>
      <c r="C596" s="53" t="str">
        <f t="shared" si="88"/>
        <v>523</v>
      </c>
      <c r="D596" s="63" t="s">
        <v>681</v>
      </c>
      <c r="E596" s="59" t="s">
        <v>682</v>
      </c>
      <c r="F596" s="11">
        <v>16291</v>
      </c>
      <c r="G596" s="53">
        <v>0</v>
      </c>
      <c r="H596" s="57">
        <v>0</v>
      </c>
      <c r="I596" s="53">
        <v>0</v>
      </c>
      <c r="J596" s="57">
        <v>16291</v>
      </c>
      <c r="K596" s="199">
        <f t="shared" si="89"/>
        <v>0</v>
      </c>
      <c r="L596" s="142">
        <f t="shared" si="90"/>
        <v>0</v>
      </c>
      <c r="M596" s="130">
        <f t="shared" si="91"/>
        <v>0</v>
      </c>
      <c r="N596" s="200">
        <f t="shared" si="92"/>
        <v>0</v>
      </c>
      <c r="O596" s="194">
        <v>0</v>
      </c>
      <c r="P596" s="11">
        <v>0</v>
      </c>
      <c r="Q596" s="11">
        <v>0</v>
      </c>
      <c r="R596" s="195">
        <v>0</v>
      </c>
      <c r="S596" s="199">
        <f t="shared" si="93"/>
        <v>16291</v>
      </c>
      <c r="T596" s="130">
        <f t="shared" si="85"/>
        <v>0</v>
      </c>
      <c r="U596" s="130">
        <f t="shared" si="86"/>
        <v>0</v>
      </c>
      <c r="V596" s="200">
        <f t="shared" si="87"/>
        <v>0</v>
      </c>
      <c r="W596" s="7"/>
      <c r="X596" s="53"/>
      <c r="Y596" s="53">
        <v>2007</v>
      </c>
      <c r="Z596" s="123">
        <v>0</v>
      </c>
      <c r="AA596" s="193" t="s">
        <v>213</v>
      </c>
      <c r="AC596" t="s">
        <v>2513</v>
      </c>
    </row>
    <row r="597" spans="1:29" x14ac:dyDescent="0.35">
      <c r="A597" s="63">
        <v>259</v>
      </c>
      <c r="B597" s="53" t="s">
        <v>1236</v>
      </c>
      <c r="C597" s="53" t="str">
        <f t="shared" si="88"/>
        <v>523</v>
      </c>
      <c r="D597" s="63" t="s">
        <v>681</v>
      </c>
      <c r="E597" s="59" t="s">
        <v>682</v>
      </c>
      <c r="F597" s="11">
        <v>641</v>
      </c>
      <c r="G597" s="53">
        <v>0</v>
      </c>
      <c r="H597" s="57">
        <v>0</v>
      </c>
      <c r="I597" s="53">
        <v>0</v>
      </c>
      <c r="J597" s="57">
        <v>641</v>
      </c>
      <c r="K597" s="199">
        <f t="shared" si="89"/>
        <v>0</v>
      </c>
      <c r="L597" s="142">
        <f t="shared" si="90"/>
        <v>0</v>
      </c>
      <c r="M597" s="130">
        <f t="shared" si="91"/>
        <v>0</v>
      </c>
      <c r="N597" s="200">
        <f t="shared" si="92"/>
        <v>0</v>
      </c>
      <c r="O597" s="194">
        <v>0</v>
      </c>
      <c r="P597" s="11">
        <v>0</v>
      </c>
      <c r="Q597" s="11">
        <v>0</v>
      </c>
      <c r="R597" s="195">
        <v>0</v>
      </c>
      <c r="S597" s="199">
        <f t="shared" si="93"/>
        <v>641</v>
      </c>
      <c r="T597" s="130">
        <f t="shared" si="85"/>
        <v>0</v>
      </c>
      <c r="U597" s="130">
        <f t="shared" si="86"/>
        <v>0</v>
      </c>
      <c r="V597" s="200">
        <f t="shared" si="87"/>
        <v>0</v>
      </c>
      <c r="W597" s="7"/>
      <c r="X597" s="53"/>
      <c r="Y597" s="53">
        <v>2007</v>
      </c>
      <c r="Z597" s="123">
        <v>0</v>
      </c>
      <c r="AA597" s="193" t="s">
        <v>213</v>
      </c>
      <c r="AC597" t="s">
        <v>2513</v>
      </c>
    </row>
    <row r="598" spans="1:29" x14ac:dyDescent="0.35">
      <c r="A598" s="63">
        <v>260</v>
      </c>
      <c r="B598" s="53" t="s">
        <v>1237</v>
      </c>
      <c r="C598" s="53" t="str">
        <f t="shared" si="88"/>
        <v>523</v>
      </c>
      <c r="D598" s="63" t="s">
        <v>681</v>
      </c>
      <c r="E598" s="59" t="s">
        <v>682</v>
      </c>
      <c r="F598" s="11">
        <v>7097</v>
      </c>
      <c r="G598" s="53">
        <v>0</v>
      </c>
      <c r="H598" s="57">
        <v>0</v>
      </c>
      <c r="I598" s="53">
        <v>0</v>
      </c>
      <c r="J598" s="57">
        <v>7097</v>
      </c>
      <c r="K598" s="199">
        <f t="shared" si="89"/>
        <v>0</v>
      </c>
      <c r="L598" s="142">
        <f t="shared" si="90"/>
        <v>0</v>
      </c>
      <c r="M598" s="130">
        <f t="shared" si="91"/>
        <v>0</v>
      </c>
      <c r="N598" s="200">
        <f t="shared" si="92"/>
        <v>0</v>
      </c>
      <c r="O598" s="194">
        <v>0</v>
      </c>
      <c r="P598" s="11">
        <v>0</v>
      </c>
      <c r="Q598" s="11">
        <v>0</v>
      </c>
      <c r="R598" s="195">
        <v>0</v>
      </c>
      <c r="S598" s="199">
        <f t="shared" si="93"/>
        <v>7097</v>
      </c>
      <c r="T598" s="130">
        <f t="shared" si="85"/>
        <v>0</v>
      </c>
      <c r="U598" s="130">
        <f t="shared" si="86"/>
        <v>0</v>
      </c>
      <c r="V598" s="200">
        <f t="shared" si="87"/>
        <v>0</v>
      </c>
      <c r="W598" s="7"/>
      <c r="X598" s="53"/>
      <c r="Y598" s="53">
        <v>2007</v>
      </c>
      <c r="Z598" s="123">
        <v>0</v>
      </c>
      <c r="AA598" s="193" t="s">
        <v>213</v>
      </c>
      <c r="AC598" t="s">
        <v>2513</v>
      </c>
    </row>
    <row r="599" spans="1:29" x14ac:dyDescent="0.35">
      <c r="A599" s="63">
        <v>261</v>
      </c>
      <c r="B599" s="53" t="s">
        <v>1238</v>
      </c>
      <c r="C599" s="53" t="str">
        <f t="shared" si="88"/>
        <v>523</v>
      </c>
      <c r="D599" s="63" t="s">
        <v>681</v>
      </c>
      <c r="E599" s="59" t="s">
        <v>682</v>
      </c>
      <c r="F599" s="11">
        <v>11539</v>
      </c>
      <c r="G599" s="53">
        <v>0</v>
      </c>
      <c r="H599" s="57">
        <v>0</v>
      </c>
      <c r="I599" s="53">
        <v>0</v>
      </c>
      <c r="J599" s="57">
        <v>11539</v>
      </c>
      <c r="K599" s="199">
        <f t="shared" si="89"/>
        <v>0</v>
      </c>
      <c r="L599" s="142">
        <f t="shared" si="90"/>
        <v>0</v>
      </c>
      <c r="M599" s="130">
        <f t="shared" si="91"/>
        <v>0</v>
      </c>
      <c r="N599" s="200">
        <f t="shared" si="92"/>
        <v>0</v>
      </c>
      <c r="O599" s="194">
        <v>0</v>
      </c>
      <c r="P599" s="11">
        <v>0</v>
      </c>
      <c r="Q599" s="11">
        <v>0</v>
      </c>
      <c r="R599" s="195">
        <v>0</v>
      </c>
      <c r="S599" s="199">
        <f t="shared" si="93"/>
        <v>11539</v>
      </c>
      <c r="T599" s="130">
        <f t="shared" si="85"/>
        <v>0</v>
      </c>
      <c r="U599" s="130">
        <f t="shared" si="86"/>
        <v>0</v>
      </c>
      <c r="V599" s="200">
        <f t="shared" si="87"/>
        <v>0</v>
      </c>
      <c r="W599" s="7"/>
      <c r="X599" s="53"/>
      <c r="Y599" s="53">
        <v>2007</v>
      </c>
      <c r="Z599" s="123">
        <v>0</v>
      </c>
      <c r="AA599" s="193" t="s">
        <v>213</v>
      </c>
      <c r="AC599" t="s">
        <v>2513</v>
      </c>
    </row>
    <row r="600" spans="1:29" x14ac:dyDescent="0.35">
      <c r="A600" s="63">
        <v>262</v>
      </c>
      <c r="B600" s="53" t="s">
        <v>1239</v>
      </c>
      <c r="C600" s="53" t="str">
        <f t="shared" si="88"/>
        <v>523</v>
      </c>
      <c r="D600" s="63">
        <v>523900</v>
      </c>
      <c r="E600" s="59" t="s">
        <v>683</v>
      </c>
      <c r="F600" s="11">
        <v>98773</v>
      </c>
      <c r="G600" s="53">
        <v>0</v>
      </c>
      <c r="H600" s="57">
        <v>0</v>
      </c>
      <c r="I600" s="53">
        <v>0</v>
      </c>
      <c r="J600" s="57">
        <v>98773</v>
      </c>
      <c r="K600" s="199">
        <f t="shared" si="89"/>
        <v>0</v>
      </c>
      <c r="L600" s="142">
        <f t="shared" si="90"/>
        <v>0</v>
      </c>
      <c r="M600" s="130">
        <f t="shared" si="91"/>
        <v>0</v>
      </c>
      <c r="N600" s="200">
        <f t="shared" si="92"/>
        <v>0</v>
      </c>
      <c r="O600" s="194">
        <v>0</v>
      </c>
      <c r="P600" s="11">
        <v>0</v>
      </c>
      <c r="Q600" s="11">
        <v>0</v>
      </c>
      <c r="R600" s="195">
        <v>0</v>
      </c>
      <c r="S600" s="199">
        <f t="shared" si="93"/>
        <v>98773</v>
      </c>
      <c r="T600" s="130">
        <f t="shared" si="85"/>
        <v>0</v>
      </c>
      <c r="U600" s="130">
        <f t="shared" si="86"/>
        <v>0</v>
      </c>
      <c r="V600" s="200">
        <f t="shared" si="87"/>
        <v>0</v>
      </c>
      <c r="W600" s="7"/>
      <c r="X600" s="53"/>
      <c r="Y600" s="53">
        <v>2007</v>
      </c>
      <c r="Z600" s="123">
        <v>0</v>
      </c>
      <c r="AA600" s="193" t="s">
        <v>213</v>
      </c>
      <c r="AC600" t="s">
        <v>2513</v>
      </c>
    </row>
    <row r="601" spans="1:29" x14ac:dyDescent="0.35">
      <c r="A601" s="63">
        <v>263</v>
      </c>
      <c r="B601" s="53" t="s">
        <v>1240</v>
      </c>
      <c r="C601" s="53" t="str">
        <f t="shared" si="88"/>
        <v>523</v>
      </c>
      <c r="D601" s="63">
        <v>523900</v>
      </c>
      <c r="E601" s="59" t="s">
        <v>683</v>
      </c>
      <c r="F601" s="11">
        <v>9443</v>
      </c>
      <c r="G601" s="53">
        <v>0</v>
      </c>
      <c r="H601" s="57">
        <v>0</v>
      </c>
      <c r="I601" s="53">
        <v>0</v>
      </c>
      <c r="J601" s="57">
        <v>9443</v>
      </c>
      <c r="K601" s="199">
        <f t="shared" si="89"/>
        <v>0</v>
      </c>
      <c r="L601" s="142">
        <f t="shared" si="90"/>
        <v>0</v>
      </c>
      <c r="M601" s="130">
        <f t="shared" si="91"/>
        <v>0</v>
      </c>
      <c r="N601" s="200">
        <f t="shared" si="92"/>
        <v>0</v>
      </c>
      <c r="O601" s="194">
        <v>0</v>
      </c>
      <c r="P601" s="11">
        <v>0</v>
      </c>
      <c r="Q601" s="11">
        <v>0</v>
      </c>
      <c r="R601" s="195">
        <v>0</v>
      </c>
      <c r="S601" s="199">
        <f t="shared" si="93"/>
        <v>9443</v>
      </c>
      <c r="T601" s="130">
        <f t="shared" si="85"/>
        <v>0</v>
      </c>
      <c r="U601" s="130">
        <f t="shared" si="86"/>
        <v>0</v>
      </c>
      <c r="V601" s="200">
        <f t="shared" si="87"/>
        <v>0</v>
      </c>
      <c r="W601" s="7"/>
      <c r="X601" s="53"/>
      <c r="Y601" s="53">
        <v>2007</v>
      </c>
      <c r="Z601" s="123">
        <v>0</v>
      </c>
      <c r="AA601" s="193" t="s">
        <v>213</v>
      </c>
      <c r="AC601" t="s">
        <v>2513</v>
      </c>
    </row>
    <row r="602" spans="1:29" x14ac:dyDescent="0.35">
      <c r="A602" s="63">
        <v>265</v>
      </c>
      <c r="B602" s="53" t="s">
        <v>726</v>
      </c>
      <c r="C602" s="53" t="str">
        <f t="shared" si="88"/>
        <v>524</v>
      </c>
      <c r="D602" s="63">
        <v>524100</v>
      </c>
      <c r="E602" s="59" t="s">
        <v>684</v>
      </c>
      <c r="F602" s="11">
        <v>87475</v>
      </c>
      <c r="G602" s="53">
        <v>0</v>
      </c>
      <c r="H602" s="57">
        <v>0</v>
      </c>
      <c r="I602" s="53">
        <v>0</v>
      </c>
      <c r="J602" s="57">
        <v>87475</v>
      </c>
      <c r="K602" s="199">
        <f t="shared" si="89"/>
        <v>0</v>
      </c>
      <c r="L602" s="142">
        <f t="shared" si="90"/>
        <v>0</v>
      </c>
      <c r="M602" s="130">
        <f t="shared" si="91"/>
        <v>0</v>
      </c>
      <c r="N602" s="200">
        <f t="shared" si="92"/>
        <v>0</v>
      </c>
      <c r="O602" s="194">
        <v>0</v>
      </c>
      <c r="P602" s="11">
        <v>0</v>
      </c>
      <c r="Q602" s="11">
        <v>0</v>
      </c>
      <c r="R602" s="195">
        <v>0</v>
      </c>
      <c r="S602" s="199">
        <f t="shared" si="93"/>
        <v>87475</v>
      </c>
      <c r="T602" s="130">
        <f t="shared" si="85"/>
        <v>0</v>
      </c>
      <c r="U602" s="130">
        <f t="shared" si="86"/>
        <v>0</v>
      </c>
      <c r="V602" s="200">
        <f t="shared" si="87"/>
        <v>0</v>
      </c>
      <c r="W602" s="7"/>
      <c r="X602" s="53"/>
      <c r="Y602" s="53">
        <v>2007</v>
      </c>
      <c r="Z602" s="123">
        <v>0</v>
      </c>
      <c r="AA602" s="193" t="s">
        <v>213</v>
      </c>
      <c r="AC602" t="s">
        <v>2513</v>
      </c>
    </row>
    <row r="603" spans="1:29" x14ac:dyDescent="0.35">
      <c r="A603" s="63">
        <v>266</v>
      </c>
      <c r="B603" s="53" t="s">
        <v>727</v>
      </c>
      <c r="C603" s="53" t="str">
        <f t="shared" si="88"/>
        <v>524</v>
      </c>
      <c r="D603" s="63">
        <v>524100</v>
      </c>
      <c r="E603" s="59" t="s">
        <v>684</v>
      </c>
      <c r="F603" s="11">
        <v>7435</v>
      </c>
      <c r="G603" s="53">
        <v>0</v>
      </c>
      <c r="H603" s="57">
        <v>0</v>
      </c>
      <c r="I603" s="53">
        <v>0</v>
      </c>
      <c r="J603" s="57">
        <v>7435</v>
      </c>
      <c r="K603" s="199">
        <f t="shared" si="89"/>
        <v>0</v>
      </c>
      <c r="L603" s="142">
        <f t="shared" si="90"/>
        <v>0</v>
      </c>
      <c r="M603" s="130">
        <f t="shared" si="91"/>
        <v>0</v>
      </c>
      <c r="N603" s="200">
        <f t="shared" si="92"/>
        <v>0</v>
      </c>
      <c r="O603" s="194">
        <v>0</v>
      </c>
      <c r="P603" s="11">
        <v>0</v>
      </c>
      <c r="Q603" s="11">
        <v>0</v>
      </c>
      <c r="R603" s="195">
        <v>0</v>
      </c>
      <c r="S603" s="199">
        <f t="shared" si="93"/>
        <v>7435</v>
      </c>
      <c r="T603" s="130">
        <f t="shared" si="85"/>
        <v>0</v>
      </c>
      <c r="U603" s="130">
        <f t="shared" si="86"/>
        <v>0</v>
      </c>
      <c r="V603" s="200">
        <f t="shared" si="87"/>
        <v>0</v>
      </c>
      <c r="W603" s="7"/>
      <c r="X603" s="53"/>
      <c r="Y603" s="53">
        <v>2007</v>
      </c>
      <c r="Z603" s="123">
        <v>0</v>
      </c>
      <c r="AA603" s="193" t="s">
        <v>213</v>
      </c>
      <c r="AC603" t="s">
        <v>2513</v>
      </c>
    </row>
    <row r="604" spans="1:29" x14ac:dyDescent="0.35">
      <c r="A604" s="63">
        <v>270</v>
      </c>
      <c r="B604" s="53" t="s">
        <v>1241</v>
      </c>
      <c r="C604" s="53" t="str">
        <f t="shared" si="88"/>
        <v>524</v>
      </c>
      <c r="D604" s="63">
        <v>524100</v>
      </c>
      <c r="E604" s="59" t="s">
        <v>684</v>
      </c>
      <c r="F604" s="11">
        <v>105039</v>
      </c>
      <c r="G604" s="53">
        <v>0</v>
      </c>
      <c r="H604" s="57">
        <v>0</v>
      </c>
      <c r="I604" s="53">
        <v>0</v>
      </c>
      <c r="J604" s="57">
        <v>105039</v>
      </c>
      <c r="K604" s="199">
        <f t="shared" si="89"/>
        <v>0</v>
      </c>
      <c r="L604" s="142">
        <f t="shared" si="90"/>
        <v>0</v>
      </c>
      <c r="M604" s="130">
        <f t="shared" si="91"/>
        <v>0</v>
      </c>
      <c r="N604" s="200">
        <f t="shared" si="92"/>
        <v>0</v>
      </c>
      <c r="O604" s="194">
        <v>0</v>
      </c>
      <c r="P604" s="11">
        <v>0</v>
      </c>
      <c r="Q604" s="11">
        <v>0</v>
      </c>
      <c r="R604" s="195">
        <v>0</v>
      </c>
      <c r="S604" s="199">
        <f t="shared" si="93"/>
        <v>105039</v>
      </c>
      <c r="T604" s="130">
        <f t="shared" si="85"/>
        <v>0</v>
      </c>
      <c r="U604" s="130">
        <f t="shared" si="86"/>
        <v>0</v>
      </c>
      <c r="V604" s="200">
        <f t="shared" si="87"/>
        <v>0</v>
      </c>
      <c r="W604" s="7"/>
      <c r="X604" s="53"/>
      <c r="Y604" s="53">
        <v>2007</v>
      </c>
      <c r="Z604" s="123">
        <v>0</v>
      </c>
      <c r="AA604" s="193" t="s">
        <v>213</v>
      </c>
      <c r="AC604" t="s">
        <v>2513</v>
      </c>
    </row>
    <row r="605" spans="1:29" x14ac:dyDescent="0.35">
      <c r="A605" s="63">
        <v>271</v>
      </c>
      <c r="B605" s="53" t="s">
        <v>1242</v>
      </c>
      <c r="C605" s="53" t="str">
        <f t="shared" si="88"/>
        <v>524</v>
      </c>
      <c r="D605" s="63">
        <v>524100</v>
      </c>
      <c r="E605" s="59" t="s">
        <v>684</v>
      </c>
      <c r="F605" s="11">
        <v>2616</v>
      </c>
      <c r="G605" s="53">
        <v>0</v>
      </c>
      <c r="H605" s="57">
        <v>0</v>
      </c>
      <c r="I605" s="53">
        <v>0</v>
      </c>
      <c r="J605" s="57">
        <v>2616</v>
      </c>
      <c r="K605" s="199">
        <f t="shared" si="89"/>
        <v>0</v>
      </c>
      <c r="L605" s="142">
        <f t="shared" si="90"/>
        <v>0</v>
      </c>
      <c r="M605" s="130">
        <f t="shared" si="91"/>
        <v>0</v>
      </c>
      <c r="N605" s="200">
        <f t="shared" si="92"/>
        <v>0</v>
      </c>
      <c r="O605" s="194">
        <v>0</v>
      </c>
      <c r="P605" s="11">
        <v>0</v>
      </c>
      <c r="Q605" s="11">
        <v>0</v>
      </c>
      <c r="R605" s="195">
        <v>0</v>
      </c>
      <c r="S605" s="199">
        <f t="shared" si="93"/>
        <v>2616</v>
      </c>
      <c r="T605" s="130">
        <f t="shared" si="85"/>
        <v>0</v>
      </c>
      <c r="U605" s="130">
        <f t="shared" si="86"/>
        <v>0</v>
      </c>
      <c r="V605" s="200">
        <f t="shared" si="87"/>
        <v>0</v>
      </c>
      <c r="W605" s="7"/>
      <c r="X605" s="53"/>
      <c r="Y605" s="53">
        <v>2007</v>
      </c>
      <c r="Z605" s="123">
        <v>0</v>
      </c>
      <c r="AA605" s="193" t="s">
        <v>213</v>
      </c>
      <c r="AC605" t="s">
        <v>2513</v>
      </c>
    </row>
    <row r="606" spans="1:29" x14ac:dyDescent="0.35">
      <c r="A606" s="63">
        <v>272</v>
      </c>
      <c r="B606" s="53" t="s">
        <v>1243</v>
      </c>
      <c r="C606" s="53" t="str">
        <f t="shared" si="88"/>
        <v>524</v>
      </c>
      <c r="D606" s="63">
        <v>524100</v>
      </c>
      <c r="E606" s="59" t="s">
        <v>684</v>
      </c>
      <c r="F606" s="11">
        <v>23606</v>
      </c>
      <c r="G606" s="53">
        <v>0</v>
      </c>
      <c r="H606" s="57">
        <v>0</v>
      </c>
      <c r="I606" s="53">
        <v>0</v>
      </c>
      <c r="J606" s="57">
        <v>23606</v>
      </c>
      <c r="K606" s="199">
        <f t="shared" si="89"/>
        <v>0</v>
      </c>
      <c r="L606" s="142">
        <f t="shared" si="90"/>
        <v>0</v>
      </c>
      <c r="M606" s="130">
        <f t="shared" si="91"/>
        <v>0</v>
      </c>
      <c r="N606" s="200">
        <f t="shared" si="92"/>
        <v>0</v>
      </c>
      <c r="O606" s="194">
        <v>0</v>
      </c>
      <c r="P606" s="11">
        <v>0</v>
      </c>
      <c r="Q606" s="11">
        <v>0</v>
      </c>
      <c r="R606" s="195">
        <v>0</v>
      </c>
      <c r="S606" s="199">
        <f t="shared" si="93"/>
        <v>23606</v>
      </c>
      <c r="T606" s="130">
        <f t="shared" si="85"/>
        <v>0</v>
      </c>
      <c r="U606" s="130">
        <f t="shared" si="86"/>
        <v>0</v>
      </c>
      <c r="V606" s="200">
        <f t="shared" si="87"/>
        <v>0</v>
      </c>
      <c r="W606" s="7"/>
      <c r="X606" s="53"/>
      <c r="Y606" s="53">
        <v>2007</v>
      </c>
      <c r="Z606" s="123">
        <v>0</v>
      </c>
      <c r="AA606" s="193" t="s">
        <v>213</v>
      </c>
      <c r="AC606" t="s">
        <v>2513</v>
      </c>
    </row>
    <row r="607" spans="1:29" x14ac:dyDescent="0.35">
      <c r="A607" s="63">
        <v>273</v>
      </c>
      <c r="B607" s="53" t="s">
        <v>728</v>
      </c>
      <c r="C607" s="53" t="str">
        <f t="shared" si="88"/>
        <v>524</v>
      </c>
      <c r="D607" s="63">
        <v>524100</v>
      </c>
      <c r="E607" s="59" t="s">
        <v>684</v>
      </c>
      <c r="F607" s="11">
        <v>61979</v>
      </c>
      <c r="G607" s="53">
        <v>0</v>
      </c>
      <c r="H607" s="57">
        <v>0</v>
      </c>
      <c r="I607" s="53">
        <v>0</v>
      </c>
      <c r="J607" s="57">
        <v>61979</v>
      </c>
      <c r="K607" s="199">
        <f t="shared" si="89"/>
        <v>0</v>
      </c>
      <c r="L607" s="142">
        <f t="shared" si="90"/>
        <v>0</v>
      </c>
      <c r="M607" s="130">
        <f t="shared" si="91"/>
        <v>0</v>
      </c>
      <c r="N607" s="200">
        <f t="shared" si="92"/>
        <v>0</v>
      </c>
      <c r="O607" s="194">
        <v>0</v>
      </c>
      <c r="P607" s="11">
        <v>0</v>
      </c>
      <c r="Q607" s="11">
        <v>0</v>
      </c>
      <c r="R607" s="195">
        <v>0</v>
      </c>
      <c r="S607" s="199">
        <f t="shared" si="93"/>
        <v>61979</v>
      </c>
      <c r="T607" s="130">
        <f t="shared" si="85"/>
        <v>0</v>
      </c>
      <c r="U607" s="130">
        <f t="shared" si="86"/>
        <v>0</v>
      </c>
      <c r="V607" s="200">
        <f t="shared" si="87"/>
        <v>0</v>
      </c>
      <c r="W607" s="7"/>
      <c r="X607" s="53"/>
      <c r="Y607" s="53">
        <v>2007</v>
      </c>
      <c r="Z607" s="123">
        <v>0</v>
      </c>
      <c r="AA607" s="193" t="s">
        <v>213</v>
      </c>
      <c r="AC607" t="s">
        <v>2513</v>
      </c>
    </row>
    <row r="608" spans="1:29" x14ac:dyDescent="0.35">
      <c r="A608" s="63">
        <v>277</v>
      </c>
      <c r="B608" s="53" t="s">
        <v>1244</v>
      </c>
      <c r="C608" s="53" t="str">
        <f t="shared" si="88"/>
        <v>517</v>
      </c>
      <c r="D608" s="63">
        <v>517110</v>
      </c>
      <c r="E608" s="59" t="s">
        <v>665</v>
      </c>
      <c r="F608" s="11">
        <v>41893</v>
      </c>
      <c r="G608" s="53">
        <v>0</v>
      </c>
      <c r="H608" s="57">
        <v>0</v>
      </c>
      <c r="I608" s="53">
        <v>0</v>
      </c>
      <c r="J608" s="57">
        <v>41893</v>
      </c>
      <c r="K608" s="199">
        <f t="shared" si="89"/>
        <v>0</v>
      </c>
      <c r="L608" s="142">
        <f t="shared" si="90"/>
        <v>0</v>
      </c>
      <c r="M608" s="130">
        <f t="shared" si="91"/>
        <v>0</v>
      </c>
      <c r="N608" s="200">
        <f t="shared" si="92"/>
        <v>0</v>
      </c>
      <c r="O608" s="194">
        <v>0</v>
      </c>
      <c r="P608" s="11">
        <v>0</v>
      </c>
      <c r="Q608" s="11">
        <v>0</v>
      </c>
      <c r="R608" s="195">
        <v>0</v>
      </c>
      <c r="S608" s="199">
        <f t="shared" si="93"/>
        <v>41893</v>
      </c>
      <c r="T608" s="130">
        <f t="shared" si="85"/>
        <v>0</v>
      </c>
      <c r="U608" s="130">
        <f t="shared" si="86"/>
        <v>0</v>
      </c>
      <c r="V608" s="200">
        <f t="shared" si="87"/>
        <v>0</v>
      </c>
      <c r="W608" s="7"/>
      <c r="X608" s="53"/>
      <c r="Y608" s="53">
        <v>2007</v>
      </c>
      <c r="Z608" s="123">
        <v>0</v>
      </c>
      <c r="AA608" s="193" t="s">
        <v>213</v>
      </c>
      <c r="AC608" t="s">
        <v>2515</v>
      </c>
    </row>
    <row r="609" spans="1:29" x14ac:dyDescent="0.35">
      <c r="A609" s="63">
        <v>277</v>
      </c>
      <c r="B609" s="53" t="s">
        <v>1244</v>
      </c>
      <c r="C609" s="53" t="str">
        <f t="shared" si="88"/>
        <v>517</v>
      </c>
      <c r="D609" s="63" t="s">
        <v>685</v>
      </c>
      <c r="E609" s="59" t="s">
        <v>686</v>
      </c>
      <c r="F609" s="11">
        <v>1698</v>
      </c>
      <c r="G609" s="53">
        <v>0</v>
      </c>
      <c r="H609" s="57">
        <v>0</v>
      </c>
      <c r="I609" s="53">
        <v>0</v>
      </c>
      <c r="J609" s="57">
        <v>1698</v>
      </c>
      <c r="K609" s="199">
        <f t="shared" si="89"/>
        <v>0</v>
      </c>
      <c r="L609" s="142">
        <f t="shared" si="90"/>
        <v>0</v>
      </c>
      <c r="M609" s="130">
        <f t="shared" si="91"/>
        <v>0</v>
      </c>
      <c r="N609" s="200">
        <f t="shared" si="92"/>
        <v>0</v>
      </c>
      <c r="O609" s="194">
        <v>0</v>
      </c>
      <c r="P609" s="11">
        <v>0</v>
      </c>
      <c r="Q609" s="11">
        <v>0</v>
      </c>
      <c r="R609" s="195">
        <v>0</v>
      </c>
      <c r="S609" s="199">
        <f t="shared" si="93"/>
        <v>1698</v>
      </c>
      <c r="T609" s="130">
        <f t="shared" si="85"/>
        <v>0</v>
      </c>
      <c r="U609" s="130">
        <f t="shared" si="86"/>
        <v>0</v>
      </c>
      <c r="V609" s="200">
        <f t="shared" si="87"/>
        <v>0</v>
      </c>
      <c r="W609" s="7"/>
      <c r="X609" s="53"/>
      <c r="Y609" s="53">
        <v>2007</v>
      </c>
      <c r="Z609" s="123">
        <v>0</v>
      </c>
      <c r="AA609" s="193" t="s">
        <v>213</v>
      </c>
      <c r="AC609" t="s">
        <v>2515</v>
      </c>
    </row>
    <row r="610" spans="1:29" x14ac:dyDescent="0.35">
      <c r="A610" s="63">
        <v>277</v>
      </c>
      <c r="B610" s="53" t="s">
        <v>1244</v>
      </c>
      <c r="C610" s="53" t="str">
        <f t="shared" si="88"/>
        <v>532</v>
      </c>
      <c r="D610" s="63" t="s">
        <v>457</v>
      </c>
      <c r="E610" s="59" t="s">
        <v>458</v>
      </c>
      <c r="F610" s="11">
        <v>39</v>
      </c>
      <c r="G610" s="53">
        <v>0</v>
      </c>
      <c r="H610" s="57">
        <v>0</v>
      </c>
      <c r="I610" s="53">
        <v>0</v>
      </c>
      <c r="J610" s="57">
        <v>39</v>
      </c>
      <c r="K610" s="199">
        <f t="shared" si="89"/>
        <v>0</v>
      </c>
      <c r="L610" s="142">
        <f t="shared" si="90"/>
        <v>0</v>
      </c>
      <c r="M610" s="130">
        <f t="shared" si="91"/>
        <v>0</v>
      </c>
      <c r="N610" s="200">
        <f t="shared" si="92"/>
        <v>0</v>
      </c>
      <c r="O610" s="194">
        <v>0</v>
      </c>
      <c r="P610" s="11">
        <v>0</v>
      </c>
      <c r="Q610" s="11">
        <v>0</v>
      </c>
      <c r="R610" s="195">
        <v>0</v>
      </c>
      <c r="S610" s="199">
        <f t="shared" si="93"/>
        <v>39</v>
      </c>
      <c r="T610" s="130">
        <f t="shared" si="85"/>
        <v>0</v>
      </c>
      <c r="U610" s="130">
        <f t="shared" si="86"/>
        <v>0</v>
      </c>
      <c r="V610" s="200">
        <f t="shared" si="87"/>
        <v>0</v>
      </c>
      <c r="W610" s="7"/>
      <c r="X610" s="53"/>
      <c r="Y610" s="53">
        <v>2007</v>
      </c>
      <c r="Z610" s="123">
        <v>0</v>
      </c>
      <c r="AA610" s="193" t="s">
        <v>213</v>
      </c>
      <c r="AC610" t="s">
        <v>2515</v>
      </c>
    </row>
    <row r="611" spans="1:29" x14ac:dyDescent="0.35">
      <c r="A611" s="63">
        <v>277</v>
      </c>
      <c r="B611" s="53" t="s">
        <v>1244</v>
      </c>
      <c r="C611" s="53" t="str">
        <f t="shared" si="88"/>
        <v>561</v>
      </c>
      <c r="D611" s="63">
        <v>561400</v>
      </c>
      <c r="E611" s="59" t="s">
        <v>687</v>
      </c>
      <c r="F611" s="11">
        <v>468</v>
      </c>
      <c r="G611" s="53">
        <v>0</v>
      </c>
      <c r="H611" s="57">
        <v>0</v>
      </c>
      <c r="I611" s="53">
        <v>0</v>
      </c>
      <c r="J611" s="57">
        <v>468</v>
      </c>
      <c r="K611" s="199">
        <f t="shared" si="89"/>
        <v>0</v>
      </c>
      <c r="L611" s="142">
        <f t="shared" si="90"/>
        <v>0</v>
      </c>
      <c r="M611" s="130">
        <f t="shared" si="91"/>
        <v>0</v>
      </c>
      <c r="N611" s="200">
        <f t="shared" si="92"/>
        <v>0</v>
      </c>
      <c r="O611" s="194">
        <v>0</v>
      </c>
      <c r="P611" s="11">
        <v>0</v>
      </c>
      <c r="Q611" s="11">
        <v>0</v>
      </c>
      <c r="R611" s="195">
        <v>0</v>
      </c>
      <c r="S611" s="199">
        <f t="shared" si="93"/>
        <v>468</v>
      </c>
      <c r="T611" s="130">
        <f t="shared" si="85"/>
        <v>0</v>
      </c>
      <c r="U611" s="130">
        <f t="shared" si="86"/>
        <v>0</v>
      </c>
      <c r="V611" s="200">
        <f t="shared" si="87"/>
        <v>0</v>
      </c>
      <c r="W611" s="7"/>
      <c r="X611" s="53"/>
      <c r="Y611" s="53">
        <v>2007</v>
      </c>
      <c r="Z611" s="123">
        <v>0</v>
      </c>
      <c r="AA611" s="193" t="s">
        <v>213</v>
      </c>
      <c r="AC611" t="s">
        <v>2515</v>
      </c>
    </row>
    <row r="612" spans="1:29" x14ac:dyDescent="0.35">
      <c r="A612" s="63">
        <v>277</v>
      </c>
      <c r="B612" s="53" t="s">
        <v>1244</v>
      </c>
      <c r="C612" s="53" t="str">
        <f t="shared" si="88"/>
        <v>721</v>
      </c>
      <c r="D612" s="63">
        <v>721000</v>
      </c>
      <c r="E612" s="59" t="s">
        <v>50</v>
      </c>
      <c r="F612" s="11">
        <v>423</v>
      </c>
      <c r="G612" s="53">
        <v>0</v>
      </c>
      <c r="H612" s="57">
        <v>0</v>
      </c>
      <c r="I612" s="53">
        <v>0</v>
      </c>
      <c r="J612" s="57">
        <v>423</v>
      </c>
      <c r="K612" s="199">
        <f t="shared" si="89"/>
        <v>0</v>
      </c>
      <c r="L612" s="142">
        <f t="shared" si="90"/>
        <v>0</v>
      </c>
      <c r="M612" s="130">
        <f t="shared" si="91"/>
        <v>0</v>
      </c>
      <c r="N612" s="200">
        <f t="shared" si="92"/>
        <v>0</v>
      </c>
      <c r="O612" s="194">
        <v>0</v>
      </c>
      <c r="P612" s="11">
        <v>0</v>
      </c>
      <c r="Q612" s="11">
        <v>0</v>
      </c>
      <c r="R612" s="195">
        <v>0</v>
      </c>
      <c r="S612" s="199">
        <f t="shared" si="93"/>
        <v>423</v>
      </c>
      <c r="T612" s="130">
        <f t="shared" si="85"/>
        <v>0</v>
      </c>
      <c r="U612" s="130">
        <f t="shared" si="86"/>
        <v>0</v>
      </c>
      <c r="V612" s="200">
        <f t="shared" si="87"/>
        <v>0</v>
      </c>
      <c r="W612" s="7"/>
      <c r="X612" s="53"/>
      <c r="Y612" s="53">
        <v>2007</v>
      </c>
      <c r="Z612" s="123">
        <v>0</v>
      </c>
      <c r="AA612" s="193" t="s">
        <v>213</v>
      </c>
      <c r="AC612" t="s">
        <v>2515</v>
      </c>
    </row>
    <row r="613" spans="1:29" x14ac:dyDescent="0.35">
      <c r="A613" s="63">
        <v>278</v>
      </c>
      <c r="B613" s="53" t="s">
        <v>1245</v>
      </c>
      <c r="C613" s="53" t="str">
        <f t="shared" si="88"/>
        <v>517</v>
      </c>
      <c r="D613" s="63">
        <v>517110</v>
      </c>
      <c r="E613" s="59" t="s">
        <v>665</v>
      </c>
      <c r="F613" s="11">
        <v>19636</v>
      </c>
      <c r="G613" s="53">
        <v>0</v>
      </c>
      <c r="H613" s="57">
        <v>0</v>
      </c>
      <c r="I613" s="53">
        <v>0</v>
      </c>
      <c r="J613" s="57">
        <v>19636</v>
      </c>
      <c r="K613" s="199">
        <f t="shared" si="89"/>
        <v>0</v>
      </c>
      <c r="L613" s="142">
        <f t="shared" si="90"/>
        <v>0</v>
      </c>
      <c r="M613" s="130">
        <f t="shared" si="91"/>
        <v>0</v>
      </c>
      <c r="N613" s="200">
        <f t="shared" si="92"/>
        <v>0</v>
      </c>
      <c r="O613" s="194">
        <v>0</v>
      </c>
      <c r="P613" s="11">
        <v>0</v>
      </c>
      <c r="Q613" s="11">
        <v>0</v>
      </c>
      <c r="R613" s="195">
        <v>0</v>
      </c>
      <c r="S613" s="199">
        <f t="shared" si="93"/>
        <v>19636</v>
      </c>
      <c r="T613" s="130">
        <f t="shared" si="85"/>
        <v>0</v>
      </c>
      <c r="U613" s="130">
        <f t="shared" si="86"/>
        <v>0</v>
      </c>
      <c r="V613" s="200">
        <f t="shared" si="87"/>
        <v>0</v>
      </c>
      <c r="W613" s="7"/>
      <c r="X613" s="53"/>
      <c r="Y613" s="53">
        <v>2007</v>
      </c>
      <c r="Z613" s="123">
        <v>0</v>
      </c>
      <c r="AA613" s="193" t="s">
        <v>213</v>
      </c>
      <c r="AC613" t="s">
        <v>2515</v>
      </c>
    </row>
    <row r="614" spans="1:29" x14ac:dyDescent="0.35">
      <c r="A614" s="63">
        <v>278</v>
      </c>
      <c r="B614" s="53" t="s">
        <v>1245</v>
      </c>
      <c r="C614" s="53" t="str">
        <f t="shared" si="88"/>
        <v>517</v>
      </c>
      <c r="D614" s="63" t="s">
        <v>685</v>
      </c>
      <c r="E614" s="59" t="s">
        <v>686</v>
      </c>
      <c r="F614" s="11">
        <v>790</v>
      </c>
      <c r="G614" s="53">
        <v>0</v>
      </c>
      <c r="H614" s="57">
        <v>0</v>
      </c>
      <c r="I614" s="53">
        <v>0</v>
      </c>
      <c r="J614" s="57">
        <v>790</v>
      </c>
      <c r="K614" s="199">
        <f t="shared" si="89"/>
        <v>0</v>
      </c>
      <c r="L614" s="142">
        <f t="shared" si="90"/>
        <v>0</v>
      </c>
      <c r="M614" s="130">
        <f t="shared" si="91"/>
        <v>0</v>
      </c>
      <c r="N614" s="200">
        <f t="shared" si="92"/>
        <v>0</v>
      </c>
      <c r="O614" s="194">
        <v>0</v>
      </c>
      <c r="P614" s="11">
        <v>0</v>
      </c>
      <c r="Q614" s="11">
        <v>0</v>
      </c>
      <c r="R614" s="195">
        <v>0</v>
      </c>
      <c r="S614" s="199">
        <f t="shared" si="93"/>
        <v>790</v>
      </c>
      <c r="T614" s="130">
        <f t="shared" si="85"/>
        <v>0</v>
      </c>
      <c r="U614" s="130">
        <f t="shared" si="86"/>
        <v>0</v>
      </c>
      <c r="V614" s="200">
        <f t="shared" si="87"/>
        <v>0</v>
      </c>
      <c r="W614" s="7"/>
      <c r="X614" s="53"/>
      <c r="Y614" s="53">
        <v>2007</v>
      </c>
      <c r="Z614" s="123">
        <v>0</v>
      </c>
      <c r="AA614" s="193" t="s">
        <v>213</v>
      </c>
      <c r="AC614" t="s">
        <v>2515</v>
      </c>
    </row>
    <row r="615" spans="1:29" x14ac:dyDescent="0.35">
      <c r="A615" s="63">
        <v>279</v>
      </c>
      <c r="B615" s="53" t="s">
        <v>1246</v>
      </c>
      <c r="C615" s="53" t="str">
        <f t="shared" si="88"/>
        <v>517</v>
      </c>
      <c r="D615" s="63">
        <v>517210</v>
      </c>
      <c r="E615" s="59" t="s">
        <v>688</v>
      </c>
      <c r="F615" s="11">
        <v>81429</v>
      </c>
      <c r="G615" s="53">
        <v>0</v>
      </c>
      <c r="H615" s="57">
        <v>0</v>
      </c>
      <c r="I615" s="53">
        <v>0</v>
      </c>
      <c r="J615" s="57">
        <v>81429</v>
      </c>
      <c r="K615" s="199">
        <f t="shared" si="89"/>
        <v>0</v>
      </c>
      <c r="L615" s="142">
        <f t="shared" si="90"/>
        <v>0</v>
      </c>
      <c r="M615" s="130">
        <f t="shared" si="91"/>
        <v>0</v>
      </c>
      <c r="N615" s="200">
        <f t="shared" si="92"/>
        <v>0</v>
      </c>
      <c r="O615" s="194">
        <v>0</v>
      </c>
      <c r="P615" s="11">
        <v>0</v>
      </c>
      <c r="Q615" s="11">
        <v>0</v>
      </c>
      <c r="R615" s="195">
        <v>0</v>
      </c>
      <c r="S615" s="199">
        <f t="shared" si="93"/>
        <v>81429</v>
      </c>
      <c r="T615" s="130">
        <f t="shared" si="85"/>
        <v>0</v>
      </c>
      <c r="U615" s="130">
        <f t="shared" si="86"/>
        <v>0</v>
      </c>
      <c r="V615" s="200">
        <f t="shared" si="87"/>
        <v>0</v>
      </c>
      <c r="W615" s="7"/>
      <c r="X615" s="53"/>
      <c r="Y615" s="53">
        <v>2007</v>
      </c>
      <c r="Z615" s="123">
        <v>0</v>
      </c>
      <c r="AA615" s="193" t="s">
        <v>213</v>
      </c>
      <c r="AC615" t="s">
        <v>2515</v>
      </c>
    </row>
    <row r="616" spans="1:29" x14ac:dyDescent="0.35">
      <c r="A616" s="63">
        <v>279</v>
      </c>
      <c r="B616" s="53" t="s">
        <v>1246</v>
      </c>
      <c r="C616" s="53" t="str">
        <f t="shared" si="88"/>
        <v>517</v>
      </c>
      <c r="D616" s="63" t="s">
        <v>685</v>
      </c>
      <c r="E616" s="59" t="s">
        <v>686</v>
      </c>
      <c r="F616" s="11">
        <v>2664</v>
      </c>
      <c r="G616" s="53">
        <v>0</v>
      </c>
      <c r="H616" s="57">
        <v>0</v>
      </c>
      <c r="I616" s="53">
        <v>0</v>
      </c>
      <c r="J616" s="57">
        <v>2664</v>
      </c>
      <c r="K616" s="199">
        <f t="shared" si="89"/>
        <v>0</v>
      </c>
      <c r="L616" s="142">
        <f t="shared" si="90"/>
        <v>0</v>
      </c>
      <c r="M616" s="130">
        <f t="shared" si="91"/>
        <v>0</v>
      </c>
      <c r="N616" s="200">
        <f t="shared" si="92"/>
        <v>0</v>
      </c>
      <c r="O616" s="194">
        <v>0</v>
      </c>
      <c r="P616" s="11">
        <v>0</v>
      </c>
      <c r="Q616" s="11">
        <v>0</v>
      </c>
      <c r="R616" s="195">
        <v>0</v>
      </c>
      <c r="S616" s="199">
        <f t="shared" si="93"/>
        <v>2664</v>
      </c>
      <c r="T616" s="130">
        <f t="shared" si="85"/>
        <v>0</v>
      </c>
      <c r="U616" s="130">
        <f t="shared" si="86"/>
        <v>0</v>
      </c>
      <c r="V616" s="200">
        <f t="shared" si="87"/>
        <v>0</v>
      </c>
      <c r="W616" s="7"/>
      <c r="X616" s="53"/>
      <c r="Y616" s="53">
        <v>2007</v>
      </c>
      <c r="Z616" s="123">
        <v>0</v>
      </c>
      <c r="AA616" s="193" t="s">
        <v>213</v>
      </c>
      <c r="AC616" t="s">
        <v>2515</v>
      </c>
    </row>
    <row r="617" spans="1:29" x14ac:dyDescent="0.35">
      <c r="A617" s="63">
        <v>281</v>
      </c>
      <c r="B617" s="53" t="s">
        <v>1247</v>
      </c>
      <c r="C617" s="53" t="str">
        <f t="shared" si="88"/>
        <v>491</v>
      </c>
      <c r="D617" s="63">
        <v>491000</v>
      </c>
      <c r="E617" s="59" t="s">
        <v>680</v>
      </c>
      <c r="F617" s="11">
        <v>9749</v>
      </c>
      <c r="G617" s="53">
        <v>0</v>
      </c>
      <c r="H617" s="57">
        <v>0</v>
      </c>
      <c r="I617" s="53">
        <v>0</v>
      </c>
      <c r="J617" s="57">
        <v>9749</v>
      </c>
      <c r="K617" s="199">
        <f t="shared" si="89"/>
        <v>0</v>
      </c>
      <c r="L617" s="142">
        <f t="shared" si="90"/>
        <v>0</v>
      </c>
      <c r="M617" s="130">
        <f t="shared" si="91"/>
        <v>0</v>
      </c>
      <c r="N617" s="200">
        <f t="shared" si="92"/>
        <v>0</v>
      </c>
      <c r="O617" s="194">
        <v>0</v>
      </c>
      <c r="P617" s="11">
        <v>0</v>
      </c>
      <c r="Q617" s="11">
        <v>0</v>
      </c>
      <c r="R617" s="195">
        <v>0</v>
      </c>
      <c r="S617" s="199">
        <f t="shared" si="93"/>
        <v>9749</v>
      </c>
      <c r="T617" s="130">
        <f t="shared" si="85"/>
        <v>0</v>
      </c>
      <c r="U617" s="130">
        <f t="shared" si="86"/>
        <v>0</v>
      </c>
      <c r="V617" s="200">
        <f t="shared" si="87"/>
        <v>0</v>
      </c>
      <c r="W617" s="7"/>
      <c r="X617" s="53"/>
      <c r="Y617" s="53">
        <v>2007</v>
      </c>
      <c r="Z617" s="123">
        <v>0</v>
      </c>
      <c r="AA617" s="193" t="s">
        <v>213</v>
      </c>
      <c r="AC617" t="s">
        <v>2515</v>
      </c>
    </row>
    <row r="618" spans="1:29" x14ac:dyDescent="0.35">
      <c r="A618" s="63">
        <v>281</v>
      </c>
      <c r="B618" s="53" t="s">
        <v>1247</v>
      </c>
      <c r="C618" s="53" t="str">
        <f t="shared" si="88"/>
        <v>S00</v>
      </c>
      <c r="D618" s="63" t="s">
        <v>424</v>
      </c>
      <c r="E618" s="59" t="s">
        <v>425</v>
      </c>
      <c r="F618" s="11">
        <v>9</v>
      </c>
      <c r="G618" s="53">
        <v>10</v>
      </c>
      <c r="H618" s="57">
        <v>5</v>
      </c>
      <c r="I618" s="53">
        <v>11</v>
      </c>
      <c r="J618" s="57">
        <v>35</v>
      </c>
      <c r="K618" s="199">
        <f t="shared" si="89"/>
        <v>0</v>
      </c>
      <c r="L618" s="142">
        <f t="shared" si="90"/>
        <v>0</v>
      </c>
      <c r="M618" s="130">
        <f t="shared" si="91"/>
        <v>0</v>
      </c>
      <c r="N618" s="200">
        <f t="shared" si="92"/>
        <v>0</v>
      </c>
      <c r="O618" s="194">
        <v>0</v>
      </c>
      <c r="P618" s="11">
        <v>0</v>
      </c>
      <c r="Q618" s="11">
        <v>0</v>
      </c>
      <c r="R618" s="195">
        <v>0</v>
      </c>
      <c r="S618" s="199">
        <f t="shared" si="93"/>
        <v>9</v>
      </c>
      <c r="T618" s="130">
        <f t="shared" si="85"/>
        <v>10</v>
      </c>
      <c r="U618" s="130">
        <f t="shared" si="86"/>
        <v>5</v>
      </c>
      <c r="V618" s="200">
        <f t="shared" si="87"/>
        <v>11</v>
      </c>
      <c r="W618" s="7"/>
      <c r="X618" s="53"/>
      <c r="Y618" s="53">
        <v>2007</v>
      </c>
      <c r="Z618" s="123">
        <v>0</v>
      </c>
      <c r="AA618" s="193" t="s">
        <v>213</v>
      </c>
      <c r="AC618" t="s">
        <v>2515</v>
      </c>
    </row>
    <row r="619" spans="1:29" x14ac:dyDescent="0.35">
      <c r="A619" s="63">
        <v>282</v>
      </c>
      <c r="B619" s="53" t="s">
        <v>1248</v>
      </c>
      <c r="C619" s="53" t="str">
        <f t="shared" si="88"/>
        <v>492</v>
      </c>
      <c r="D619" s="63">
        <v>492000</v>
      </c>
      <c r="E619" s="59" t="s">
        <v>689</v>
      </c>
      <c r="F619" s="11">
        <v>1676</v>
      </c>
      <c r="G619" s="53">
        <v>0</v>
      </c>
      <c r="H619" s="57">
        <v>0</v>
      </c>
      <c r="I619" s="53">
        <v>0</v>
      </c>
      <c r="J619" s="57">
        <v>1676</v>
      </c>
      <c r="K619" s="199">
        <f t="shared" si="89"/>
        <v>0</v>
      </c>
      <c r="L619" s="142">
        <f t="shared" si="90"/>
        <v>0</v>
      </c>
      <c r="M619" s="130">
        <f t="shared" si="91"/>
        <v>0</v>
      </c>
      <c r="N619" s="200">
        <f t="shared" si="92"/>
        <v>0</v>
      </c>
      <c r="O619" s="194">
        <v>0</v>
      </c>
      <c r="P619" s="11">
        <v>0</v>
      </c>
      <c r="Q619" s="11">
        <v>0</v>
      </c>
      <c r="R619" s="195">
        <v>0</v>
      </c>
      <c r="S619" s="199">
        <f t="shared" si="93"/>
        <v>1676</v>
      </c>
      <c r="T619" s="130">
        <f t="shared" si="85"/>
        <v>0</v>
      </c>
      <c r="U619" s="130">
        <f t="shared" si="86"/>
        <v>0</v>
      </c>
      <c r="V619" s="200">
        <f t="shared" si="87"/>
        <v>0</v>
      </c>
      <c r="W619" s="7"/>
      <c r="X619" s="53"/>
      <c r="Y619" s="53">
        <v>2007</v>
      </c>
      <c r="Z619" s="123">
        <v>0</v>
      </c>
      <c r="AA619" s="193" t="s">
        <v>213</v>
      </c>
      <c r="AC619" t="s">
        <v>2515</v>
      </c>
    </row>
    <row r="620" spans="1:29" x14ac:dyDescent="0.35">
      <c r="A620" s="63">
        <v>282</v>
      </c>
      <c r="B620" s="53" t="s">
        <v>1248</v>
      </c>
      <c r="C620" s="53" t="str">
        <f t="shared" si="88"/>
        <v>561</v>
      </c>
      <c r="D620" s="63">
        <v>561400</v>
      </c>
      <c r="E620" s="59" t="s">
        <v>687</v>
      </c>
      <c r="F620" s="11">
        <v>459</v>
      </c>
      <c r="G620" s="53">
        <v>0</v>
      </c>
      <c r="H620" s="57">
        <v>0</v>
      </c>
      <c r="I620" s="53">
        <v>0</v>
      </c>
      <c r="J620" s="57">
        <v>459</v>
      </c>
      <c r="K620" s="199">
        <f t="shared" si="89"/>
        <v>0</v>
      </c>
      <c r="L620" s="142">
        <f t="shared" si="90"/>
        <v>0</v>
      </c>
      <c r="M620" s="130">
        <f t="shared" si="91"/>
        <v>0</v>
      </c>
      <c r="N620" s="200">
        <f t="shared" si="92"/>
        <v>0</v>
      </c>
      <c r="O620" s="194">
        <v>0</v>
      </c>
      <c r="P620" s="11">
        <v>0</v>
      </c>
      <c r="Q620" s="11">
        <v>0</v>
      </c>
      <c r="R620" s="195">
        <v>0</v>
      </c>
      <c r="S620" s="199">
        <f t="shared" si="93"/>
        <v>459</v>
      </c>
      <c r="T620" s="130">
        <f t="shared" si="85"/>
        <v>0</v>
      </c>
      <c r="U620" s="130">
        <f t="shared" si="86"/>
        <v>0</v>
      </c>
      <c r="V620" s="200">
        <f t="shared" si="87"/>
        <v>0</v>
      </c>
      <c r="W620" s="7"/>
      <c r="X620" s="53"/>
      <c r="Y620" s="53">
        <v>2007</v>
      </c>
      <c r="Z620" s="123">
        <v>0</v>
      </c>
      <c r="AA620" s="193" t="s">
        <v>213</v>
      </c>
      <c r="AC620" t="s">
        <v>2515</v>
      </c>
    </row>
    <row r="621" spans="1:29" x14ac:dyDescent="0.35">
      <c r="A621" s="63">
        <v>283</v>
      </c>
      <c r="B621" s="53" t="s">
        <v>729</v>
      </c>
      <c r="C621" s="53" t="str">
        <f t="shared" si="88"/>
        <v>517</v>
      </c>
      <c r="D621" s="63">
        <v>517110</v>
      </c>
      <c r="E621" s="59" t="s">
        <v>665</v>
      </c>
      <c r="F621" s="11">
        <v>36528</v>
      </c>
      <c r="G621" s="53">
        <v>0</v>
      </c>
      <c r="H621" s="57">
        <v>0</v>
      </c>
      <c r="I621" s="53">
        <v>0</v>
      </c>
      <c r="J621" s="57">
        <v>36528</v>
      </c>
      <c r="K621" s="199">
        <f t="shared" si="89"/>
        <v>0</v>
      </c>
      <c r="L621" s="142">
        <f t="shared" si="90"/>
        <v>0</v>
      </c>
      <c r="M621" s="130">
        <f t="shared" si="91"/>
        <v>0</v>
      </c>
      <c r="N621" s="200">
        <f t="shared" si="92"/>
        <v>0</v>
      </c>
      <c r="O621" s="194">
        <v>0</v>
      </c>
      <c r="P621" s="11">
        <v>0</v>
      </c>
      <c r="Q621" s="11">
        <v>0</v>
      </c>
      <c r="R621" s="195">
        <v>0</v>
      </c>
      <c r="S621" s="199">
        <f t="shared" si="93"/>
        <v>36528</v>
      </c>
      <c r="T621" s="130">
        <f t="shared" si="85"/>
        <v>0</v>
      </c>
      <c r="U621" s="130">
        <f t="shared" si="86"/>
        <v>0</v>
      </c>
      <c r="V621" s="200">
        <f t="shared" si="87"/>
        <v>0</v>
      </c>
      <c r="W621" s="7"/>
      <c r="X621" s="53"/>
      <c r="Y621" s="53">
        <v>2007</v>
      </c>
      <c r="Z621" s="123">
        <v>0</v>
      </c>
      <c r="AA621" s="193" t="s">
        <v>213</v>
      </c>
      <c r="AC621" t="s">
        <v>2515</v>
      </c>
    </row>
    <row r="622" spans="1:29" x14ac:dyDescent="0.35">
      <c r="A622" s="63">
        <v>283</v>
      </c>
      <c r="B622" s="53" t="s">
        <v>729</v>
      </c>
      <c r="C622" s="53" t="str">
        <f t="shared" si="88"/>
        <v>517</v>
      </c>
      <c r="D622" s="63" t="s">
        <v>685</v>
      </c>
      <c r="E622" s="59" t="s">
        <v>686</v>
      </c>
      <c r="F622" s="11">
        <v>5814</v>
      </c>
      <c r="G622" s="53">
        <v>0</v>
      </c>
      <c r="H622" s="57">
        <v>0</v>
      </c>
      <c r="I622" s="53">
        <v>0</v>
      </c>
      <c r="J622" s="57">
        <v>5814</v>
      </c>
      <c r="K622" s="199">
        <f t="shared" si="89"/>
        <v>0</v>
      </c>
      <c r="L622" s="142">
        <f t="shared" si="90"/>
        <v>0</v>
      </c>
      <c r="M622" s="130">
        <f t="shared" si="91"/>
        <v>0</v>
      </c>
      <c r="N622" s="200">
        <f t="shared" si="92"/>
        <v>0</v>
      </c>
      <c r="O622" s="194">
        <v>0</v>
      </c>
      <c r="P622" s="11">
        <v>0</v>
      </c>
      <c r="Q622" s="11">
        <v>0</v>
      </c>
      <c r="R622" s="195">
        <v>0</v>
      </c>
      <c r="S622" s="199">
        <f t="shared" si="93"/>
        <v>5814</v>
      </c>
      <c r="T622" s="130">
        <f t="shared" si="85"/>
        <v>0</v>
      </c>
      <c r="U622" s="130">
        <f t="shared" si="86"/>
        <v>0</v>
      </c>
      <c r="V622" s="200">
        <f t="shared" si="87"/>
        <v>0</v>
      </c>
      <c r="W622" s="7"/>
      <c r="X622" s="53"/>
      <c r="Y622" s="53">
        <v>2007</v>
      </c>
      <c r="Z622" s="123">
        <v>0</v>
      </c>
      <c r="AA622" s="193" t="s">
        <v>213</v>
      </c>
      <c r="AC622" t="s">
        <v>2515</v>
      </c>
    </row>
    <row r="623" spans="1:29" x14ac:dyDescent="0.35">
      <c r="A623" s="63">
        <v>286</v>
      </c>
      <c r="B623" s="53" t="s">
        <v>1249</v>
      </c>
      <c r="C623" s="53" t="str">
        <f t="shared" si="88"/>
        <v>611</v>
      </c>
      <c r="D623" s="63" t="s">
        <v>644</v>
      </c>
      <c r="E623" s="59" t="s">
        <v>645</v>
      </c>
      <c r="F623" s="11">
        <v>78908</v>
      </c>
      <c r="G623" s="53">
        <v>0</v>
      </c>
      <c r="H623" s="57">
        <v>0</v>
      </c>
      <c r="I623" s="53">
        <v>0</v>
      </c>
      <c r="J623" s="57">
        <v>78908</v>
      </c>
      <c r="K623" s="199">
        <f t="shared" si="89"/>
        <v>0</v>
      </c>
      <c r="L623" s="142">
        <f t="shared" si="90"/>
        <v>0</v>
      </c>
      <c r="M623" s="130">
        <f t="shared" si="91"/>
        <v>0</v>
      </c>
      <c r="N623" s="200">
        <f t="shared" si="92"/>
        <v>0</v>
      </c>
      <c r="O623" s="194">
        <v>0</v>
      </c>
      <c r="P623" s="11">
        <v>0</v>
      </c>
      <c r="Q623" s="11">
        <v>0</v>
      </c>
      <c r="R623" s="195">
        <v>0</v>
      </c>
      <c r="S623" s="199">
        <f t="shared" si="93"/>
        <v>78908</v>
      </c>
      <c r="T623" s="130">
        <f t="shared" si="85"/>
        <v>0</v>
      </c>
      <c r="U623" s="130">
        <f t="shared" si="86"/>
        <v>0</v>
      </c>
      <c r="V623" s="200">
        <f t="shared" si="87"/>
        <v>0</v>
      </c>
      <c r="W623" s="7"/>
      <c r="X623" s="53"/>
      <c r="Y623" s="53">
        <v>2007</v>
      </c>
      <c r="Z623" s="123">
        <v>0</v>
      </c>
      <c r="AA623" s="193" t="s">
        <v>213</v>
      </c>
      <c r="AC623" t="s">
        <v>2515</v>
      </c>
    </row>
    <row r="624" spans="1:29" x14ac:dyDescent="0.35">
      <c r="A624" s="63">
        <v>287</v>
      </c>
      <c r="B624" s="53" t="s">
        <v>1250</v>
      </c>
      <c r="C624" s="53" t="str">
        <f t="shared" si="88"/>
        <v>611</v>
      </c>
      <c r="D624" s="63" t="s">
        <v>644</v>
      </c>
      <c r="E624" s="59" t="s">
        <v>645</v>
      </c>
      <c r="F624" s="11">
        <v>49377</v>
      </c>
      <c r="G624" s="53">
        <v>0</v>
      </c>
      <c r="H624" s="57">
        <v>0</v>
      </c>
      <c r="I624" s="53">
        <v>0</v>
      </c>
      <c r="J624" s="57">
        <v>49377</v>
      </c>
      <c r="K624" s="199">
        <f t="shared" si="89"/>
        <v>0</v>
      </c>
      <c r="L624" s="142">
        <f t="shared" si="90"/>
        <v>0</v>
      </c>
      <c r="M624" s="130">
        <f t="shared" si="91"/>
        <v>0</v>
      </c>
      <c r="N624" s="200">
        <f t="shared" si="92"/>
        <v>0</v>
      </c>
      <c r="O624" s="194">
        <v>0</v>
      </c>
      <c r="P624" s="11">
        <v>0</v>
      </c>
      <c r="Q624" s="11">
        <v>0</v>
      </c>
      <c r="R624" s="195">
        <v>0</v>
      </c>
      <c r="S624" s="199">
        <f t="shared" si="93"/>
        <v>49377</v>
      </c>
      <c r="T624" s="130">
        <f t="shared" si="85"/>
        <v>0</v>
      </c>
      <c r="U624" s="130">
        <f t="shared" si="86"/>
        <v>0</v>
      </c>
      <c r="V624" s="200">
        <f t="shared" si="87"/>
        <v>0</v>
      </c>
      <c r="W624" s="7"/>
      <c r="X624" s="53"/>
      <c r="Y624" s="53">
        <v>2007</v>
      </c>
      <c r="Z624" s="123">
        <v>0</v>
      </c>
      <c r="AA624" s="193" t="s">
        <v>213</v>
      </c>
      <c r="AC624" t="s">
        <v>2515</v>
      </c>
    </row>
    <row r="625" spans="1:29" x14ac:dyDescent="0.35">
      <c r="A625" s="63">
        <v>289</v>
      </c>
      <c r="B625" s="53" t="s">
        <v>654</v>
      </c>
      <c r="C625" s="53" t="str">
        <f t="shared" si="88"/>
        <v>611</v>
      </c>
      <c r="D625" s="63">
        <v>611100</v>
      </c>
      <c r="E625" s="59" t="s">
        <v>654</v>
      </c>
      <c r="F625" s="11">
        <v>23350</v>
      </c>
      <c r="G625" s="53">
        <v>0</v>
      </c>
      <c r="H625" s="57">
        <v>0</v>
      </c>
      <c r="I625" s="53">
        <v>0</v>
      </c>
      <c r="J625" s="57">
        <v>23350</v>
      </c>
      <c r="K625" s="199">
        <f t="shared" si="89"/>
        <v>0</v>
      </c>
      <c r="L625" s="142">
        <f t="shared" si="90"/>
        <v>0</v>
      </c>
      <c r="M625" s="130">
        <f t="shared" si="91"/>
        <v>0</v>
      </c>
      <c r="N625" s="200">
        <f t="shared" si="92"/>
        <v>0</v>
      </c>
      <c r="O625" s="194">
        <v>0</v>
      </c>
      <c r="P625" s="11">
        <v>0</v>
      </c>
      <c r="Q625" s="11">
        <v>0</v>
      </c>
      <c r="R625" s="195">
        <v>0</v>
      </c>
      <c r="S625" s="199">
        <f t="shared" si="93"/>
        <v>23350</v>
      </c>
      <c r="T625" s="130">
        <f t="shared" si="85"/>
        <v>0</v>
      </c>
      <c r="U625" s="130">
        <f t="shared" si="86"/>
        <v>0</v>
      </c>
      <c r="V625" s="200">
        <f t="shared" si="87"/>
        <v>0</v>
      </c>
      <c r="W625" s="7"/>
      <c r="X625" s="53"/>
      <c r="Y625" s="53">
        <v>2007</v>
      </c>
      <c r="Z625" s="123">
        <v>0</v>
      </c>
      <c r="AA625" s="193" t="s">
        <v>213</v>
      </c>
      <c r="AC625" t="s">
        <v>2515</v>
      </c>
    </row>
    <row r="626" spans="1:29" x14ac:dyDescent="0.35">
      <c r="A626" s="63">
        <v>290</v>
      </c>
      <c r="B626" s="53" t="s">
        <v>1251</v>
      </c>
      <c r="C626" s="53" t="str">
        <f t="shared" si="88"/>
        <v>624</v>
      </c>
      <c r="D626" s="63">
        <v>624400</v>
      </c>
      <c r="E626" s="59" t="s">
        <v>690</v>
      </c>
      <c r="F626" s="11">
        <v>9408</v>
      </c>
      <c r="G626" s="53">
        <v>0</v>
      </c>
      <c r="H626" s="57">
        <v>0</v>
      </c>
      <c r="I626" s="53">
        <v>0</v>
      </c>
      <c r="J626" s="57">
        <v>9408</v>
      </c>
      <c r="K626" s="199">
        <f t="shared" si="89"/>
        <v>0</v>
      </c>
      <c r="L626" s="142">
        <f t="shared" si="90"/>
        <v>0</v>
      </c>
      <c r="M626" s="130">
        <f t="shared" si="91"/>
        <v>0</v>
      </c>
      <c r="N626" s="200">
        <f t="shared" si="92"/>
        <v>0</v>
      </c>
      <c r="O626" s="194">
        <v>0</v>
      </c>
      <c r="P626" s="11">
        <v>0</v>
      </c>
      <c r="Q626" s="11">
        <v>0</v>
      </c>
      <c r="R626" s="195">
        <v>0</v>
      </c>
      <c r="S626" s="199">
        <f t="shared" si="93"/>
        <v>9408</v>
      </c>
      <c r="T626" s="130">
        <f t="shared" si="85"/>
        <v>0</v>
      </c>
      <c r="U626" s="130">
        <f t="shared" si="86"/>
        <v>0</v>
      </c>
      <c r="V626" s="200">
        <f t="shared" si="87"/>
        <v>0</v>
      </c>
      <c r="W626" s="7"/>
      <c r="X626" s="53"/>
      <c r="Y626" s="53">
        <v>2007</v>
      </c>
      <c r="Z626" s="123">
        <v>0</v>
      </c>
      <c r="AA626" s="193" t="s">
        <v>213</v>
      </c>
      <c r="AC626" t="s">
        <v>2515</v>
      </c>
    </row>
    <row r="627" spans="1:29" x14ac:dyDescent="0.35">
      <c r="A627" s="63">
        <v>291</v>
      </c>
      <c r="B627" s="53" t="s">
        <v>730</v>
      </c>
      <c r="C627" s="53" t="str">
        <f t="shared" si="88"/>
        <v>611</v>
      </c>
      <c r="D627" s="63" t="s">
        <v>644</v>
      </c>
      <c r="E627" s="59" t="s">
        <v>645</v>
      </c>
      <c r="F627" s="11">
        <v>531</v>
      </c>
      <c r="G627" s="53">
        <v>0</v>
      </c>
      <c r="H627" s="57">
        <v>0</v>
      </c>
      <c r="I627" s="53">
        <v>0</v>
      </c>
      <c r="J627" s="57">
        <v>531</v>
      </c>
      <c r="K627" s="199">
        <f t="shared" si="89"/>
        <v>0</v>
      </c>
      <c r="L627" s="142">
        <f t="shared" si="90"/>
        <v>0</v>
      </c>
      <c r="M627" s="130">
        <f t="shared" si="91"/>
        <v>0</v>
      </c>
      <c r="N627" s="200">
        <f t="shared" si="92"/>
        <v>0</v>
      </c>
      <c r="O627" s="194">
        <v>0</v>
      </c>
      <c r="P627" s="11">
        <v>0</v>
      </c>
      <c r="Q627" s="11">
        <v>0</v>
      </c>
      <c r="R627" s="195">
        <v>0</v>
      </c>
      <c r="S627" s="199">
        <f t="shared" si="93"/>
        <v>531</v>
      </c>
      <c r="T627" s="130">
        <f t="shared" si="85"/>
        <v>0</v>
      </c>
      <c r="U627" s="130">
        <f t="shared" si="86"/>
        <v>0</v>
      </c>
      <c r="V627" s="200">
        <f t="shared" si="87"/>
        <v>0</v>
      </c>
      <c r="W627" s="7"/>
      <c r="X627" s="53"/>
      <c r="Y627" s="53">
        <v>2007</v>
      </c>
      <c r="Z627" s="123">
        <v>0</v>
      </c>
      <c r="AA627" s="193" t="s">
        <v>213</v>
      </c>
      <c r="AC627" t="s">
        <v>2515</v>
      </c>
    </row>
    <row r="628" spans="1:29" x14ac:dyDescent="0.35">
      <c r="A628" s="63">
        <v>291</v>
      </c>
      <c r="B628" s="53" t="s">
        <v>730</v>
      </c>
      <c r="C628" s="53" t="str">
        <f t="shared" si="88"/>
        <v>611</v>
      </c>
      <c r="D628" s="63" t="s">
        <v>651</v>
      </c>
      <c r="E628" s="59" t="s">
        <v>652</v>
      </c>
      <c r="F628" s="11">
        <v>35002</v>
      </c>
      <c r="G628" s="53">
        <v>0</v>
      </c>
      <c r="H628" s="57">
        <v>0</v>
      </c>
      <c r="I628" s="53">
        <v>0</v>
      </c>
      <c r="J628" s="57">
        <v>35002</v>
      </c>
      <c r="K628" s="199">
        <f t="shared" si="89"/>
        <v>0</v>
      </c>
      <c r="L628" s="142">
        <f t="shared" si="90"/>
        <v>0</v>
      </c>
      <c r="M628" s="130">
        <f t="shared" si="91"/>
        <v>0</v>
      </c>
      <c r="N628" s="200">
        <f t="shared" si="92"/>
        <v>0</v>
      </c>
      <c r="O628" s="194">
        <v>0</v>
      </c>
      <c r="P628" s="11">
        <v>0</v>
      </c>
      <c r="Q628" s="11">
        <v>0</v>
      </c>
      <c r="R628" s="195">
        <v>0</v>
      </c>
      <c r="S628" s="199">
        <f t="shared" si="93"/>
        <v>35002</v>
      </c>
      <c r="T628" s="130">
        <f t="shared" si="85"/>
        <v>0</v>
      </c>
      <c r="U628" s="130">
        <f t="shared" si="86"/>
        <v>0</v>
      </c>
      <c r="V628" s="200">
        <f t="shared" si="87"/>
        <v>0</v>
      </c>
      <c r="W628" s="7"/>
      <c r="X628" s="53"/>
      <c r="Y628" s="53">
        <v>2007</v>
      </c>
      <c r="Z628" s="123">
        <v>0</v>
      </c>
      <c r="AA628" s="193" t="s">
        <v>213</v>
      </c>
      <c r="AC628" t="s">
        <v>2515</v>
      </c>
    </row>
    <row r="629" spans="1:29" x14ac:dyDescent="0.35">
      <c r="A629" s="63">
        <v>293</v>
      </c>
      <c r="B629" s="53" t="s">
        <v>96</v>
      </c>
      <c r="C629" s="53" t="str">
        <f t="shared" si="88"/>
        <v>541</v>
      </c>
      <c r="D629" s="63">
        <v>541100</v>
      </c>
      <c r="E629" s="59" t="s">
        <v>96</v>
      </c>
      <c r="F629" s="11">
        <v>90498</v>
      </c>
      <c r="G629" s="53">
        <v>0</v>
      </c>
      <c r="H629" s="57">
        <v>0</v>
      </c>
      <c r="I629" s="53">
        <v>0</v>
      </c>
      <c r="J629" s="57">
        <v>90498</v>
      </c>
      <c r="K629" s="199">
        <f t="shared" si="89"/>
        <v>0</v>
      </c>
      <c r="L629" s="142">
        <f t="shared" si="90"/>
        <v>0</v>
      </c>
      <c r="M629" s="130">
        <f t="shared" si="91"/>
        <v>0</v>
      </c>
      <c r="N629" s="200">
        <f t="shared" si="92"/>
        <v>0</v>
      </c>
      <c r="O629" s="194">
        <v>0</v>
      </c>
      <c r="P629" s="11">
        <v>0</v>
      </c>
      <c r="Q629" s="11">
        <v>0</v>
      </c>
      <c r="R629" s="195">
        <v>0</v>
      </c>
      <c r="S629" s="199">
        <f t="shared" si="93"/>
        <v>90498</v>
      </c>
      <c r="T629" s="130">
        <f t="shared" si="85"/>
        <v>0</v>
      </c>
      <c r="U629" s="130">
        <f t="shared" si="86"/>
        <v>0</v>
      </c>
      <c r="V629" s="200">
        <f t="shared" si="87"/>
        <v>0</v>
      </c>
      <c r="W629" s="7"/>
      <c r="X629" s="53"/>
      <c r="Y629" s="53">
        <v>2007</v>
      </c>
      <c r="Z629" s="123">
        <v>0</v>
      </c>
      <c r="AA629" s="193" t="s">
        <v>213</v>
      </c>
      <c r="AC629" t="s">
        <v>2515</v>
      </c>
    </row>
    <row r="630" spans="1:29" x14ac:dyDescent="0.35">
      <c r="A630" s="63">
        <v>295</v>
      </c>
      <c r="B630" s="53" t="s">
        <v>1252</v>
      </c>
      <c r="C630" s="53" t="str">
        <f t="shared" si="88"/>
        <v>541</v>
      </c>
      <c r="D630" s="63">
        <v>541200</v>
      </c>
      <c r="E630" s="59" t="s">
        <v>691</v>
      </c>
      <c r="F630" s="11">
        <v>15387</v>
      </c>
      <c r="G630" s="53">
        <v>0</v>
      </c>
      <c r="H630" s="57">
        <v>0</v>
      </c>
      <c r="I630" s="53">
        <v>0</v>
      </c>
      <c r="J630" s="57">
        <v>15387</v>
      </c>
      <c r="K630" s="199">
        <f t="shared" si="89"/>
        <v>0</v>
      </c>
      <c r="L630" s="142">
        <f t="shared" si="90"/>
        <v>0</v>
      </c>
      <c r="M630" s="130">
        <f t="shared" si="91"/>
        <v>0</v>
      </c>
      <c r="N630" s="200">
        <f t="shared" si="92"/>
        <v>0</v>
      </c>
      <c r="O630" s="194">
        <v>0</v>
      </c>
      <c r="P630" s="11">
        <v>0</v>
      </c>
      <c r="Q630" s="11">
        <v>0</v>
      </c>
      <c r="R630" s="195">
        <v>0</v>
      </c>
      <c r="S630" s="199">
        <f t="shared" si="93"/>
        <v>15387</v>
      </c>
      <c r="T630" s="130">
        <f t="shared" si="85"/>
        <v>0</v>
      </c>
      <c r="U630" s="130">
        <f t="shared" si="86"/>
        <v>0</v>
      </c>
      <c r="V630" s="200">
        <f t="shared" si="87"/>
        <v>0</v>
      </c>
      <c r="W630" s="7"/>
      <c r="X630" s="53"/>
      <c r="Y630" s="53">
        <v>2007</v>
      </c>
      <c r="Z630" s="123">
        <v>0</v>
      </c>
      <c r="AA630" s="193" t="s">
        <v>213</v>
      </c>
      <c r="AC630" t="s">
        <v>2515</v>
      </c>
    </row>
    <row r="631" spans="1:29" x14ac:dyDescent="0.35">
      <c r="A631" s="63">
        <v>295</v>
      </c>
      <c r="B631" s="53" t="s">
        <v>1252</v>
      </c>
      <c r="C631" s="53" t="str">
        <f t="shared" si="88"/>
        <v>541</v>
      </c>
      <c r="D631" s="63">
        <v>541400</v>
      </c>
      <c r="E631" s="59" t="s">
        <v>692</v>
      </c>
      <c r="F631" s="11">
        <v>4429</v>
      </c>
      <c r="G631" s="53">
        <v>0</v>
      </c>
      <c r="H631" s="57">
        <v>0</v>
      </c>
      <c r="I631" s="53">
        <v>0</v>
      </c>
      <c r="J631" s="57">
        <v>4429</v>
      </c>
      <c r="K631" s="199">
        <f t="shared" si="89"/>
        <v>0</v>
      </c>
      <c r="L631" s="142">
        <f t="shared" si="90"/>
        <v>0</v>
      </c>
      <c r="M631" s="130">
        <f t="shared" si="91"/>
        <v>0</v>
      </c>
      <c r="N631" s="200">
        <f t="shared" si="92"/>
        <v>0</v>
      </c>
      <c r="O631" s="194">
        <v>0</v>
      </c>
      <c r="P631" s="11">
        <v>0</v>
      </c>
      <c r="Q631" s="11">
        <v>0</v>
      </c>
      <c r="R631" s="195">
        <v>0</v>
      </c>
      <c r="S631" s="199">
        <f t="shared" si="93"/>
        <v>4429</v>
      </c>
      <c r="T631" s="130">
        <f t="shared" si="85"/>
        <v>0</v>
      </c>
      <c r="U631" s="130">
        <f t="shared" si="86"/>
        <v>0</v>
      </c>
      <c r="V631" s="200">
        <f t="shared" si="87"/>
        <v>0</v>
      </c>
      <c r="W631" s="7"/>
      <c r="X631" s="53"/>
      <c r="Y631" s="53">
        <v>2007</v>
      </c>
      <c r="Z631" s="123">
        <v>0</v>
      </c>
      <c r="AA631" s="193" t="s">
        <v>213</v>
      </c>
      <c r="AC631" t="s">
        <v>2515</v>
      </c>
    </row>
    <row r="632" spans="1:29" x14ac:dyDescent="0.35">
      <c r="A632" s="63">
        <v>295</v>
      </c>
      <c r="B632" s="53" t="s">
        <v>1252</v>
      </c>
      <c r="C632" s="53" t="str">
        <f t="shared" si="88"/>
        <v>561</v>
      </c>
      <c r="D632" s="63">
        <v>561400</v>
      </c>
      <c r="E632" s="59" t="s">
        <v>687</v>
      </c>
      <c r="F632" s="11">
        <v>507</v>
      </c>
      <c r="G632" s="53">
        <v>0</v>
      </c>
      <c r="H632" s="57">
        <v>0</v>
      </c>
      <c r="I632" s="53">
        <v>0</v>
      </c>
      <c r="J632" s="57">
        <v>507</v>
      </c>
      <c r="K632" s="199">
        <f t="shared" si="89"/>
        <v>0</v>
      </c>
      <c r="L632" s="142">
        <f t="shared" si="90"/>
        <v>0</v>
      </c>
      <c r="M632" s="130">
        <f t="shared" si="91"/>
        <v>0</v>
      </c>
      <c r="N632" s="200">
        <f t="shared" si="92"/>
        <v>0</v>
      </c>
      <c r="O632" s="194">
        <v>0</v>
      </c>
      <c r="P632" s="11">
        <v>0</v>
      </c>
      <c r="Q632" s="11">
        <v>0</v>
      </c>
      <c r="R632" s="195">
        <v>0</v>
      </c>
      <c r="S632" s="199">
        <f t="shared" si="93"/>
        <v>507</v>
      </c>
      <c r="T632" s="130">
        <f t="shared" si="85"/>
        <v>0</v>
      </c>
      <c r="U632" s="130">
        <f t="shared" si="86"/>
        <v>0</v>
      </c>
      <c r="V632" s="200">
        <f t="shared" si="87"/>
        <v>0</v>
      </c>
      <c r="W632" s="7"/>
      <c r="X632" s="53"/>
      <c r="Y632" s="53">
        <v>2007</v>
      </c>
      <c r="Z632" s="123">
        <v>0</v>
      </c>
      <c r="AA632" s="193" t="s">
        <v>213</v>
      </c>
      <c r="AC632" t="s">
        <v>2515</v>
      </c>
    </row>
    <row r="633" spans="1:29" x14ac:dyDescent="0.35">
      <c r="A633" s="63">
        <v>295</v>
      </c>
      <c r="B633" s="53" t="s">
        <v>1252</v>
      </c>
      <c r="C633" s="53" t="str">
        <f t="shared" si="88"/>
        <v>561</v>
      </c>
      <c r="D633" s="63">
        <v>561600</v>
      </c>
      <c r="E633" s="59" t="s">
        <v>693</v>
      </c>
      <c r="F633" s="11">
        <v>502</v>
      </c>
      <c r="G633" s="53">
        <v>0</v>
      </c>
      <c r="H633" s="57">
        <v>0</v>
      </c>
      <c r="I633" s="53">
        <v>0</v>
      </c>
      <c r="J633" s="57">
        <v>502</v>
      </c>
      <c r="K633" s="199">
        <f t="shared" si="89"/>
        <v>0</v>
      </c>
      <c r="L633" s="142">
        <f t="shared" si="90"/>
        <v>0</v>
      </c>
      <c r="M633" s="130">
        <f t="shared" si="91"/>
        <v>0</v>
      </c>
      <c r="N633" s="200">
        <f t="shared" si="92"/>
        <v>0</v>
      </c>
      <c r="O633" s="194">
        <v>0</v>
      </c>
      <c r="P633" s="11">
        <v>0</v>
      </c>
      <c r="Q633" s="11">
        <v>0</v>
      </c>
      <c r="R633" s="195">
        <v>0</v>
      </c>
      <c r="S633" s="199">
        <f t="shared" si="93"/>
        <v>502</v>
      </c>
      <c r="T633" s="130">
        <f t="shared" si="85"/>
        <v>0</v>
      </c>
      <c r="U633" s="130">
        <f t="shared" si="86"/>
        <v>0</v>
      </c>
      <c r="V633" s="200">
        <f t="shared" si="87"/>
        <v>0</v>
      </c>
      <c r="W633" s="7"/>
      <c r="X633" s="53"/>
      <c r="Y633" s="53">
        <v>2007</v>
      </c>
      <c r="Z633" s="123">
        <v>0</v>
      </c>
      <c r="AA633" s="193" t="s">
        <v>213</v>
      </c>
      <c r="AC633" t="s">
        <v>2515</v>
      </c>
    </row>
    <row r="634" spans="1:29" x14ac:dyDescent="0.35">
      <c r="A634" s="63">
        <v>296</v>
      </c>
      <c r="B634" s="53" t="s">
        <v>1253</v>
      </c>
      <c r="C634" s="53" t="str">
        <f t="shared" si="88"/>
        <v>561</v>
      </c>
      <c r="D634" s="63">
        <v>561300</v>
      </c>
      <c r="E634" s="59" t="s">
        <v>694</v>
      </c>
      <c r="F634" s="11">
        <v>1517</v>
      </c>
      <c r="G634" s="53">
        <v>0</v>
      </c>
      <c r="H634" s="57">
        <v>0</v>
      </c>
      <c r="I634" s="53">
        <v>0</v>
      </c>
      <c r="J634" s="57">
        <v>1517</v>
      </c>
      <c r="K634" s="199">
        <f t="shared" si="89"/>
        <v>0</v>
      </c>
      <c r="L634" s="142">
        <f t="shared" si="90"/>
        <v>0</v>
      </c>
      <c r="M634" s="130">
        <f t="shared" si="91"/>
        <v>0</v>
      </c>
      <c r="N634" s="200">
        <f t="shared" si="92"/>
        <v>0</v>
      </c>
      <c r="O634" s="194">
        <v>0</v>
      </c>
      <c r="P634" s="11">
        <v>0</v>
      </c>
      <c r="Q634" s="11">
        <v>0</v>
      </c>
      <c r="R634" s="195">
        <v>0</v>
      </c>
      <c r="S634" s="199">
        <f t="shared" si="93"/>
        <v>1517</v>
      </c>
      <c r="T634" s="130">
        <f t="shared" si="85"/>
        <v>0</v>
      </c>
      <c r="U634" s="130">
        <f t="shared" si="86"/>
        <v>0</v>
      </c>
      <c r="V634" s="200">
        <f t="shared" si="87"/>
        <v>0</v>
      </c>
      <c r="W634" s="7"/>
      <c r="X634" s="53"/>
      <c r="Y634" s="53">
        <v>2007</v>
      </c>
      <c r="Z634" s="123">
        <v>0</v>
      </c>
      <c r="AA634" s="193" t="s">
        <v>213</v>
      </c>
      <c r="AC634" t="s">
        <v>2515</v>
      </c>
    </row>
    <row r="635" spans="1:29" x14ac:dyDescent="0.35">
      <c r="A635" s="63">
        <v>297</v>
      </c>
      <c r="B635" s="53" t="s">
        <v>1254</v>
      </c>
      <c r="C635" s="53" t="str">
        <f t="shared" si="88"/>
        <v>323</v>
      </c>
      <c r="D635" s="63">
        <v>323110</v>
      </c>
      <c r="E635" s="59" t="s">
        <v>472</v>
      </c>
      <c r="F635" s="11">
        <v>27</v>
      </c>
      <c r="G635" s="53">
        <v>1</v>
      </c>
      <c r="H635" s="57">
        <v>2</v>
      </c>
      <c r="I635" s="53">
        <v>0</v>
      </c>
      <c r="J635" s="57">
        <v>30</v>
      </c>
      <c r="K635" s="199">
        <f t="shared" si="89"/>
        <v>0</v>
      </c>
      <c r="L635" s="142">
        <f t="shared" si="90"/>
        <v>0</v>
      </c>
      <c r="M635" s="130">
        <f t="shared" si="91"/>
        <v>0</v>
      </c>
      <c r="N635" s="200">
        <f t="shared" si="92"/>
        <v>0</v>
      </c>
      <c r="O635" s="194">
        <v>0</v>
      </c>
      <c r="P635" s="11">
        <v>0</v>
      </c>
      <c r="Q635" s="11">
        <v>0</v>
      </c>
      <c r="R635" s="195">
        <v>0</v>
      </c>
      <c r="S635" s="199">
        <f t="shared" si="93"/>
        <v>27</v>
      </c>
      <c r="T635" s="130">
        <f t="shared" si="85"/>
        <v>1</v>
      </c>
      <c r="U635" s="130">
        <f t="shared" si="86"/>
        <v>2</v>
      </c>
      <c r="V635" s="200">
        <f t="shared" si="87"/>
        <v>0</v>
      </c>
      <c r="W635" s="7"/>
      <c r="X635" s="53"/>
      <c r="Y635" s="53">
        <v>2007</v>
      </c>
      <c r="Z635" s="123">
        <v>0</v>
      </c>
      <c r="AA635" s="193" t="s">
        <v>213</v>
      </c>
      <c r="AC635" t="s">
        <v>2515</v>
      </c>
    </row>
    <row r="636" spans="1:29" x14ac:dyDescent="0.35">
      <c r="A636" s="63">
        <v>297</v>
      </c>
      <c r="B636" s="53" t="s">
        <v>1254</v>
      </c>
      <c r="C636" s="53" t="str">
        <f t="shared" si="88"/>
        <v>4A0</v>
      </c>
      <c r="D636" s="63" t="s">
        <v>695</v>
      </c>
      <c r="E636" s="59" t="s">
        <v>696</v>
      </c>
      <c r="F636" s="11">
        <v>1966</v>
      </c>
      <c r="G636" s="53">
        <v>0</v>
      </c>
      <c r="H636" s="57">
        <v>0</v>
      </c>
      <c r="I636" s="53">
        <v>0</v>
      </c>
      <c r="J636" s="57">
        <v>1966</v>
      </c>
      <c r="K636" s="199">
        <f t="shared" si="89"/>
        <v>0</v>
      </c>
      <c r="L636" s="142">
        <f t="shared" si="90"/>
        <v>0</v>
      </c>
      <c r="M636" s="130">
        <f t="shared" si="91"/>
        <v>0</v>
      </c>
      <c r="N636" s="200">
        <f t="shared" si="92"/>
        <v>0</v>
      </c>
      <c r="O636" s="194">
        <v>0</v>
      </c>
      <c r="P636" s="11">
        <v>0</v>
      </c>
      <c r="Q636" s="11">
        <v>0</v>
      </c>
      <c r="R636" s="195">
        <v>0</v>
      </c>
      <c r="S636" s="199">
        <f t="shared" si="93"/>
        <v>1966</v>
      </c>
      <c r="T636" s="130">
        <f t="shared" si="85"/>
        <v>0</v>
      </c>
      <c r="U636" s="130">
        <f t="shared" si="86"/>
        <v>0</v>
      </c>
      <c r="V636" s="200">
        <f t="shared" si="87"/>
        <v>0</v>
      </c>
      <c r="W636" s="7"/>
      <c r="X636" s="53"/>
      <c r="Y636" s="53">
        <v>2007</v>
      </c>
      <c r="Z636" s="123">
        <v>0</v>
      </c>
      <c r="AA636" s="193" t="s">
        <v>213</v>
      </c>
      <c r="AC636" t="s">
        <v>2515</v>
      </c>
    </row>
    <row r="637" spans="1:29" x14ac:dyDescent="0.35">
      <c r="A637" s="63">
        <v>297</v>
      </c>
      <c r="B637" s="53" t="s">
        <v>1254</v>
      </c>
      <c r="C637" s="53" t="str">
        <f t="shared" si="88"/>
        <v>541</v>
      </c>
      <c r="D637" s="63">
        <v>541800</v>
      </c>
      <c r="E637" s="59" t="s">
        <v>697</v>
      </c>
      <c r="F637" s="11">
        <v>2434</v>
      </c>
      <c r="G637" s="53">
        <v>0</v>
      </c>
      <c r="H637" s="57">
        <v>0</v>
      </c>
      <c r="I637" s="53">
        <v>0</v>
      </c>
      <c r="J637" s="57">
        <v>2434</v>
      </c>
      <c r="K637" s="199">
        <f t="shared" si="89"/>
        <v>0</v>
      </c>
      <c r="L637" s="142">
        <f t="shared" si="90"/>
        <v>0</v>
      </c>
      <c r="M637" s="130">
        <f t="shared" si="91"/>
        <v>0</v>
      </c>
      <c r="N637" s="200">
        <f t="shared" si="92"/>
        <v>0</v>
      </c>
      <c r="O637" s="194">
        <v>0</v>
      </c>
      <c r="P637" s="11">
        <v>0</v>
      </c>
      <c r="Q637" s="11">
        <v>0</v>
      </c>
      <c r="R637" s="195">
        <v>0</v>
      </c>
      <c r="S637" s="199">
        <f t="shared" si="93"/>
        <v>2434</v>
      </c>
      <c r="T637" s="130">
        <f t="shared" ref="T637:T700" si="94">G637*(1-$Z637)</f>
        <v>0</v>
      </c>
      <c r="U637" s="130">
        <f t="shared" ref="U637:U700" si="95">H637*(1-$Z637)</f>
        <v>0</v>
      </c>
      <c r="V637" s="200">
        <f t="shared" ref="V637:V700" si="96">I637*(1-$Z637)</f>
        <v>0</v>
      </c>
      <c r="W637" s="7"/>
      <c r="X637" s="53"/>
      <c r="Y637" s="53">
        <v>2007</v>
      </c>
      <c r="Z637" s="123">
        <v>0</v>
      </c>
      <c r="AA637" s="193" t="s">
        <v>213</v>
      </c>
      <c r="AC637" t="s">
        <v>2515</v>
      </c>
    </row>
    <row r="638" spans="1:29" x14ac:dyDescent="0.35">
      <c r="A638" s="63">
        <v>297</v>
      </c>
      <c r="B638" s="53" t="s">
        <v>1254</v>
      </c>
      <c r="C638" s="53" t="str">
        <f t="shared" si="88"/>
        <v>561</v>
      </c>
      <c r="D638" s="63">
        <v>561400</v>
      </c>
      <c r="E638" s="59" t="s">
        <v>687</v>
      </c>
      <c r="F638" s="11">
        <v>2912</v>
      </c>
      <c r="G638" s="53">
        <v>0</v>
      </c>
      <c r="H638" s="57">
        <v>0</v>
      </c>
      <c r="I638" s="53">
        <v>0</v>
      </c>
      <c r="J638" s="57">
        <v>2912</v>
      </c>
      <c r="K638" s="199">
        <f t="shared" si="89"/>
        <v>0</v>
      </c>
      <c r="L638" s="142">
        <f t="shared" si="90"/>
        <v>0</v>
      </c>
      <c r="M638" s="130">
        <f t="shared" si="91"/>
        <v>0</v>
      </c>
      <c r="N638" s="200">
        <f t="shared" si="92"/>
        <v>0</v>
      </c>
      <c r="O638" s="194">
        <v>0</v>
      </c>
      <c r="P638" s="11">
        <v>0</v>
      </c>
      <c r="Q638" s="11">
        <v>0</v>
      </c>
      <c r="R638" s="195">
        <v>0</v>
      </c>
      <c r="S638" s="199">
        <f t="shared" si="93"/>
        <v>2912</v>
      </c>
      <c r="T638" s="130">
        <f t="shared" si="94"/>
        <v>0</v>
      </c>
      <c r="U638" s="130">
        <f t="shared" si="95"/>
        <v>0</v>
      </c>
      <c r="V638" s="200">
        <f t="shared" si="96"/>
        <v>0</v>
      </c>
      <c r="W638" s="7"/>
      <c r="X638" s="53"/>
      <c r="Y638" s="53">
        <v>2007</v>
      </c>
      <c r="Z638" s="123">
        <v>0</v>
      </c>
      <c r="AA638" s="193" t="s">
        <v>213</v>
      </c>
      <c r="AC638" t="s">
        <v>2515</v>
      </c>
    </row>
    <row r="639" spans="1:29" x14ac:dyDescent="0.35">
      <c r="A639" s="63">
        <v>298</v>
      </c>
      <c r="B639" s="53" t="s">
        <v>1255</v>
      </c>
      <c r="C639" s="53" t="str">
        <f t="shared" si="88"/>
        <v>813</v>
      </c>
      <c r="D639" s="63" t="s">
        <v>712</v>
      </c>
      <c r="E639" s="59" t="s">
        <v>713</v>
      </c>
      <c r="F639" s="11">
        <v>11664</v>
      </c>
      <c r="G639" s="53">
        <v>0</v>
      </c>
      <c r="H639" s="57">
        <v>0</v>
      </c>
      <c r="I639" s="53">
        <v>0</v>
      </c>
      <c r="J639" s="57">
        <v>11664</v>
      </c>
      <c r="K639" s="199">
        <f t="shared" si="89"/>
        <v>0</v>
      </c>
      <c r="L639" s="142">
        <f t="shared" si="90"/>
        <v>0</v>
      </c>
      <c r="M639" s="130">
        <f t="shared" si="91"/>
        <v>0</v>
      </c>
      <c r="N639" s="200">
        <f t="shared" si="92"/>
        <v>0</v>
      </c>
      <c r="O639" s="194">
        <v>0</v>
      </c>
      <c r="P639" s="11">
        <v>0</v>
      </c>
      <c r="Q639" s="11">
        <v>0</v>
      </c>
      <c r="R639" s="195">
        <v>0</v>
      </c>
      <c r="S639" s="199">
        <f t="shared" si="93"/>
        <v>11664</v>
      </c>
      <c r="T639" s="130">
        <f t="shared" si="94"/>
        <v>0</v>
      </c>
      <c r="U639" s="130">
        <f t="shared" si="95"/>
        <v>0</v>
      </c>
      <c r="V639" s="200">
        <f t="shared" si="96"/>
        <v>0</v>
      </c>
      <c r="W639" s="7"/>
      <c r="X639" s="53"/>
      <c r="Y639" s="53">
        <v>2007</v>
      </c>
      <c r="Z639" s="123">
        <v>0</v>
      </c>
      <c r="AA639" s="193" t="s">
        <v>213</v>
      </c>
      <c r="AC639" t="s">
        <v>2515</v>
      </c>
    </row>
    <row r="640" spans="1:29" x14ac:dyDescent="0.35">
      <c r="A640" s="63">
        <v>298</v>
      </c>
      <c r="B640" s="53" t="s">
        <v>1255</v>
      </c>
      <c r="C640" s="53" t="str">
        <f t="shared" si="88"/>
        <v>S00</v>
      </c>
      <c r="D640" s="63" t="s">
        <v>622</v>
      </c>
      <c r="E640" s="59" t="s">
        <v>623</v>
      </c>
      <c r="F640" s="11">
        <v>224</v>
      </c>
      <c r="G640" s="53">
        <v>0</v>
      </c>
      <c r="H640" s="57">
        <v>0</v>
      </c>
      <c r="I640" s="53">
        <v>0</v>
      </c>
      <c r="J640" s="57">
        <v>224</v>
      </c>
      <c r="K640" s="199">
        <f t="shared" si="89"/>
        <v>0</v>
      </c>
      <c r="L640" s="142">
        <f t="shared" si="90"/>
        <v>0</v>
      </c>
      <c r="M640" s="130">
        <f t="shared" si="91"/>
        <v>0</v>
      </c>
      <c r="N640" s="200">
        <f t="shared" si="92"/>
        <v>0</v>
      </c>
      <c r="O640" s="194">
        <v>0</v>
      </c>
      <c r="P640" s="11">
        <v>0</v>
      </c>
      <c r="Q640" s="11">
        <v>0</v>
      </c>
      <c r="R640" s="195">
        <v>0</v>
      </c>
      <c r="S640" s="199">
        <f t="shared" si="93"/>
        <v>224</v>
      </c>
      <c r="T640" s="130">
        <f t="shared" si="94"/>
        <v>0</v>
      </c>
      <c r="U640" s="130">
        <f t="shared" si="95"/>
        <v>0</v>
      </c>
      <c r="V640" s="200">
        <f t="shared" si="96"/>
        <v>0</v>
      </c>
      <c r="W640" s="7"/>
      <c r="X640" s="53"/>
      <c r="Y640" s="53">
        <v>2007</v>
      </c>
      <c r="Z640" s="123">
        <v>0</v>
      </c>
      <c r="AA640" s="193" t="s">
        <v>213</v>
      </c>
      <c r="AC640" t="s">
        <v>2515</v>
      </c>
    </row>
    <row r="641" spans="1:29" x14ac:dyDescent="0.35">
      <c r="A641" s="63">
        <v>299</v>
      </c>
      <c r="B641" s="53" t="s">
        <v>1256</v>
      </c>
      <c r="C641" s="53" t="str">
        <f t="shared" si="88"/>
        <v>813</v>
      </c>
      <c r="D641" s="63" t="s">
        <v>712</v>
      </c>
      <c r="E641" s="59" t="s">
        <v>713</v>
      </c>
      <c r="F641" s="11">
        <v>7548</v>
      </c>
      <c r="G641" s="53">
        <v>0</v>
      </c>
      <c r="H641" s="57">
        <v>0</v>
      </c>
      <c r="I641" s="53">
        <v>0</v>
      </c>
      <c r="J641" s="57">
        <v>7548</v>
      </c>
      <c r="K641" s="199">
        <f t="shared" si="89"/>
        <v>0</v>
      </c>
      <c r="L641" s="142">
        <f t="shared" si="90"/>
        <v>0</v>
      </c>
      <c r="M641" s="130">
        <f t="shared" si="91"/>
        <v>0</v>
      </c>
      <c r="N641" s="200">
        <f t="shared" si="92"/>
        <v>0</v>
      </c>
      <c r="O641" s="194">
        <v>0</v>
      </c>
      <c r="P641" s="11">
        <v>0</v>
      </c>
      <c r="Q641" s="11">
        <v>0</v>
      </c>
      <c r="R641" s="195">
        <v>0</v>
      </c>
      <c r="S641" s="199">
        <f t="shared" si="93"/>
        <v>7548</v>
      </c>
      <c r="T641" s="130">
        <f t="shared" si="94"/>
        <v>0</v>
      </c>
      <c r="U641" s="130">
        <f t="shared" si="95"/>
        <v>0</v>
      </c>
      <c r="V641" s="200">
        <f t="shared" si="96"/>
        <v>0</v>
      </c>
      <c r="W641" s="7"/>
      <c r="X641" s="53"/>
      <c r="Y641" s="53">
        <v>2007</v>
      </c>
      <c r="Z641" s="123">
        <v>0</v>
      </c>
      <c r="AA641" s="193" t="s">
        <v>213</v>
      </c>
      <c r="AC641" t="s">
        <v>2515</v>
      </c>
    </row>
    <row r="642" spans="1:29" x14ac:dyDescent="0.35">
      <c r="A642" s="63">
        <v>300</v>
      </c>
      <c r="B642" s="53" t="s">
        <v>1257</v>
      </c>
      <c r="C642" s="53" t="str">
        <f t="shared" si="88"/>
        <v>327</v>
      </c>
      <c r="D642" s="63">
        <v>327991</v>
      </c>
      <c r="E642" s="59" t="s">
        <v>698</v>
      </c>
      <c r="F642" s="11">
        <v>3591</v>
      </c>
      <c r="G642" s="53">
        <v>529</v>
      </c>
      <c r="H642" s="57">
        <v>499</v>
      </c>
      <c r="I642" s="53">
        <v>949</v>
      </c>
      <c r="J642" s="57">
        <v>5568</v>
      </c>
      <c r="K642" s="199">
        <f t="shared" si="89"/>
        <v>0</v>
      </c>
      <c r="L642" s="142">
        <f t="shared" si="90"/>
        <v>0</v>
      </c>
      <c r="M642" s="130">
        <f t="shared" si="91"/>
        <v>0</v>
      </c>
      <c r="N642" s="200">
        <f t="shared" si="92"/>
        <v>0</v>
      </c>
      <c r="O642" s="194">
        <v>0</v>
      </c>
      <c r="P642" s="11">
        <v>0</v>
      </c>
      <c r="Q642" s="11">
        <v>0</v>
      </c>
      <c r="R642" s="195">
        <v>0</v>
      </c>
      <c r="S642" s="199">
        <f t="shared" si="93"/>
        <v>3591</v>
      </c>
      <c r="T642" s="130">
        <f t="shared" si="94"/>
        <v>529</v>
      </c>
      <c r="U642" s="130">
        <f t="shared" si="95"/>
        <v>499</v>
      </c>
      <c r="V642" s="200">
        <f t="shared" si="96"/>
        <v>949</v>
      </c>
      <c r="W642" s="7"/>
      <c r="X642" s="53"/>
      <c r="Y642" s="53">
        <v>2007</v>
      </c>
      <c r="Z642" s="123">
        <v>0</v>
      </c>
      <c r="AA642" s="193" t="s">
        <v>213</v>
      </c>
      <c r="AC642" t="s">
        <v>2515</v>
      </c>
    </row>
    <row r="643" spans="1:29" x14ac:dyDescent="0.35">
      <c r="A643" s="63">
        <v>300</v>
      </c>
      <c r="B643" s="53" t="s">
        <v>1257</v>
      </c>
      <c r="C643" s="53" t="str">
        <f t="shared" si="88"/>
        <v>332</v>
      </c>
      <c r="D643" s="63" t="s">
        <v>466</v>
      </c>
      <c r="E643" s="59" t="s">
        <v>467</v>
      </c>
      <c r="F643" s="11">
        <v>60</v>
      </c>
      <c r="G643" s="53">
        <v>1</v>
      </c>
      <c r="H643" s="57">
        <v>7</v>
      </c>
      <c r="I643" s="53">
        <v>14</v>
      </c>
      <c r="J643" s="57">
        <v>82</v>
      </c>
      <c r="K643" s="199">
        <f t="shared" si="89"/>
        <v>0</v>
      </c>
      <c r="L643" s="142">
        <f t="shared" si="90"/>
        <v>0</v>
      </c>
      <c r="M643" s="130">
        <f t="shared" si="91"/>
        <v>0</v>
      </c>
      <c r="N643" s="200">
        <f t="shared" si="92"/>
        <v>0</v>
      </c>
      <c r="O643" s="194">
        <v>0</v>
      </c>
      <c r="P643" s="11">
        <v>0</v>
      </c>
      <c r="Q643" s="11">
        <v>0</v>
      </c>
      <c r="R643" s="195">
        <v>0</v>
      </c>
      <c r="S643" s="199">
        <f t="shared" si="93"/>
        <v>60</v>
      </c>
      <c r="T643" s="130">
        <f t="shared" si="94"/>
        <v>1</v>
      </c>
      <c r="U643" s="130">
        <f t="shared" si="95"/>
        <v>7</v>
      </c>
      <c r="V643" s="200">
        <f t="shared" si="96"/>
        <v>14</v>
      </c>
      <c r="W643" s="7"/>
      <c r="X643" s="53"/>
      <c r="Y643" s="53">
        <v>2007</v>
      </c>
      <c r="Z643" s="123">
        <v>0</v>
      </c>
      <c r="AA643" s="193" t="s">
        <v>213</v>
      </c>
      <c r="AC643" t="s">
        <v>2515</v>
      </c>
    </row>
    <row r="644" spans="1:29" x14ac:dyDescent="0.35">
      <c r="A644" s="63">
        <v>300</v>
      </c>
      <c r="B644" s="53" t="s">
        <v>1257</v>
      </c>
      <c r="C644" s="53" t="str">
        <f t="shared" si="88"/>
        <v>481</v>
      </c>
      <c r="D644" s="63">
        <v>481000</v>
      </c>
      <c r="E644" s="59" t="s">
        <v>30</v>
      </c>
      <c r="F644" s="11">
        <v>228</v>
      </c>
      <c r="G644" s="53">
        <v>0</v>
      </c>
      <c r="H644" s="57">
        <v>0</v>
      </c>
      <c r="I644" s="53">
        <v>0</v>
      </c>
      <c r="J644" s="57">
        <v>228</v>
      </c>
      <c r="K644" s="199">
        <f t="shared" si="89"/>
        <v>0</v>
      </c>
      <c r="L644" s="142">
        <f t="shared" si="90"/>
        <v>0</v>
      </c>
      <c r="M644" s="130">
        <f t="shared" si="91"/>
        <v>0</v>
      </c>
      <c r="N644" s="200">
        <f t="shared" si="92"/>
        <v>0</v>
      </c>
      <c r="O644" s="194">
        <v>0</v>
      </c>
      <c r="P644" s="11">
        <v>0</v>
      </c>
      <c r="Q644" s="11">
        <v>0</v>
      </c>
      <c r="R644" s="195">
        <v>0</v>
      </c>
      <c r="S644" s="199">
        <f t="shared" si="93"/>
        <v>228</v>
      </c>
      <c r="T644" s="130">
        <f t="shared" si="94"/>
        <v>0</v>
      </c>
      <c r="U644" s="130">
        <f t="shared" si="95"/>
        <v>0</v>
      </c>
      <c r="V644" s="200">
        <f t="shared" si="96"/>
        <v>0</v>
      </c>
      <c r="W644" s="7"/>
      <c r="X644" s="53"/>
      <c r="Y644" s="53">
        <v>2007</v>
      </c>
      <c r="Z644" s="123">
        <v>0</v>
      </c>
      <c r="AA644" s="193" t="s">
        <v>213</v>
      </c>
      <c r="AC644" t="s">
        <v>2515</v>
      </c>
    </row>
    <row r="645" spans="1:29" x14ac:dyDescent="0.35">
      <c r="A645" s="63">
        <v>300</v>
      </c>
      <c r="B645" s="53" t="s">
        <v>1257</v>
      </c>
      <c r="C645" s="53" t="str">
        <f t="shared" si="88"/>
        <v>812</v>
      </c>
      <c r="D645" s="63">
        <v>812200</v>
      </c>
      <c r="E645" s="59" t="s">
        <v>699</v>
      </c>
      <c r="F645" s="11">
        <v>18136</v>
      </c>
      <c r="G645" s="53">
        <v>0</v>
      </c>
      <c r="H645" s="57">
        <v>0</v>
      </c>
      <c r="I645" s="53">
        <v>0</v>
      </c>
      <c r="J645" s="57">
        <v>18136</v>
      </c>
      <c r="K645" s="199">
        <f t="shared" si="89"/>
        <v>0</v>
      </c>
      <c r="L645" s="142">
        <f t="shared" si="90"/>
        <v>0</v>
      </c>
      <c r="M645" s="130">
        <f t="shared" si="91"/>
        <v>0</v>
      </c>
      <c r="N645" s="200">
        <f t="shared" si="92"/>
        <v>0</v>
      </c>
      <c r="O645" s="194">
        <v>0</v>
      </c>
      <c r="P645" s="11">
        <v>0</v>
      </c>
      <c r="Q645" s="11">
        <v>0</v>
      </c>
      <c r="R645" s="195">
        <v>0</v>
      </c>
      <c r="S645" s="199">
        <f t="shared" si="93"/>
        <v>18136</v>
      </c>
      <c r="T645" s="130">
        <f t="shared" si="94"/>
        <v>0</v>
      </c>
      <c r="U645" s="130">
        <f t="shared" si="95"/>
        <v>0</v>
      </c>
      <c r="V645" s="200">
        <f t="shared" si="96"/>
        <v>0</v>
      </c>
      <c r="W645" s="7"/>
      <c r="X645" s="53"/>
      <c r="Y645" s="53">
        <v>2007</v>
      </c>
      <c r="Z645" s="123">
        <v>0</v>
      </c>
      <c r="AA645" s="193" t="s">
        <v>213</v>
      </c>
      <c r="AC645" t="s">
        <v>2515</v>
      </c>
    </row>
    <row r="646" spans="1:29" x14ac:dyDescent="0.35">
      <c r="A646" s="63">
        <v>303</v>
      </c>
      <c r="B646" s="53" t="s">
        <v>1258</v>
      </c>
      <c r="C646" s="53" t="str">
        <f t="shared" si="88"/>
        <v>611</v>
      </c>
      <c r="D646" s="63" t="s">
        <v>651</v>
      </c>
      <c r="E646" s="59" t="s">
        <v>652</v>
      </c>
      <c r="F646" s="11">
        <v>83</v>
      </c>
      <c r="G646" s="53">
        <v>0</v>
      </c>
      <c r="H646" s="57">
        <v>0</v>
      </c>
      <c r="I646" s="53">
        <v>0</v>
      </c>
      <c r="J646" s="57">
        <v>83</v>
      </c>
      <c r="K646" s="199">
        <f t="shared" si="89"/>
        <v>0</v>
      </c>
      <c r="L646" s="142">
        <f t="shared" si="90"/>
        <v>0</v>
      </c>
      <c r="M646" s="130">
        <f t="shared" si="91"/>
        <v>0</v>
      </c>
      <c r="N646" s="200">
        <f t="shared" si="92"/>
        <v>0</v>
      </c>
      <c r="O646" s="194">
        <v>0</v>
      </c>
      <c r="P646" s="11">
        <v>0</v>
      </c>
      <c r="Q646" s="11">
        <v>0</v>
      </c>
      <c r="R646" s="195">
        <v>0</v>
      </c>
      <c r="S646" s="199">
        <f t="shared" si="93"/>
        <v>83</v>
      </c>
      <c r="T646" s="130">
        <f t="shared" si="94"/>
        <v>0</v>
      </c>
      <c r="U646" s="130">
        <f t="shared" si="95"/>
        <v>0</v>
      </c>
      <c r="V646" s="200">
        <f t="shared" si="96"/>
        <v>0</v>
      </c>
      <c r="W646" s="7"/>
      <c r="X646" s="53"/>
      <c r="Y646" s="53">
        <v>2007</v>
      </c>
      <c r="Z646" s="123">
        <v>0</v>
      </c>
      <c r="AA646" s="193" t="s">
        <v>213</v>
      </c>
      <c r="AC646" t="s">
        <v>2515</v>
      </c>
    </row>
    <row r="647" spans="1:29" x14ac:dyDescent="0.35">
      <c r="A647" s="63">
        <v>303</v>
      </c>
      <c r="B647" s="53" t="s">
        <v>1258</v>
      </c>
      <c r="C647" s="53" t="str">
        <f t="shared" si="88"/>
        <v>721</v>
      </c>
      <c r="D647" s="63">
        <v>721000</v>
      </c>
      <c r="E647" s="59" t="s">
        <v>50</v>
      </c>
      <c r="F647" s="11">
        <v>2144</v>
      </c>
      <c r="G647" s="53">
        <v>0</v>
      </c>
      <c r="H647" s="57">
        <v>0</v>
      </c>
      <c r="I647" s="53">
        <v>0</v>
      </c>
      <c r="J647" s="57">
        <v>2144</v>
      </c>
      <c r="K647" s="199">
        <f t="shared" si="89"/>
        <v>0</v>
      </c>
      <c r="L647" s="142">
        <f t="shared" si="90"/>
        <v>0</v>
      </c>
      <c r="M647" s="130">
        <f t="shared" si="91"/>
        <v>0</v>
      </c>
      <c r="N647" s="200">
        <f t="shared" si="92"/>
        <v>0</v>
      </c>
      <c r="O647" s="194">
        <v>0</v>
      </c>
      <c r="P647" s="11">
        <v>0</v>
      </c>
      <c r="Q647" s="11">
        <v>0</v>
      </c>
      <c r="R647" s="195">
        <v>0</v>
      </c>
      <c r="S647" s="199">
        <f t="shared" si="93"/>
        <v>2144</v>
      </c>
      <c r="T647" s="130">
        <f t="shared" si="94"/>
        <v>0</v>
      </c>
      <c r="U647" s="130">
        <f t="shared" si="95"/>
        <v>0</v>
      </c>
      <c r="V647" s="200">
        <f t="shared" si="96"/>
        <v>0</v>
      </c>
      <c r="W647" s="7"/>
      <c r="X647" s="53"/>
      <c r="Y647" s="53">
        <v>2007</v>
      </c>
      <c r="Z647" s="123">
        <v>0</v>
      </c>
      <c r="AA647" s="193" t="s">
        <v>213</v>
      </c>
      <c r="AC647" t="s">
        <v>2515</v>
      </c>
    </row>
    <row r="648" spans="1:29" x14ac:dyDescent="0.35">
      <c r="A648" s="63">
        <v>303</v>
      </c>
      <c r="B648" s="53" t="s">
        <v>1258</v>
      </c>
      <c r="C648" s="53" t="str">
        <f t="shared" ref="C648:C710" si="97">LEFT(D648,3)</f>
        <v>812</v>
      </c>
      <c r="D648" s="63">
        <v>812100</v>
      </c>
      <c r="E648" s="59" t="s">
        <v>700</v>
      </c>
      <c r="F648" s="11">
        <v>50363</v>
      </c>
      <c r="G648" s="53">
        <v>0</v>
      </c>
      <c r="H648" s="57">
        <v>0</v>
      </c>
      <c r="I648" s="53">
        <v>0</v>
      </c>
      <c r="J648" s="57">
        <v>50363</v>
      </c>
      <c r="K648" s="199">
        <f t="shared" ref="K648:K710" si="98">F648*Z648</f>
        <v>0</v>
      </c>
      <c r="L648" s="142">
        <f t="shared" ref="L648:L710" si="99">G648*$Z648</f>
        <v>0</v>
      </c>
      <c r="M648" s="130">
        <f t="shared" ref="M648:M710" si="100">H648*$Z648</f>
        <v>0</v>
      </c>
      <c r="N648" s="200">
        <f t="shared" ref="N648:N710" si="101">I648*$Z648</f>
        <v>0</v>
      </c>
      <c r="O648" s="194">
        <v>0</v>
      </c>
      <c r="P648" s="11">
        <v>0</v>
      </c>
      <c r="Q648" s="11">
        <v>0</v>
      </c>
      <c r="R648" s="195">
        <v>0</v>
      </c>
      <c r="S648" s="199">
        <f t="shared" ref="S648:S710" si="102">$F648*(1-$Z648)</f>
        <v>50363</v>
      </c>
      <c r="T648" s="130">
        <f t="shared" si="94"/>
        <v>0</v>
      </c>
      <c r="U648" s="130">
        <f t="shared" si="95"/>
        <v>0</v>
      </c>
      <c r="V648" s="200">
        <f t="shared" si="96"/>
        <v>0</v>
      </c>
      <c r="W648" s="7"/>
      <c r="X648" s="53"/>
      <c r="Y648" s="53">
        <v>2007</v>
      </c>
      <c r="Z648" s="123">
        <v>0</v>
      </c>
      <c r="AA648" s="193" t="s">
        <v>213</v>
      </c>
      <c r="AC648" t="s">
        <v>2515</v>
      </c>
    </row>
    <row r="649" spans="1:29" x14ac:dyDescent="0.35">
      <c r="A649" s="68">
        <v>304</v>
      </c>
      <c r="B649" s="66" t="s">
        <v>1259</v>
      </c>
      <c r="C649" s="66" t="str">
        <f t="shared" si="97"/>
        <v>811</v>
      </c>
      <c r="D649" s="63">
        <v>811400</v>
      </c>
      <c r="E649" s="60" t="s">
        <v>667</v>
      </c>
      <c r="F649" s="11">
        <v>2614</v>
      </c>
      <c r="G649" s="53">
        <v>0</v>
      </c>
      <c r="H649" s="57">
        <v>0</v>
      </c>
      <c r="I649" s="53">
        <v>0</v>
      </c>
      <c r="J649" s="57">
        <v>2614</v>
      </c>
      <c r="K649" s="199">
        <f t="shared" si="98"/>
        <v>0</v>
      </c>
      <c r="L649" s="142">
        <f t="shared" si="99"/>
        <v>0</v>
      </c>
      <c r="M649" s="130">
        <f t="shared" si="100"/>
        <v>0</v>
      </c>
      <c r="N649" s="200">
        <f t="shared" si="101"/>
        <v>0</v>
      </c>
      <c r="O649" s="194">
        <v>0</v>
      </c>
      <c r="P649" s="11">
        <v>0</v>
      </c>
      <c r="Q649" s="11">
        <v>0</v>
      </c>
      <c r="R649" s="195">
        <v>0</v>
      </c>
      <c r="S649" s="199">
        <f t="shared" si="102"/>
        <v>2614</v>
      </c>
      <c r="T649" s="130">
        <f t="shared" si="94"/>
        <v>0</v>
      </c>
      <c r="U649" s="130">
        <f t="shared" si="95"/>
        <v>0</v>
      </c>
      <c r="V649" s="200">
        <f t="shared" si="96"/>
        <v>0</v>
      </c>
      <c r="W649" s="7"/>
      <c r="X649" s="53"/>
      <c r="Y649" s="53">
        <v>2007</v>
      </c>
      <c r="Z649" s="123">
        <v>0</v>
      </c>
      <c r="AA649" s="193" t="s">
        <v>213</v>
      </c>
      <c r="AC649" t="s">
        <v>2515</v>
      </c>
    </row>
    <row r="650" spans="1:29" x14ac:dyDescent="0.35">
      <c r="A650" s="68">
        <v>304</v>
      </c>
      <c r="B650" s="66" t="s">
        <v>1259</v>
      </c>
      <c r="C650" s="66" t="str">
        <f t="shared" si="97"/>
        <v>812</v>
      </c>
      <c r="D650" s="63">
        <v>812100</v>
      </c>
      <c r="E650" s="60" t="s">
        <v>700</v>
      </c>
      <c r="F650" s="11">
        <v>8429</v>
      </c>
      <c r="G650" s="53">
        <v>0</v>
      </c>
      <c r="H650" s="57">
        <v>0</v>
      </c>
      <c r="I650" s="53">
        <v>0</v>
      </c>
      <c r="J650" s="57">
        <v>8429</v>
      </c>
      <c r="K650" s="199">
        <f t="shared" si="98"/>
        <v>0</v>
      </c>
      <c r="L650" s="142">
        <f t="shared" si="99"/>
        <v>0</v>
      </c>
      <c r="M650" s="130">
        <f t="shared" si="100"/>
        <v>0</v>
      </c>
      <c r="N650" s="200">
        <f t="shared" si="101"/>
        <v>0</v>
      </c>
      <c r="O650" s="194">
        <v>0</v>
      </c>
      <c r="P650" s="11">
        <v>0</v>
      </c>
      <c r="Q650" s="11">
        <v>0</v>
      </c>
      <c r="R650" s="195">
        <v>0</v>
      </c>
      <c r="S650" s="199">
        <f t="shared" si="102"/>
        <v>8429</v>
      </c>
      <c r="T650" s="130">
        <f t="shared" si="94"/>
        <v>0</v>
      </c>
      <c r="U650" s="130">
        <f t="shared" si="95"/>
        <v>0</v>
      </c>
      <c r="V650" s="200">
        <f t="shared" si="96"/>
        <v>0</v>
      </c>
      <c r="W650" s="7"/>
      <c r="X650" s="53"/>
      <c r="Y650" s="53">
        <v>2007</v>
      </c>
      <c r="Z650" s="123">
        <v>0</v>
      </c>
      <c r="AA650" s="193" t="s">
        <v>213</v>
      </c>
      <c r="AC650" t="s">
        <v>2515</v>
      </c>
    </row>
    <row r="651" spans="1:29" x14ac:dyDescent="0.35">
      <c r="A651" s="68">
        <v>304</v>
      </c>
      <c r="B651" s="66" t="s">
        <v>1259</v>
      </c>
      <c r="C651" s="66" t="str">
        <f t="shared" si="97"/>
        <v>812</v>
      </c>
      <c r="D651" s="63">
        <v>812900</v>
      </c>
      <c r="E651" s="60" t="s">
        <v>648</v>
      </c>
      <c r="F651" s="11">
        <v>31881</v>
      </c>
      <c r="G651" s="53">
        <v>0</v>
      </c>
      <c r="H651" s="57">
        <v>0</v>
      </c>
      <c r="I651" s="53">
        <v>0</v>
      </c>
      <c r="J651" s="57">
        <v>31881</v>
      </c>
      <c r="K651" s="199">
        <f t="shared" si="98"/>
        <v>0</v>
      </c>
      <c r="L651" s="142">
        <f t="shared" si="99"/>
        <v>0</v>
      </c>
      <c r="M651" s="130">
        <f t="shared" si="100"/>
        <v>0</v>
      </c>
      <c r="N651" s="200">
        <f t="shared" si="101"/>
        <v>0</v>
      </c>
      <c r="O651" s="194">
        <v>0</v>
      </c>
      <c r="P651" s="11">
        <v>0</v>
      </c>
      <c r="Q651" s="11">
        <v>0</v>
      </c>
      <c r="R651" s="195">
        <v>0</v>
      </c>
      <c r="S651" s="199">
        <f t="shared" si="102"/>
        <v>31881</v>
      </c>
      <c r="T651" s="130">
        <f t="shared" si="94"/>
        <v>0</v>
      </c>
      <c r="U651" s="130">
        <f t="shared" si="95"/>
        <v>0</v>
      </c>
      <c r="V651" s="200">
        <f t="shared" si="96"/>
        <v>0</v>
      </c>
      <c r="W651" s="7"/>
      <c r="X651" s="53"/>
      <c r="Y651" s="53">
        <v>2007</v>
      </c>
      <c r="Z651" s="123">
        <v>0</v>
      </c>
      <c r="AA651" s="193" t="s">
        <v>213</v>
      </c>
      <c r="AC651" t="s">
        <v>2515</v>
      </c>
    </row>
    <row r="652" spans="1:29" x14ac:dyDescent="0.35">
      <c r="A652" s="68">
        <v>306</v>
      </c>
      <c r="B652" s="66" t="s">
        <v>1260</v>
      </c>
      <c r="C652" s="66" t="str">
        <f t="shared" si="97"/>
        <v>721</v>
      </c>
      <c r="D652" s="63">
        <v>721000</v>
      </c>
      <c r="E652" s="60" t="s">
        <v>50</v>
      </c>
      <c r="F652" s="11">
        <v>30</v>
      </c>
      <c r="G652" s="53">
        <v>0</v>
      </c>
      <c r="H652" s="57">
        <v>0</v>
      </c>
      <c r="I652" s="53">
        <v>0</v>
      </c>
      <c r="J652" s="57">
        <v>30</v>
      </c>
      <c r="K652" s="199">
        <f t="shared" si="98"/>
        <v>0</v>
      </c>
      <c r="L652" s="142">
        <f t="shared" si="99"/>
        <v>0</v>
      </c>
      <c r="M652" s="130">
        <f t="shared" si="100"/>
        <v>0</v>
      </c>
      <c r="N652" s="200">
        <f t="shared" si="101"/>
        <v>0</v>
      </c>
      <c r="O652" s="194">
        <v>0</v>
      </c>
      <c r="P652" s="11">
        <v>0</v>
      </c>
      <c r="Q652" s="11">
        <v>0</v>
      </c>
      <c r="R652" s="195">
        <v>0</v>
      </c>
      <c r="S652" s="199">
        <f t="shared" si="102"/>
        <v>30</v>
      </c>
      <c r="T652" s="130">
        <f t="shared" si="94"/>
        <v>0</v>
      </c>
      <c r="U652" s="130">
        <f t="shared" si="95"/>
        <v>0</v>
      </c>
      <c r="V652" s="200">
        <f t="shared" si="96"/>
        <v>0</v>
      </c>
      <c r="W652" s="7"/>
      <c r="X652" s="53"/>
      <c r="Y652" s="53">
        <v>2007</v>
      </c>
      <c r="Z652" s="123">
        <v>0</v>
      </c>
      <c r="AA652" s="193" t="s">
        <v>213</v>
      </c>
      <c r="AC652" t="s">
        <v>2515</v>
      </c>
    </row>
    <row r="653" spans="1:29" x14ac:dyDescent="0.35">
      <c r="A653" s="68">
        <v>306</v>
      </c>
      <c r="B653" s="66" t="s">
        <v>1260</v>
      </c>
      <c r="C653" s="66" t="str">
        <f t="shared" si="97"/>
        <v>812</v>
      </c>
      <c r="D653" s="63">
        <v>812300</v>
      </c>
      <c r="E653" s="60" t="s">
        <v>701</v>
      </c>
      <c r="F653" s="11">
        <v>11452</v>
      </c>
      <c r="G653" s="53">
        <v>0</v>
      </c>
      <c r="H653" s="57">
        <v>0</v>
      </c>
      <c r="I653" s="53">
        <v>0</v>
      </c>
      <c r="J653" s="57">
        <v>11452</v>
      </c>
      <c r="K653" s="199">
        <f t="shared" si="98"/>
        <v>0</v>
      </c>
      <c r="L653" s="142">
        <f t="shared" si="99"/>
        <v>0</v>
      </c>
      <c r="M653" s="130">
        <f t="shared" si="100"/>
        <v>0</v>
      </c>
      <c r="N653" s="200">
        <f t="shared" si="101"/>
        <v>0</v>
      </c>
      <c r="O653" s="194">
        <v>0</v>
      </c>
      <c r="P653" s="11">
        <v>0</v>
      </c>
      <c r="Q653" s="11">
        <v>0</v>
      </c>
      <c r="R653" s="195">
        <v>0</v>
      </c>
      <c r="S653" s="199">
        <f t="shared" si="102"/>
        <v>11452</v>
      </c>
      <c r="T653" s="130">
        <f t="shared" si="94"/>
        <v>0</v>
      </c>
      <c r="U653" s="130">
        <f t="shared" si="95"/>
        <v>0</v>
      </c>
      <c r="V653" s="200">
        <f t="shared" si="96"/>
        <v>0</v>
      </c>
      <c r="W653" s="7"/>
      <c r="X653" s="53"/>
      <c r="Y653" s="53">
        <v>2007</v>
      </c>
      <c r="Z653" s="123">
        <v>0</v>
      </c>
      <c r="AA653" s="193" t="s">
        <v>213</v>
      </c>
      <c r="AC653" t="s">
        <v>2515</v>
      </c>
    </row>
    <row r="654" spans="1:29" x14ac:dyDescent="0.35">
      <c r="A654" s="68">
        <v>307</v>
      </c>
      <c r="B654" s="66" t="s">
        <v>1261</v>
      </c>
      <c r="C654" s="66" t="str">
        <f t="shared" si="97"/>
        <v>532</v>
      </c>
      <c r="D654" s="63" t="s">
        <v>457</v>
      </c>
      <c r="E654" s="60" t="s">
        <v>458</v>
      </c>
      <c r="F654" s="11">
        <v>661</v>
      </c>
      <c r="G654" s="53">
        <v>0</v>
      </c>
      <c r="H654" s="57">
        <v>0</v>
      </c>
      <c r="I654" s="53">
        <v>0</v>
      </c>
      <c r="J654" s="57">
        <v>661</v>
      </c>
      <c r="K654" s="199">
        <f t="shared" si="98"/>
        <v>0</v>
      </c>
      <c r="L654" s="142">
        <f t="shared" si="99"/>
        <v>0</v>
      </c>
      <c r="M654" s="130">
        <f t="shared" si="100"/>
        <v>0</v>
      </c>
      <c r="N654" s="200">
        <f t="shared" si="101"/>
        <v>0</v>
      </c>
      <c r="O654" s="194">
        <v>0</v>
      </c>
      <c r="P654" s="11">
        <v>0</v>
      </c>
      <c r="Q654" s="11">
        <v>0</v>
      </c>
      <c r="R654" s="195">
        <v>0</v>
      </c>
      <c r="S654" s="199">
        <f t="shared" si="102"/>
        <v>661</v>
      </c>
      <c r="T654" s="130">
        <f t="shared" si="94"/>
        <v>0</v>
      </c>
      <c r="U654" s="130">
        <f t="shared" si="95"/>
        <v>0</v>
      </c>
      <c r="V654" s="200">
        <f t="shared" si="96"/>
        <v>0</v>
      </c>
      <c r="W654" s="7"/>
      <c r="X654" s="53"/>
      <c r="Y654" s="53">
        <v>2007</v>
      </c>
      <c r="Z654" s="123">
        <v>0</v>
      </c>
      <c r="AA654" s="193" t="s">
        <v>213</v>
      </c>
      <c r="AC654" t="s">
        <v>2515</v>
      </c>
    </row>
    <row r="655" spans="1:29" x14ac:dyDescent="0.35">
      <c r="A655" s="68">
        <v>307</v>
      </c>
      <c r="B655" s="66" t="s">
        <v>1261</v>
      </c>
      <c r="C655" s="66" t="str">
        <f t="shared" si="97"/>
        <v>811</v>
      </c>
      <c r="D655" s="63">
        <v>811400</v>
      </c>
      <c r="E655" s="60" t="s">
        <v>667</v>
      </c>
      <c r="F655" s="11">
        <v>1962</v>
      </c>
      <c r="G655" s="53">
        <v>0</v>
      </c>
      <c r="H655" s="57">
        <v>0</v>
      </c>
      <c r="I655" s="53">
        <v>0</v>
      </c>
      <c r="J655" s="57">
        <v>1962</v>
      </c>
      <c r="K655" s="199">
        <f t="shared" si="98"/>
        <v>0</v>
      </c>
      <c r="L655" s="142">
        <f t="shared" si="99"/>
        <v>0</v>
      </c>
      <c r="M655" s="130">
        <f t="shared" si="100"/>
        <v>0</v>
      </c>
      <c r="N655" s="200">
        <f t="shared" si="101"/>
        <v>0</v>
      </c>
      <c r="O655" s="194">
        <v>0</v>
      </c>
      <c r="P655" s="11">
        <v>0</v>
      </c>
      <c r="Q655" s="11">
        <v>0</v>
      </c>
      <c r="R655" s="195">
        <v>0</v>
      </c>
      <c r="S655" s="199">
        <f t="shared" si="102"/>
        <v>1962</v>
      </c>
      <c r="T655" s="130">
        <f t="shared" si="94"/>
        <v>0</v>
      </c>
      <c r="U655" s="130">
        <f t="shared" si="95"/>
        <v>0</v>
      </c>
      <c r="V655" s="200">
        <f t="shared" si="96"/>
        <v>0</v>
      </c>
      <c r="W655" s="7"/>
      <c r="X655" s="53"/>
      <c r="Y655" s="53">
        <v>2007</v>
      </c>
      <c r="Z655" s="123">
        <v>0</v>
      </c>
      <c r="AA655" s="193" t="s">
        <v>213</v>
      </c>
      <c r="AC655" t="s">
        <v>2515</v>
      </c>
    </row>
    <row r="656" spans="1:29" x14ac:dyDescent="0.35">
      <c r="A656" s="68">
        <v>307</v>
      </c>
      <c r="B656" s="66" t="s">
        <v>1261</v>
      </c>
      <c r="C656" s="66" t="str">
        <f t="shared" si="97"/>
        <v>812</v>
      </c>
      <c r="D656" s="63">
        <v>812300</v>
      </c>
      <c r="E656" s="60" t="s">
        <v>701</v>
      </c>
      <c r="F656" s="11">
        <v>1476</v>
      </c>
      <c r="G656" s="53">
        <v>0</v>
      </c>
      <c r="H656" s="57">
        <v>0</v>
      </c>
      <c r="I656" s="53">
        <v>0</v>
      </c>
      <c r="J656" s="57">
        <v>1476</v>
      </c>
      <c r="K656" s="199">
        <f t="shared" si="98"/>
        <v>0</v>
      </c>
      <c r="L656" s="142">
        <f t="shared" si="99"/>
        <v>0</v>
      </c>
      <c r="M656" s="130">
        <f t="shared" si="100"/>
        <v>0</v>
      </c>
      <c r="N656" s="200">
        <f t="shared" si="101"/>
        <v>0</v>
      </c>
      <c r="O656" s="194">
        <v>0</v>
      </c>
      <c r="P656" s="11">
        <v>0</v>
      </c>
      <c r="Q656" s="11">
        <v>0</v>
      </c>
      <c r="R656" s="195">
        <v>0</v>
      </c>
      <c r="S656" s="199">
        <f t="shared" si="102"/>
        <v>1476</v>
      </c>
      <c r="T656" s="130">
        <f t="shared" si="94"/>
        <v>0</v>
      </c>
      <c r="U656" s="130">
        <f t="shared" si="95"/>
        <v>0</v>
      </c>
      <c r="V656" s="200">
        <f t="shared" si="96"/>
        <v>0</v>
      </c>
      <c r="W656" s="7"/>
      <c r="X656" s="53"/>
      <c r="Y656" s="53">
        <v>2007</v>
      </c>
      <c r="Z656" s="123">
        <v>0</v>
      </c>
      <c r="AA656" s="193" t="s">
        <v>213</v>
      </c>
      <c r="AC656" t="s">
        <v>2515</v>
      </c>
    </row>
    <row r="657" spans="1:29" x14ac:dyDescent="0.35">
      <c r="A657" s="68">
        <v>308</v>
      </c>
      <c r="B657" s="66" t="s">
        <v>1262</v>
      </c>
      <c r="C657" s="66" t="str">
        <f t="shared" si="97"/>
        <v>811</v>
      </c>
      <c r="D657" s="63">
        <v>811400</v>
      </c>
      <c r="E657" s="60" t="s">
        <v>667</v>
      </c>
      <c r="F657" s="11">
        <v>453</v>
      </c>
      <c r="G657" s="53">
        <v>0</v>
      </c>
      <c r="H657" s="57">
        <v>0</v>
      </c>
      <c r="I657" s="53">
        <v>0</v>
      </c>
      <c r="J657" s="57">
        <v>453</v>
      </c>
      <c r="K657" s="199">
        <f t="shared" si="98"/>
        <v>0</v>
      </c>
      <c r="L657" s="142">
        <f t="shared" si="99"/>
        <v>0</v>
      </c>
      <c r="M657" s="130">
        <f t="shared" si="100"/>
        <v>0</v>
      </c>
      <c r="N657" s="200">
        <f t="shared" si="101"/>
        <v>0</v>
      </c>
      <c r="O657" s="194">
        <v>0</v>
      </c>
      <c r="P657" s="11">
        <v>0</v>
      </c>
      <c r="Q657" s="11">
        <v>0</v>
      </c>
      <c r="R657" s="195">
        <v>0</v>
      </c>
      <c r="S657" s="199">
        <f t="shared" si="102"/>
        <v>453</v>
      </c>
      <c r="T657" s="130">
        <f t="shared" si="94"/>
        <v>0</v>
      </c>
      <c r="U657" s="130">
        <f t="shared" si="95"/>
        <v>0</v>
      </c>
      <c r="V657" s="200">
        <f t="shared" si="96"/>
        <v>0</v>
      </c>
      <c r="W657" s="7"/>
      <c r="X657" s="53"/>
      <c r="Y657" s="53">
        <v>2007</v>
      </c>
      <c r="Z657" s="123">
        <v>0</v>
      </c>
      <c r="AA657" s="193" t="s">
        <v>213</v>
      </c>
      <c r="AC657" t="s">
        <v>2515</v>
      </c>
    </row>
    <row r="658" spans="1:29" x14ac:dyDescent="0.35">
      <c r="A658" s="68">
        <v>310</v>
      </c>
      <c r="B658" s="66" t="s">
        <v>1263</v>
      </c>
      <c r="C658" s="66" t="str">
        <f t="shared" si="97"/>
        <v>624</v>
      </c>
      <c r="D658" s="63">
        <v>624400</v>
      </c>
      <c r="E658" s="60" t="s">
        <v>690</v>
      </c>
      <c r="F658" s="11">
        <v>28224</v>
      </c>
      <c r="G658" s="53">
        <v>0</v>
      </c>
      <c r="H658" s="57">
        <v>0</v>
      </c>
      <c r="I658" s="53">
        <v>0</v>
      </c>
      <c r="J658" s="57">
        <v>28224</v>
      </c>
      <c r="K658" s="199">
        <f t="shared" si="98"/>
        <v>0</v>
      </c>
      <c r="L658" s="142">
        <f t="shared" si="99"/>
        <v>0</v>
      </c>
      <c r="M658" s="130">
        <f t="shared" si="100"/>
        <v>0</v>
      </c>
      <c r="N658" s="200">
        <f t="shared" si="101"/>
        <v>0</v>
      </c>
      <c r="O658" s="194">
        <v>0</v>
      </c>
      <c r="P658" s="11">
        <v>0</v>
      </c>
      <c r="Q658" s="11">
        <v>0</v>
      </c>
      <c r="R658" s="195">
        <v>0</v>
      </c>
      <c r="S658" s="199">
        <f t="shared" si="102"/>
        <v>28224</v>
      </c>
      <c r="T658" s="130">
        <f t="shared" si="94"/>
        <v>0</v>
      </c>
      <c r="U658" s="130">
        <f t="shared" si="95"/>
        <v>0</v>
      </c>
      <c r="V658" s="200">
        <f t="shared" si="96"/>
        <v>0</v>
      </c>
      <c r="W658" s="7"/>
      <c r="X658" s="53"/>
      <c r="Y658" s="53">
        <v>2007</v>
      </c>
      <c r="Z658" s="123">
        <v>0</v>
      </c>
      <c r="AA658" s="193" t="s">
        <v>213</v>
      </c>
      <c r="AC658" t="s">
        <v>2515</v>
      </c>
    </row>
    <row r="659" spans="1:29" x14ac:dyDescent="0.35">
      <c r="A659" s="68">
        <v>312</v>
      </c>
      <c r="B659" s="66" t="s">
        <v>1264</v>
      </c>
      <c r="C659" s="66" t="str">
        <f t="shared" si="97"/>
        <v>623</v>
      </c>
      <c r="D659" s="63" t="s">
        <v>638</v>
      </c>
      <c r="E659" s="60" t="s">
        <v>639</v>
      </c>
      <c r="F659" s="11">
        <v>15162</v>
      </c>
      <c r="G659" s="53">
        <v>0</v>
      </c>
      <c r="H659" s="57">
        <v>0</v>
      </c>
      <c r="I659" s="53">
        <v>0</v>
      </c>
      <c r="J659" s="57">
        <v>15162</v>
      </c>
      <c r="K659" s="199">
        <f t="shared" si="98"/>
        <v>0</v>
      </c>
      <c r="L659" s="142">
        <f t="shared" si="99"/>
        <v>0</v>
      </c>
      <c r="M659" s="130">
        <f t="shared" si="100"/>
        <v>0</v>
      </c>
      <c r="N659" s="200">
        <f t="shared" si="101"/>
        <v>0</v>
      </c>
      <c r="O659" s="194">
        <v>0</v>
      </c>
      <c r="P659" s="11">
        <v>0</v>
      </c>
      <c r="Q659" s="11">
        <v>0</v>
      </c>
      <c r="R659" s="195">
        <v>0</v>
      </c>
      <c r="S659" s="199">
        <f t="shared" si="102"/>
        <v>15162</v>
      </c>
      <c r="T659" s="130">
        <f t="shared" si="94"/>
        <v>0</v>
      </c>
      <c r="U659" s="130">
        <f t="shared" si="95"/>
        <v>0</v>
      </c>
      <c r="V659" s="200">
        <f t="shared" si="96"/>
        <v>0</v>
      </c>
      <c r="W659" s="7"/>
      <c r="X659" s="53"/>
      <c r="Y659" s="53">
        <v>2007</v>
      </c>
      <c r="Z659" s="123">
        <v>0</v>
      </c>
      <c r="AA659" s="193" t="s">
        <v>213</v>
      </c>
      <c r="AC659" t="s">
        <v>2515</v>
      </c>
    </row>
    <row r="660" spans="1:29" x14ac:dyDescent="0.35">
      <c r="A660" s="68">
        <v>313</v>
      </c>
      <c r="B660" s="66" t="s">
        <v>1265</v>
      </c>
      <c r="C660" s="66" t="str">
        <f t="shared" si="97"/>
        <v>623</v>
      </c>
      <c r="D660" s="63" t="s">
        <v>640</v>
      </c>
      <c r="E660" s="60" t="s">
        <v>641</v>
      </c>
      <c r="F660" s="11">
        <v>6220</v>
      </c>
      <c r="G660" s="53">
        <v>0</v>
      </c>
      <c r="H660" s="57">
        <v>0</v>
      </c>
      <c r="I660" s="53">
        <v>0</v>
      </c>
      <c r="J660" s="57">
        <v>6220</v>
      </c>
      <c r="K660" s="199">
        <f t="shared" si="98"/>
        <v>0</v>
      </c>
      <c r="L660" s="142">
        <f t="shared" si="99"/>
        <v>0</v>
      </c>
      <c r="M660" s="130">
        <f t="shared" si="100"/>
        <v>0</v>
      </c>
      <c r="N660" s="200">
        <f t="shared" si="101"/>
        <v>0</v>
      </c>
      <c r="O660" s="194">
        <v>0</v>
      </c>
      <c r="P660" s="11">
        <v>0</v>
      </c>
      <c r="Q660" s="11">
        <v>0</v>
      </c>
      <c r="R660" s="195">
        <v>0</v>
      </c>
      <c r="S660" s="199">
        <f t="shared" si="102"/>
        <v>6220</v>
      </c>
      <c r="T660" s="130">
        <f t="shared" si="94"/>
        <v>0</v>
      </c>
      <c r="U660" s="130">
        <f t="shared" si="95"/>
        <v>0</v>
      </c>
      <c r="V660" s="200">
        <f t="shared" si="96"/>
        <v>0</v>
      </c>
      <c r="W660" s="7"/>
      <c r="X660" s="53"/>
      <c r="Y660" s="53">
        <v>2007</v>
      </c>
      <c r="Z660" s="123">
        <v>0</v>
      </c>
      <c r="AA660" s="193" t="s">
        <v>213</v>
      </c>
      <c r="AC660" t="s">
        <v>2515</v>
      </c>
    </row>
    <row r="661" spans="1:29" x14ac:dyDescent="0.35">
      <c r="A661" s="68">
        <v>314</v>
      </c>
      <c r="B661" s="66" t="s">
        <v>702</v>
      </c>
      <c r="C661" s="66" t="str">
        <f t="shared" si="97"/>
        <v>624</v>
      </c>
      <c r="D661" s="63">
        <v>624100</v>
      </c>
      <c r="E661" s="60" t="s">
        <v>702</v>
      </c>
      <c r="F661" s="11">
        <v>33985</v>
      </c>
      <c r="G661" s="53">
        <v>0</v>
      </c>
      <c r="H661" s="57">
        <v>0</v>
      </c>
      <c r="I661" s="53">
        <v>0</v>
      </c>
      <c r="J661" s="57">
        <v>33985</v>
      </c>
      <c r="K661" s="199">
        <f t="shared" si="98"/>
        <v>0</v>
      </c>
      <c r="L661" s="142">
        <f t="shared" si="99"/>
        <v>0</v>
      </c>
      <c r="M661" s="130">
        <f t="shared" si="100"/>
        <v>0</v>
      </c>
      <c r="N661" s="200">
        <f t="shared" si="101"/>
        <v>0</v>
      </c>
      <c r="O661" s="194">
        <v>0</v>
      </c>
      <c r="P661" s="11">
        <v>0</v>
      </c>
      <c r="Q661" s="11">
        <v>0</v>
      </c>
      <c r="R661" s="195">
        <v>0</v>
      </c>
      <c r="S661" s="199">
        <f t="shared" si="102"/>
        <v>33985</v>
      </c>
      <c r="T661" s="130">
        <f t="shared" si="94"/>
        <v>0</v>
      </c>
      <c r="U661" s="130">
        <f t="shared" si="95"/>
        <v>0</v>
      </c>
      <c r="V661" s="200">
        <f t="shared" si="96"/>
        <v>0</v>
      </c>
      <c r="W661" s="7"/>
      <c r="X661" s="53"/>
      <c r="Y661" s="53">
        <v>2007</v>
      </c>
      <c r="Z661" s="123">
        <v>0</v>
      </c>
      <c r="AA661" s="193" t="s">
        <v>213</v>
      </c>
      <c r="AC661" t="s">
        <v>2515</v>
      </c>
    </row>
    <row r="662" spans="1:29" x14ac:dyDescent="0.35">
      <c r="A662" s="68">
        <v>315</v>
      </c>
      <c r="B662" s="66" t="s">
        <v>1266</v>
      </c>
      <c r="C662" s="66" t="str">
        <f t="shared" si="97"/>
        <v>624</v>
      </c>
      <c r="D662" s="63" t="s">
        <v>703</v>
      </c>
      <c r="E662" s="60" t="s">
        <v>704</v>
      </c>
      <c r="F662" s="11">
        <v>8037</v>
      </c>
      <c r="G662" s="53">
        <v>0</v>
      </c>
      <c r="H662" s="57">
        <v>0</v>
      </c>
      <c r="I662" s="53">
        <v>0</v>
      </c>
      <c r="J662" s="57">
        <v>8037</v>
      </c>
      <c r="K662" s="199">
        <f t="shared" si="98"/>
        <v>0</v>
      </c>
      <c r="L662" s="142">
        <f t="shared" si="99"/>
        <v>0</v>
      </c>
      <c r="M662" s="130">
        <f t="shared" si="100"/>
        <v>0</v>
      </c>
      <c r="N662" s="200">
        <f t="shared" si="101"/>
        <v>0</v>
      </c>
      <c r="O662" s="194">
        <v>0</v>
      </c>
      <c r="P662" s="11">
        <v>0</v>
      </c>
      <c r="Q662" s="11">
        <v>0</v>
      </c>
      <c r="R662" s="195">
        <v>0</v>
      </c>
      <c r="S662" s="199">
        <f t="shared" si="102"/>
        <v>8037</v>
      </c>
      <c r="T662" s="130">
        <f t="shared" si="94"/>
        <v>0</v>
      </c>
      <c r="U662" s="130">
        <f t="shared" si="95"/>
        <v>0</v>
      </c>
      <c r="V662" s="200">
        <f t="shared" si="96"/>
        <v>0</v>
      </c>
      <c r="W662" s="7"/>
      <c r="X662" s="53"/>
      <c r="Y662" s="53">
        <v>2007</v>
      </c>
      <c r="Z662" s="123">
        <v>0</v>
      </c>
      <c r="AA662" s="193" t="s">
        <v>213</v>
      </c>
      <c r="AC662" t="s">
        <v>2515</v>
      </c>
    </row>
    <row r="663" spans="1:29" x14ac:dyDescent="0.35">
      <c r="A663" s="68">
        <v>316</v>
      </c>
      <c r="B663" s="66" t="s">
        <v>1267</v>
      </c>
      <c r="C663" s="66" t="str">
        <f t="shared" si="97"/>
        <v>624</v>
      </c>
      <c r="D663" s="63" t="s">
        <v>703</v>
      </c>
      <c r="E663" s="60" t="s">
        <v>704</v>
      </c>
      <c r="F663" s="11">
        <v>6985</v>
      </c>
      <c r="G663" s="53">
        <v>0</v>
      </c>
      <c r="H663" s="57">
        <v>0</v>
      </c>
      <c r="I663" s="53">
        <v>0</v>
      </c>
      <c r="J663" s="57">
        <v>6985</v>
      </c>
      <c r="K663" s="199">
        <f t="shared" si="98"/>
        <v>0</v>
      </c>
      <c r="L663" s="142">
        <f t="shared" si="99"/>
        <v>0</v>
      </c>
      <c r="M663" s="130">
        <f t="shared" si="100"/>
        <v>0</v>
      </c>
      <c r="N663" s="200">
        <f t="shared" si="101"/>
        <v>0</v>
      </c>
      <c r="O663" s="194">
        <v>0</v>
      </c>
      <c r="P663" s="11">
        <v>0</v>
      </c>
      <c r="Q663" s="11">
        <v>0</v>
      </c>
      <c r="R663" s="195">
        <v>0</v>
      </c>
      <c r="S663" s="199">
        <f t="shared" si="102"/>
        <v>6985</v>
      </c>
      <c r="T663" s="130">
        <f t="shared" si="94"/>
        <v>0</v>
      </c>
      <c r="U663" s="130">
        <f t="shared" si="95"/>
        <v>0</v>
      </c>
      <c r="V663" s="200">
        <f t="shared" si="96"/>
        <v>0</v>
      </c>
      <c r="W663" s="7"/>
      <c r="X663" s="53"/>
      <c r="Y663" s="53">
        <v>2007</v>
      </c>
      <c r="Z663" s="123">
        <v>0</v>
      </c>
      <c r="AA663" s="193" t="s">
        <v>213</v>
      </c>
      <c r="AC663" t="s">
        <v>2515</v>
      </c>
    </row>
    <row r="664" spans="1:29" x14ac:dyDescent="0.35">
      <c r="A664" s="68">
        <v>317</v>
      </c>
      <c r="B664" s="66" t="s">
        <v>1268</v>
      </c>
      <c r="C664" s="66" t="str">
        <f t="shared" si="97"/>
        <v>623</v>
      </c>
      <c r="D664" s="63" t="s">
        <v>640</v>
      </c>
      <c r="E664" s="60" t="s">
        <v>641</v>
      </c>
      <c r="F664" s="11">
        <v>5356</v>
      </c>
      <c r="G664" s="53">
        <v>0</v>
      </c>
      <c r="H664" s="57">
        <v>0</v>
      </c>
      <c r="I664" s="53">
        <v>0</v>
      </c>
      <c r="J664" s="57">
        <v>5356</v>
      </c>
      <c r="K664" s="199">
        <f t="shared" si="98"/>
        <v>0</v>
      </c>
      <c r="L664" s="142">
        <f t="shared" si="99"/>
        <v>0</v>
      </c>
      <c r="M664" s="130">
        <f t="shared" si="100"/>
        <v>0</v>
      </c>
      <c r="N664" s="200">
        <f t="shared" si="101"/>
        <v>0</v>
      </c>
      <c r="O664" s="194">
        <v>0</v>
      </c>
      <c r="P664" s="11">
        <v>0</v>
      </c>
      <c r="Q664" s="11">
        <v>0</v>
      </c>
      <c r="R664" s="195">
        <v>0</v>
      </c>
      <c r="S664" s="199">
        <f t="shared" si="102"/>
        <v>5356</v>
      </c>
      <c r="T664" s="130">
        <f t="shared" si="94"/>
        <v>0</v>
      </c>
      <c r="U664" s="130">
        <f t="shared" si="95"/>
        <v>0</v>
      </c>
      <c r="V664" s="200">
        <f t="shared" si="96"/>
        <v>0</v>
      </c>
      <c r="W664" s="7"/>
      <c r="X664" s="53"/>
      <c r="Y664" s="53">
        <v>2007</v>
      </c>
      <c r="Z664" s="123">
        <v>0</v>
      </c>
      <c r="AA664" s="193" t="s">
        <v>213</v>
      </c>
      <c r="AC664" t="s">
        <v>2515</v>
      </c>
    </row>
    <row r="665" spans="1:29" x14ac:dyDescent="0.35">
      <c r="A665" s="68">
        <v>318</v>
      </c>
      <c r="B665" s="66" t="s">
        <v>1269</v>
      </c>
      <c r="C665" s="66" t="str">
        <f t="shared" si="97"/>
        <v>813</v>
      </c>
      <c r="D665" s="63" t="s">
        <v>710</v>
      </c>
      <c r="E665" s="60" t="s">
        <v>711</v>
      </c>
      <c r="F665" s="11">
        <v>2555</v>
      </c>
      <c r="G665" s="53">
        <v>0</v>
      </c>
      <c r="H665" s="57">
        <v>0</v>
      </c>
      <c r="I665" s="53">
        <v>0</v>
      </c>
      <c r="J665" s="57">
        <v>2555</v>
      </c>
      <c r="K665" s="199">
        <f t="shared" si="98"/>
        <v>0</v>
      </c>
      <c r="L665" s="142">
        <f t="shared" si="99"/>
        <v>0</v>
      </c>
      <c r="M665" s="130">
        <f t="shared" si="100"/>
        <v>0</v>
      </c>
      <c r="N665" s="200">
        <f t="shared" si="101"/>
        <v>0</v>
      </c>
      <c r="O665" s="194">
        <v>0</v>
      </c>
      <c r="P665" s="11">
        <v>0</v>
      </c>
      <c r="Q665" s="11">
        <v>0</v>
      </c>
      <c r="R665" s="195">
        <v>0</v>
      </c>
      <c r="S665" s="199">
        <f t="shared" si="102"/>
        <v>2555</v>
      </c>
      <c r="T665" s="130">
        <f t="shared" si="94"/>
        <v>0</v>
      </c>
      <c r="U665" s="130">
        <f t="shared" si="95"/>
        <v>0</v>
      </c>
      <c r="V665" s="200">
        <f t="shared" si="96"/>
        <v>0</v>
      </c>
      <c r="W665" s="7"/>
      <c r="X665" s="53"/>
      <c r="Y665" s="53">
        <v>2007</v>
      </c>
      <c r="Z665" s="123">
        <v>0</v>
      </c>
      <c r="AA665" s="193" t="s">
        <v>213</v>
      </c>
      <c r="AC665" t="s">
        <v>2515</v>
      </c>
    </row>
    <row r="666" spans="1:29" x14ac:dyDescent="0.35">
      <c r="A666" s="68">
        <v>318</v>
      </c>
      <c r="B666" s="66" t="s">
        <v>1269</v>
      </c>
      <c r="C666" s="66" t="str">
        <f t="shared" si="97"/>
        <v>813</v>
      </c>
      <c r="D666" s="63" t="s">
        <v>712</v>
      </c>
      <c r="E666" s="60" t="s">
        <v>713</v>
      </c>
      <c r="F666" s="11">
        <v>10778</v>
      </c>
      <c r="G666" s="53">
        <v>0</v>
      </c>
      <c r="H666" s="57">
        <v>0</v>
      </c>
      <c r="I666" s="53">
        <v>0</v>
      </c>
      <c r="J666" s="57">
        <v>10778</v>
      </c>
      <c r="K666" s="199">
        <f t="shared" si="98"/>
        <v>0</v>
      </c>
      <c r="L666" s="142">
        <f t="shared" si="99"/>
        <v>0</v>
      </c>
      <c r="M666" s="130">
        <f t="shared" si="100"/>
        <v>0</v>
      </c>
      <c r="N666" s="200">
        <f t="shared" si="101"/>
        <v>0</v>
      </c>
      <c r="O666" s="194">
        <v>0</v>
      </c>
      <c r="P666" s="11">
        <v>0</v>
      </c>
      <c r="Q666" s="11">
        <v>0</v>
      </c>
      <c r="R666" s="195">
        <v>0</v>
      </c>
      <c r="S666" s="199">
        <f t="shared" si="102"/>
        <v>10778</v>
      </c>
      <c r="T666" s="130">
        <f t="shared" si="94"/>
        <v>0</v>
      </c>
      <c r="U666" s="130">
        <f t="shared" si="95"/>
        <v>0</v>
      </c>
      <c r="V666" s="200">
        <f t="shared" si="96"/>
        <v>0</v>
      </c>
      <c r="W666" s="7"/>
      <c r="X666" s="53"/>
      <c r="Y666" s="53">
        <v>2007</v>
      </c>
      <c r="Z666" s="123">
        <v>0</v>
      </c>
      <c r="AA666" s="193" t="s">
        <v>213</v>
      </c>
      <c r="AC666" t="s">
        <v>2515</v>
      </c>
    </row>
    <row r="667" spans="1:29" x14ac:dyDescent="0.35">
      <c r="A667" s="68">
        <v>319</v>
      </c>
      <c r="B667" s="66" t="s">
        <v>1270</v>
      </c>
      <c r="C667" s="66" t="str">
        <f t="shared" si="97"/>
        <v>813</v>
      </c>
      <c r="D667" s="63">
        <v>813100</v>
      </c>
      <c r="E667" s="60" t="s">
        <v>709</v>
      </c>
      <c r="F667" s="11">
        <v>6017</v>
      </c>
      <c r="G667" s="53">
        <v>0</v>
      </c>
      <c r="H667" s="57">
        <v>0</v>
      </c>
      <c r="I667" s="53">
        <v>0</v>
      </c>
      <c r="J667" s="57">
        <v>6017</v>
      </c>
      <c r="K667" s="199">
        <f t="shared" si="98"/>
        <v>0</v>
      </c>
      <c r="L667" s="142">
        <f t="shared" si="99"/>
        <v>0</v>
      </c>
      <c r="M667" s="130">
        <f t="shared" si="100"/>
        <v>0</v>
      </c>
      <c r="N667" s="200">
        <f t="shared" si="101"/>
        <v>0</v>
      </c>
      <c r="O667" s="194">
        <v>0</v>
      </c>
      <c r="P667" s="11">
        <v>0</v>
      </c>
      <c r="Q667" s="11">
        <v>0</v>
      </c>
      <c r="R667" s="195">
        <v>0</v>
      </c>
      <c r="S667" s="199">
        <f t="shared" si="102"/>
        <v>6017</v>
      </c>
      <c r="T667" s="130">
        <f t="shared" si="94"/>
        <v>0</v>
      </c>
      <c r="U667" s="130">
        <f t="shared" si="95"/>
        <v>0</v>
      </c>
      <c r="V667" s="200">
        <f t="shared" si="96"/>
        <v>0</v>
      </c>
      <c r="W667" s="7"/>
      <c r="X667" s="53"/>
      <c r="Y667" s="53">
        <v>2007</v>
      </c>
      <c r="Z667" s="123">
        <v>0</v>
      </c>
      <c r="AA667" s="193" t="s">
        <v>213</v>
      </c>
      <c r="AC667" t="s">
        <v>2515</v>
      </c>
    </row>
    <row r="668" spans="1:29" x14ac:dyDescent="0.35">
      <c r="A668" s="68">
        <v>320</v>
      </c>
      <c r="B668" s="66" t="s">
        <v>1271</v>
      </c>
      <c r="C668" s="66" t="str">
        <f t="shared" si="97"/>
        <v>813</v>
      </c>
      <c r="D668" s="63" t="s">
        <v>710</v>
      </c>
      <c r="E668" s="60" t="s">
        <v>711</v>
      </c>
      <c r="F668" s="11">
        <v>1281</v>
      </c>
      <c r="G668" s="53">
        <v>0</v>
      </c>
      <c r="H668" s="57">
        <v>0</v>
      </c>
      <c r="I668" s="53">
        <v>0</v>
      </c>
      <c r="J668" s="57">
        <v>1281</v>
      </c>
      <c r="K668" s="199">
        <f t="shared" si="98"/>
        <v>0</v>
      </c>
      <c r="L668" s="142">
        <f t="shared" si="99"/>
        <v>0</v>
      </c>
      <c r="M668" s="130">
        <f t="shared" si="100"/>
        <v>0</v>
      </c>
      <c r="N668" s="200">
        <f t="shared" si="101"/>
        <v>0</v>
      </c>
      <c r="O668" s="194">
        <v>0</v>
      </c>
      <c r="P668" s="11">
        <v>0</v>
      </c>
      <c r="Q668" s="11">
        <v>0</v>
      </c>
      <c r="R668" s="195">
        <v>0</v>
      </c>
      <c r="S668" s="199">
        <f t="shared" si="102"/>
        <v>1281</v>
      </c>
      <c r="T668" s="130">
        <f t="shared" si="94"/>
        <v>0</v>
      </c>
      <c r="U668" s="130">
        <f t="shared" si="95"/>
        <v>0</v>
      </c>
      <c r="V668" s="200">
        <f t="shared" si="96"/>
        <v>0</v>
      </c>
      <c r="W668" s="7"/>
      <c r="X668" s="53"/>
      <c r="Y668" s="53">
        <v>2007</v>
      </c>
      <c r="Z668" s="123">
        <v>0</v>
      </c>
      <c r="AA668" s="193" t="s">
        <v>213</v>
      </c>
      <c r="AC668" t="s">
        <v>2515</v>
      </c>
    </row>
    <row r="669" spans="1:29" x14ac:dyDescent="0.35">
      <c r="A669" s="68">
        <v>322</v>
      </c>
      <c r="B669" s="66" t="s">
        <v>1272</v>
      </c>
      <c r="C669" s="66" t="str">
        <f t="shared" si="97"/>
        <v>561</v>
      </c>
      <c r="D669" s="63">
        <v>561700</v>
      </c>
      <c r="E669" s="60" t="s">
        <v>705</v>
      </c>
      <c r="F669" s="11">
        <v>7343</v>
      </c>
      <c r="G669" s="53">
        <v>0</v>
      </c>
      <c r="H669" s="57">
        <v>0</v>
      </c>
      <c r="I669" s="53">
        <v>0</v>
      </c>
      <c r="J669" s="57">
        <v>7343</v>
      </c>
      <c r="K669" s="199">
        <f t="shared" si="98"/>
        <v>0</v>
      </c>
      <c r="L669" s="142">
        <f t="shared" si="99"/>
        <v>0</v>
      </c>
      <c r="M669" s="130">
        <f t="shared" si="100"/>
        <v>0</v>
      </c>
      <c r="N669" s="200">
        <f t="shared" si="101"/>
        <v>0</v>
      </c>
      <c r="O669" s="194">
        <v>0</v>
      </c>
      <c r="P669" s="11">
        <v>0</v>
      </c>
      <c r="Q669" s="11">
        <v>0</v>
      </c>
      <c r="R669" s="195">
        <v>0</v>
      </c>
      <c r="S669" s="199">
        <f t="shared" si="102"/>
        <v>7343</v>
      </c>
      <c r="T669" s="130">
        <f t="shared" si="94"/>
        <v>0</v>
      </c>
      <c r="U669" s="130">
        <f t="shared" si="95"/>
        <v>0</v>
      </c>
      <c r="V669" s="200">
        <f t="shared" si="96"/>
        <v>0</v>
      </c>
      <c r="W669" s="7"/>
      <c r="X669" s="53"/>
      <c r="Y669" s="53">
        <v>2007</v>
      </c>
      <c r="Z669" s="123">
        <v>0</v>
      </c>
      <c r="AA669" s="193" t="s">
        <v>213</v>
      </c>
      <c r="AC669" t="s">
        <v>2515</v>
      </c>
    </row>
    <row r="670" spans="1:29" x14ac:dyDescent="0.35">
      <c r="A670" s="68">
        <v>322</v>
      </c>
      <c r="B670" s="66" t="s">
        <v>1272</v>
      </c>
      <c r="C670" s="66" t="str">
        <f t="shared" si="97"/>
        <v>814</v>
      </c>
      <c r="D670" s="63">
        <v>814000</v>
      </c>
      <c r="E670" s="60" t="s">
        <v>706</v>
      </c>
      <c r="F670" s="11">
        <v>18131</v>
      </c>
      <c r="G670" s="53">
        <v>0</v>
      </c>
      <c r="H670" s="57">
        <v>0</v>
      </c>
      <c r="I670" s="53">
        <v>0</v>
      </c>
      <c r="J670" s="57">
        <v>18131</v>
      </c>
      <c r="K670" s="199">
        <f t="shared" si="98"/>
        <v>0</v>
      </c>
      <c r="L670" s="142">
        <f t="shared" si="99"/>
        <v>0</v>
      </c>
      <c r="M670" s="130">
        <f t="shared" si="100"/>
        <v>0</v>
      </c>
      <c r="N670" s="200">
        <f t="shared" si="101"/>
        <v>0</v>
      </c>
      <c r="O670" s="194">
        <v>0</v>
      </c>
      <c r="P670" s="11">
        <v>0</v>
      </c>
      <c r="Q670" s="11">
        <v>0</v>
      </c>
      <c r="R670" s="195">
        <v>0</v>
      </c>
      <c r="S670" s="199">
        <f t="shared" si="102"/>
        <v>18131</v>
      </c>
      <c r="T670" s="130">
        <f t="shared" si="94"/>
        <v>0</v>
      </c>
      <c r="U670" s="130">
        <f t="shared" si="95"/>
        <v>0</v>
      </c>
      <c r="V670" s="200">
        <f t="shared" si="96"/>
        <v>0</v>
      </c>
      <c r="W670" s="7"/>
      <c r="X670" s="53"/>
      <c r="Y670" s="53">
        <v>2007</v>
      </c>
      <c r="Z670" s="123">
        <v>0</v>
      </c>
      <c r="AA670" s="193" t="s">
        <v>213</v>
      </c>
      <c r="AC670" t="s">
        <v>2515</v>
      </c>
    </row>
    <row r="671" spans="1:29" x14ac:dyDescent="0.35">
      <c r="A671" s="68">
        <v>323</v>
      </c>
      <c r="B671" s="66" t="s">
        <v>1273</v>
      </c>
      <c r="C671" s="66" t="str">
        <f t="shared" si="97"/>
        <v>481</v>
      </c>
      <c r="D671" s="63">
        <v>481000</v>
      </c>
      <c r="E671" s="60" t="s">
        <v>30</v>
      </c>
      <c r="F671" s="11">
        <v>121</v>
      </c>
      <c r="G671" s="53">
        <v>0</v>
      </c>
      <c r="H671" s="57">
        <v>0</v>
      </c>
      <c r="I671" s="53">
        <v>0</v>
      </c>
      <c r="J671" s="57">
        <v>121</v>
      </c>
      <c r="K671" s="199">
        <f t="shared" si="98"/>
        <v>0</v>
      </c>
      <c r="L671" s="142">
        <f t="shared" si="99"/>
        <v>0</v>
      </c>
      <c r="M671" s="130">
        <f t="shared" si="100"/>
        <v>0</v>
      </c>
      <c r="N671" s="200">
        <f t="shared" si="101"/>
        <v>0</v>
      </c>
      <c r="O671" s="194">
        <v>0</v>
      </c>
      <c r="P671" s="11">
        <v>0</v>
      </c>
      <c r="Q671" s="11">
        <v>0</v>
      </c>
      <c r="R671" s="195">
        <v>0</v>
      </c>
      <c r="S671" s="199">
        <f t="shared" si="102"/>
        <v>121</v>
      </c>
      <c r="T671" s="130">
        <f t="shared" si="94"/>
        <v>0</v>
      </c>
      <c r="U671" s="130">
        <f t="shared" si="95"/>
        <v>0</v>
      </c>
      <c r="V671" s="200">
        <f t="shared" si="96"/>
        <v>0</v>
      </c>
      <c r="W671" s="7"/>
      <c r="X671" s="53"/>
      <c r="Y671" s="53">
        <v>2007</v>
      </c>
      <c r="Z671" s="123">
        <v>0</v>
      </c>
      <c r="AA671" s="193" t="s">
        <v>213</v>
      </c>
      <c r="AC671" t="s">
        <v>2515</v>
      </c>
    </row>
    <row r="672" spans="1:29" x14ac:dyDescent="0.35">
      <c r="A672" s="68">
        <v>323</v>
      </c>
      <c r="B672" s="66" t="s">
        <v>1273</v>
      </c>
      <c r="C672" s="66" t="str">
        <f t="shared" si="97"/>
        <v>483</v>
      </c>
      <c r="D672" s="63">
        <v>483000</v>
      </c>
      <c r="E672" s="60" t="s">
        <v>32</v>
      </c>
      <c r="F672" s="11">
        <v>10</v>
      </c>
      <c r="G672" s="53">
        <v>0</v>
      </c>
      <c r="H672" s="57">
        <v>0</v>
      </c>
      <c r="I672" s="53">
        <v>0</v>
      </c>
      <c r="J672" s="57">
        <v>10</v>
      </c>
      <c r="K672" s="199">
        <f t="shared" si="98"/>
        <v>0</v>
      </c>
      <c r="L672" s="142">
        <f t="shared" si="99"/>
        <v>0</v>
      </c>
      <c r="M672" s="130">
        <f t="shared" si="100"/>
        <v>0</v>
      </c>
      <c r="N672" s="200">
        <f t="shared" si="101"/>
        <v>0</v>
      </c>
      <c r="O672" s="194">
        <v>0</v>
      </c>
      <c r="P672" s="11">
        <v>0</v>
      </c>
      <c r="Q672" s="11">
        <v>0</v>
      </c>
      <c r="R672" s="195">
        <v>0</v>
      </c>
      <c r="S672" s="199">
        <f t="shared" si="102"/>
        <v>10</v>
      </c>
      <c r="T672" s="130">
        <f t="shared" si="94"/>
        <v>0</v>
      </c>
      <c r="U672" s="130">
        <f t="shared" si="95"/>
        <v>0</v>
      </c>
      <c r="V672" s="200">
        <f t="shared" si="96"/>
        <v>0</v>
      </c>
      <c r="W672" s="7"/>
      <c r="X672" s="53"/>
      <c r="Y672" s="53">
        <v>2007</v>
      </c>
      <c r="Z672" s="123">
        <v>0</v>
      </c>
      <c r="AA672" s="193" t="s">
        <v>213</v>
      </c>
      <c r="AC672" t="s">
        <v>2515</v>
      </c>
    </row>
    <row r="673" spans="1:29" x14ac:dyDescent="0.35">
      <c r="A673" s="68">
        <v>323</v>
      </c>
      <c r="B673" s="66" t="s">
        <v>1273</v>
      </c>
      <c r="C673" s="66" t="str">
        <f t="shared" si="97"/>
        <v>484</v>
      </c>
      <c r="D673" s="63">
        <v>484000</v>
      </c>
      <c r="E673" s="60" t="s">
        <v>33</v>
      </c>
      <c r="F673" s="11">
        <v>10832</v>
      </c>
      <c r="G673" s="53">
        <v>0</v>
      </c>
      <c r="H673" s="57">
        <v>0</v>
      </c>
      <c r="I673" s="53">
        <v>0</v>
      </c>
      <c r="J673" s="57">
        <v>10832</v>
      </c>
      <c r="K673" s="199">
        <f t="shared" si="98"/>
        <v>0</v>
      </c>
      <c r="L673" s="142">
        <f t="shared" si="99"/>
        <v>0</v>
      </c>
      <c r="M673" s="130">
        <f t="shared" si="100"/>
        <v>0</v>
      </c>
      <c r="N673" s="200">
        <f t="shared" si="101"/>
        <v>0</v>
      </c>
      <c r="O673" s="194">
        <v>0</v>
      </c>
      <c r="P673" s="11">
        <v>0</v>
      </c>
      <c r="Q673" s="11">
        <v>0</v>
      </c>
      <c r="R673" s="195">
        <v>0</v>
      </c>
      <c r="S673" s="199">
        <f t="shared" si="102"/>
        <v>10832</v>
      </c>
      <c r="T673" s="130">
        <f t="shared" si="94"/>
        <v>0</v>
      </c>
      <c r="U673" s="130">
        <f t="shared" si="95"/>
        <v>0</v>
      </c>
      <c r="V673" s="200">
        <f t="shared" si="96"/>
        <v>0</v>
      </c>
      <c r="W673" s="7"/>
      <c r="X673" s="53"/>
      <c r="Y673" s="53">
        <v>2007</v>
      </c>
      <c r="Z673" s="123">
        <v>0</v>
      </c>
      <c r="AA673" s="193" t="s">
        <v>213</v>
      </c>
      <c r="AC673" t="s">
        <v>2515</v>
      </c>
    </row>
    <row r="674" spans="1:29" x14ac:dyDescent="0.35">
      <c r="A674" s="68">
        <v>323</v>
      </c>
      <c r="B674" s="66" t="s">
        <v>1273</v>
      </c>
      <c r="C674" s="66" t="str">
        <f t="shared" si="97"/>
        <v>493</v>
      </c>
      <c r="D674" s="63">
        <v>493000</v>
      </c>
      <c r="E674" s="60" t="s">
        <v>36</v>
      </c>
      <c r="F674" s="11">
        <v>173</v>
      </c>
      <c r="G674" s="53">
        <v>0</v>
      </c>
      <c r="H674" s="57">
        <v>0</v>
      </c>
      <c r="I674" s="53">
        <v>0</v>
      </c>
      <c r="J674" s="57">
        <v>173</v>
      </c>
      <c r="K674" s="199">
        <f t="shared" si="98"/>
        <v>0</v>
      </c>
      <c r="L674" s="142">
        <f t="shared" si="99"/>
        <v>0</v>
      </c>
      <c r="M674" s="130">
        <f t="shared" si="100"/>
        <v>0</v>
      </c>
      <c r="N674" s="200">
        <f t="shared" si="101"/>
        <v>0</v>
      </c>
      <c r="O674" s="194">
        <v>0</v>
      </c>
      <c r="P674" s="11">
        <v>0</v>
      </c>
      <c r="Q674" s="11">
        <v>0</v>
      </c>
      <c r="R674" s="195">
        <v>0</v>
      </c>
      <c r="S674" s="199">
        <f t="shared" si="102"/>
        <v>173</v>
      </c>
      <c r="T674" s="130">
        <f t="shared" si="94"/>
        <v>0</v>
      </c>
      <c r="U674" s="130">
        <f t="shared" si="95"/>
        <v>0</v>
      </c>
      <c r="V674" s="200">
        <f t="shared" si="96"/>
        <v>0</v>
      </c>
      <c r="W674" s="7"/>
      <c r="X674" s="53"/>
      <c r="Y674" s="53">
        <v>2007</v>
      </c>
      <c r="Z674" s="123">
        <v>0</v>
      </c>
      <c r="AA674" s="193" t="s">
        <v>213</v>
      </c>
      <c r="AC674" t="s">
        <v>2515</v>
      </c>
    </row>
    <row r="675" spans="1:29" x14ac:dyDescent="0.35">
      <c r="A675" s="68">
        <v>323</v>
      </c>
      <c r="B675" s="66" t="s">
        <v>1273</v>
      </c>
      <c r="C675" s="66" t="str">
        <f t="shared" si="97"/>
        <v>531</v>
      </c>
      <c r="D675" s="63" t="s">
        <v>1083</v>
      </c>
      <c r="E675" s="60" t="s">
        <v>1084</v>
      </c>
      <c r="F675" s="11">
        <v>4111</v>
      </c>
      <c r="G675" s="53">
        <v>0</v>
      </c>
      <c r="H675" s="57">
        <v>0</v>
      </c>
      <c r="I675" s="53">
        <v>0</v>
      </c>
      <c r="J675" s="57">
        <v>4111</v>
      </c>
      <c r="K675" s="199">
        <f t="shared" si="98"/>
        <v>0</v>
      </c>
      <c r="L675" s="142">
        <f t="shared" si="99"/>
        <v>0</v>
      </c>
      <c r="M675" s="130">
        <f t="shared" si="100"/>
        <v>0</v>
      </c>
      <c r="N675" s="200">
        <f t="shared" si="101"/>
        <v>0</v>
      </c>
      <c r="O675" s="194">
        <v>0</v>
      </c>
      <c r="P675" s="11">
        <v>0</v>
      </c>
      <c r="Q675" s="11">
        <v>0</v>
      </c>
      <c r="R675" s="195">
        <v>0</v>
      </c>
      <c r="S675" s="199">
        <f t="shared" si="102"/>
        <v>4111</v>
      </c>
      <c r="T675" s="130">
        <f t="shared" si="94"/>
        <v>0</v>
      </c>
      <c r="U675" s="130">
        <f t="shared" si="95"/>
        <v>0</v>
      </c>
      <c r="V675" s="200">
        <f t="shared" si="96"/>
        <v>0</v>
      </c>
      <c r="W675" s="7"/>
      <c r="X675" s="53"/>
      <c r="Y675" s="53">
        <v>2007</v>
      </c>
      <c r="Z675" s="123">
        <v>0</v>
      </c>
      <c r="AA675" s="193" t="s">
        <v>213</v>
      </c>
      <c r="AC675" t="s">
        <v>2515</v>
      </c>
    </row>
    <row r="676" spans="1:29" x14ac:dyDescent="0.35">
      <c r="A676" s="68">
        <v>324</v>
      </c>
      <c r="B676" s="66" t="s">
        <v>1274</v>
      </c>
      <c r="C676" s="66" t="str">
        <f t="shared" si="97"/>
        <v>811</v>
      </c>
      <c r="D676" s="63">
        <v>811400</v>
      </c>
      <c r="E676" s="60" t="s">
        <v>667</v>
      </c>
      <c r="F676" s="11">
        <v>1373</v>
      </c>
      <c r="G676" s="53">
        <v>0</v>
      </c>
      <c r="H676" s="57">
        <v>0</v>
      </c>
      <c r="I676" s="53">
        <v>0</v>
      </c>
      <c r="J676" s="57">
        <v>1373</v>
      </c>
      <c r="K676" s="199">
        <f t="shared" si="98"/>
        <v>0</v>
      </c>
      <c r="L676" s="142">
        <f t="shared" si="99"/>
        <v>0</v>
      </c>
      <c r="M676" s="130">
        <f t="shared" si="100"/>
        <v>0</v>
      </c>
      <c r="N676" s="200">
        <f t="shared" si="101"/>
        <v>0</v>
      </c>
      <c r="O676" s="194">
        <v>0</v>
      </c>
      <c r="P676" s="11">
        <v>0</v>
      </c>
      <c r="Q676" s="11">
        <v>0</v>
      </c>
      <c r="R676" s="195">
        <v>0</v>
      </c>
      <c r="S676" s="199">
        <f t="shared" si="102"/>
        <v>1373</v>
      </c>
      <c r="T676" s="130">
        <f t="shared" si="94"/>
        <v>0</v>
      </c>
      <c r="U676" s="130">
        <f t="shared" si="95"/>
        <v>0</v>
      </c>
      <c r="V676" s="200">
        <f t="shared" si="96"/>
        <v>0</v>
      </c>
      <c r="W676" s="7"/>
      <c r="X676" s="53"/>
      <c r="Y676" s="53">
        <v>2007</v>
      </c>
      <c r="Z676" s="123">
        <v>0</v>
      </c>
      <c r="AA676" s="193" t="s">
        <v>213</v>
      </c>
      <c r="AC676" t="s">
        <v>2515</v>
      </c>
    </row>
    <row r="677" spans="1:29" x14ac:dyDescent="0.35">
      <c r="A677" s="68">
        <v>325</v>
      </c>
      <c r="B677" s="66" t="s">
        <v>1275</v>
      </c>
      <c r="C677" s="66" t="str">
        <f t="shared" si="97"/>
        <v>532</v>
      </c>
      <c r="D677" s="63" t="s">
        <v>457</v>
      </c>
      <c r="E677" s="60" t="s">
        <v>458</v>
      </c>
      <c r="F677" s="11">
        <v>440</v>
      </c>
      <c r="G677" s="53">
        <v>0</v>
      </c>
      <c r="H677" s="57">
        <v>0</v>
      </c>
      <c r="I677" s="53">
        <v>0</v>
      </c>
      <c r="J677" s="57">
        <v>440</v>
      </c>
      <c r="K677" s="199">
        <f t="shared" si="98"/>
        <v>0</v>
      </c>
      <c r="L677" s="142">
        <f t="shared" si="99"/>
        <v>0</v>
      </c>
      <c r="M677" s="130">
        <f t="shared" si="100"/>
        <v>0</v>
      </c>
      <c r="N677" s="200">
        <f t="shared" si="101"/>
        <v>0</v>
      </c>
      <c r="O677" s="194">
        <v>0</v>
      </c>
      <c r="P677" s="11">
        <v>0</v>
      </c>
      <c r="Q677" s="11">
        <v>0</v>
      </c>
      <c r="R677" s="195">
        <v>0</v>
      </c>
      <c r="S677" s="199">
        <f t="shared" si="102"/>
        <v>440</v>
      </c>
      <c r="T677" s="130">
        <f t="shared" si="94"/>
        <v>0</v>
      </c>
      <c r="U677" s="130">
        <f t="shared" si="95"/>
        <v>0</v>
      </c>
      <c r="V677" s="200">
        <f t="shared" si="96"/>
        <v>0</v>
      </c>
      <c r="W677" s="7"/>
      <c r="X677" s="53"/>
      <c r="Y677" s="53">
        <v>2007</v>
      </c>
      <c r="Z677" s="123">
        <v>0</v>
      </c>
      <c r="AA677" s="193" t="s">
        <v>213</v>
      </c>
      <c r="AC677" t="s">
        <v>2515</v>
      </c>
    </row>
    <row r="678" spans="1:29" x14ac:dyDescent="0.35">
      <c r="A678" s="68">
        <v>325</v>
      </c>
      <c r="B678" s="66" t="s">
        <v>1275</v>
      </c>
      <c r="C678" s="66" t="str">
        <f t="shared" si="97"/>
        <v>811</v>
      </c>
      <c r="D678" s="63">
        <v>811200</v>
      </c>
      <c r="E678" s="60" t="s">
        <v>602</v>
      </c>
      <c r="F678" s="11">
        <v>1086</v>
      </c>
      <c r="G678" s="53">
        <v>0</v>
      </c>
      <c r="H678" s="57">
        <v>0</v>
      </c>
      <c r="I678" s="53">
        <v>0</v>
      </c>
      <c r="J678" s="57">
        <v>1086</v>
      </c>
      <c r="K678" s="199">
        <f t="shared" si="98"/>
        <v>0</v>
      </c>
      <c r="L678" s="142">
        <f t="shared" si="99"/>
        <v>0</v>
      </c>
      <c r="M678" s="130">
        <f t="shared" si="100"/>
        <v>0</v>
      </c>
      <c r="N678" s="200">
        <f t="shared" si="101"/>
        <v>0</v>
      </c>
      <c r="O678" s="194">
        <v>0</v>
      </c>
      <c r="P678" s="11">
        <v>0</v>
      </c>
      <c r="Q678" s="11">
        <v>0</v>
      </c>
      <c r="R678" s="195">
        <v>0</v>
      </c>
      <c r="S678" s="199">
        <f t="shared" si="102"/>
        <v>1086</v>
      </c>
      <c r="T678" s="130">
        <f t="shared" si="94"/>
        <v>0</v>
      </c>
      <c r="U678" s="130">
        <f t="shared" si="95"/>
        <v>0</v>
      </c>
      <c r="V678" s="200">
        <f t="shared" si="96"/>
        <v>0</v>
      </c>
      <c r="W678" s="7"/>
      <c r="X678" s="53"/>
      <c r="Y678" s="53">
        <v>2007</v>
      </c>
      <c r="Z678" s="123">
        <v>0</v>
      </c>
      <c r="AA678" s="193" t="s">
        <v>213</v>
      </c>
      <c r="AC678" t="s">
        <v>2515</v>
      </c>
    </row>
    <row r="679" spans="1:29" x14ac:dyDescent="0.35">
      <c r="A679" s="68">
        <v>325</v>
      </c>
      <c r="B679" s="66" t="s">
        <v>1275</v>
      </c>
      <c r="C679" s="66" t="str">
        <f t="shared" si="97"/>
        <v>811</v>
      </c>
      <c r="D679" s="63">
        <v>811400</v>
      </c>
      <c r="E679" s="60" t="s">
        <v>667</v>
      </c>
      <c r="F679" s="11">
        <v>3240</v>
      </c>
      <c r="G679" s="53">
        <v>0</v>
      </c>
      <c r="H679" s="57">
        <v>0</v>
      </c>
      <c r="I679" s="53">
        <v>0</v>
      </c>
      <c r="J679" s="57">
        <v>3240</v>
      </c>
      <c r="K679" s="199">
        <f t="shared" si="98"/>
        <v>0</v>
      </c>
      <c r="L679" s="142">
        <f t="shared" si="99"/>
        <v>0</v>
      </c>
      <c r="M679" s="130">
        <f t="shared" si="100"/>
        <v>0</v>
      </c>
      <c r="N679" s="200">
        <f t="shared" si="101"/>
        <v>0</v>
      </c>
      <c r="O679" s="194">
        <v>0</v>
      </c>
      <c r="P679" s="11">
        <v>0</v>
      </c>
      <c r="Q679" s="11">
        <v>0</v>
      </c>
      <c r="R679" s="195">
        <v>0</v>
      </c>
      <c r="S679" s="199">
        <f t="shared" si="102"/>
        <v>3240</v>
      </c>
      <c r="T679" s="130">
        <f t="shared" si="94"/>
        <v>0</v>
      </c>
      <c r="U679" s="130">
        <f t="shared" si="95"/>
        <v>0</v>
      </c>
      <c r="V679" s="200">
        <f t="shared" si="96"/>
        <v>0</v>
      </c>
      <c r="W679" s="7"/>
      <c r="X679" s="53"/>
      <c r="Y679" s="53">
        <v>2007</v>
      </c>
      <c r="Z679" s="123">
        <v>0</v>
      </c>
      <c r="AA679" s="193" t="s">
        <v>213</v>
      </c>
      <c r="AC679" t="s">
        <v>2515</v>
      </c>
    </row>
    <row r="680" spans="1:29" x14ac:dyDescent="0.35">
      <c r="A680" s="68">
        <v>326</v>
      </c>
      <c r="B680" s="66" t="s">
        <v>1276</v>
      </c>
      <c r="C680" s="66" t="str">
        <f t="shared" si="97"/>
        <v>561</v>
      </c>
      <c r="D680" s="63">
        <v>561600</v>
      </c>
      <c r="E680" s="60" t="s">
        <v>693</v>
      </c>
      <c r="F680" s="11">
        <v>7179</v>
      </c>
      <c r="G680" s="53">
        <v>0</v>
      </c>
      <c r="H680" s="57">
        <v>0</v>
      </c>
      <c r="I680" s="53">
        <v>0</v>
      </c>
      <c r="J680" s="57">
        <v>7179</v>
      </c>
      <c r="K680" s="199">
        <f t="shared" si="98"/>
        <v>0</v>
      </c>
      <c r="L680" s="142">
        <f t="shared" si="99"/>
        <v>0</v>
      </c>
      <c r="M680" s="130">
        <f t="shared" si="100"/>
        <v>0</v>
      </c>
      <c r="N680" s="200">
        <f t="shared" si="101"/>
        <v>0</v>
      </c>
      <c r="O680" s="194">
        <v>0</v>
      </c>
      <c r="P680" s="11">
        <v>0</v>
      </c>
      <c r="Q680" s="11">
        <v>0</v>
      </c>
      <c r="R680" s="195">
        <v>0</v>
      </c>
      <c r="S680" s="199">
        <f t="shared" si="102"/>
        <v>7179</v>
      </c>
      <c r="T680" s="130">
        <f t="shared" si="94"/>
        <v>0</v>
      </c>
      <c r="U680" s="130">
        <f t="shared" si="95"/>
        <v>0</v>
      </c>
      <c r="V680" s="200">
        <f t="shared" si="96"/>
        <v>0</v>
      </c>
      <c r="W680" s="7"/>
      <c r="X680" s="53"/>
      <c r="Y680" s="53">
        <v>2007</v>
      </c>
      <c r="Z680" s="123">
        <v>0</v>
      </c>
      <c r="AA680" s="193" t="s">
        <v>213</v>
      </c>
      <c r="AC680" t="s">
        <v>2515</v>
      </c>
    </row>
    <row r="681" spans="1:29" x14ac:dyDescent="0.35">
      <c r="A681" s="68">
        <v>326</v>
      </c>
      <c r="B681" s="66" t="s">
        <v>1276</v>
      </c>
      <c r="C681" s="66" t="str">
        <f t="shared" si="97"/>
        <v>561</v>
      </c>
      <c r="D681" s="63">
        <v>561700</v>
      </c>
      <c r="E681" s="60" t="s">
        <v>705</v>
      </c>
      <c r="F681" s="11">
        <v>7887</v>
      </c>
      <c r="G681" s="53">
        <v>0</v>
      </c>
      <c r="H681" s="57">
        <v>0</v>
      </c>
      <c r="I681" s="53">
        <v>0</v>
      </c>
      <c r="J681" s="57">
        <v>7887</v>
      </c>
      <c r="K681" s="199">
        <f t="shared" si="98"/>
        <v>0</v>
      </c>
      <c r="L681" s="142">
        <f t="shared" si="99"/>
        <v>0</v>
      </c>
      <c r="M681" s="130">
        <f t="shared" si="100"/>
        <v>0</v>
      </c>
      <c r="N681" s="200">
        <f t="shared" si="101"/>
        <v>0</v>
      </c>
      <c r="O681" s="194">
        <v>0</v>
      </c>
      <c r="P681" s="11">
        <v>0</v>
      </c>
      <c r="Q681" s="11">
        <v>0</v>
      </c>
      <c r="R681" s="195">
        <v>0</v>
      </c>
      <c r="S681" s="199">
        <f t="shared" si="102"/>
        <v>7887</v>
      </c>
      <c r="T681" s="130">
        <f t="shared" si="94"/>
        <v>0</v>
      </c>
      <c r="U681" s="130">
        <f t="shared" si="95"/>
        <v>0</v>
      </c>
      <c r="V681" s="200">
        <f t="shared" si="96"/>
        <v>0</v>
      </c>
      <c r="W681" s="7"/>
      <c r="X681" s="53"/>
      <c r="Y681" s="53">
        <v>2007</v>
      </c>
      <c r="Z681" s="123">
        <v>0</v>
      </c>
      <c r="AA681" s="193" t="s">
        <v>213</v>
      </c>
      <c r="AC681" t="s">
        <v>2515</v>
      </c>
    </row>
    <row r="682" spans="1:29" x14ac:dyDescent="0.35">
      <c r="A682" s="68">
        <v>326</v>
      </c>
      <c r="B682" s="66" t="s">
        <v>1276</v>
      </c>
      <c r="C682" s="66" t="str">
        <f t="shared" si="97"/>
        <v>561</v>
      </c>
      <c r="D682" s="63">
        <v>561900</v>
      </c>
      <c r="E682" s="60" t="s">
        <v>707</v>
      </c>
      <c r="F682" s="11">
        <v>340</v>
      </c>
      <c r="G682" s="53">
        <v>0</v>
      </c>
      <c r="H682" s="57">
        <v>0</v>
      </c>
      <c r="I682" s="53">
        <v>0</v>
      </c>
      <c r="J682" s="57">
        <v>340</v>
      </c>
      <c r="K682" s="199">
        <f t="shared" si="98"/>
        <v>0</v>
      </c>
      <c r="L682" s="142">
        <f t="shared" si="99"/>
        <v>0</v>
      </c>
      <c r="M682" s="130">
        <f t="shared" si="100"/>
        <v>0</v>
      </c>
      <c r="N682" s="200">
        <f t="shared" si="101"/>
        <v>0</v>
      </c>
      <c r="O682" s="194">
        <v>0</v>
      </c>
      <c r="P682" s="11">
        <v>0</v>
      </c>
      <c r="Q682" s="11">
        <v>0</v>
      </c>
      <c r="R682" s="195">
        <v>0</v>
      </c>
      <c r="S682" s="199">
        <f t="shared" si="102"/>
        <v>340</v>
      </c>
      <c r="T682" s="130">
        <f t="shared" si="94"/>
        <v>0</v>
      </c>
      <c r="U682" s="130">
        <f t="shared" si="95"/>
        <v>0</v>
      </c>
      <c r="V682" s="200">
        <f t="shared" si="96"/>
        <v>0</v>
      </c>
      <c r="W682" s="7"/>
      <c r="X682" s="53"/>
      <c r="Y682" s="53">
        <v>2007</v>
      </c>
      <c r="Z682" s="123">
        <v>0</v>
      </c>
      <c r="AA682" s="193" t="s">
        <v>213</v>
      </c>
      <c r="AC682" t="s">
        <v>2515</v>
      </c>
    </row>
    <row r="683" spans="1:29" x14ac:dyDescent="0.35">
      <c r="A683" s="68">
        <v>326</v>
      </c>
      <c r="B683" s="66" t="s">
        <v>1276</v>
      </c>
      <c r="C683" s="66" t="str">
        <f t="shared" si="97"/>
        <v>811</v>
      </c>
      <c r="D683" s="63">
        <v>811400</v>
      </c>
      <c r="E683" s="60" t="s">
        <v>667</v>
      </c>
      <c r="F683" s="11">
        <v>1514</v>
      </c>
      <c r="G683" s="53">
        <v>0</v>
      </c>
      <c r="H683" s="57">
        <v>0</v>
      </c>
      <c r="I683" s="53">
        <v>0</v>
      </c>
      <c r="J683" s="57">
        <v>1514</v>
      </c>
      <c r="K683" s="199">
        <f t="shared" si="98"/>
        <v>0</v>
      </c>
      <c r="L683" s="142">
        <f t="shared" si="99"/>
        <v>0</v>
      </c>
      <c r="M683" s="130">
        <f t="shared" si="100"/>
        <v>0</v>
      </c>
      <c r="N683" s="200">
        <f t="shared" si="101"/>
        <v>0</v>
      </c>
      <c r="O683" s="194">
        <v>0</v>
      </c>
      <c r="P683" s="11">
        <v>0</v>
      </c>
      <c r="Q683" s="11">
        <v>0</v>
      </c>
      <c r="R683" s="195">
        <v>0</v>
      </c>
      <c r="S683" s="199">
        <f t="shared" si="102"/>
        <v>1514</v>
      </c>
      <c r="T683" s="130">
        <f t="shared" si="94"/>
        <v>0</v>
      </c>
      <c r="U683" s="130">
        <f t="shared" si="95"/>
        <v>0</v>
      </c>
      <c r="V683" s="200">
        <f t="shared" si="96"/>
        <v>0</v>
      </c>
      <c r="W683" s="7"/>
      <c r="X683" s="53"/>
      <c r="Y683" s="53">
        <v>2007</v>
      </c>
      <c r="Z683" s="123">
        <v>0</v>
      </c>
      <c r="AA683" s="193" t="s">
        <v>213</v>
      </c>
      <c r="AC683" t="s">
        <v>2515</v>
      </c>
    </row>
    <row r="684" spans="1:29" x14ac:dyDescent="0.35">
      <c r="A684" s="68">
        <v>329</v>
      </c>
      <c r="B684" s="66" t="s">
        <v>1277</v>
      </c>
      <c r="C684" s="66" t="str">
        <f t="shared" si="97"/>
        <v>481</v>
      </c>
      <c r="D684" s="63">
        <v>481000</v>
      </c>
      <c r="E684" s="60" t="s">
        <v>30</v>
      </c>
      <c r="F684" s="11">
        <v>27498</v>
      </c>
      <c r="G684" s="53">
        <v>0</v>
      </c>
      <c r="H684" s="57">
        <v>0</v>
      </c>
      <c r="I684" s="53">
        <v>0</v>
      </c>
      <c r="J684" s="57">
        <v>27498</v>
      </c>
      <c r="K684" s="199">
        <f t="shared" si="98"/>
        <v>0</v>
      </c>
      <c r="L684" s="142">
        <f t="shared" si="99"/>
        <v>0</v>
      </c>
      <c r="M684" s="130">
        <f t="shared" si="100"/>
        <v>0</v>
      </c>
      <c r="N684" s="200">
        <f t="shared" si="101"/>
        <v>0</v>
      </c>
      <c r="O684" s="194">
        <v>0</v>
      </c>
      <c r="P684" s="11">
        <v>0</v>
      </c>
      <c r="Q684" s="11">
        <v>0</v>
      </c>
      <c r="R684" s="195">
        <v>0</v>
      </c>
      <c r="S684" s="199">
        <f t="shared" si="102"/>
        <v>27498</v>
      </c>
      <c r="T684" s="130">
        <f t="shared" si="94"/>
        <v>0</v>
      </c>
      <c r="U684" s="130">
        <f t="shared" si="95"/>
        <v>0</v>
      </c>
      <c r="V684" s="200">
        <f t="shared" si="96"/>
        <v>0</v>
      </c>
      <c r="W684" s="7"/>
      <c r="X684" s="53"/>
      <c r="Y684" s="53">
        <v>2007</v>
      </c>
      <c r="Z684" s="123">
        <v>0</v>
      </c>
      <c r="AA684" s="193" t="s">
        <v>213</v>
      </c>
      <c r="AC684" t="s">
        <v>2515</v>
      </c>
    </row>
    <row r="685" spans="1:29" x14ac:dyDescent="0.35">
      <c r="A685" s="68">
        <v>329</v>
      </c>
      <c r="B685" s="66" t="s">
        <v>1277</v>
      </c>
      <c r="C685" s="66" t="str">
        <f t="shared" si="97"/>
        <v>483</v>
      </c>
      <c r="D685" s="63">
        <v>483000</v>
      </c>
      <c r="E685" s="60" t="s">
        <v>32</v>
      </c>
      <c r="F685" s="11">
        <v>11181</v>
      </c>
      <c r="G685" s="53">
        <v>0</v>
      </c>
      <c r="H685" s="57">
        <v>0</v>
      </c>
      <c r="I685" s="53">
        <v>0</v>
      </c>
      <c r="J685" s="57">
        <v>11181</v>
      </c>
      <c r="K685" s="199">
        <f t="shared" si="98"/>
        <v>0</v>
      </c>
      <c r="L685" s="142">
        <f t="shared" si="99"/>
        <v>0</v>
      </c>
      <c r="M685" s="130">
        <f t="shared" si="100"/>
        <v>0</v>
      </c>
      <c r="N685" s="200">
        <f t="shared" si="101"/>
        <v>0</v>
      </c>
      <c r="O685" s="194">
        <v>0</v>
      </c>
      <c r="P685" s="11">
        <v>0</v>
      </c>
      <c r="Q685" s="11">
        <v>0</v>
      </c>
      <c r="R685" s="195">
        <v>0</v>
      </c>
      <c r="S685" s="199">
        <f t="shared" si="102"/>
        <v>11181</v>
      </c>
      <c r="T685" s="130">
        <f t="shared" si="94"/>
        <v>0</v>
      </c>
      <c r="U685" s="130">
        <f t="shared" si="95"/>
        <v>0</v>
      </c>
      <c r="V685" s="200">
        <f t="shared" si="96"/>
        <v>0</v>
      </c>
      <c r="W685" s="7"/>
      <c r="X685" s="53"/>
      <c r="Y685" s="53">
        <v>2007</v>
      </c>
      <c r="Z685" s="123">
        <v>0</v>
      </c>
      <c r="AA685" s="193" t="s">
        <v>213</v>
      </c>
      <c r="AC685" t="s">
        <v>2515</v>
      </c>
    </row>
    <row r="686" spans="1:29" x14ac:dyDescent="0.35">
      <c r="A686" s="68">
        <v>330</v>
      </c>
      <c r="B686" s="66" t="s">
        <v>1278</v>
      </c>
      <c r="C686" s="66" t="str">
        <f t="shared" si="97"/>
        <v>S00</v>
      </c>
      <c r="D686" s="63" t="s">
        <v>622</v>
      </c>
      <c r="E686" s="60" t="s">
        <v>623</v>
      </c>
      <c r="F686" s="11">
        <v>62844</v>
      </c>
      <c r="G686" s="53">
        <v>0</v>
      </c>
      <c r="H686" s="57">
        <v>0</v>
      </c>
      <c r="I686" s="53">
        <v>0</v>
      </c>
      <c r="J686" s="57">
        <v>62844</v>
      </c>
      <c r="K686" s="199">
        <f t="shared" si="98"/>
        <v>0</v>
      </c>
      <c r="L686" s="142">
        <f t="shared" si="99"/>
        <v>0</v>
      </c>
      <c r="M686" s="130">
        <f t="shared" si="100"/>
        <v>0</v>
      </c>
      <c r="N686" s="200">
        <f t="shared" si="101"/>
        <v>0</v>
      </c>
      <c r="O686" s="194">
        <v>0</v>
      </c>
      <c r="P686" s="11">
        <v>0</v>
      </c>
      <c r="Q686" s="11">
        <v>0</v>
      </c>
      <c r="R686" s="195">
        <v>0</v>
      </c>
      <c r="S686" s="199">
        <f t="shared" si="102"/>
        <v>62844</v>
      </c>
      <c r="T686" s="130">
        <f t="shared" si="94"/>
        <v>0</v>
      </c>
      <c r="U686" s="130">
        <f t="shared" si="95"/>
        <v>0</v>
      </c>
      <c r="V686" s="200">
        <f t="shared" si="96"/>
        <v>0</v>
      </c>
      <c r="W686" s="7"/>
      <c r="X686" s="53"/>
      <c r="Y686" s="53">
        <v>2007</v>
      </c>
      <c r="Z686" s="123">
        <v>0</v>
      </c>
      <c r="AA686" s="193" t="s">
        <v>213</v>
      </c>
      <c r="AC686" t="s">
        <v>2515</v>
      </c>
    </row>
    <row r="687" spans="1:29" x14ac:dyDescent="0.35">
      <c r="A687" s="68">
        <v>331</v>
      </c>
      <c r="B687" s="66" t="s">
        <v>1279</v>
      </c>
      <c r="C687" s="66" t="str">
        <f t="shared" si="97"/>
        <v>S00</v>
      </c>
      <c r="D687" s="63" t="s">
        <v>622</v>
      </c>
      <c r="E687" s="60" t="s">
        <v>623</v>
      </c>
      <c r="F687" s="11">
        <v>4725</v>
      </c>
      <c r="G687" s="53">
        <v>0</v>
      </c>
      <c r="H687" s="57">
        <v>0</v>
      </c>
      <c r="I687" s="53">
        <v>0</v>
      </c>
      <c r="J687" s="57">
        <v>4725</v>
      </c>
      <c r="K687" s="199">
        <f t="shared" si="98"/>
        <v>0</v>
      </c>
      <c r="L687" s="142">
        <f t="shared" si="99"/>
        <v>0</v>
      </c>
      <c r="M687" s="130">
        <f t="shared" si="100"/>
        <v>0</v>
      </c>
      <c r="N687" s="200">
        <f t="shared" si="101"/>
        <v>0</v>
      </c>
      <c r="O687" s="194">
        <v>0</v>
      </c>
      <c r="P687" s="11">
        <v>0</v>
      </c>
      <c r="Q687" s="11">
        <v>0</v>
      </c>
      <c r="R687" s="195">
        <v>0</v>
      </c>
      <c r="S687" s="199">
        <f t="shared" si="102"/>
        <v>4725</v>
      </c>
      <c r="T687" s="130">
        <f t="shared" si="94"/>
        <v>0</v>
      </c>
      <c r="U687" s="130">
        <f t="shared" si="95"/>
        <v>0</v>
      </c>
      <c r="V687" s="200">
        <f t="shared" si="96"/>
        <v>0</v>
      </c>
      <c r="W687" s="7"/>
      <c r="X687" s="53"/>
      <c r="Y687" s="53">
        <v>2007</v>
      </c>
      <c r="Z687" s="123">
        <v>0</v>
      </c>
      <c r="AA687" s="193" t="s">
        <v>213</v>
      </c>
      <c r="AC687" t="s">
        <v>2515</v>
      </c>
    </row>
    <row r="688" spans="1:29" x14ac:dyDescent="0.35">
      <c r="A688" s="68">
        <v>332</v>
      </c>
      <c r="B688" s="66" t="s">
        <v>822</v>
      </c>
      <c r="C688" s="66" t="str">
        <f t="shared" si="97"/>
        <v>S00</v>
      </c>
      <c r="D688" s="63" t="s">
        <v>624</v>
      </c>
      <c r="E688" s="60" t="s">
        <v>625</v>
      </c>
      <c r="F688" s="11">
        <v>-121691</v>
      </c>
      <c r="G688" s="53">
        <v>0</v>
      </c>
      <c r="H688" s="57">
        <v>0</v>
      </c>
      <c r="I688" s="53">
        <v>0</v>
      </c>
      <c r="J688" s="57">
        <v>-121691</v>
      </c>
      <c r="K688" s="199">
        <f t="shared" si="98"/>
        <v>0</v>
      </c>
      <c r="L688" s="142">
        <f t="shared" si="99"/>
        <v>0</v>
      </c>
      <c r="M688" s="130">
        <f t="shared" si="100"/>
        <v>0</v>
      </c>
      <c r="N688" s="200">
        <f t="shared" si="101"/>
        <v>0</v>
      </c>
      <c r="O688" s="194">
        <v>0</v>
      </c>
      <c r="P688" s="11">
        <v>0</v>
      </c>
      <c r="Q688" s="11">
        <v>0</v>
      </c>
      <c r="R688" s="195">
        <v>0</v>
      </c>
      <c r="S688" s="199">
        <f t="shared" si="102"/>
        <v>-121691</v>
      </c>
      <c r="T688" s="130">
        <f t="shared" si="94"/>
        <v>0</v>
      </c>
      <c r="U688" s="130">
        <f t="shared" si="95"/>
        <v>0</v>
      </c>
      <c r="V688" s="200">
        <f t="shared" si="96"/>
        <v>0</v>
      </c>
      <c r="W688" s="7"/>
      <c r="X688" s="53"/>
      <c r="Y688" s="53">
        <v>2007</v>
      </c>
      <c r="Z688" s="123">
        <v>0</v>
      </c>
      <c r="AA688" s="193" t="s">
        <v>213</v>
      </c>
      <c r="AC688" t="s">
        <v>2515</v>
      </c>
    </row>
    <row r="689" spans="1:29" x14ac:dyDescent="0.35">
      <c r="A689" s="68">
        <v>336</v>
      </c>
      <c r="B689" s="66" t="s">
        <v>731</v>
      </c>
      <c r="C689" s="66" t="str">
        <f t="shared" si="97"/>
        <v>515</v>
      </c>
      <c r="D689" s="63">
        <v>515100</v>
      </c>
      <c r="E689" s="60" t="s">
        <v>664</v>
      </c>
      <c r="F689" s="11">
        <v>2989</v>
      </c>
      <c r="G689" s="53">
        <v>0</v>
      </c>
      <c r="H689" s="57">
        <v>0</v>
      </c>
      <c r="I689" s="53">
        <v>0</v>
      </c>
      <c r="J689" s="57">
        <v>2989</v>
      </c>
      <c r="K689" s="199">
        <f t="shared" si="98"/>
        <v>0</v>
      </c>
      <c r="L689" s="142">
        <f t="shared" si="99"/>
        <v>0</v>
      </c>
      <c r="M689" s="130">
        <f t="shared" si="100"/>
        <v>0</v>
      </c>
      <c r="N689" s="200">
        <f t="shared" si="101"/>
        <v>0</v>
      </c>
      <c r="O689" s="194">
        <v>0</v>
      </c>
      <c r="P689" s="11">
        <v>0</v>
      </c>
      <c r="Q689" s="11">
        <v>0</v>
      </c>
      <c r="R689" s="195">
        <v>0</v>
      </c>
      <c r="S689" s="199">
        <f t="shared" si="102"/>
        <v>2989</v>
      </c>
      <c r="T689" s="130">
        <f t="shared" si="94"/>
        <v>0</v>
      </c>
      <c r="U689" s="130">
        <f t="shared" si="95"/>
        <v>0</v>
      </c>
      <c r="V689" s="200">
        <f t="shared" si="96"/>
        <v>0</v>
      </c>
      <c r="W689" s="7"/>
      <c r="X689" s="53"/>
      <c r="Y689" s="53">
        <v>2007</v>
      </c>
      <c r="Z689" s="123">
        <v>0</v>
      </c>
      <c r="AA689" s="193" t="s">
        <v>213</v>
      </c>
      <c r="AC689" t="s">
        <v>2517</v>
      </c>
    </row>
    <row r="690" spans="1:29" x14ac:dyDescent="0.35">
      <c r="A690" s="68">
        <v>336</v>
      </c>
      <c r="B690" s="66" t="s">
        <v>731</v>
      </c>
      <c r="C690" s="66" t="str">
        <f t="shared" si="97"/>
        <v>541</v>
      </c>
      <c r="D690" s="63">
        <v>541100</v>
      </c>
      <c r="E690" s="60" t="s">
        <v>96</v>
      </c>
      <c r="F690" s="11">
        <v>-164</v>
      </c>
      <c r="G690" s="53">
        <v>0</v>
      </c>
      <c r="H690" s="57">
        <v>0</v>
      </c>
      <c r="I690" s="53">
        <v>0</v>
      </c>
      <c r="J690" s="57">
        <v>-164</v>
      </c>
      <c r="K690" s="199">
        <f t="shared" si="98"/>
        <v>0</v>
      </c>
      <c r="L690" s="142">
        <f t="shared" si="99"/>
        <v>0</v>
      </c>
      <c r="M690" s="130">
        <f t="shared" si="100"/>
        <v>0</v>
      </c>
      <c r="N690" s="200">
        <f t="shared" si="101"/>
        <v>0</v>
      </c>
      <c r="O690" s="194">
        <v>0</v>
      </c>
      <c r="P690" s="11">
        <v>0</v>
      </c>
      <c r="Q690" s="11">
        <v>0</v>
      </c>
      <c r="R690" s="195">
        <v>0</v>
      </c>
      <c r="S690" s="199">
        <f t="shared" si="102"/>
        <v>-164</v>
      </c>
      <c r="T690" s="130">
        <f t="shared" si="94"/>
        <v>0</v>
      </c>
      <c r="U690" s="130">
        <f t="shared" si="95"/>
        <v>0</v>
      </c>
      <c r="V690" s="200">
        <f t="shared" si="96"/>
        <v>0</v>
      </c>
      <c r="W690" s="7"/>
      <c r="X690" s="53"/>
      <c r="Y690" s="53">
        <v>2007</v>
      </c>
      <c r="Z690" s="123">
        <v>0</v>
      </c>
      <c r="AA690" s="193" t="s">
        <v>213</v>
      </c>
      <c r="AC690" t="s">
        <v>2517</v>
      </c>
    </row>
    <row r="691" spans="1:29" x14ac:dyDescent="0.35">
      <c r="A691" s="68">
        <v>336</v>
      </c>
      <c r="B691" s="66" t="s">
        <v>731</v>
      </c>
      <c r="C691" s="66" t="str">
        <f t="shared" si="97"/>
        <v>541</v>
      </c>
      <c r="D691" s="63">
        <v>541700</v>
      </c>
      <c r="E691" s="60" t="s">
        <v>708</v>
      </c>
      <c r="F691" s="11">
        <v>4636</v>
      </c>
      <c r="G691" s="53">
        <v>0</v>
      </c>
      <c r="H691" s="57">
        <v>0</v>
      </c>
      <c r="I691" s="53">
        <v>0</v>
      </c>
      <c r="J691" s="57">
        <v>4636</v>
      </c>
      <c r="K691" s="199">
        <f t="shared" si="98"/>
        <v>0</v>
      </c>
      <c r="L691" s="142">
        <f t="shared" si="99"/>
        <v>0</v>
      </c>
      <c r="M691" s="130">
        <f t="shared" si="100"/>
        <v>0</v>
      </c>
      <c r="N691" s="200">
        <f t="shared" si="101"/>
        <v>0</v>
      </c>
      <c r="O691" s="194">
        <v>0</v>
      </c>
      <c r="P691" s="11">
        <v>0</v>
      </c>
      <c r="Q691" s="11">
        <v>0</v>
      </c>
      <c r="R691" s="195">
        <v>0</v>
      </c>
      <c r="S691" s="199">
        <f t="shared" si="102"/>
        <v>4636</v>
      </c>
      <c r="T691" s="130">
        <f t="shared" si="94"/>
        <v>0</v>
      </c>
      <c r="U691" s="130">
        <f t="shared" si="95"/>
        <v>0</v>
      </c>
      <c r="V691" s="200">
        <f t="shared" si="96"/>
        <v>0</v>
      </c>
      <c r="W691" s="7"/>
      <c r="X691" s="53"/>
      <c r="Y691" s="53">
        <v>2007</v>
      </c>
      <c r="Z691" s="123">
        <v>0</v>
      </c>
      <c r="AA691" s="193" t="s">
        <v>213</v>
      </c>
      <c r="AC691" t="s">
        <v>2517</v>
      </c>
    </row>
    <row r="692" spans="1:29" x14ac:dyDescent="0.35">
      <c r="A692" s="68">
        <v>336</v>
      </c>
      <c r="B692" s="66" t="s">
        <v>731</v>
      </c>
      <c r="C692" s="66" t="str">
        <f t="shared" si="97"/>
        <v>611</v>
      </c>
      <c r="D692" s="63">
        <v>611100</v>
      </c>
      <c r="E692" s="60" t="s">
        <v>654</v>
      </c>
      <c r="F692" s="11">
        <v>10714</v>
      </c>
      <c r="G692" s="53">
        <v>0</v>
      </c>
      <c r="H692" s="57">
        <v>0</v>
      </c>
      <c r="I692" s="53">
        <v>0</v>
      </c>
      <c r="J692" s="57">
        <v>10714</v>
      </c>
      <c r="K692" s="199">
        <f t="shared" si="98"/>
        <v>0</v>
      </c>
      <c r="L692" s="142">
        <f t="shared" si="99"/>
        <v>0</v>
      </c>
      <c r="M692" s="130">
        <f t="shared" si="100"/>
        <v>0</v>
      </c>
      <c r="N692" s="200">
        <f t="shared" si="101"/>
        <v>0</v>
      </c>
      <c r="O692" s="194">
        <v>0</v>
      </c>
      <c r="P692" s="11">
        <v>0</v>
      </c>
      <c r="Q692" s="11">
        <v>0</v>
      </c>
      <c r="R692" s="195">
        <v>0</v>
      </c>
      <c r="S692" s="199">
        <f t="shared" si="102"/>
        <v>10714</v>
      </c>
      <c r="T692" s="130">
        <f t="shared" si="94"/>
        <v>0</v>
      </c>
      <c r="U692" s="130">
        <f t="shared" si="95"/>
        <v>0</v>
      </c>
      <c r="V692" s="200">
        <f t="shared" si="96"/>
        <v>0</v>
      </c>
      <c r="W692" s="7"/>
      <c r="X692" s="53"/>
      <c r="Y692" s="53">
        <v>2007</v>
      </c>
      <c r="Z692" s="123">
        <v>0</v>
      </c>
      <c r="AA692" s="193" t="s">
        <v>213</v>
      </c>
      <c r="AC692" t="s">
        <v>2517</v>
      </c>
    </row>
    <row r="693" spans="1:29" x14ac:dyDescent="0.35">
      <c r="A693" s="68">
        <v>336</v>
      </c>
      <c r="B693" s="66" t="s">
        <v>731</v>
      </c>
      <c r="C693" s="66" t="str">
        <f t="shared" si="97"/>
        <v>611</v>
      </c>
      <c r="D693" s="63" t="s">
        <v>644</v>
      </c>
      <c r="E693" s="60" t="s">
        <v>645</v>
      </c>
      <c r="F693" s="11">
        <v>34678</v>
      </c>
      <c r="G693" s="53">
        <v>0</v>
      </c>
      <c r="H693" s="57">
        <v>0</v>
      </c>
      <c r="I693" s="53">
        <v>0</v>
      </c>
      <c r="J693" s="57">
        <v>34678</v>
      </c>
      <c r="K693" s="199">
        <f t="shared" si="98"/>
        <v>0</v>
      </c>
      <c r="L693" s="142">
        <f t="shared" si="99"/>
        <v>0</v>
      </c>
      <c r="M693" s="130">
        <f t="shared" si="100"/>
        <v>0</v>
      </c>
      <c r="N693" s="200">
        <f t="shared" si="101"/>
        <v>0</v>
      </c>
      <c r="O693" s="194">
        <v>0</v>
      </c>
      <c r="P693" s="11">
        <v>0</v>
      </c>
      <c r="Q693" s="11">
        <v>0</v>
      </c>
      <c r="R693" s="195">
        <v>0</v>
      </c>
      <c r="S693" s="199">
        <f t="shared" si="102"/>
        <v>34678</v>
      </c>
      <c r="T693" s="130">
        <f t="shared" si="94"/>
        <v>0</v>
      </c>
      <c r="U693" s="130">
        <f t="shared" si="95"/>
        <v>0</v>
      </c>
      <c r="V693" s="200">
        <f t="shared" si="96"/>
        <v>0</v>
      </c>
      <c r="W693" s="7"/>
      <c r="X693" s="53"/>
      <c r="Y693" s="53">
        <v>2007</v>
      </c>
      <c r="Z693" s="123">
        <v>0</v>
      </c>
      <c r="AA693" s="193" t="s">
        <v>213</v>
      </c>
      <c r="AC693" t="s">
        <v>2517</v>
      </c>
    </row>
    <row r="694" spans="1:29" x14ac:dyDescent="0.35">
      <c r="A694" s="68">
        <v>336</v>
      </c>
      <c r="B694" s="66" t="s">
        <v>731</v>
      </c>
      <c r="C694" s="66" t="str">
        <f t="shared" si="97"/>
        <v>611</v>
      </c>
      <c r="D694" s="63" t="s">
        <v>651</v>
      </c>
      <c r="E694" s="60" t="s">
        <v>652</v>
      </c>
      <c r="F694" s="11">
        <v>5941</v>
      </c>
      <c r="G694" s="53">
        <v>0</v>
      </c>
      <c r="H694" s="57">
        <v>0</v>
      </c>
      <c r="I694" s="53">
        <v>0</v>
      </c>
      <c r="J694" s="57">
        <v>5941</v>
      </c>
      <c r="K694" s="199">
        <f t="shared" si="98"/>
        <v>0</v>
      </c>
      <c r="L694" s="142">
        <f t="shared" si="99"/>
        <v>0</v>
      </c>
      <c r="M694" s="130">
        <f t="shared" si="100"/>
        <v>0</v>
      </c>
      <c r="N694" s="200">
        <f t="shared" si="101"/>
        <v>0</v>
      </c>
      <c r="O694" s="194">
        <v>0</v>
      </c>
      <c r="P694" s="11">
        <v>0</v>
      </c>
      <c r="Q694" s="11">
        <v>0</v>
      </c>
      <c r="R694" s="195">
        <v>0</v>
      </c>
      <c r="S694" s="199">
        <f t="shared" si="102"/>
        <v>5941</v>
      </c>
      <c r="T694" s="130">
        <f t="shared" si="94"/>
        <v>0</v>
      </c>
      <c r="U694" s="130">
        <f t="shared" si="95"/>
        <v>0</v>
      </c>
      <c r="V694" s="200">
        <f t="shared" si="96"/>
        <v>0</v>
      </c>
      <c r="W694" s="7"/>
      <c r="X694" s="53"/>
      <c r="Y694" s="53">
        <v>2007</v>
      </c>
      <c r="Z694" s="123">
        <v>0</v>
      </c>
      <c r="AA694" s="193" t="s">
        <v>213</v>
      </c>
      <c r="AC694" t="s">
        <v>2517</v>
      </c>
    </row>
    <row r="695" spans="1:29" x14ac:dyDescent="0.35">
      <c r="A695" s="68">
        <v>336</v>
      </c>
      <c r="B695" s="66" t="s">
        <v>731</v>
      </c>
      <c r="C695" s="66" t="str">
        <f t="shared" si="97"/>
        <v>621</v>
      </c>
      <c r="D695" s="63">
        <v>621400</v>
      </c>
      <c r="E695" s="60" t="s">
        <v>632</v>
      </c>
      <c r="F695" s="11">
        <v>8076</v>
      </c>
      <c r="G695" s="53">
        <v>0</v>
      </c>
      <c r="H695" s="57">
        <v>0</v>
      </c>
      <c r="I695" s="53">
        <v>0</v>
      </c>
      <c r="J695" s="57">
        <v>8076</v>
      </c>
      <c r="K695" s="199">
        <f t="shared" si="98"/>
        <v>0</v>
      </c>
      <c r="L695" s="142">
        <f t="shared" si="99"/>
        <v>0</v>
      </c>
      <c r="M695" s="130">
        <f t="shared" si="100"/>
        <v>0</v>
      </c>
      <c r="N695" s="200">
        <f t="shared" si="101"/>
        <v>0</v>
      </c>
      <c r="O695" s="194">
        <v>0</v>
      </c>
      <c r="P695" s="11">
        <v>0</v>
      </c>
      <c r="Q695" s="11">
        <v>0</v>
      </c>
      <c r="R695" s="195">
        <v>0</v>
      </c>
      <c r="S695" s="199">
        <f t="shared" si="102"/>
        <v>8076</v>
      </c>
      <c r="T695" s="130">
        <f t="shared" si="94"/>
        <v>0</v>
      </c>
      <c r="U695" s="130">
        <f t="shared" si="95"/>
        <v>0</v>
      </c>
      <c r="V695" s="200">
        <f t="shared" si="96"/>
        <v>0</v>
      </c>
      <c r="W695" s="7"/>
      <c r="X695" s="53"/>
      <c r="Y695" s="53">
        <v>2007</v>
      </c>
      <c r="Z695" s="123">
        <v>0</v>
      </c>
      <c r="AA695" s="193" t="s">
        <v>213</v>
      </c>
      <c r="AC695" t="s">
        <v>2517</v>
      </c>
    </row>
    <row r="696" spans="1:29" x14ac:dyDescent="0.35">
      <c r="A696" s="68">
        <v>336</v>
      </c>
      <c r="B696" s="66" t="s">
        <v>731</v>
      </c>
      <c r="C696" s="66" t="str">
        <f t="shared" si="97"/>
        <v>621</v>
      </c>
      <c r="D696" s="63">
        <v>621600</v>
      </c>
      <c r="E696" s="60" t="s">
        <v>634</v>
      </c>
      <c r="F696" s="11">
        <v>428</v>
      </c>
      <c r="G696" s="53">
        <v>0</v>
      </c>
      <c r="H696" s="57">
        <v>0</v>
      </c>
      <c r="I696" s="53">
        <v>0</v>
      </c>
      <c r="J696" s="57">
        <v>428</v>
      </c>
      <c r="K696" s="199">
        <f t="shared" si="98"/>
        <v>0</v>
      </c>
      <c r="L696" s="142">
        <f t="shared" si="99"/>
        <v>0</v>
      </c>
      <c r="M696" s="130">
        <f t="shared" si="100"/>
        <v>0</v>
      </c>
      <c r="N696" s="200">
        <f t="shared" si="101"/>
        <v>0</v>
      </c>
      <c r="O696" s="194">
        <v>0</v>
      </c>
      <c r="P696" s="11">
        <v>0</v>
      </c>
      <c r="Q696" s="11">
        <v>0</v>
      </c>
      <c r="R696" s="195">
        <v>0</v>
      </c>
      <c r="S696" s="199">
        <f t="shared" si="102"/>
        <v>428</v>
      </c>
      <c r="T696" s="130">
        <f t="shared" si="94"/>
        <v>0</v>
      </c>
      <c r="U696" s="130">
        <f t="shared" si="95"/>
        <v>0</v>
      </c>
      <c r="V696" s="200">
        <f t="shared" si="96"/>
        <v>0</v>
      </c>
      <c r="W696" s="7"/>
      <c r="X696" s="53"/>
      <c r="Y696" s="53">
        <v>2007</v>
      </c>
      <c r="Z696" s="123">
        <v>0</v>
      </c>
      <c r="AA696" s="193" t="s">
        <v>213</v>
      </c>
      <c r="AC696" t="s">
        <v>2517</v>
      </c>
    </row>
    <row r="697" spans="1:29" x14ac:dyDescent="0.35">
      <c r="A697" s="68">
        <v>336</v>
      </c>
      <c r="B697" s="66" t="s">
        <v>731</v>
      </c>
      <c r="C697" s="66" t="str">
        <f t="shared" si="97"/>
        <v>621</v>
      </c>
      <c r="D697" s="63">
        <v>621900</v>
      </c>
      <c r="E697" s="60" t="s">
        <v>636</v>
      </c>
      <c r="F697" s="11">
        <v>1298</v>
      </c>
      <c r="G697" s="53">
        <v>0</v>
      </c>
      <c r="H697" s="57">
        <v>0</v>
      </c>
      <c r="I697" s="53">
        <v>0</v>
      </c>
      <c r="J697" s="57">
        <v>1298</v>
      </c>
      <c r="K697" s="199">
        <f t="shared" si="98"/>
        <v>0</v>
      </c>
      <c r="L697" s="142">
        <f t="shared" si="99"/>
        <v>0</v>
      </c>
      <c r="M697" s="130">
        <f t="shared" si="100"/>
        <v>0</v>
      </c>
      <c r="N697" s="200">
        <f t="shared" si="101"/>
        <v>0</v>
      </c>
      <c r="O697" s="194">
        <v>0</v>
      </c>
      <c r="P697" s="11">
        <v>0</v>
      </c>
      <c r="Q697" s="11">
        <v>0</v>
      </c>
      <c r="R697" s="195">
        <v>0</v>
      </c>
      <c r="S697" s="199">
        <f t="shared" si="102"/>
        <v>1298</v>
      </c>
      <c r="T697" s="130">
        <f t="shared" si="94"/>
        <v>0</v>
      </c>
      <c r="U697" s="130">
        <f t="shared" si="95"/>
        <v>0</v>
      </c>
      <c r="V697" s="200">
        <f t="shared" si="96"/>
        <v>0</v>
      </c>
      <c r="W697" s="7"/>
      <c r="X697" s="53"/>
      <c r="Y697" s="53">
        <v>2007</v>
      </c>
      <c r="Z697" s="123">
        <v>0</v>
      </c>
      <c r="AA697" s="193" t="s">
        <v>213</v>
      </c>
      <c r="AC697" t="s">
        <v>2517</v>
      </c>
    </row>
    <row r="698" spans="1:29" x14ac:dyDescent="0.35">
      <c r="A698" s="68">
        <v>336</v>
      </c>
      <c r="B698" s="66" t="s">
        <v>731</v>
      </c>
      <c r="C698" s="66" t="str">
        <f t="shared" si="97"/>
        <v>622</v>
      </c>
      <c r="D698" s="63">
        <v>622000</v>
      </c>
      <c r="E698" s="60" t="s">
        <v>637</v>
      </c>
      <c r="F698" s="11">
        <v>-8245</v>
      </c>
      <c r="G698" s="53">
        <v>0</v>
      </c>
      <c r="H698" s="57">
        <v>0</v>
      </c>
      <c r="I698" s="53">
        <v>0</v>
      </c>
      <c r="J698" s="57">
        <v>-8245</v>
      </c>
      <c r="K698" s="199">
        <f t="shared" si="98"/>
        <v>0</v>
      </c>
      <c r="L698" s="142">
        <f t="shared" si="99"/>
        <v>0</v>
      </c>
      <c r="M698" s="130">
        <f t="shared" si="100"/>
        <v>0</v>
      </c>
      <c r="N698" s="200">
        <f t="shared" si="101"/>
        <v>0</v>
      </c>
      <c r="O698" s="194">
        <v>0</v>
      </c>
      <c r="P698" s="11">
        <v>0</v>
      </c>
      <c r="Q698" s="11">
        <v>0</v>
      </c>
      <c r="R698" s="195">
        <v>0</v>
      </c>
      <c r="S698" s="199">
        <f t="shared" si="102"/>
        <v>-8245</v>
      </c>
      <c r="T698" s="130">
        <f t="shared" si="94"/>
        <v>0</v>
      </c>
      <c r="U698" s="130">
        <f t="shared" si="95"/>
        <v>0</v>
      </c>
      <c r="V698" s="200">
        <f t="shared" si="96"/>
        <v>0</v>
      </c>
      <c r="W698" s="7"/>
      <c r="X698" s="53"/>
      <c r="Y698" s="53">
        <v>2007</v>
      </c>
      <c r="Z698" s="123">
        <v>0</v>
      </c>
      <c r="AA698" s="193" t="s">
        <v>213</v>
      </c>
      <c r="AC698" t="s">
        <v>2517</v>
      </c>
    </row>
    <row r="699" spans="1:29" x14ac:dyDescent="0.35">
      <c r="A699" s="68">
        <v>336</v>
      </c>
      <c r="B699" s="66" t="s">
        <v>731</v>
      </c>
      <c r="C699" s="66" t="str">
        <f t="shared" si="97"/>
        <v>623</v>
      </c>
      <c r="D699" s="63" t="s">
        <v>638</v>
      </c>
      <c r="E699" s="60" t="s">
        <v>639</v>
      </c>
      <c r="F699" s="11">
        <v>2550</v>
      </c>
      <c r="G699" s="53">
        <v>0</v>
      </c>
      <c r="H699" s="57">
        <v>0</v>
      </c>
      <c r="I699" s="53">
        <v>0</v>
      </c>
      <c r="J699" s="57">
        <v>2550</v>
      </c>
      <c r="K699" s="199">
        <f t="shared" si="98"/>
        <v>0</v>
      </c>
      <c r="L699" s="142">
        <f t="shared" si="99"/>
        <v>0</v>
      </c>
      <c r="M699" s="130">
        <f t="shared" si="100"/>
        <v>0</v>
      </c>
      <c r="N699" s="200">
        <f t="shared" si="101"/>
        <v>0</v>
      </c>
      <c r="O699" s="194">
        <v>0</v>
      </c>
      <c r="P699" s="11">
        <v>0</v>
      </c>
      <c r="Q699" s="11">
        <v>0</v>
      </c>
      <c r="R699" s="195">
        <v>0</v>
      </c>
      <c r="S699" s="199">
        <f t="shared" si="102"/>
        <v>2550</v>
      </c>
      <c r="T699" s="130">
        <f t="shared" si="94"/>
        <v>0</v>
      </c>
      <c r="U699" s="130">
        <f t="shared" si="95"/>
        <v>0</v>
      </c>
      <c r="V699" s="200">
        <f t="shared" si="96"/>
        <v>0</v>
      </c>
      <c r="W699" s="7"/>
      <c r="X699" s="53"/>
      <c r="Y699" s="53">
        <v>2007</v>
      </c>
      <c r="Z699" s="123">
        <v>0</v>
      </c>
      <c r="AA699" s="193" t="s">
        <v>213</v>
      </c>
      <c r="AC699" t="s">
        <v>2517</v>
      </c>
    </row>
    <row r="700" spans="1:29" x14ac:dyDescent="0.35">
      <c r="A700" s="68">
        <v>336</v>
      </c>
      <c r="B700" s="66" t="s">
        <v>731</v>
      </c>
      <c r="C700" s="66" t="str">
        <f t="shared" si="97"/>
        <v>623</v>
      </c>
      <c r="D700" s="63" t="s">
        <v>640</v>
      </c>
      <c r="E700" s="60" t="s">
        <v>641</v>
      </c>
      <c r="F700" s="11">
        <v>7180</v>
      </c>
      <c r="G700" s="53">
        <v>0</v>
      </c>
      <c r="H700" s="57">
        <v>0</v>
      </c>
      <c r="I700" s="53">
        <v>0</v>
      </c>
      <c r="J700" s="57">
        <v>7180</v>
      </c>
      <c r="K700" s="199">
        <f t="shared" si="98"/>
        <v>0</v>
      </c>
      <c r="L700" s="142">
        <f t="shared" si="99"/>
        <v>0</v>
      </c>
      <c r="M700" s="130">
        <f t="shared" si="100"/>
        <v>0</v>
      </c>
      <c r="N700" s="200">
        <f t="shared" si="101"/>
        <v>0</v>
      </c>
      <c r="O700" s="194">
        <v>0</v>
      </c>
      <c r="P700" s="11">
        <v>0</v>
      </c>
      <c r="Q700" s="11">
        <v>0</v>
      </c>
      <c r="R700" s="195">
        <v>0</v>
      </c>
      <c r="S700" s="199">
        <f t="shared" si="102"/>
        <v>7180</v>
      </c>
      <c r="T700" s="130">
        <f t="shared" si="94"/>
        <v>0</v>
      </c>
      <c r="U700" s="130">
        <f t="shared" si="95"/>
        <v>0</v>
      </c>
      <c r="V700" s="200">
        <f t="shared" si="96"/>
        <v>0</v>
      </c>
      <c r="W700" s="7"/>
      <c r="X700" s="53"/>
      <c r="Y700" s="53">
        <v>2007</v>
      </c>
      <c r="Z700" s="123">
        <v>0</v>
      </c>
      <c r="AA700" s="193" t="s">
        <v>213</v>
      </c>
      <c r="AC700" t="s">
        <v>2517</v>
      </c>
    </row>
    <row r="701" spans="1:29" x14ac:dyDescent="0.35">
      <c r="A701" s="68">
        <v>336</v>
      </c>
      <c r="B701" s="66" t="s">
        <v>731</v>
      </c>
      <c r="C701" s="66" t="str">
        <f t="shared" si="97"/>
        <v>624</v>
      </c>
      <c r="D701" s="63">
        <v>624100</v>
      </c>
      <c r="E701" s="60" t="s">
        <v>702</v>
      </c>
      <c r="F701" s="11">
        <v>24457</v>
      </c>
      <c r="G701" s="53">
        <v>0</v>
      </c>
      <c r="H701" s="57">
        <v>0</v>
      </c>
      <c r="I701" s="53">
        <v>0</v>
      </c>
      <c r="J701" s="57">
        <v>24457</v>
      </c>
      <c r="K701" s="199">
        <f t="shared" si="98"/>
        <v>0</v>
      </c>
      <c r="L701" s="142">
        <f t="shared" si="99"/>
        <v>0</v>
      </c>
      <c r="M701" s="130">
        <f t="shared" si="100"/>
        <v>0</v>
      </c>
      <c r="N701" s="200">
        <f t="shared" si="101"/>
        <v>0</v>
      </c>
      <c r="O701" s="194">
        <v>0</v>
      </c>
      <c r="P701" s="11">
        <v>0</v>
      </c>
      <c r="Q701" s="11">
        <v>0</v>
      </c>
      <c r="R701" s="195">
        <v>0</v>
      </c>
      <c r="S701" s="199">
        <f t="shared" si="102"/>
        <v>24457</v>
      </c>
      <c r="T701" s="130">
        <f t="shared" ref="T701:T710" si="103">G701*(1-$Z701)</f>
        <v>0</v>
      </c>
      <c r="U701" s="130">
        <f t="shared" ref="U701:U710" si="104">H701*(1-$Z701)</f>
        <v>0</v>
      </c>
      <c r="V701" s="200">
        <f t="shared" ref="V701:V710" si="105">I701*(1-$Z701)</f>
        <v>0</v>
      </c>
      <c r="W701" s="7"/>
      <c r="X701" s="53"/>
      <c r="Y701" s="53">
        <v>2007</v>
      </c>
      <c r="Z701" s="123">
        <v>0</v>
      </c>
      <c r="AA701" s="193" t="s">
        <v>213</v>
      </c>
      <c r="AC701" t="s">
        <v>2517</v>
      </c>
    </row>
    <row r="702" spans="1:29" x14ac:dyDescent="0.35">
      <c r="A702" s="68">
        <v>336</v>
      </c>
      <c r="B702" s="66" t="s">
        <v>731</v>
      </c>
      <c r="C702" s="66" t="str">
        <f t="shared" si="97"/>
        <v>624</v>
      </c>
      <c r="D702" s="63" t="s">
        <v>703</v>
      </c>
      <c r="E702" s="60" t="s">
        <v>704</v>
      </c>
      <c r="F702" s="11">
        <v>19079</v>
      </c>
      <c r="G702" s="53">
        <v>0</v>
      </c>
      <c r="H702" s="57">
        <v>0</v>
      </c>
      <c r="I702" s="53">
        <v>0</v>
      </c>
      <c r="J702" s="57">
        <v>19079</v>
      </c>
      <c r="K702" s="199">
        <f t="shared" si="98"/>
        <v>0</v>
      </c>
      <c r="L702" s="142">
        <f t="shared" si="99"/>
        <v>0</v>
      </c>
      <c r="M702" s="130">
        <f t="shared" si="100"/>
        <v>0</v>
      </c>
      <c r="N702" s="200">
        <f t="shared" si="101"/>
        <v>0</v>
      </c>
      <c r="O702" s="194">
        <v>0</v>
      </c>
      <c r="P702" s="11">
        <v>0</v>
      </c>
      <c r="Q702" s="11">
        <v>0</v>
      </c>
      <c r="R702" s="195">
        <v>0</v>
      </c>
      <c r="S702" s="199">
        <f t="shared" si="102"/>
        <v>19079</v>
      </c>
      <c r="T702" s="130">
        <f t="shared" si="103"/>
        <v>0</v>
      </c>
      <c r="U702" s="130">
        <f t="shared" si="104"/>
        <v>0</v>
      </c>
      <c r="V702" s="200">
        <f t="shared" si="105"/>
        <v>0</v>
      </c>
      <c r="W702" s="7"/>
      <c r="X702" s="53"/>
      <c r="Y702" s="53">
        <v>2007</v>
      </c>
      <c r="Z702" s="123">
        <v>0</v>
      </c>
      <c r="AA702" s="193" t="s">
        <v>213</v>
      </c>
      <c r="AC702" t="s">
        <v>2517</v>
      </c>
    </row>
    <row r="703" spans="1:29" x14ac:dyDescent="0.35">
      <c r="A703" s="68">
        <v>336</v>
      </c>
      <c r="B703" s="66" t="s">
        <v>731</v>
      </c>
      <c r="C703" s="66" t="str">
        <f t="shared" si="97"/>
        <v>624</v>
      </c>
      <c r="D703" s="63">
        <v>624400</v>
      </c>
      <c r="E703" s="60" t="s">
        <v>690</v>
      </c>
      <c r="F703" s="11">
        <v>3978</v>
      </c>
      <c r="G703" s="53">
        <v>0</v>
      </c>
      <c r="H703" s="57">
        <v>0</v>
      </c>
      <c r="I703" s="53">
        <v>0</v>
      </c>
      <c r="J703" s="57">
        <v>3978</v>
      </c>
      <c r="K703" s="199">
        <f t="shared" si="98"/>
        <v>0</v>
      </c>
      <c r="L703" s="142">
        <f t="shared" si="99"/>
        <v>0</v>
      </c>
      <c r="M703" s="130">
        <f t="shared" si="100"/>
        <v>0</v>
      </c>
      <c r="N703" s="200">
        <f t="shared" si="101"/>
        <v>0</v>
      </c>
      <c r="O703" s="194">
        <v>0</v>
      </c>
      <c r="P703" s="11">
        <v>0</v>
      </c>
      <c r="Q703" s="11">
        <v>0</v>
      </c>
      <c r="R703" s="195">
        <v>0</v>
      </c>
      <c r="S703" s="199">
        <f t="shared" si="102"/>
        <v>3978</v>
      </c>
      <c r="T703" s="130">
        <f t="shared" si="103"/>
        <v>0</v>
      </c>
      <c r="U703" s="130">
        <f t="shared" si="104"/>
        <v>0</v>
      </c>
      <c r="V703" s="200">
        <f t="shared" si="105"/>
        <v>0</v>
      </c>
      <c r="W703" s="7"/>
      <c r="X703" s="53"/>
      <c r="Y703" s="53">
        <v>2007</v>
      </c>
      <c r="Z703" s="123">
        <v>0</v>
      </c>
      <c r="AA703" s="193" t="s">
        <v>213</v>
      </c>
      <c r="AC703" t="s">
        <v>2517</v>
      </c>
    </row>
    <row r="704" spans="1:29" x14ac:dyDescent="0.35">
      <c r="A704" s="68">
        <v>336</v>
      </c>
      <c r="B704" s="66" t="s">
        <v>731</v>
      </c>
      <c r="C704" s="66" t="str">
        <f t="shared" si="97"/>
        <v>711</v>
      </c>
      <c r="D704" s="63">
        <v>711100</v>
      </c>
      <c r="E704" s="60" t="s">
        <v>659</v>
      </c>
      <c r="F704" s="11">
        <v>3038</v>
      </c>
      <c r="G704" s="53">
        <v>0</v>
      </c>
      <c r="H704" s="57">
        <v>0</v>
      </c>
      <c r="I704" s="53">
        <v>0</v>
      </c>
      <c r="J704" s="57">
        <v>3038</v>
      </c>
      <c r="K704" s="199">
        <f t="shared" si="98"/>
        <v>0</v>
      </c>
      <c r="L704" s="142">
        <f t="shared" si="99"/>
        <v>0</v>
      </c>
      <c r="M704" s="130">
        <f t="shared" si="100"/>
        <v>0</v>
      </c>
      <c r="N704" s="200">
        <f t="shared" si="101"/>
        <v>0</v>
      </c>
      <c r="O704" s="194">
        <v>0</v>
      </c>
      <c r="P704" s="11">
        <v>0</v>
      </c>
      <c r="Q704" s="11">
        <v>0</v>
      </c>
      <c r="R704" s="195">
        <v>0</v>
      </c>
      <c r="S704" s="199">
        <f t="shared" si="102"/>
        <v>3038</v>
      </c>
      <c r="T704" s="130">
        <f t="shared" si="103"/>
        <v>0</v>
      </c>
      <c r="U704" s="130">
        <f t="shared" si="104"/>
        <v>0</v>
      </c>
      <c r="V704" s="200">
        <f t="shared" si="105"/>
        <v>0</v>
      </c>
      <c r="W704" s="7"/>
      <c r="X704" s="53"/>
      <c r="Y704" s="53">
        <v>2007</v>
      </c>
      <c r="Z704" s="123">
        <v>0</v>
      </c>
      <c r="AA704" s="193" t="s">
        <v>213</v>
      </c>
      <c r="AC704" t="s">
        <v>2517</v>
      </c>
    </row>
    <row r="705" spans="1:29" x14ac:dyDescent="0.35">
      <c r="A705" s="68">
        <v>336</v>
      </c>
      <c r="B705" s="66" t="s">
        <v>731</v>
      </c>
      <c r="C705" s="66" t="str">
        <f t="shared" si="97"/>
        <v>711</v>
      </c>
      <c r="D705" s="63" t="s">
        <v>655</v>
      </c>
      <c r="E705" s="60" t="s">
        <v>656</v>
      </c>
      <c r="F705" s="11">
        <v>2456</v>
      </c>
      <c r="G705" s="53">
        <v>0</v>
      </c>
      <c r="H705" s="57">
        <v>0</v>
      </c>
      <c r="I705" s="53">
        <v>0</v>
      </c>
      <c r="J705" s="57">
        <v>2456</v>
      </c>
      <c r="K705" s="199">
        <f t="shared" si="98"/>
        <v>0</v>
      </c>
      <c r="L705" s="142">
        <f t="shared" si="99"/>
        <v>0</v>
      </c>
      <c r="M705" s="130">
        <f t="shared" si="100"/>
        <v>0</v>
      </c>
      <c r="N705" s="200">
        <f t="shared" si="101"/>
        <v>0</v>
      </c>
      <c r="O705" s="194">
        <v>0</v>
      </c>
      <c r="P705" s="11">
        <v>0</v>
      </c>
      <c r="Q705" s="11">
        <v>0</v>
      </c>
      <c r="R705" s="195">
        <v>0</v>
      </c>
      <c r="S705" s="199">
        <f t="shared" si="102"/>
        <v>2456</v>
      </c>
      <c r="T705" s="130">
        <f t="shared" si="103"/>
        <v>0</v>
      </c>
      <c r="U705" s="130">
        <f t="shared" si="104"/>
        <v>0</v>
      </c>
      <c r="V705" s="200">
        <f t="shared" si="105"/>
        <v>0</v>
      </c>
      <c r="W705" s="7"/>
      <c r="X705" s="53"/>
      <c r="Y705" s="53">
        <v>2007</v>
      </c>
      <c r="Z705" s="123">
        <v>0</v>
      </c>
      <c r="AA705" s="193" t="s">
        <v>213</v>
      </c>
      <c r="AC705" t="s">
        <v>2517</v>
      </c>
    </row>
    <row r="706" spans="1:29" x14ac:dyDescent="0.35">
      <c r="A706" s="68">
        <v>336</v>
      </c>
      <c r="B706" s="66" t="s">
        <v>731</v>
      </c>
      <c r="C706" s="66" t="str">
        <f t="shared" si="97"/>
        <v>712</v>
      </c>
      <c r="D706" s="63">
        <v>712000</v>
      </c>
      <c r="E706" s="60" t="s">
        <v>657</v>
      </c>
      <c r="F706" s="11">
        <v>7984</v>
      </c>
      <c r="G706" s="53">
        <v>0</v>
      </c>
      <c r="H706" s="57">
        <v>0</v>
      </c>
      <c r="I706" s="53">
        <v>0</v>
      </c>
      <c r="J706" s="57">
        <v>7984</v>
      </c>
      <c r="K706" s="199">
        <f t="shared" si="98"/>
        <v>0</v>
      </c>
      <c r="L706" s="142">
        <f t="shared" si="99"/>
        <v>0</v>
      </c>
      <c r="M706" s="130">
        <f t="shared" si="100"/>
        <v>0</v>
      </c>
      <c r="N706" s="200">
        <f t="shared" si="101"/>
        <v>0</v>
      </c>
      <c r="O706" s="194">
        <v>0</v>
      </c>
      <c r="P706" s="11">
        <v>0</v>
      </c>
      <c r="Q706" s="11">
        <v>0</v>
      </c>
      <c r="R706" s="195">
        <v>0</v>
      </c>
      <c r="S706" s="199">
        <f t="shared" si="102"/>
        <v>7984</v>
      </c>
      <c r="T706" s="130">
        <f t="shared" si="103"/>
        <v>0</v>
      </c>
      <c r="U706" s="130">
        <f t="shared" si="104"/>
        <v>0</v>
      </c>
      <c r="V706" s="200">
        <f t="shared" si="105"/>
        <v>0</v>
      </c>
      <c r="W706" s="7"/>
      <c r="X706" s="53"/>
      <c r="Y706" s="53">
        <v>2007</v>
      </c>
      <c r="Z706" s="123">
        <v>0</v>
      </c>
      <c r="AA706" s="193" t="s">
        <v>213</v>
      </c>
      <c r="AC706" t="s">
        <v>2517</v>
      </c>
    </row>
    <row r="707" spans="1:29" x14ac:dyDescent="0.35">
      <c r="A707" s="68">
        <v>336</v>
      </c>
      <c r="B707" s="66" t="s">
        <v>731</v>
      </c>
      <c r="C707" s="66" t="str">
        <f t="shared" si="97"/>
        <v>713</v>
      </c>
      <c r="D707" s="63">
        <v>713900</v>
      </c>
      <c r="E707" s="60" t="s">
        <v>653</v>
      </c>
      <c r="F707" s="11">
        <v>2101</v>
      </c>
      <c r="G707" s="53">
        <v>0</v>
      </c>
      <c r="H707" s="57">
        <v>0</v>
      </c>
      <c r="I707" s="53">
        <v>0</v>
      </c>
      <c r="J707" s="57">
        <v>2101</v>
      </c>
      <c r="K707" s="199">
        <f t="shared" si="98"/>
        <v>0</v>
      </c>
      <c r="L707" s="142">
        <f t="shared" si="99"/>
        <v>0</v>
      </c>
      <c r="M707" s="130">
        <f t="shared" si="100"/>
        <v>0</v>
      </c>
      <c r="N707" s="200">
        <f t="shared" si="101"/>
        <v>0</v>
      </c>
      <c r="O707" s="194">
        <v>0</v>
      </c>
      <c r="P707" s="11">
        <v>0</v>
      </c>
      <c r="Q707" s="11">
        <v>0</v>
      </c>
      <c r="R707" s="195">
        <v>0</v>
      </c>
      <c r="S707" s="199">
        <f t="shared" si="102"/>
        <v>2101</v>
      </c>
      <c r="T707" s="130">
        <f t="shared" si="103"/>
        <v>0</v>
      </c>
      <c r="U707" s="130">
        <f t="shared" si="104"/>
        <v>0</v>
      </c>
      <c r="V707" s="200">
        <f t="shared" si="105"/>
        <v>0</v>
      </c>
      <c r="W707" s="7"/>
      <c r="X707" s="53"/>
      <c r="Y707" s="53">
        <v>2007</v>
      </c>
      <c r="Z707" s="123">
        <v>0</v>
      </c>
      <c r="AA707" s="193" t="s">
        <v>213</v>
      </c>
      <c r="AC707" t="s">
        <v>2517</v>
      </c>
    </row>
    <row r="708" spans="1:29" x14ac:dyDescent="0.35">
      <c r="A708" s="68">
        <v>336</v>
      </c>
      <c r="B708" s="66" t="s">
        <v>731</v>
      </c>
      <c r="C708" s="66" t="str">
        <f t="shared" si="97"/>
        <v>813</v>
      </c>
      <c r="D708" s="63">
        <v>813100</v>
      </c>
      <c r="E708" s="60" t="s">
        <v>709</v>
      </c>
      <c r="F708" s="11">
        <v>71256</v>
      </c>
      <c r="G708" s="53">
        <v>0</v>
      </c>
      <c r="H708" s="57">
        <v>0</v>
      </c>
      <c r="I708" s="53">
        <v>0</v>
      </c>
      <c r="J708" s="57">
        <v>71256</v>
      </c>
      <c r="K708" s="199">
        <f t="shared" si="98"/>
        <v>0</v>
      </c>
      <c r="L708" s="142">
        <f t="shared" si="99"/>
        <v>0</v>
      </c>
      <c r="M708" s="130">
        <f t="shared" si="100"/>
        <v>0</v>
      </c>
      <c r="N708" s="200">
        <f t="shared" si="101"/>
        <v>0</v>
      </c>
      <c r="O708" s="194">
        <v>0</v>
      </c>
      <c r="P708" s="11">
        <v>0</v>
      </c>
      <c r="Q708" s="11">
        <v>0</v>
      </c>
      <c r="R708" s="195">
        <v>0</v>
      </c>
      <c r="S708" s="199">
        <f t="shared" si="102"/>
        <v>71256</v>
      </c>
      <c r="T708" s="130">
        <f t="shared" si="103"/>
        <v>0</v>
      </c>
      <c r="U708" s="130">
        <f t="shared" si="104"/>
        <v>0</v>
      </c>
      <c r="V708" s="200">
        <f t="shared" si="105"/>
        <v>0</v>
      </c>
      <c r="W708" s="7"/>
      <c r="X708" s="53"/>
      <c r="Y708" s="53">
        <v>2007</v>
      </c>
      <c r="Z708" s="123">
        <v>0</v>
      </c>
      <c r="AA708" s="193" t="s">
        <v>213</v>
      </c>
      <c r="AC708" t="s">
        <v>2517</v>
      </c>
    </row>
    <row r="709" spans="1:29" x14ac:dyDescent="0.35">
      <c r="A709" s="68">
        <v>336</v>
      </c>
      <c r="B709" s="66" t="s">
        <v>731</v>
      </c>
      <c r="C709" s="66" t="str">
        <f t="shared" si="97"/>
        <v>813</v>
      </c>
      <c r="D709" s="63" t="s">
        <v>710</v>
      </c>
      <c r="E709" s="60" t="s">
        <v>711</v>
      </c>
      <c r="F709" s="11">
        <v>36138</v>
      </c>
      <c r="G709" s="53">
        <v>0</v>
      </c>
      <c r="H709" s="57">
        <v>0</v>
      </c>
      <c r="I709" s="53">
        <v>0</v>
      </c>
      <c r="J709" s="57">
        <v>36138</v>
      </c>
      <c r="K709" s="199">
        <f t="shared" si="98"/>
        <v>0</v>
      </c>
      <c r="L709" s="142">
        <f t="shared" si="99"/>
        <v>0</v>
      </c>
      <c r="M709" s="130">
        <f t="shared" si="100"/>
        <v>0</v>
      </c>
      <c r="N709" s="200">
        <f t="shared" si="101"/>
        <v>0</v>
      </c>
      <c r="O709" s="194">
        <v>0</v>
      </c>
      <c r="P709" s="11">
        <v>0</v>
      </c>
      <c r="Q709" s="11">
        <v>0</v>
      </c>
      <c r="R709" s="195">
        <v>0</v>
      </c>
      <c r="S709" s="199">
        <f t="shared" si="102"/>
        <v>36138</v>
      </c>
      <c r="T709" s="130">
        <f t="shared" si="103"/>
        <v>0</v>
      </c>
      <c r="U709" s="130">
        <f t="shared" si="104"/>
        <v>0</v>
      </c>
      <c r="V709" s="200">
        <f t="shared" si="105"/>
        <v>0</v>
      </c>
      <c r="W709" s="7"/>
      <c r="X709" s="53"/>
      <c r="Y709" s="53">
        <v>2007</v>
      </c>
      <c r="Z709" s="123">
        <v>0</v>
      </c>
      <c r="AA709" s="193" t="s">
        <v>213</v>
      </c>
      <c r="AC709" t="s">
        <v>2517</v>
      </c>
    </row>
    <row r="710" spans="1:29" x14ac:dyDescent="0.35">
      <c r="A710" s="69">
        <v>336</v>
      </c>
      <c r="B710" s="67" t="s">
        <v>731</v>
      </c>
      <c r="C710" s="67" t="str">
        <f t="shared" si="97"/>
        <v>813</v>
      </c>
      <c r="D710" s="64" t="s">
        <v>712</v>
      </c>
      <c r="E710" s="61" t="s">
        <v>713</v>
      </c>
      <c r="F710" s="52">
        <v>8214</v>
      </c>
      <c r="G710" s="54">
        <v>0</v>
      </c>
      <c r="H710" s="58">
        <v>0</v>
      </c>
      <c r="I710" s="54">
        <v>0</v>
      </c>
      <c r="J710" s="58">
        <v>8214</v>
      </c>
      <c r="K710" s="199">
        <f t="shared" si="98"/>
        <v>0</v>
      </c>
      <c r="L710" s="142">
        <f t="shared" si="99"/>
        <v>0</v>
      </c>
      <c r="M710" s="130">
        <f t="shared" si="100"/>
        <v>0</v>
      </c>
      <c r="N710" s="200">
        <f t="shared" si="101"/>
        <v>0</v>
      </c>
      <c r="O710" s="194">
        <v>0</v>
      </c>
      <c r="P710" s="11">
        <v>0</v>
      </c>
      <c r="Q710" s="11">
        <v>0</v>
      </c>
      <c r="R710" s="195">
        <v>0</v>
      </c>
      <c r="S710" s="199">
        <f t="shared" si="102"/>
        <v>8214</v>
      </c>
      <c r="T710" s="130">
        <f t="shared" si="103"/>
        <v>0</v>
      </c>
      <c r="U710" s="130">
        <f t="shared" si="104"/>
        <v>0</v>
      </c>
      <c r="V710" s="200">
        <f t="shared" si="105"/>
        <v>0</v>
      </c>
      <c r="W710" s="204"/>
      <c r="X710" s="54"/>
      <c r="Y710" s="54">
        <v>2007</v>
      </c>
      <c r="Z710" s="123">
        <v>0</v>
      </c>
      <c r="AA710" s="193" t="s">
        <v>213</v>
      </c>
      <c r="AC710" t="s">
        <v>2517</v>
      </c>
    </row>
    <row r="711" spans="1:29" x14ac:dyDescent="0.35">
      <c r="Y711" s="5"/>
    </row>
    <row r="712" spans="1:29" ht="12.75" x14ac:dyDescent="0.35">
      <c r="A712" s="4" t="s">
        <v>715</v>
      </c>
      <c r="Y712" s="5"/>
    </row>
    <row r="713" spans="1:29" x14ac:dyDescent="0.35">
      <c r="Y713" s="5"/>
    </row>
    <row r="714" spans="1:29" x14ac:dyDescent="0.35">
      <c r="Y714" s="5"/>
    </row>
    <row r="715" spans="1:29" x14ac:dyDescent="0.35">
      <c r="Y715" s="5"/>
    </row>
    <row r="716" spans="1:29" x14ac:dyDescent="0.35">
      <c r="Y716" s="5"/>
    </row>
    <row r="717" spans="1:29" x14ac:dyDescent="0.35">
      <c r="Y717" s="5"/>
    </row>
    <row r="718" spans="1:29" x14ac:dyDescent="0.35">
      <c r="Y718" s="5"/>
    </row>
    <row r="719" spans="1:29" x14ac:dyDescent="0.35">
      <c r="Y719" s="5"/>
    </row>
    <row r="720" spans="1:29" x14ac:dyDescent="0.35">
      <c r="Y720" s="5"/>
    </row>
    <row r="721" spans="25:25" x14ac:dyDescent="0.35">
      <c r="Y721" s="5"/>
    </row>
    <row r="722" spans="25:25" x14ac:dyDescent="0.35">
      <c r="Y722" s="5"/>
    </row>
    <row r="723" spans="25:25" x14ac:dyDescent="0.35">
      <c r="Y723" s="5"/>
    </row>
    <row r="724" spans="25:25" x14ac:dyDescent="0.35">
      <c r="Y724" s="5"/>
    </row>
    <row r="725" spans="25:25" x14ac:dyDescent="0.35">
      <c r="Y725" s="5"/>
    </row>
    <row r="726" spans="25:25" x14ac:dyDescent="0.35">
      <c r="Y726" s="5"/>
    </row>
    <row r="727" spans="25:25" x14ac:dyDescent="0.35">
      <c r="Y727" s="5"/>
    </row>
    <row r="728" spans="25:25" x14ac:dyDescent="0.35">
      <c r="Y728" s="5"/>
    </row>
    <row r="729" spans="25:25" x14ac:dyDescent="0.35">
      <c r="Y729" s="5"/>
    </row>
    <row r="730" spans="25:25" x14ac:dyDescent="0.35">
      <c r="Y730" s="5"/>
    </row>
    <row r="731" spans="25:25" x14ac:dyDescent="0.35">
      <c r="Y731" s="5"/>
    </row>
    <row r="732" spans="25:25" x14ac:dyDescent="0.35">
      <c r="Y732" s="5"/>
    </row>
    <row r="733" spans="25:25" x14ac:dyDescent="0.35">
      <c r="Y733" s="5"/>
    </row>
    <row r="734" spans="25:25" x14ac:dyDescent="0.35">
      <c r="Y734" s="5"/>
    </row>
    <row r="735" spans="25:25" x14ac:dyDescent="0.35">
      <c r="Y735" s="5"/>
    </row>
    <row r="736" spans="25:25" x14ac:dyDescent="0.35">
      <c r="Y736" s="5"/>
    </row>
    <row r="737" spans="25:25" x14ac:dyDescent="0.35">
      <c r="Y737" s="5"/>
    </row>
    <row r="738" spans="25:25" x14ac:dyDescent="0.35">
      <c r="Y738" s="5"/>
    </row>
    <row r="739" spans="25:25" x14ac:dyDescent="0.35">
      <c r="Y739" s="5"/>
    </row>
    <row r="740" spans="25:25" x14ac:dyDescent="0.35">
      <c r="Y740" s="5"/>
    </row>
    <row r="741" spans="25:25" x14ac:dyDescent="0.35">
      <c r="Y741" s="5"/>
    </row>
    <row r="742" spans="25:25" x14ac:dyDescent="0.35">
      <c r="Y742" s="5"/>
    </row>
    <row r="743" spans="25:25" x14ac:dyDescent="0.35">
      <c r="Y743" s="5"/>
    </row>
    <row r="744" spans="25:25" x14ac:dyDescent="0.35">
      <c r="Y744" s="5"/>
    </row>
    <row r="745" spans="25:25" x14ac:dyDescent="0.35">
      <c r="Y745" s="5"/>
    </row>
    <row r="746" spans="25:25" x14ac:dyDescent="0.35">
      <c r="Y746" s="5"/>
    </row>
    <row r="747" spans="25:25" x14ac:dyDescent="0.35">
      <c r="Y747" s="5"/>
    </row>
    <row r="748" spans="25:25" x14ac:dyDescent="0.35">
      <c r="Y748" s="5"/>
    </row>
    <row r="749" spans="25:25" x14ac:dyDescent="0.35">
      <c r="Y749" s="5"/>
    </row>
    <row r="750" spans="25:25" x14ac:dyDescent="0.35">
      <c r="Y750" s="5"/>
    </row>
    <row r="751" spans="25:25" x14ac:dyDescent="0.35">
      <c r="Y751" s="5"/>
    </row>
    <row r="752" spans="25:25" x14ac:dyDescent="0.35">
      <c r="Y752" s="5"/>
    </row>
    <row r="753" spans="25:25" x14ac:dyDescent="0.35">
      <c r="Y753" s="5"/>
    </row>
    <row r="754" spans="25:25" x14ac:dyDescent="0.35">
      <c r="Y754" s="5"/>
    </row>
    <row r="755" spans="25:25" x14ac:dyDescent="0.35">
      <c r="Y755" s="5"/>
    </row>
    <row r="756" spans="25:25" x14ac:dyDescent="0.35">
      <c r="Y756" s="5"/>
    </row>
    <row r="757" spans="25:25" x14ac:dyDescent="0.35">
      <c r="Y757" s="5"/>
    </row>
    <row r="758" spans="25:25" x14ac:dyDescent="0.35">
      <c r="Y758" s="5"/>
    </row>
    <row r="759" spans="25:25" x14ac:dyDescent="0.35">
      <c r="Y759" s="5"/>
    </row>
    <row r="760" spans="25:25" x14ac:dyDescent="0.35">
      <c r="Y760" s="5"/>
    </row>
    <row r="761" spans="25:25" x14ac:dyDescent="0.35">
      <c r="Y761" s="5"/>
    </row>
    <row r="762" spans="25:25" x14ac:dyDescent="0.35">
      <c r="Y762" s="5"/>
    </row>
    <row r="763" spans="25:25" x14ac:dyDescent="0.35">
      <c r="Y763" s="5"/>
    </row>
    <row r="764" spans="25:25" x14ac:dyDescent="0.35">
      <c r="Y764" s="5"/>
    </row>
    <row r="765" spans="25:25" x14ac:dyDescent="0.35">
      <c r="Y765" s="5"/>
    </row>
    <row r="766" spans="25:25" x14ac:dyDescent="0.35">
      <c r="Y766" s="5"/>
    </row>
    <row r="767" spans="25:25" x14ac:dyDescent="0.35">
      <c r="Y767" s="5"/>
    </row>
    <row r="768" spans="25:25" x14ac:dyDescent="0.35">
      <c r="Y768" s="5"/>
    </row>
    <row r="769" spans="25:25" x14ac:dyDescent="0.35">
      <c r="Y769" s="5"/>
    </row>
    <row r="770" spans="25:25" x14ac:dyDescent="0.35">
      <c r="Y770" s="5"/>
    </row>
    <row r="771" spans="25:25" x14ac:dyDescent="0.35">
      <c r="Y771" s="5"/>
    </row>
    <row r="772" spans="25:25" x14ac:dyDescent="0.35">
      <c r="Y772" s="5"/>
    </row>
    <row r="773" spans="25:25" x14ac:dyDescent="0.35">
      <c r="Y773" s="5"/>
    </row>
    <row r="774" spans="25:25" x14ac:dyDescent="0.35">
      <c r="Y774" s="5"/>
    </row>
    <row r="775" spans="25:25" x14ac:dyDescent="0.35">
      <c r="Y775" s="5"/>
    </row>
    <row r="776" spans="25:25" x14ac:dyDescent="0.35">
      <c r="Y776" s="5"/>
    </row>
    <row r="777" spans="25:25" x14ac:dyDescent="0.35">
      <c r="Y777" s="5"/>
    </row>
    <row r="778" spans="25:25" x14ac:dyDescent="0.35">
      <c r="Y778" s="5"/>
    </row>
    <row r="779" spans="25:25" x14ac:dyDescent="0.35">
      <c r="Y779" s="5"/>
    </row>
    <row r="780" spans="25:25" x14ac:dyDescent="0.35">
      <c r="Y780" s="5"/>
    </row>
    <row r="781" spans="25:25" x14ac:dyDescent="0.35">
      <c r="Y781" s="5"/>
    </row>
    <row r="782" spans="25:25" x14ac:dyDescent="0.35">
      <c r="Y782" s="5"/>
    </row>
    <row r="783" spans="25:25" x14ac:dyDescent="0.35">
      <c r="Y783" s="5"/>
    </row>
    <row r="784" spans="25:25" x14ac:dyDescent="0.35">
      <c r="Y784" s="5"/>
    </row>
    <row r="785" spans="25:25" x14ac:dyDescent="0.35">
      <c r="Y785" s="5"/>
    </row>
    <row r="786" spans="25:25" x14ac:dyDescent="0.35">
      <c r="Y786" s="5"/>
    </row>
    <row r="787" spans="25:25" x14ac:dyDescent="0.35">
      <c r="Y787" s="5"/>
    </row>
    <row r="788" spans="25:25" x14ac:dyDescent="0.35">
      <c r="Y788" s="5"/>
    </row>
    <row r="789" spans="25:25" x14ac:dyDescent="0.35">
      <c r="Y789" s="5"/>
    </row>
    <row r="790" spans="25:25" x14ac:dyDescent="0.35">
      <c r="Y790" s="5"/>
    </row>
    <row r="791" spans="25:25" x14ac:dyDescent="0.35">
      <c r="Y791" s="5"/>
    </row>
    <row r="792" spans="25:25" x14ac:dyDescent="0.35">
      <c r="Y792" s="5"/>
    </row>
    <row r="793" spans="25:25" x14ac:dyDescent="0.35">
      <c r="Y793" s="5"/>
    </row>
    <row r="794" spans="25:25" x14ac:dyDescent="0.35">
      <c r="Y794" s="5"/>
    </row>
    <row r="795" spans="25:25" x14ac:dyDescent="0.35">
      <c r="Y795" s="5"/>
    </row>
    <row r="796" spans="25:25" x14ac:dyDescent="0.35">
      <c r="Y796" s="5"/>
    </row>
    <row r="797" spans="25:25" x14ac:dyDescent="0.35">
      <c r="Y797" s="5"/>
    </row>
    <row r="798" spans="25:25" x14ac:dyDescent="0.35">
      <c r="Y798" s="5"/>
    </row>
    <row r="799" spans="25:25" x14ac:dyDescent="0.35">
      <c r="Y799" s="5"/>
    </row>
    <row r="800" spans="25:25" x14ac:dyDescent="0.35">
      <c r="Y800" s="5"/>
    </row>
    <row r="801" spans="25:25" x14ac:dyDescent="0.35">
      <c r="Y801" s="5"/>
    </row>
    <row r="802" spans="25:25" x14ac:dyDescent="0.35">
      <c r="Y802" s="5"/>
    </row>
    <row r="803" spans="25:25" x14ac:dyDescent="0.35">
      <c r="Y803" s="5"/>
    </row>
    <row r="804" spans="25:25" x14ac:dyDescent="0.35">
      <c r="Y804" s="5"/>
    </row>
    <row r="805" spans="25:25" x14ac:dyDescent="0.35">
      <c r="Y805" s="5"/>
    </row>
    <row r="806" spans="25:25" x14ac:dyDescent="0.35">
      <c r="Y806" s="5"/>
    </row>
    <row r="807" spans="25:25" x14ac:dyDescent="0.35">
      <c r="Y807" s="5"/>
    </row>
    <row r="808" spans="25:25" x14ac:dyDescent="0.35">
      <c r="Y808" s="5"/>
    </row>
  </sheetData>
  <autoFilter ref="A6:AD710" xr:uid="{AAFAF573-04C4-45AD-88DE-EA351A1181B4}"/>
  <pageMargins left="0.75" right="0.75" top="1" bottom="1" header="0.5" footer="0.5"/>
  <pageSetup scale="42" fitToHeight="8" orientation="landscape" r:id="rId1"/>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3814F-1C73-4082-9DFB-73F54DAE2B70}">
  <sheetPr codeName="Sheet10"/>
  <dimension ref="A1:P390"/>
  <sheetViews>
    <sheetView zoomScale="60" zoomScaleNormal="60" workbookViewId="0">
      <pane ySplit="1" topLeftCell="A349" activePane="bottomLeft" state="frozen"/>
      <selection activeCell="E1" sqref="E1"/>
      <selection pane="bottomLeft" activeCell="M357" sqref="M357"/>
    </sheetView>
  </sheetViews>
  <sheetFormatPr defaultRowHeight="12.4" x14ac:dyDescent="0.35"/>
  <cols>
    <col min="4" max="4" width="0" hidden="1" customWidth="1"/>
    <col min="5" max="5" width="42.5" customWidth="1"/>
    <col min="6" max="8" width="18.42578125" customWidth="1"/>
    <col min="9" max="9" width="10.140625" customWidth="1"/>
    <col min="10" max="10" width="10.140625" style="60" customWidth="1"/>
    <col min="12" max="12" width="16" style="206" bestFit="1" customWidth="1"/>
    <col min="13" max="13" width="86.5703125" bestFit="1" customWidth="1"/>
  </cols>
  <sheetData>
    <row r="1" spans="1:16" x14ac:dyDescent="0.35">
      <c r="A1" t="s">
        <v>2400</v>
      </c>
      <c r="B1" t="s">
        <v>2191</v>
      </c>
      <c r="C1" t="s">
        <v>2192</v>
      </c>
      <c r="D1" t="s">
        <v>2195</v>
      </c>
      <c r="E1" t="s">
        <v>4</v>
      </c>
      <c r="F1" t="s">
        <v>1394</v>
      </c>
      <c r="G1" t="s">
        <v>2534</v>
      </c>
      <c r="H1" t="s">
        <v>213</v>
      </c>
      <c r="I1" t="s">
        <v>2205</v>
      </c>
      <c r="K1" t="s">
        <v>2191</v>
      </c>
      <c r="L1" s="206" t="s">
        <v>55</v>
      </c>
      <c r="M1" t="s">
        <v>56</v>
      </c>
      <c r="N1" t="s">
        <v>1394</v>
      </c>
      <c r="O1" t="s">
        <v>2534</v>
      </c>
      <c r="P1" t="s">
        <v>213</v>
      </c>
    </row>
    <row r="2" spans="1:16" x14ac:dyDescent="0.35">
      <c r="A2" t="str">
        <f>IFERROR(INDEX('389 Sectors'!$A$2:$A$394,MATCH(ZLabs!D2,'389 Sectors'!$H$2:$H$394,0)),INDEX('389 Sectors'!$A$2:$A$394,MATCH(VALUE(ZLabs!D2),'389 Sectors'!$H$2:$H$394,0)))</f>
        <v> 111CA</v>
      </c>
      <c r="B2">
        <v>1</v>
      </c>
      <c r="C2" t="s">
        <v>1414</v>
      </c>
      <c r="D2" t="str">
        <f>SUBSTITUTE(C2,"'","")</f>
        <v>1111A0</v>
      </c>
      <c r="E2" t="s">
        <v>1415</v>
      </c>
      <c r="F2">
        <f t="shared" ref="F2:F65" si="0">IFERROR(INDEX(N$2:N$271,MATCH($B2,$K$2:$K$271,0)),0)</f>
        <v>0</v>
      </c>
      <c r="G2">
        <f t="shared" ref="G2:G65" si="1">IFERROR(INDEX(O$2:O$271,MATCH($B2,$K$2:$K$271,0)),0)</f>
        <v>0</v>
      </c>
      <c r="H2">
        <f t="shared" ref="H2:H65" si="2">IFERROR(INDEX(P$2:P$271,MATCH($B2,$K$2:$K$271,0)),0)</f>
        <v>0</v>
      </c>
      <c r="I2">
        <f>SUM(F2:H2)</f>
        <v>0</v>
      </c>
      <c r="K2">
        <f>INDEX($B$2:$B$390,MATCH(TEXT(L2,"#"),$D$2:$D$390,0))</f>
        <v>3</v>
      </c>
      <c r="L2" s="206">
        <v>111200</v>
      </c>
      <c r="M2" t="s">
        <v>574</v>
      </c>
      <c r="N2" s="161">
        <v>0</v>
      </c>
      <c r="O2" s="161">
        <v>0.97403547266410684</v>
      </c>
      <c r="P2" s="158">
        <v>2.5964527335893217E-2</v>
      </c>
    </row>
    <row r="3" spans="1:16" x14ac:dyDescent="0.35">
      <c r="A3" t="str">
        <f>IFERROR(INDEX('389 Sectors'!$A$2:$A$394,MATCH(ZLabs!D3,'389 Sectors'!$H$2:$H$394,0)),INDEX('389 Sectors'!$A$2:$A$394,MATCH(VALUE(ZLabs!D3),'389 Sectors'!$H$2:$H$394,0)))</f>
        <v> 111CA</v>
      </c>
      <c r="B3">
        <v>2</v>
      </c>
      <c r="C3" t="s">
        <v>1416</v>
      </c>
      <c r="D3" t="str">
        <f t="shared" ref="D3:D66" si="3">SUBSTITUTE(C3,"'","")</f>
        <v>1111B0</v>
      </c>
      <c r="E3" t="s">
        <v>1417</v>
      </c>
      <c r="F3">
        <f t="shared" si="0"/>
        <v>0</v>
      </c>
      <c r="G3">
        <f t="shared" si="1"/>
        <v>0.98268003646308111</v>
      </c>
      <c r="H3">
        <f t="shared" si="2"/>
        <v>1.7319963536918871E-2</v>
      </c>
      <c r="I3">
        <f t="shared" ref="I3:I66" si="4">SUM(F3:H3)</f>
        <v>1</v>
      </c>
      <c r="K3">
        <f t="shared" ref="K3:K66" si="5">INDEX($B$2:$B$390,MATCH(TEXT(L3,"#"),$D$2:$D$390,0))</f>
        <v>4</v>
      </c>
      <c r="L3" s="206">
        <v>111300</v>
      </c>
      <c r="M3" t="s">
        <v>573</v>
      </c>
      <c r="N3" s="161">
        <v>0</v>
      </c>
      <c r="O3" s="161">
        <v>0.99545835662381221</v>
      </c>
      <c r="P3" s="161">
        <v>4.5416433761878141E-3</v>
      </c>
    </row>
    <row r="4" spans="1:16" x14ac:dyDescent="0.35">
      <c r="A4" t="str">
        <f>IFERROR(INDEX('389 Sectors'!$A$2:$A$394,MATCH(ZLabs!D4,'389 Sectors'!$H$2:$H$394,0)),INDEX('389 Sectors'!$A$2:$A$394,MATCH(VALUE(ZLabs!D4),'389 Sectors'!$H$2:$H$394,0)))</f>
        <v> 111CA</v>
      </c>
      <c r="B4">
        <v>3</v>
      </c>
      <c r="C4" t="s">
        <v>1418</v>
      </c>
      <c r="D4" t="str">
        <f t="shared" si="3"/>
        <v>111200</v>
      </c>
      <c r="E4" t="s">
        <v>1419</v>
      </c>
      <c r="F4">
        <f t="shared" si="0"/>
        <v>0</v>
      </c>
      <c r="G4">
        <f t="shared" si="1"/>
        <v>0.97403547266410684</v>
      </c>
      <c r="H4">
        <f t="shared" si="2"/>
        <v>2.5964527335893217E-2</v>
      </c>
      <c r="I4">
        <f t="shared" si="4"/>
        <v>1</v>
      </c>
      <c r="K4">
        <f t="shared" si="5"/>
        <v>5</v>
      </c>
      <c r="L4" s="206">
        <v>111400</v>
      </c>
      <c r="M4" t="s">
        <v>575</v>
      </c>
      <c r="N4" s="161">
        <v>0</v>
      </c>
      <c r="O4" s="161">
        <v>1</v>
      </c>
      <c r="P4" s="161">
        <v>0</v>
      </c>
    </row>
    <row r="5" spans="1:16" x14ac:dyDescent="0.35">
      <c r="A5" t="str">
        <f>IFERROR(INDEX('389 Sectors'!$A$2:$A$394,MATCH(ZLabs!D5,'389 Sectors'!$H$2:$H$394,0)),INDEX('389 Sectors'!$A$2:$A$394,MATCH(VALUE(ZLabs!D5),'389 Sectors'!$H$2:$H$394,0)))</f>
        <v> 111CA</v>
      </c>
      <c r="B5">
        <v>4</v>
      </c>
      <c r="C5" t="s">
        <v>1420</v>
      </c>
      <c r="D5" t="str">
        <f t="shared" si="3"/>
        <v>111300</v>
      </c>
      <c r="E5" t="s">
        <v>1421</v>
      </c>
      <c r="F5">
        <f t="shared" si="0"/>
        <v>0</v>
      </c>
      <c r="G5">
        <f t="shared" si="1"/>
        <v>0.99545835662381221</v>
      </c>
      <c r="H5">
        <f t="shared" si="2"/>
        <v>4.5416433761878141E-3</v>
      </c>
      <c r="I5">
        <f t="shared" si="4"/>
        <v>1</v>
      </c>
      <c r="K5">
        <f t="shared" si="5"/>
        <v>6</v>
      </c>
      <c r="L5" s="206">
        <v>111900</v>
      </c>
      <c r="M5" t="s">
        <v>576</v>
      </c>
      <c r="N5" s="161">
        <v>0</v>
      </c>
      <c r="O5" s="161">
        <v>1</v>
      </c>
      <c r="P5" s="161">
        <v>0</v>
      </c>
    </row>
    <row r="6" spans="1:16" x14ac:dyDescent="0.35">
      <c r="A6" t="str">
        <f>IFERROR(INDEX('389 Sectors'!$A$2:$A$394,MATCH(ZLabs!D6,'389 Sectors'!$H$2:$H$394,0)),INDEX('389 Sectors'!$A$2:$A$394,MATCH(VALUE(ZLabs!D6),'389 Sectors'!$H$2:$H$394,0)))</f>
        <v> 111CA</v>
      </c>
      <c r="B6">
        <v>5</v>
      </c>
      <c r="C6" t="s">
        <v>1422</v>
      </c>
      <c r="D6" t="str">
        <f t="shared" si="3"/>
        <v>111400</v>
      </c>
      <c r="E6" t="s">
        <v>1423</v>
      </c>
      <c r="F6">
        <f t="shared" si="0"/>
        <v>0</v>
      </c>
      <c r="G6">
        <f t="shared" si="1"/>
        <v>1</v>
      </c>
      <c r="H6">
        <f t="shared" si="2"/>
        <v>0</v>
      </c>
      <c r="I6">
        <f t="shared" si="4"/>
        <v>1</v>
      </c>
      <c r="K6">
        <f t="shared" si="5"/>
        <v>2</v>
      </c>
      <c r="L6" s="206" t="s">
        <v>545</v>
      </c>
      <c r="M6" t="s">
        <v>546</v>
      </c>
      <c r="N6" s="161">
        <v>0</v>
      </c>
      <c r="O6" s="161">
        <v>0.98268003646308111</v>
      </c>
      <c r="P6" s="161">
        <v>1.7319963536918871E-2</v>
      </c>
    </row>
    <row r="7" spans="1:16" x14ac:dyDescent="0.35">
      <c r="A7" t="str">
        <f>IFERROR(INDEX('389 Sectors'!$A$2:$A$394,MATCH(ZLabs!D7,'389 Sectors'!$H$2:$H$394,0)),INDEX('389 Sectors'!$A$2:$A$394,MATCH(VALUE(ZLabs!D7),'389 Sectors'!$H$2:$H$394,0)))</f>
        <v> 111CA</v>
      </c>
      <c r="B7">
        <v>6</v>
      </c>
      <c r="C7" t="s">
        <v>1424</v>
      </c>
      <c r="D7" t="str">
        <f t="shared" si="3"/>
        <v>111900</v>
      </c>
      <c r="E7" t="s">
        <v>1425</v>
      </c>
      <c r="F7">
        <f t="shared" si="0"/>
        <v>0</v>
      </c>
      <c r="G7">
        <f t="shared" si="1"/>
        <v>1</v>
      </c>
      <c r="H7">
        <f t="shared" si="2"/>
        <v>0</v>
      </c>
      <c r="I7">
        <f t="shared" si="4"/>
        <v>1</v>
      </c>
      <c r="K7">
        <f t="shared" si="5"/>
        <v>7</v>
      </c>
      <c r="L7" s="206">
        <v>112120</v>
      </c>
      <c r="M7" t="s">
        <v>590</v>
      </c>
      <c r="N7" s="161">
        <v>0</v>
      </c>
      <c r="O7" s="161">
        <v>1</v>
      </c>
      <c r="P7" s="161">
        <v>0</v>
      </c>
    </row>
    <row r="8" spans="1:16" x14ac:dyDescent="0.35">
      <c r="A8" t="str">
        <f>IFERROR(INDEX('389 Sectors'!$A$2:$A$394,MATCH(ZLabs!D8,'389 Sectors'!$H$2:$H$394,0)),INDEX('389 Sectors'!$A$2:$A$394,MATCH(VALUE(ZLabs!D8),'389 Sectors'!$H$2:$H$394,0)))</f>
        <v> 111CA</v>
      </c>
      <c r="B8">
        <v>7</v>
      </c>
      <c r="C8" t="s">
        <v>1426</v>
      </c>
      <c r="D8" t="str">
        <f t="shared" si="3"/>
        <v>112120</v>
      </c>
      <c r="E8" t="s">
        <v>1427</v>
      </c>
      <c r="F8">
        <f t="shared" si="0"/>
        <v>0</v>
      </c>
      <c r="G8">
        <f t="shared" si="1"/>
        <v>1</v>
      </c>
      <c r="H8">
        <f t="shared" si="2"/>
        <v>0</v>
      </c>
      <c r="I8">
        <f t="shared" si="4"/>
        <v>1</v>
      </c>
      <c r="K8">
        <f t="shared" si="5"/>
        <v>9</v>
      </c>
      <c r="L8" s="206">
        <v>112300</v>
      </c>
      <c r="M8" t="s">
        <v>568</v>
      </c>
      <c r="N8" s="161">
        <v>0</v>
      </c>
      <c r="O8" s="161">
        <v>0.96328963051251493</v>
      </c>
      <c r="P8" s="161">
        <v>3.6710369487485101E-2</v>
      </c>
    </row>
    <row r="9" spans="1:16" x14ac:dyDescent="0.35">
      <c r="A9" t="str">
        <f>IFERROR(INDEX('389 Sectors'!$A$2:$A$394,MATCH(ZLabs!D9,'389 Sectors'!$H$2:$H$394,0)),INDEX('389 Sectors'!$A$2:$A$394,MATCH(VALUE(ZLabs!D9),'389 Sectors'!$H$2:$H$394,0)))</f>
        <v> 111CA</v>
      </c>
      <c r="B9">
        <v>8</v>
      </c>
      <c r="C9" t="s">
        <v>1428</v>
      </c>
      <c r="D9" t="str">
        <f t="shared" si="3"/>
        <v>1121A0</v>
      </c>
      <c r="E9" t="s">
        <v>1429</v>
      </c>
      <c r="F9">
        <f t="shared" si="0"/>
        <v>0</v>
      </c>
      <c r="G9">
        <f t="shared" si="1"/>
        <v>1</v>
      </c>
      <c r="H9">
        <f t="shared" si="2"/>
        <v>0</v>
      </c>
      <c r="I9">
        <f t="shared" si="4"/>
        <v>1</v>
      </c>
      <c r="K9">
        <f t="shared" si="5"/>
        <v>8</v>
      </c>
      <c r="L9" s="206" t="s">
        <v>588</v>
      </c>
      <c r="M9" t="s">
        <v>589</v>
      </c>
      <c r="N9" s="161">
        <v>0</v>
      </c>
      <c r="O9" s="161">
        <v>1</v>
      </c>
      <c r="P9" s="161">
        <v>0</v>
      </c>
    </row>
    <row r="10" spans="1:16" x14ac:dyDescent="0.35">
      <c r="A10" t="str">
        <f>IFERROR(INDEX('389 Sectors'!$A$2:$A$394,MATCH(ZLabs!D10,'389 Sectors'!$H$2:$H$394,0)),INDEX('389 Sectors'!$A$2:$A$394,MATCH(VALUE(ZLabs!D10),'389 Sectors'!$H$2:$H$394,0)))</f>
        <v> 111CA</v>
      </c>
      <c r="B10">
        <v>9</v>
      </c>
      <c r="C10" t="s">
        <v>1430</v>
      </c>
      <c r="D10" t="str">
        <f t="shared" si="3"/>
        <v>112300</v>
      </c>
      <c r="E10" t="s">
        <v>1431</v>
      </c>
      <c r="F10">
        <f t="shared" si="0"/>
        <v>0</v>
      </c>
      <c r="G10">
        <f t="shared" si="1"/>
        <v>0.96328963051251493</v>
      </c>
      <c r="H10">
        <f t="shared" si="2"/>
        <v>3.6710369487485101E-2</v>
      </c>
      <c r="I10">
        <f t="shared" si="4"/>
        <v>1</v>
      </c>
      <c r="K10">
        <f t="shared" si="5"/>
        <v>10</v>
      </c>
      <c r="L10" s="206" t="s">
        <v>560</v>
      </c>
      <c r="M10" t="s">
        <v>561</v>
      </c>
      <c r="N10" s="161">
        <v>0</v>
      </c>
      <c r="O10" s="161">
        <v>1</v>
      </c>
      <c r="P10" s="161">
        <v>0</v>
      </c>
    </row>
    <row r="11" spans="1:16" x14ac:dyDescent="0.35">
      <c r="A11" t="str">
        <f>IFERROR(INDEX('389 Sectors'!$A$2:$A$394,MATCH(ZLabs!D11,'389 Sectors'!$H$2:$H$394,0)),INDEX('389 Sectors'!$A$2:$A$394,MATCH(VALUE(ZLabs!D11),'389 Sectors'!$H$2:$H$394,0)))</f>
        <v> 111CA</v>
      </c>
      <c r="B11">
        <v>10</v>
      </c>
      <c r="C11" t="s">
        <v>1432</v>
      </c>
      <c r="D11" t="str">
        <f t="shared" si="3"/>
        <v>112A00</v>
      </c>
      <c r="E11" t="s">
        <v>1433</v>
      </c>
      <c r="F11">
        <f t="shared" si="0"/>
        <v>0</v>
      </c>
      <c r="G11">
        <f t="shared" si="1"/>
        <v>1</v>
      </c>
      <c r="H11">
        <f t="shared" si="2"/>
        <v>0</v>
      </c>
      <c r="I11">
        <f t="shared" si="4"/>
        <v>1</v>
      </c>
      <c r="K11">
        <f t="shared" si="5"/>
        <v>12</v>
      </c>
      <c r="L11" s="206">
        <v>114000</v>
      </c>
      <c r="M11" t="s">
        <v>558</v>
      </c>
      <c r="N11" s="161">
        <v>0</v>
      </c>
      <c r="O11" s="161">
        <v>0.56651463321930828</v>
      </c>
      <c r="P11" s="161">
        <v>0.43348536678069177</v>
      </c>
    </row>
    <row r="12" spans="1:16" x14ac:dyDescent="0.35">
      <c r="A12" t="str">
        <f>IFERROR(INDEX('389 Sectors'!$A$2:$A$394,MATCH(ZLabs!D12,'389 Sectors'!$H$2:$H$394,0)),INDEX('389 Sectors'!$A$2:$A$394,MATCH(VALUE(ZLabs!D12),'389 Sectors'!$H$2:$H$394,0)))</f>
        <v> 113FF</v>
      </c>
      <c r="B12">
        <v>11</v>
      </c>
      <c r="C12" t="s">
        <v>1434</v>
      </c>
      <c r="D12" t="str">
        <f t="shared" si="3"/>
        <v>113000</v>
      </c>
      <c r="E12" t="s">
        <v>1435</v>
      </c>
      <c r="F12">
        <f t="shared" si="0"/>
        <v>0</v>
      </c>
      <c r="G12">
        <f t="shared" si="1"/>
        <v>0</v>
      </c>
      <c r="H12">
        <f t="shared" si="2"/>
        <v>0</v>
      </c>
      <c r="I12">
        <f t="shared" si="4"/>
        <v>0</v>
      </c>
      <c r="K12">
        <f t="shared" si="5"/>
        <v>13</v>
      </c>
      <c r="L12" s="206">
        <v>115000</v>
      </c>
      <c r="M12" t="s">
        <v>669</v>
      </c>
      <c r="N12" s="161">
        <v>0</v>
      </c>
      <c r="O12" s="161">
        <v>0</v>
      </c>
      <c r="P12" s="161">
        <v>1</v>
      </c>
    </row>
    <row r="13" spans="1:16" x14ac:dyDescent="0.35">
      <c r="A13" t="str">
        <f>IFERROR(INDEX('389 Sectors'!$A$2:$A$394,MATCH(ZLabs!D13,'389 Sectors'!$H$2:$H$394,0)),INDEX('389 Sectors'!$A$2:$A$394,MATCH(VALUE(ZLabs!D13),'389 Sectors'!$H$2:$H$394,0)))</f>
        <v> 113FF</v>
      </c>
      <c r="B13">
        <v>12</v>
      </c>
      <c r="C13" t="s">
        <v>1436</v>
      </c>
      <c r="D13" t="str">
        <f t="shared" si="3"/>
        <v>114000</v>
      </c>
      <c r="E13" t="s">
        <v>1437</v>
      </c>
      <c r="F13">
        <f t="shared" si="0"/>
        <v>0</v>
      </c>
      <c r="G13">
        <f t="shared" si="1"/>
        <v>0.56651463321930828</v>
      </c>
      <c r="H13">
        <f t="shared" si="2"/>
        <v>0.43348536678069177</v>
      </c>
      <c r="I13">
        <f t="shared" si="4"/>
        <v>1</v>
      </c>
      <c r="K13">
        <f t="shared" si="5"/>
        <v>15</v>
      </c>
      <c r="L13" s="206">
        <v>212100</v>
      </c>
      <c r="M13" t="s">
        <v>598</v>
      </c>
      <c r="N13" s="161">
        <v>0</v>
      </c>
      <c r="O13" s="161">
        <v>1</v>
      </c>
      <c r="P13" s="161">
        <v>0</v>
      </c>
    </row>
    <row r="14" spans="1:16" x14ac:dyDescent="0.35">
      <c r="A14" t="str">
        <f>IFERROR(INDEX('389 Sectors'!$A$2:$A$394,MATCH(ZLabs!D14,'389 Sectors'!$H$2:$H$394,0)),INDEX('389 Sectors'!$A$2:$A$394,MATCH(VALUE(ZLabs!D14),'389 Sectors'!$H$2:$H$394,0)))</f>
        <v> 113FF</v>
      </c>
      <c r="B14">
        <v>13</v>
      </c>
      <c r="C14" t="s">
        <v>1438</v>
      </c>
      <c r="D14" t="str">
        <f t="shared" si="3"/>
        <v>115000</v>
      </c>
      <c r="E14" t="s">
        <v>1439</v>
      </c>
      <c r="F14">
        <f t="shared" si="0"/>
        <v>0</v>
      </c>
      <c r="G14">
        <f t="shared" si="1"/>
        <v>0</v>
      </c>
      <c r="H14">
        <f t="shared" si="2"/>
        <v>1</v>
      </c>
      <c r="I14">
        <f t="shared" si="4"/>
        <v>1</v>
      </c>
      <c r="K14">
        <f t="shared" si="5"/>
        <v>19</v>
      </c>
      <c r="L14" s="206" t="s">
        <v>579</v>
      </c>
      <c r="M14" t="s">
        <v>580</v>
      </c>
      <c r="N14" s="161">
        <v>0</v>
      </c>
      <c r="O14" s="161">
        <v>1</v>
      </c>
      <c r="P14" s="161">
        <v>0</v>
      </c>
    </row>
    <row r="15" spans="1:16" x14ac:dyDescent="0.35">
      <c r="A15" t="str">
        <f>IFERROR(INDEX('389 Sectors'!$A$2:$A$394,MATCH(ZLabs!D15,'389 Sectors'!$H$2:$H$394,0)),INDEX('389 Sectors'!$A$2:$A$394,MATCH(VALUE(ZLabs!D15),'389 Sectors'!$H$2:$H$394,0)))</f>
        <v> 211</v>
      </c>
      <c r="B15">
        <v>14</v>
      </c>
      <c r="C15" t="s">
        <v>1440</v>
      </c>
      <c r="D15" t="str">
        <f t="shared" si="3"/>
        <v>211000</v>
      </c>
      <c r="E15" s="207" t="s">
        <v>1441</v>
      </c>
      <c r="F15">
        <f t="shared" si="0"/>
        <v>0</v>
      </c>
      <c r="G15">
        <f t="shared" si="1"/>
        <v>0</v>
      </c>
      <c r="H15">
        <f t="shared" si="2"/>
        <v>0</v>
      </c>
      <c r="I15">
        <f t="shared" si="4"/>
        <v>0</v>
      </c>
      <c r="K15">
        <f t="shared" si="5"/>
        <v>22</v>
      </c>
      <c r="L15" s="206">
        <v>221100</v>
      </c>
      <c r="M15" t="s">
        <v>629</v>
      </c>
      <c r="N15" s="161">
        <v>0</v>
      </c>
      <c r="O15" s="161">
        <v>0</v>
      </c>
      <c r="P15" s="161">
        <v>1</v>
      </c>
    </row>
    <row r="16" spans="1:16" x14ac:dyDescent="0.35">
      <c r="A16" t="str">
        <f>IFERROR(INDEX('389 Sectors'!$A$2:$A$394,MATCH(ZLabs!D16,'389 Sectors'!$H$2:$H$394,0)),INDEX('389 Sectors'!$A$2:$A$394,MATCH(VALUE(ZLabs!D16),'389 Sectors'!$H$2:$H$394,0)))</f>
        <v> 212</v>
      </c>
      <c r="B16">
        <v>15</v>
      </c>
      <c r="C16" t="s">
        <v>1442</v>
      </c>
      <c r="D16" t="str">
        <f t="shared" si="3"/>
        <v>212100</v>
      </c>
      <c r="E16" t="s">
        <v>1443</v>
      </c>
      <c r="F16">
        <f t="shared" si="0"/>
        <v>0</v>
      </c>
      <c r="G16">
        <f t="shared" si="1"/>
        <v>1</v>
      </c>
      <c r="H16">
        <f t="shared" si="2"/>
        <v>0</v>
      </c>
      <c r="I16">
        <f t="shared" si="4"/>
        <v>1</v>
      </c>
      <c r="K16">
        <f t="shared" si="5"/>
        <v>23</v>
      </c>
      <c r="L16" s="206">
        <v>221200</v>
      </c>
      <c r="M16" t="s">
        <v>630</v>
      </c>
      <c r="N16" s="161">
        <v>0</v>
      </c>
      <c r="O16" s="161">
        <v>0</v>
      </c>
      <c r="P16" s="161">
        <v>1</v>
      </c>
    </row>
    <row r="17" spans="1:16" x14ac:dyDescent="0.35">
      <c r="A17" t="str">
        <f>IFERROR(INDEX('389 Sectors'!$A$2:$A$394,MATCH(ZLabs!D17,'389 Sectors'!$H$2:$H$394,0)),INDEX('389 Sectors'!$A$2:$A$394,MATCH(VALUE(ZLabs!D17),'389 Sectors'!$H$2:$H$394,0)))</f>
        <v> 212</v>
      </c>
      <c r="B17">
        <v>16</v>
      </c>
      <c r="C17" t="s">
        <v>1444</v>
      </c>
      <c r="D17" t="str">
        <f t="shared" si="3"/>
        <v>212230</v>
      </c>
      <c r="E17" t="s">
        <v>1445</v>
      </c>
      <c r="F17">
        <f t="shared" si="0"/>
        <v>0</v>
      </c>
      <c r="G17">
        <f t="shared" si="1"/>
        <v>0</v>
      </c>
      <c r="H17">
        <f t="shared" si="2"/>
        <v>0</v>
      </c>
      <c r="I17">
        <f t="shared" si="4"/>
        <v>0</v>
      </c>
      <c r="K17">
        <f t="shared" si="5"/>
        <v>24</v>
      </c>
      <c r="L17" s="206">
        <v>221300</v>
      </c>
      <c r="M17" t="s">
        <v>626</v>
      </c>
      <c r="N17" s="161">
        <v>0</v>
      </c>
      <c r="O17" s="161">
        <v>0</v>
      </c>
      <c r="P17" s="161">
        <v>1</v>
      </c>
    </row>
    <row r="18" spans="1:16" x14ac:dyDescent="0.35">
      <c r="A18" t="str">
        <f>IFERROR(INDEX('389 Sectors'!$A$2:$A$394,MATCH(ZLabs!D18,'389 Sectors'!$H$2:$H$394,0)),INDEX('389 Sectors'!$A$2:$A$394,MATCH(VALUE(ZLabs!D18),'389 Sectors'!$H$2:$H$394,0)))</f>
        <v> 212</v>
      </c>
      <c r="B18">
        <v>17</v>
      </c>
      <c r="C18" t="s">
        <v>1446</v>
      </c>
      <c r="D18" t="str">
        <f t="shared" si="3"/>
        <v>2122A0</v>
      </c>
      <c r="E18" t="s">
        <v>1447</v>
      </c>
      <c r="F18">
        <f t="shared" si="0"/>
        <v>0</v>
      </c>
      <c r="G18">
        <f t="shared" si="1"/>
        <v>0</v>
      </c>
      <c r="H18">
        <f t="shared" si="2"/>
        <v>0</v>
      </c>
      <c r="I18">
        <f t="shared" si="4"/>
        <v>0</v>
      </c>
      <c r="K18">
        <f t="shared" si="5"/>
        <v>37</v>
      </c>
      <c r="L18" s="206">
        <v>311111</v>
      </c>
      <c r="M18" t="s">
        <v>603</v>
      </c>
      <c r="N18" s="161">
        <v>0</v>
      </c>
      <c r="O18" s="161">
        <v>1</v>
      </c>
      <c r="P18" s="161">
        <v>0</v>
      </c>
    </row>
    <row r="19" spans="1:16" x14ac:dyDescent="0.35">
      <c r="A19" t="str">
        <f>IFERROR(INDEX('389 Sectors'!$A$2:$A$394,MATCH(ZLabs!D19,'389 Sectors'!$H$2:$H$394,0)),INDEX('389 Sectors'!$A$2:$A$394,MATCH(VALUE(ZLabs!D19),'389 Sectors'!$H$2:$H$394,0)))</f>
        <v> 212</v>
      </c>
      <c r="B19">
        <v>18</v>
      </c>
      <c r="C19" t="s">
        <v>1448</v>
      </c>
      <c r="D19" t="str">
        <f t="shared" si="3"/>
        <v>212310</v>
      </c>
      <c r="E19" t="s">
        <v>1449</v>
      </c>
      <c r="F19">
        <f t="shared" si="0"/>
        <v>0</v>
      </c>
      <c r="G19">
        <f t="shared" si="1"/>
        <v>0</v>
      </c>
      <c r="H19">
        <f t="shared" si="2"/>
        <v>0</v>
      </c>
      <c r="I19">
        <f t="shared" si="4"/>
        <v>0</v>
      </c>
      <c r="K19">
        <f t="shared" si="5"/>
        <v>38</v>
      </c>
      <c r="L19" s="206">
        <v>311119</v>
      </c>
      <c r="M19" t="s">
        <v>604</v>
      </c>
      <c r="N19" s="161">
        <v>0</v>
      </c>
      <c r="O19" s="161">
        <v>1</v>
      </c>
      <c r="P19" s="161">
        <v>0</v>
      </c>
    </row>
    <row r="20" spans="1:16" x14ac:dyDescent="0.35">
      <c r="A20" t="str">
        <f>IFERROR(INDEX('389 Sectors'!$A$2:$A$394,MATCH(ZLabs!D20,'389 Sectors'!$H$2:$H$394,0)),INDEX('389 Sectors'!$A$2:$A$394,MATCH(VALUE(ZLabs!D20),'389 Sectors'!$H$2:$H$394,0)))</f>
        <v> 212</v>
      </c>
      <c r="B20">
        <v>19</v>
      </c>
      <c r="C20" t="s">
        <v>1450</v>
      </c>
      <c r="D20" t="str">
        <f t="shared" si="3"/>
        <v>2123A0</v>
      </c>
      <c r="E20" t="s">
        <v>1451</v>
      </c>
      <c r="F20">
        <f t="shared" si="0"/>
        <v>0</v>
      </c>
      <c r="G20">
        <f t="shared" si="1"/>
        <v>1</v>
      </c>
      <c r="H20">
        <f t="shared" si="2"/>
        <v>0</v>
      </c>
      <c r="I20">
        <f t="shared" si="4"/>
        <v>1</v>
      </c>
      <c r="K20">
        <f t="shared" si="5"/>
        <v>39</v>
      </c>
      <c r="L20" s="206">
        <v>311210</v>
      </c>
      <c r="M20" t="s">
        <v>547</v>
      </c>
      <c r="N20" s="161">
        <v>0</v>
      </c>
      <c r="O20" s="161">
        <v>0.91885441527446299</v>
      </c>
      <c r="P20" s="161">
        <v>8.1145584725536998E-2</v>
      </c>
    </row>
    <row r="21" spans="1:16" x14ac:dyDescent="0.35">
      <c r="A21" t="str">
        <f>IFERROR(INDEX('389 Sectors'!$A$2:$A$394,MATCH(ZLabs!D21,'389 Sectors'!$H$2:$H$394,0)),INDEX('389 Sectors'!$A$2:$A$394,MATCH(VALUE(ZLabs!D21),'389 Sectors'!$H$2:$H$394,0)))</f>
        <v> 213</v>
      </c>
      <c r="B21">
        <v>20</v>
      </c>
      <c r="C21" t="s">
        <v>1452</v>
      </c>
      <c r="D21" t="str">
        <f t="shared" si="3"/>
        <v>213111</v>
      </c>
      <c r="E21" t="s">
        <v>1453</v>
      </c>
      <c r="F21">
        <f t="shared" si="0"/>
        <v>0</v>
      </c>
      <c r="G21">
        <f t="shared" si="1"/>
        <v>0</v>
      </c>
      <c r="H21">
        <f t="shared" si="2"/>
        <v>0</v>
      </c>
      <c r="I21">
        <f t="shared" si="4"/>
        <v>0</v>
      </c>
      <c r="K21">
        <f t="shared" si="5"/>
        <v>40</v>
      </c>
      <c r="L21" s="206">
        <v>311221</v>
      </c>
      <c r="M21" t="s">
        <v>569</v>
      </c>
      <c r="N21" s="161">
        <v>0</v>
      </c>
      <c r="O21" s="161">
        <v>0.79233870967741937</v>
      </c>
      <c r="P21" s="161">
        <v>0.20766129032258066</v>
      </c>
    </row>
    <row r="22" spans="1:16" x14ac:dyDescent="0.35">
      <c r="A22" t="str">
        <f>IFERROR(INDEX('389 Sectors'!$A$2:$A$394,MATCH(ZLabs!D22,'389 Sectors'!$H$2:$H$394,0)),INDEX('389 Sectors'!$A$2:$A$394,MATCH(VALUE(ZLabs!D22),'389 Sectors'!$H$2:$H$394,0)))</f>
        <v> 213</v>
      </c>
      <c r="B22">
        <v>21</v>
      </c>
      <c r="C22" t="s">
        <v>1454</v>
      </c>
      <c r="D22" t="str">
        <f t="shared" si="3"/>
        <v>21311A</v>
      </c>
      <c r="E22" t="s">
        <v>1455</v>
      </c>
      <c r="F22">
        <f t="shared" si="0"/>
        <v>0</v>
      </c>
      <c r="G22">
        <f t="shared" si="1"/>
        <v>0</v>
      </c>
      <c r="H22">
        <f t="shared" si="2"/>
        <v>0</v>
      </c>
      <c r="I22">
        <f t="shared" si="4"/>
        <v>0</v>
      </c>
      <c r="K22">
        <f t="shared" si="5"/>
        <v>41</v>
      </c>
      <c r="L22" s="206">
        <v>311225</v>
      </c>
      <c r="M22" t="s">
        <v>570</v>
      </c>
      <c r="N22" s="161">
        <v>0</v>
      </c>
      <c r="O22" s="161">
        <v>0.97799948836019446</v>
      </c>
      <c r="P22" s="161">
        <v>2.2000511639805577E-2</v>
      </c>
    </row>
    <row r="23" spans="1:16" x14ac:dyDescent="0.35">
      <c r="A23" t="str">
        <f>IFERROR(INDEX('389 Sectors'!$A$2:$A$394,MATCH(ZLabs!D23,'389 Sectors'!$H$2:$H$394,0)),INDEX('389 Sectors'!$A$2:$A$394,MATCH(VALUE(ZLabs!D23),'389 Sectors'!$H$2:$H$394,0)))</f>
        <v> 22</v>
      </c>
      <c r="B23">
        <v>22</v>
      </c>
      <c r="C23" t="s">
        <v>1456</v>
      </c>
      <c r="D23" t="str">
        <f t="shared" si="3"/>
        <v>221100</v>
      </c>
      <c r="E23" t="s">
        <v>1457</v>
      </c>
      <c r="F23">
        <f t="shared" si="0"/>
        <v>0</v>
      </c>
      <c r="G23">
        <f t="shared" si="1"/>
        <v>0</v>
      </c>
      <c r="H23">
        <f t="shared" si="2"/>
        <v>1</v>
      </c>
      <c r="I23">
        <f t="shared" si="4"/>
        <v>1</v>
      </c>
      <c r="K23">
        <f t="shared" si="5"/>
        <v>43</v>
      </c>
      <c r="L23" s="206">
        <v>311230</v>
      </c>
      <c r="M23" t="s">
        <v>550</v>
      </c>
      <c r="N23" s="161">
        <v>0</v>
      </c>
      <c r="O23" s="161">
        <v>0.97442358573768428</v>
      </c>
      <c r="P23" s="161">
        <v>2.5576414262315737E-2</v>
      </c>
    </row>
    <row r="24" spans="1:16" x14ac:dyDescent="0.35">
      <c r="A24" t="str">
        <f>IFERROR(INDEX('389 Sectors'!$A$2:$A$394,MATCH(ZLabs!D24,'389 Sectors'!$H$2:$H$394,0)),INDEX('389 Sectors'!$A$2:$A$394,MATCH(VALUE(ZLabs!D24),'389 Sectors'!$H$2:$H$394,0)))</f>
        <v> 22</v>
      </c>
      <c r="B24">
        <v>23</v>
      </c>
      <c r="C24" t="s">
        <v>1458</v>
      </c>
      <c r="D24" t="str">
        <f t="shared" si="3"/>
        <v>221200</v>
      </c>
      <c r="E24" t="s">
        <v>1459</v>
      </c>
      <c r="F24">
        <f t="shared" si="0"/>
        <v>0</v>
      </c>
      <c r="G24">
        <f t="shared" si="1"/>
        <v>0</v>
      </c>
      <c r="H24">
        <f t="shared" si="2"/>
        <v>1</v>
      </c>
      <c r="I24">
        <f t="shared" si="4"/>
        <v>1</v>
      </c>
      <c r="K24">
        <f t="shared" si="5"/>
        <v>44</v>
      </c>
      <c r="L24" s="206">
        <v>311300</v>
      </c>
      <c r="M24" t="s">
        <v>578</v>
      </c>
      <c r="N24" s="161">
        <v>0</v>
      </c>
      <c r="O24" s="161">
        <v>0.97843137254901957</v>
      </c>
      <c r="P24" s="161">
        <v>2.1568627450980392E-2</v>
      </c>
    </row>
    <row r="25" spans="1:16" x14ac:dyDescent="0.35">
      <c r="A25" t="str">
        <f>IFERROR(INDEX('389 Sectors'!$A$2:$A$394,MATCH(ZLabs!D25,'389 Sectors'!$H$2:$H$394,0)),INDEX('389 Sectors'!$A$2:$A$394,MATCH(VALUE(ZLabs!D25),'389 Sectors'!$H$2:$H$394,0)))</f>
        <v> 22</v>
      </c>
      <c r="B25">
        <v>24</v>
      </c>
      <c r="C25" t="s">
        <v>1460</v>
      </c>
      <c r="D25" t="str">
        <f t="shared" si="3"/>
        <v>221300</v>
      </c>
      <c r="E25" t="s">
        <v>1461</v>
      </c>
      <c r="F25">
        <f t="shared" si="0"/>
        <v>0</v>
      </c>
      <c r="G25">
        <f t="shared" si="1"/>
        <v>0</v>
      </c>
      <c r="H25">
        <f t="shared" si="2"/>
        <v>1</v>
      </c>
      <c r="I25">
        <f t="shared" si="4"/>
        <v>1</v>
      </c>
      <c r="K25">
        <f t="shared" si="5"/>
        <v>45</v>
      </c>
      <c r="L25" s="206">
        <v>311410</v>
      </c>
      <c r="M25" t="s">
        <v>577</v>
      </c>
      <c r="N25" s="161">
        <v>0</v>
      </c>
      <c r="O25" s="161">
        <v>0.97199180247877426</v>
      </c>
      <c r="P25" s="161">
        <v>2.8008197521225724E-2</v>
      </c>
    </row>
    <row r="26" spans="1:16" x14ac:dyDescent="0.35">
      <c r="A26" t="str">
        <f>IFERROR(INDEX('389 Sectors'!$A$2:$A$394,MATCH(ZLabs!D26,'389 Sectors'!$H$2:$H$394,0)),INDEX('389 Sectors'!$A$2:$A$394,MATCH(VALUE(ZLabs!D26),'389 Sectors'!$H$2:$H$394,0)))</f>
        <v> 23</v>
      </c>
      <c r="B26">
        <v>25</v>
      </c>
      <c r="C26" t="s">
        <v>1462</v>
      </c>
      <c r="D26" t="str">
        <f t="shared" si="3"/>
        <v>230301</v>
      </c>
      <c r="E26" t="s">
        <v>1463</v>
      </c>
      <c r="F26">
        <f t="shared" si="0"/>
        <v>0</v>
      </c>
      <c r="G26">
        <f t="shared" si="1"/>
        <v>0</v>
      </c>
      <c r="H26">
        <f t="shared" si="2"/>
        <v>0</v>
      </c>
      <c r="I26">
        <f t="shared" si="4"/>
        <v>0</v>
      </c>
      <c r="K26">
        <f t="shared" si="5"/>
        <v>46</v>
      </c>
      <c r="L26" s="206">
        <v>311420</v>
      </c>
      <c r="M26" t="s">
        <v>551</v>
      </c>
      <c r="N26" s="161">
        <v>0</v>
      </c>
      <c r="O26" s="161">
        <v>0.97330982739535077</v>
      </c>
      <c r="P26" s="161">
        <v>2.6690172604649256E-2</v>
      </c>
    </row>
    <row r="27" spans="1:16" x14ac:dyDescent="0.35">
      <c r="A27" t="str">
        <f>IFERROR(INDEX('389 Sectors'!$A$2:$A$394,MATCH(ZLabs!D27,'389 Sectors'!$H$2:$H$394,0)),INDEX('389 Sectors'!$A$2:$A$394,MATCH(VALUE(ZLabs!D27),'389 Sectors'!$H$2:$H$394,0)))</f>
        <v> 23</v>
      </c>
      <c r="B27">
        <v>26</v>
      </c>
      <c r="C27" t="s">
        <v>1464</v>
      </c>
      <c r="D27" t="str">
        <f t="shared" si="3"/>
        <v>230302</v>
      </c>
      <c r="E27" t="s">
        <v>1465</v>
      </c>
      <c r="F27">
        <f t="shared" si="0"/>
        <v>0</v>
      </c>
      <c r="G27">
        <f t="shared" si="1"/>
        <v>0</v>
      </c>
      <c r="H27">
        <f t="shared" si="2"/>
        <v>0</v>
      </c>
      <c r="I27">
        <f t="shared" si="4"/>
        <v>0</v>
      </c>
      <c r="K27">
        <f t="shared" si="5"/>
        <v>47</v>
      </c>
      <c r="L27" s="206">
        <v>311513</v>
      </c>
      <c r="M27" t="s">
        <v>565</v>
      </c>
      <c r="N27" s="161">
        <v>0</v>
      </c>
      <c r="O27" s="161">
        <v>0.94087403598971719</v>
      </c>
      <c r="P27" s="161">
        <v>5.9125964010282778E-2</v>
      </c>
    </row>
    <row r="28" spans="1:16" x14ac:dyDescent="0.35">
      <c r="A28" t="str">
        <f>IFERROR(INDEX('389 Sectors'!$A$2:$A$394,MATCH(ZLabs!D28,'389 Sectors'!$H$2:$H$394,0)),INDEX('389 Sectors'!$A$2:$A$394,MATCH(VALUE(ZLabs!D28),'389 Sectors'!$H$2:$H$394,0)))</f>
        <v> 23</v>
      </c>
      <c r="B28">
        <v>27</v>
      </c>
      <c r="C28" t="s">
        <v>1466</v>
      </c>
      <c r="D28" t="str">
        <f t="shared" si="3"/>
        <v>233210</v>
      </c>
      <c r="E28" t="s">
        <v>1467</v>
      </c>
      <c r="F28">
        <f t="shared" si="0"/>
        <v>0</v>
      </c>
      <c r="G28">
        <f t="shared" si="1"/>
        <v>0</v>
      </c>
      <c r="H28">
        <f t="shared" si="2"/>
        <v>0</v>
      </c>
      <c r="I28">
        <f t="shared" si="4"/>
        <v>0</v>
      </c>
      <c r="K28">
        <f t="shared" si="5"/>
        <v>48</v>
      </c>
      <c r="L28" s="206">
        <v>311514</v>
      </c>
      <c r="M28" t="s">
        <v>566</v>
      </c>
      <c r="N28" s="161">
        <v>0</v>
      </c>
      <c r="O28" s="161">
        <v>0.97368818992892792</v>
      </c>
      <c r="P28" s="161">
        <v>2.6311810071072132E-2</v>
      </c>
    </row>
    <row r="29" spans="1:16" x14ac:dyDescent="0.35">
      <c r="A29" t="str">
        <f>IFERROR(INDEX('389 Sectors'!$A$2:$A$394,MATCH(ZLabs!D29,'389 Sectors'!$H$2:$H$394,0)),INDEX('389 Sectors'!$A$2:$A$394,MATCH(VALUE(ZLabs!D29),'389 Sectors'!$H$2:$H$394,0)))</f>
        <v> 23</v>
      </c>
      <c r="B29">
        <v>28</v>
      </c>
      <c r="C29" t="s">
        <v>1468</v>
      </c>
      <c r="D29" t="str">
        <f t="shared" si="3"/>
        <v>233230</v>
      </c>
      <c r="E29" t="s">
        <v>1469</v>
      </c>
      <c r="F29">
        <f t="shared" si="0"/>
        <v>0</v>
      </c>
      <c r="G29">
        <f t="shared" si="1"/>
        <v>0</v>
      </c>
      <c r="H29">
        <f t="shared" si="2"/>
        <v>0</v>
      </c>
      <c r="I29">
        <f t="shared" si="4"/>
        <v>0</v>
      </c>
      <c r="K29">
        <f t="shared" si="5"/>
        <v>50</v>
      </c>
      <c r="L29" s="206">
        <v>311520</v>
      </c>
      <c r="M29" t="s">
        <v>567</v>
      </c>
      <c r="N29" s="161">
        <v>0</v>
      </c>
      <c r="O29" s="161">
        <v>0.85104844540853219</v>
      </c>
      <c r="P29" s="161">
        <v>0.14895155459146783</v>
      </c>
    </row>
    <row r="30" spans="1:16" x14ac:dyDescent="0.35">
      <c r="A30" t="str">
        <f>IFERROR(INDEX('389 Sectors'!$A$2:$A$394,MATCH(ZLabs!D30,'389 Sectors'!$H$2:$H$394,0)),INDEX('389 Sectors'!$A$2:$A$394,MATCH(VALUE(ZLabs!D30),'389 Sectors'!$H$2:$H$394,0)))</f>
        <v> 23</v>
      </c>
      <c r="B30">
        <v>29</v>
      </c>
      <c r="C30" t="s">
        <v>1470</v>
      </c>
      <c r="D30" t="str">
        <f t="shared" si="3"/>
        <v>233240</v>
      </c>
      <c r="E30" t="s">
        <v>1471</v>
      </c>
      <c r="F30">
        <f t="shared" si="0"/>
        <v>0</v>
      </c>
      <c r="G30">
        <f t="shared" si="1"/>
        <v>0</v>
      </c>
      <c r="H30">
        <f t="shared" si="2"/>
        <v>0</v>
      </c>
      <c r="I30">
        <f t="shared" si="4"/>
        <v>0</v>
      </c>
      <c r="K30">
        <f t="shared" si="5"/>
        <v>51</v>
      </c>
      <c r="L30" s="206">
        <v>311615</v>
      </c>
      <c r="M30" t="s">
        <v>559</v>
      </c>
      <c r="N30" s="161">
        <v>0</v>
      </c>
      <c r="O30" s="161">
        <v>0.96248988352862519</v>
      </c>
      <c r="P30" s="161">
        <v>3.7510116471374783E-2</v>
      </c>
    </row>
    <row r="31" spans="1:16" x14ac:dyDescent="0.35">
      <c r="A31" t="str">
        <f>IFERROR(INDEX('389 Sectors'!$A$2:$A$394,MATCH(ZLabs!D31,'389 Sectors'!$H$2:$H$394,0)),INDEX('389 Sectors'!$A$2:$A$394,MATCH(VALUE(ZLabs!D31),'389 Sectors'!$H$2:$H$394,0)))</f>
        <v> 23</v>
      </c>
      <c r="B31">
        <v>30</v>
      </c>
      <c r="C31" t="s">
        <v>1472</v>
      </c>
      <c r="D31" t="str">
        <f t="shared" si="3"/>
        <v>233262</v>
      </c>
      <c r="E31" t="s">
        <v>1473</v>
      </c>
      <c r="F31">
        <f t="shared" si="0"/>
        <v>0</v>
      </c>
      <c r="G31">
        <f t="shared" si="1"/>
        <v>0</v>
      </c>
      <c r="H31">
        <f t="shared" si="2"/>
        <v>0</v>
      </c>
      <c r="I31">
        <f t="shared" si="4"/>
        <v>0</v>
      </c>
      <c r="K31">
        <f t="shared" si="5"/>
        <v>53</v>
      </c>
      <c r="L31" s="206">
        <v>311700</v>
      </c>
      <c r="M31" t="s">
        <v>562</v>
      </c>
      <c r="N31" s="161">
        <v>0</v>
      </c>
      <c r="O31" s="161">
        <v>0.84586214588445241</v>
      </c>
      <c r="P31" s="161">
        <v>0.15413785411554762</v>
      </c>
    </row>
    <row r="32" spans="1:16" x14ac:dyDescent="0.35">
      <c r="A32" t="str">
        <f>IFERROR(INDEX('389 Sectors'!$A$2:$A$394,MATCH(ZLabs!D32,'389 Sectors'!$H$2:$H$394,0)),INDEX('389 Sectors'!$A$2:$A$394,MATCH(VALUE(ZLabs!D32),'389 Sectors'!$H$2:$H$394,0)))</f>
        <v> 23</v>
      </c>
      <c r="B32">
        <v>31</v>
      </c>
      <c r="C32" t="s">
        <v>1474</v>
      </c>
      <c r="D32" t="str">
        <f t="shared" si="3"/>
        <v>233293</v>
      </c>
      <c r="E32" t="s">
        <v>1475</v>
      </c>
      <c r="F32">
        <f t="shared" si="0"/>
        <v>0</v>
      </c>
      <c r="G32">
        <f t="shared" si="1"/>
        <v>0</v>
      </c>
      <c r="H32">
        <f t="shared" si="2"/>
        <v>0</v>
      </c>
      <c r="I32">
        <f t="shared" si="4"/>
        <v>0</v>
      </c>
      <c r="K32">
        <f t="shared" si="5"/>
        <v>54</v>
      </c>
      <c r="L32" s="206">
        <v>311810</v>
      </c>
      <c r="M32" t="s">
        <v>555</v>
      </c>
      <c r="N32" s="161">
        <v>0</v>
      </c>
      <c r="O32" s="161">
        <v>0.97248659884038946</v>
      </c>
      <c r="P32" s="161">
        <v>2.7513401159610547E-2</v>
      </c>
    </row>
    <row r="33" spans="1:16" x14ac:dyDescent="0.35">
      <c r="A33" t="str">
        <f>IFERROR(INDEX('389 Sectors'!$A$2:$A$394,MATCH(ZLabs!D33,'389 Sectors'!$H$2:$H$394,0)),INDEX('389 Sectors'!$A$2:$A$394,MATCH(VALUE(ZLabs!D33),'389 Sectors'!$H$2:$H$394,0)))</f>
        <v> 23</v>
      </c>
      <c r="B33">
        <v>32</v>
      </c>
      <c r="C33" t="s">
        <v>1476</v>
      </c>
      <c r="D33" t="str">
        <f t="shared" si="3"/>
        <v>2332A0</v>
      </c>
      <c r="E33" t="s">
        <v>1477</v>
      </c>
      <c r="F33">
        <f t="shared" si="0"/>
        <v>0</v>
      </c>
      <c r="G33">
        <f t="shared" si="1"/>
        <v>0</v>
      </c>
      <c r="H33">
        <f t="shared" si="2"/>
        <v>0</v>
      </c>
      <c r="I33">
        <f t="shared" si="4"/>
        <v>0</v>
      </c>
      <c r="K33">
        <f t="shared" si="5"/>
        <v>56</v>
      </c>
      <c r="L33" s="206">
        <v>311910</v>
      </c>
      <c r="M33" t="s">
        <v>571</v>
      </c>
      <c r="N33" s="161">
        <v>0</v>
      </c>
      <c r="O33" s="161">
        <v>0.97216412707897615</v>
      </c>
      <c r="P33" s="161">
        <v>2.7835872921023803E-2</v>
      </c>
    </row>
    <row r="34" spans="1:16" x14ac:dyDescent="0.35">
      <c r="A34" t="str">
        <f>IFERROR(INDEX('389 Sectors'!$A$2:$A$394,MATCH(ZLabs!D34,'389 Sectors'!$H$2:$H$394,0)),INDEX('389 Sectors'!$A$2:$A$394,MATCH(VALUE(ZLabs!D34),'389 Sectors'!$H$2:$H$394,0)))</f>
        <v> 23</v>
      </c>
      <c r="B34">
        <v>33</v>
      </c>
      <c r="C34" t="s">
        <v>1478</v>
      </c>
      <c r="D34" t="str">
        <f t="shared" si="3"/>
        <v>2332B0</v>
      </c>
      <c r="E34" t="s">
        <v>1479</v>
      </c>
      <c r="F34">
        <f t="shared" si="0"/>
        <v>0</v>
      </c>
      <c r="G34">
        <f t="shared" si="1"/>
        <v>0</v>
      </c>
      <c r="H34">
        <f t="shared" si="2"/>
        <v>0</v>
      </c>
      <c r="I34">
        <f t="shared" si="4"/>
        <v>0</v>
      </c>
      <c r="K34">
        <f t="shared" si="5"/>
        <v>57</v>
      </c>
      <c r="L34" s="206">
        <v>311920</v>
      </c>
      <c r="M34" t="s">
        <v>582</v>
      </c>
      <c r="N34" s="161">
        <v>0</v>
      </c>
      <c r="O34" s="161">
        <v>0.96238105775614069</v>
      </c>
      <c r="P34" s="161">
        <v>3.7618942243859262E-2</v>
      </c>
    </row>
    <row r="35" spans="1:16" x14ac:dyDescent="0.35">
      <c r="A35" t="str">
        <f>IFERROR(INDEX('389 Sectors'!$A$2:$A$394,MATCH(ZLabs!D35,'389 Sectors'!$H$2:$H$394,0)),INDEX('389 Sectors'!$A$2:$A$394,MATCH(VALUE(ZLabs!D35),'389 Sectors'!$H$2:$H$394,0)))</f>
        <v> 23</v>
      </c>
      <c r="B35">
        <v>34</v>
      </c>
      <c r="C35" t="s">
        <v>1480</v>
      </c>
      <c r="D35" t="str">
        <f t="shared" si="3"/>
        <v>233411</v>
      </c>
      <c r="E35" t="s">
        <v>1481</v>
      </c>
      <c r="F35">
        <f t="shared" si="0"/>
        <v>0</v>
      </c>
      <c r="G35">
        <f t="shared" si="1"/>
        <v>0</v>
      </c>
      <c r="H35">
        <f t="shared" si="2"/>
        <v>0</v>
      </c>
      <c r="I35">
        <f t="shared" si="4"/>
        <v>0</v>
      </c>
      <c r="K35">
        <f t="shared" si="5"/>
        <v>58</v>
      </c>
      <c r="L35" s="206">
        <v>311930</v>
      </c>
      <c r="M35" t="s">
        <v>583</v>
      </c>
      <c r="N35" s="161">
        <v>0</v>
      </c>
      <c r="O35" s="161">
        <v>0.81327800829875518</v>
      </c>
      <c r="P35" s="161">
        <v>0.18672199170124482</v>
      </c>
    </row>
    <row r="36" spans="1:16" x14ac:dyDescent="0.35">
      <c r="A36" t="str">
        <f>IFERROR(INDEX('389 Sectors'!$A$2:$A$394,MATCH(ZLabs!D36,'389 Sectors'!$H$2:$H$394,0)),INDEX('389 Sectors'!$A$2:$A$394,MATCH(VALUE(ZLabs!D36),'389 Sectors'!$H$2:$H$394,0)))</f>
        <v> 23</v>
      </c>
      <c r="B36">
        <v>35</v>
      </c>
      <c r="C36" t="s">
        <v>1482</v>
      </c>
      <c r="D36" t="str">
        <f t="shared" si="3"/>
        <v>233412</v>
      </c>
      <c r="E36" t="s">
        <v>1483</v>
      </c>
      <c r="F36">
        <f t="shared" si="0"/>
        <v>0</v>
      </c>
      <c r="G36">
        <f t="shared" si="1"/>
        <v>0</v>
      </c>
      <c r="H36">
        <f t="shared" si="2"/>
        <v>0</v>
      </c>
      <c r="I36">
        <f t="shared" si="4"/>
        <v>0</v>
      </c>
      <c r="K36">
        <f t="shared" si="5"/>
        <v>59</v>
      </c>
      <c r="L36" s="206">
        <v>311940</v>
      </c>
      <c r="M36" t="s">
        <v>572</v>
      </c>
      <c r="N36" s="161">
        <v>0</v>
      </c>
      <c r="O36" s="161">
        <v>0.96836555360281196</v>
      </c>
      <c r="P36" s="161">
        <v>3.163444639718805E-2</v>
      </c>
    </row>
    <row r="37" spans="1:16" x14ac:dyDescent="0.35">
      <c r="A37" t="str">
        <f>IFERROR(INDEX('389 Sectors'!$A$2:$A$394,MATCH(ZLabs!D37,'389 Sectors'!$H$2:$H$394,0)),INDEX('389 Sectors'!$A$2:$A$394,MATCH(VALUE(ZLabs!D37),'389 Sectors'!$H$2:$H$394,0)))</f>
        <v> 23</v>
      </c>
      <c r="B37">
        <v>36</v>
      </c>
      <c r="C37" t="s">
        <v>1484</v>
      </c>
      <c r="D37" t="str">
        <f t="shared" si="3"/>
        <v>2334A0</v>
      </c>
      <c r="E37" t="s">
        <v>1485</v>
      </c>
      <c r="F37">
        <f t="shared" si="0"/>
        <v>0</v>
      </c>
      <c r="G37">
        <f t="shared" si="1"/>
        <v>0</v>
      </c>
      <c r="H37">
        <f t="shared" si="2"/>
        <v>0</v>
      </c>
      <c r="I37">
        <f t="shared" si="4"/>
        <v>0</v>
      </c>
      <c r="K37">
        <f t="shared" si="5"/>
        <v>60</v>
      </c>
      <c r="L37" s="206">
        <v>311990</v>
      </c>
      <c r="M37" t="s">
        <v>554</v>
      </c>
      <c r="N37" s="161">
        <v>0</v>
      </c>
      <c r="O37" s="161">
        <v>0.9749309392265193</v>
      </c>
      <c r="P37" s="161">
        <v>2.5069060773480662E-2</v>
      </c>
    </row>
    <row r="38" spans="1:16" x14ac:dyDescent="0.35">
      <c r="A38" t="str">
        <f>IFERROR(INDEX('389 Sectors'!$A$2:$A$394,MATCH(ZLabs!D38,'389 Sectors'!$H$2:$H$394,0)),INDEX('389 Sectors'!$A$2:$A$394,MATCH(VALUE(ZLabs!D38),'389 Sectors'!$H$2:$H$394,0)))</f>
        <v> 311FT</v>
      </c>
      <c r="B38">
        <v>37</v>
      </c>
      <c r="C38" t="s">
        <v>1486</v>
      </c>
      <c r="D38" t="str">
        <f t="shared" si="3"/>
        <v>311111</v>
      </c>
      <c r="E38" t="s">
        <v>1487</v>
      </c>
      <c r="F38">
        <f t="shared" si="0"/>
        <v>0</v>
      </c>
      <c r="G38">
        <f t="shared" si="1"/>
        <v>1</v>
      </c>
      <c r="H38">
        <f t="shared" si="2"/>
        <v>0</v>
      </c>
      <c r="I38">
        <f t="shared" si="4"/>
        <v>1</v>
      </c>
      <c r="K38">
        <f t="shared" si="5"/>
        <v>42</v>
      </c>
      <c r="L38" s="206" t="s">
        <v>548</v>
      </c>
      <c r="M38" t="s">
        <v>549</v>
      </c>
      <c r="N38" s="161">
        <v>0</v>
      </c>
      <c r="O38" s="161">
        <v>1</v>
      </c>
      <c r="P38" s="161">
        <v>0</v>
      </c>
    </row>
    <row r="39" spans="1:16" x14ac:dyDescent="0.35">
      <c r="A39" t="str">
        <f>IFERROR(INDEX('389 Sectors'!$A$2:$A$394,MATCH(ZLabs!D39,'389 Sectors'!$H$2:$H$394,0)),INDEX('389 Sectors'!$A$2:$A$394,MATCH(VALUE(ZLabs!D39),'389 Sectors'!$H$2:$H$394,0)))</f>
        <v> 311FT</v>
      </c>
      <c r="B39">
        <v>38</v>
      </c>
      <c r="C39" t="s">
        <v>1488</v>
      </c>
      <c r="D39" t="str">
        <f t="shared" si="3"/>
        <v>311119</v>
      </c>
      <c r="E39" t="s">
        <v>1489</v>
      </c>
      <c r="F39">
        <f t="shared" si="0"/>
        <v>0</v>
      </c>
      <c r="G39">
        <f t="shared" si="1"/>
        <v>1</v>
      </c>
      <c r="H39">
        <f t="shared" si="2"/>
        <v>0</v>
      </c>
      <c r="I39">
        <f t="shared" si="4"/>
        <v>1</v>
      </c>
      <c r="K39">
        <f t="shared" si="5"/>
        <v>49</v>
      </c>
      <c r="L39" s="206" t="s">
        <v>563</v>
      </c>
      <c r="M39" t="s">
        <v>564</v>
      </c>
      <c r="N39" s="161">
        <v>0</v>
      </c>
      <c r="O39" s="161">
        <v>0.97927749911334039</v>
      </c>
      <c r="P39" s="161">
        <v>2.0722500886659573E-2</v>
      </c>
    </row>
    <row r="40" spans="1:16" x14ac:dyDescent="0.35">
      <c r="A40" t="str">
        <f>IFERROR(INDEX('389 Sectors'!$A$2:$A$394,MATCH(ZLabs!D40,'389 Sectors'!$H$2:$H$394,0)),INDEX('389 Sectors'!$A$2:$A$394,MATCH(VALUE(ZLabs!D40),'389 Sectors'!$H$2:$H$394,0)))</f>
        <v> 311FT</v>
      </c>
      <c r="B40">
        <v>39</v>
      </c>
      <c r="C40" t="s">
        <v>1490</v>
      </c>
      <c r="D40" t="str">
        <f t="shared" si="3"/>
        <v>311210</v>
      </c>
      <c r="E40" t="s">
        <v>1491</v>
      </c>
      <c r="F40">
        <f t="shared" si="0"/>
        <v>0</v>
      </c>
      <c r="G40">
        <f t="shared" si="1"/>
        <v>0.91885441527446299</v>
      </c>
      <c r="H40">
        <f t="shared" si="2"/>
        <v>8.1145584725536998E-2</v>
      </c>
      <c r="I40">
        <f t="shared" si="4"/>
        <v>1</v>
      </c>
      <c r="K40">
        <f t="shared" si="5"/>
        <v>52</v>
      </c>
      <c r="L40" s="206" t="s">
        <v>556</v>
      </c>
      <c r="M40" t="s">
        <v>557</v>
      </c>
      <c r="N40" s="161">
        <v>0</v>
      </c>
      <c r="O40" s="161">
        <v>0.96050432381367634</v>
      </c>
      <c r="P40" s="161">
        <v>3.9495676186323665E-2</v>
      </c>
    </row>
    <row r="41" spans="1:16" x14ac:dyDescent="0.35">
      <c r="A41" t="str">
        <f>IFERROR(INDEX('389 Sectors'!$A$2:$A$394,MATCH(ZLabs!D41,'389 Sectors'!$H$2:$H$394,0)),INDEX('389 Sectors'!$A$2:$A$394,MATCH(VALUE(ZLabs!D41),'389 Sectors'!$H$2:$H$394,0)))</f>
        <v> 311FT</v>
      </c>
      <c r="B41">
        <v>40</v>
      </c>
      <c r="C41" t="s">
        <v>1492</v>
      </c>
      <c r="D41" t="str">
        <f t="shared" si="3"/>
        <v>311221</v>
      </c>
      <c r="E41" t="s">
        <v>1493</v>
      </c>
      <c r="F41">
        <f t="shared" si="0"/>
        <v>0</v>
      </c>
      <c r="G41">
        <f t="shared" si="1"/>
        <v>0.79233870967741937</v>
      </c>
      <c r="H41">
        <f t="shared" si="2"/>
        <v>0.20766129032258066</v>
      </c>
      <c r="I41">
        <f t="shared" si="4"/>
        <v>1</v>
      </c>
      <c r="K41">
        <f t="shared" si="5"/>
        <v>55</v>
      </c>
      <c r="L41" s="206" t="s">
        <v>552</v>
      </c>
      <c r="M41" t="s">
        <v>553</v>
      </c>
      <c r="N41" s="161">
        <v>0</v>
      </c>
      <c r="O41" s="161">
        <v>0.97317195604885942</v>
      </c>
      <c r="P41" s="161">
        <v>2.682804395114061E-2</v>
      </c>
    </row>
    <row r="42" spans="1:16" x14ac:dyDescent="0.35">
      <c r="A42" t="str">
        <f>IFERROR(INDEX('389 Sectors'!$A$2:$A$394,MATCH(ZLabs!D42,'389 Sectors'!$H$2:$H$394,0)),INDEX('389 Sectors'!$A$2:$A$394,MATCH(VALUE(ZLabs!D42),'389 Sectors'!$H$2:$H$394,0)))</f>
        <v> 311FT</v>
      </c>
      <c r="B42">
        <v>41</v>
      </c>
      <c r="C42" t="s">
        <v>1494</v>
      </c>
      <c r="D42" t="str">
        <f t="shared" si="3"/>
        <v>311225</v>
      </c>
      <c r="E42" t="s">
        <v>1495</v>
      </c>
      <c r="F42">
        <f t="shared" si="0"/>
        <v>0</v>
      </c>
      <c r="G42">
        <f t="shared" si="1"/>
        <v>0.97799948836019446</v>
      </c>
      <c r="H42">
        <f t="shared" si="2"/>
        <v>2.2000511639805577E-2</v>
      </c>
      <c r="I42">
        <f t="shared" si="4"/>
        <v>1</v>
      </c>
      <c r="K42">
        <f t="shared" si="5"/>
        <v>61</v>
      </c>
      <c r="L42" s="206">
        <v>312110</v>
      </c>
      <c r="M42" t="s">
        <v>584</v>
      </c>
      <c r="N42" s="161">
        <v>0</v>
      </c>
      <c r="O42" s="161">
        <v>0.97565581300398085</v>
      </c>
      <c r="P42" s="161">
        <v>2.4344186996019191E-2</v>
      </c>
    </row>
    <row r="43" spans="1:16" x14ac:dyDescent="0.35">
      <c r="A43" t="str">
        <f>IFERROR(INDEX('389 Sectors'!$A$2:$A$394,MATCH(ZLabs!D43,'389 Sectors'!$H$2:$H$394,0)),INDEX('389 Sectors'!$A$2:$A$394,MATCH(VALUE(ZLabs!D43),'389 Sectors'!$H$2:$H$394,0)))</f>
        <v> 311FT</v>
      </c>
      <c r="B43">
        <v>42</v>
      </c>
      <c r="C43" t="s">
        <v>1496</v>
      </c>
      <c r="D43" t="str">
        <f t="shared" si="3"/>
        <v>31122A</v>
      </c>
      <c r="E43" t="s">
        <v>1497</v>
      </c>
      <c r="F43">
        <f t="shared" si="0"/>
        <v>0</v>
      </c>
      <c r="G43">
        <f t="shared" si="1"/>
        <v>1</v>
      </c>
      <c r="H43">
        <f t="shared" si="2"/>
        <v>0</v>
      </c>
      <c r="I43">
        <f t="shared" si="4"/>
        <v>1</v>
      </c>
      <c r="K43">
        <f t="shared" si="5"/>
        <v>62</v>
      </c>
      <c r="L43" s="206">
        <v>312120</v>
      </c>
      <c r="M43" t="s">
        <v>587</v>
      </c>
      <c r="N43" s="161">
        <v>0</v>
      </c>
      <c r="O43" s="161">
        <v>1</v>
      </c>
      <c r="P43" s="161">
        <v>0</v>
      </c>
    </row>
    <row r="44" spans="1:16" x14ac:dyDescent="0.35">
      <c r="A44" t="str">
        <f>IFERROR(INDEX('389 Sectors'!$A$2:$A$394,MATCH(ZLabs!D44,'389 Sectors'!$H$2:$H$394,0)),INDEX('389 Sectors'!$A$2:$A$394,MATCH(VALUE(ZLabs!D44),'389 Sectors'!$H$2:$H$394,0)))</f>
        <v> 311FT</v>
      </c>
      <c r="B44">
        <v>43</v>
      </c>
      <c r="C44" t="s">
        <v>1498</v>
      </c>
      <c r="D44" t="str">
        <f t="shared" si="3"/>
        <v>311230</v>
      </c>
      <c r="E44" t="s">
        <v>1499</v>
      </c>
      <c r="F44">
        <f t="shared" si="0"/>
        <v>0</v>
      </c>
      <c r="G44">
        <f t="shared" si="1"/>
        <v>0.97442358573768428</v>
      </c>
      <c r="H44">
        <f t="shared" si="2"/>
        <v>2.5576414262315737E-2</v>
      </c>
      <c r="I44">
        <f t="shared" si="4"/>
        <v>1</v>
      </c>
      <c r="K44">
        <f t="shared" si="5"/>
        <v>63</v>
      </c>
      <c r="L44" s="206">
        <v>312130</v>
      </c>
      <c r="M44" t="s">
        <v>586</v>
      </c>
      <c r="N44" s="161">
        <v>0</v>
      </c>
      <c r="O44" s="161">
        <v>1</v>
      </c>
      <c r="P44" s="161">
        <v>0</v>
      </c>
    </row>
    <row r="45" spans="1:16" x14ac:dyDescent="0.35">
      <c r="A45" t="str">
        <f>IFERROR(INDEX('389 Sectors'!$A$2:$A$394,MATCH(ZLabs!D45,'389 Sectors'!$H$2:$H$394,0)),INDEX('389 Sectors'!$A$2:$A$394,MATCH(VALUE(ZLabs!D45),'389 Sectors'!$H$2:$H$394,0)))</f>
        <v> 311FT</v>
      </c>
      <c r="B45">
        <v>44</v>
      </c>
      <c r="C45" t="s">
        <v>1500</v>
      </c>
      <c r="D45" t="str">
        <f t="shared" si="3"/>
        <v>311300</v>
      </c>
      <c r="E45" t="s">
        <v>1501</v>
      </c>
      <c r="F45">
        <f t="shared" si="0"/>
        <v>0</v>
      </c>
      <c r="G45">
        <f t="shared" si="1"/>
        <v>0.97843137254901957</v>
      </c>
      <c r="H45">
        <f t="shared" si="2"/>
        <v>2.1568627450980392E-2</v>
      </c>
      <c r="I45">
        <f t="shared" si="4"/>
        <v>1</v>
      </c>
      <c r="K45">
        <f t="shared" si="5"/>
        <v>64</v>
      </c>
      <c r="L45" s="206">
        <v>312140</v>
      </c>
      <c r="M45" t="s">
        <v>585</v>
      </c>
      <c r="N45" s="161">
        <v>0</v>
      </c>
      <c r="O45" s="161">
        <v>1</v>
      </c>
      <c r="P45" s="161">
        <v>0</v>
      </c>
    </row>
    <row r="46" spans="1:16" x14ac:dyDescent="0.35">
      <c r="A46" t="str">
        <f>IFERROR(INDEX('389 Sectors'!$A$2:$A$394,MATCH(ZLabs!D46,'389 Sectors'!$H$2:$H$394,0)),INDEX('389 Sectors'!$A$2:$A$394,MATCH(VALUE(ZLabs!D46),'389 Sectors'!$H$2:$H$394,0)))</f>
        <v> 311FT</v>
      </c>
      <c r="B46">
        <v>45</v>
      </c>
      <c r="C46" t="s">
        <v>1502</v>
      </c>
      <c r="D46" t="str">
        <f t="shared" si="3"/>
        <v>311410</v>
      </c>
      <c r="E46" t="s">
        <v>1503</v>
      </c>
      <c r="F46">
        <f t="shared" si="0"/>
        <v>0</v>
      </c>
      <c r="G46">
        <f t="shared" si="1"/>
        <v>0.97199180247877426</v>
      </c>
      <c r="H46">
        <f t="shared" si="2"/>
        <v>2.8008197521225724E-2</v>
      </c>
      <c r="I46">
        <f t="shared" si="4"/>
        <v>1</v>
      </c>
      <c r="K46">
        <f t="shared" si="5"/>
        <v>65</v>
      </c>
      <c r="L46" s="206">
        <v>312200</v>
      </c>
      <c r="M46" t="s">
        <v>616</v>
      </c>
      <c r="N46" s="161">
        <v>0</v>
      </c>
      <c r="O46" s="161">
        <v>1</v>
      </c>
      <c r="P46" s="161">
        <v>0</v>
      </c>
    </row>
    <row r="47" spans="1:16" x14ac:dyDescent="0.35">
      <c r="A47" t="str">
        <f>IFERROR(INDEX('389 Sectors'!$A$2:$A$394,MATCH(ZLabs!D47,'389 Sectors'!$H$2:$H$394,0)),INDEX('389 Sectors'!$A$2:$A$394,MATCH(VALUE(ZLabs!D47),'389 Sectors'!$H$2:$H$394,0)))</f>
        <v> 311FT</v>
      </c>
      <c r="B47">
        <v>46</v>
      </c>
      <c r="C47" t="s">
        <v>1504</v>
      </c>
      <c r="D47" t="str">
        <f t="shared" si="3"/>
        <v>311420</v>
      </c>
      <c r="E47" t="s">
        <v>1505</v>
      </c>
      <c r="F47">
        <f t="shared" si="0"/>
        <v>0</v>
      </c>
      <c r="G47">
        <f t="shared" si="1"/>
        <v>0.97330982739535077</v>
      </c>
      <c r="H47">
        <f t="shared" si="2"/>
        <v>2.6690172604649256E-2</v>
      </c>
      <c r="I47">
        <f t="shared" si="4"/>
        <v>1</v>
      </c>
      <c r="K47">
        <f t="shared" si="5"/>
        <v>66</v>
      </c>
      <c r="L47" s="206">
        <v>313100</v>
      </c>
      <c r="M47" t="s">
        <v>594</v>
      </c>
      <c r="N47" s="161">
        <v>0</v>
      </c>
      <c r="O47" s="161">
        <v>1</v>
      </c>
      <c r="P47" s="161">
        <v>0</v>
      </c>
    </row>
    <row r="48" spans="1:16" x14ac:dyDescent="0.35">
      <c r="A48" t="str">
        <f>IFERROR(INDEX('389 Sectors'!$A$2:$A$394,MATCH(ZLabs!D48,'389 Sectors'!$H$2:$H$394,0)),INDEX('389 Sectors'!$A$2:$A$394,MATCH(VALUE(ZLabs!D48),'389 Sectors'!$H$2:$H$394,0)))</f>
        <v> 311FT</v>
      </c>
      <c r="B48">
        <v>47</v>
      </c>
      <c r="C48" t="s">
        <v>1506</v>
      </c>
      <c r="D48" t="str">
        <f t="shared" si="3"/>
        <v>311513</v>
      </c>
      <c r="E48" t="s">
        <v>1507</v>
      </c>
      <c r="F48">
        <f t="shared" si="0"/>
        <v>0</v>
      </c>
      <c r="G48">
        <f t="shared" si="1"/>
        <v>0.94087403598971719</v>
      </c>
      <c r="H48">
        <f t="shared" si="2"/>
        <v>5.9125964010282778E-2</v>
      </c>
      <c r="I48">
        <f t="shared" si="4"/>
        <v>1</v>
      </c>
      <c r="K48">
        <f t="shared" si="5"/>
        <v>67</v>
      </c>
      <c r="L48" s="206">
        <v>313200</v>
      </c>
      <c r="M48" t="s">
        <v>595</v>
      </c>
      <c r="N48" s="161">
        <v>0</v>
      </c>
      <c r="O48" s="161">
        <v>1</v>
      </c>
      <c r="P48" s="161">
        <v>0</v>
      </c>
    </row>
    <row r="49" spans="1:16" x14ac:dyDescent="0.35">
      <c r="A49" t="str">
        <f>IFERROR(INDEX('389 Sectors'!$A$2:$A$394,MATCH(ZLabs!D49,'389 Sectors'!$H$2:$H$394,0)),INDEX('389 Sectors'!$A$2:$A$394,MATCH(VALUE(ZLabs!D49),'389 Sectors'!$H$2:$H$394,0)))</f>
        <v> 311FT</v>
      </c>
      <c r="B49">
        <v>48</v>
      </c>
      <c r="C49" t="s">
        <v>1508</v>
      </c>
      <c r="D49" t="str">
        <f t="shared" si="3"/>
        <v>311514</v>
      </c>
      <c r="E49" t="s">
        <v>1509</v>
      </c>
      <c r="F49">
        <f t="shared" si="0"/>
        <v>0</v>
      </c>
      <c r="G49">
        <f t="shared" si="1"/>
        <v>0.97368818992892792</v>
      </c>
      <c r="H49">
        <f t="shared" si="2"/>
        <v>2.6311810071072132E-2</v>
      </c>
      <c r="I49">
        <f t="shared" si="4"/>
        <v>1</v>
      </c>
      <c r="K49">
        <f t="shared" si="5"/>
        <v>68</v>
      </c>
      <c r="L49" s="206">
        <v>313300</v>
      </c>
      <c r="M49" t="s">
        <v>591</v>
      </c>
      <c r="N49" s="161">
        <v>0</v>
      </c>
      <c r="O49" s="161">
        <v>1</v>
      </c>
      <c r="P49" s="161">
        <v>0</v>
      </c>
    </row>
    <row r="50" spans="1:16" x14ac:dyDescent="0.35">
      <c r="A50" t="str">
        <f>IFERROR(INDEX('389 Sectors'!$A$2:$A$394,MATCH(ZLabs!D50,'389 Sectors'!$H$2:$H$394,0)),INDEX('389 Sectors'!$A$2:$A$394,MATCH(VALUE(ZLabs!D50),'389 Sectors'!$H$2:$H$394,0)))</f>
        <v> 311FT</v>
      </c>
      <c r="B50">
        <v>49</v>
      </c>
      <c r="C50" t="s">
        <v>1510</v>
      </c>
      <c r="D50" t="str">
        <f t="shared" si="3"/>
        <v>31151A</v>
      </c>
      <c r="E50" t="s">
        <v>1511</v>
      </c>
      <c r="F50">
        <f t="shared" si="0"/>
        <v>0</v>
      </c>
      <c r="G50">
        <f t="shared" si="1"/>
        <v>0.97927749911334039</v>
      </c>
      <c r="H50">
        <f t="shared" si="2"/>
        <v>2.0722500886659573E-2</v>
      </c>
      <c r="I50">
        <f t="shared" si="4"/>
        <v>1</v>
      </c>
      <c r="K50">
        <f t="shared" si="5"/>
        <v>69</v>
      </c>
      <c r="L50" s="206">
        <v>314110</v>
      </c>
      <c r="M50" t="s">
        <v>473</v>
      </c>
      <c r="N50" s="161">
        <v>1</v>
      </c>
      <c r="O50" s="161">
        <v>0</v>
      </c>
      <c r="P50" s="161">
        <v>0</v>
      </c>
    </row>
    <row r="51" spans="1:16" x14ac:dyDescent="0.35">
      <c r="A51" t="str">
        <f>IFERROR(INDEX('389 Sectors'!$A$2:$A$394,MATCH(ZLabs!D51,'389 Sectors'!$H$2:$H$394,0)),INDEX('389 Sectors'!$A$2:$A$394,MATCH(VALUE(ZLabs!D51),'389 Sectors'!$H$2:$H$394,0)))</f>
        <v> 311FT</v>
      </c>
      <c r="B51">
        <v>50</v>
      </c>
      <c r="C51" t="s">
        <v>1512</v>
      </c>
      <c r="D51" t="str">
        <f t="shared" si="3"/>
        <v>311520</v>
      </c>
      <c r="E51" t="s">
        <v>1513</v>
      </c>
      <c r="F51">
        <f t="shared" si="0"/>
        <v>0</v>
      </c>
      <c r="G51">
        <f t="shared" si="1"/>
        <v>0.85104844540853219</v>
      </c>
      <c r="H51">
        <f t="shared" si="2"/>
        <v>0.14895155459146783</v>
      </c>
      <c r="I51">
        <f t="shared" si="4"/>
        <v>1</v>
      </c>
      <c r="K51">
        <f t="shared" si="5"/>
        <v>70</v>
      </c>
      <c r="L51" s="206">
        <v>314120</v>
      </c>
      <c r="M51" t="s">
        <v>478</v>
      </c>
      <c r="N51" s="161">
        <v>0.17067583046964491</v>
      </c>
      <c r="O51" s="161">
        <v>0.82932416953035515</v>
      </c>
      <c r="P51" s="161">
        <v>0</v>
      </c>
    </row>
    <row r="52" spans="1:16" x14ac:dyDescent="0.35">
      <c r="A52" t="str">
        <f>IFERROR(INDEX('389 Sectors'!$A$2:$A$394,MATCH(ZLabs!D52,'389 Sectors'!$H$2:$H$394,0)),INDEX('389 Sectors'!$A$2:$A$394,MATCH(VALUE(ZLabs!D52),'389 Sectors'!$H$2:$H$394,0)))</f>
        <v> 311FT</v>
      </c>
      <c r="B52">
        <v>51</v>
      </c>
      <c r="C52" t="s">
        <v>1514</v>
      </c>
      <c r="D52" t="str">
        <f t="shared" si="3"/>
        <v>311615</v>
      </c>
      <c r="E52" t="s">
        <v>1515</v>
      </c>
      <c r="F52">
        <f t="shared" si="0"/>
        <v>0</v>
      </c>
      <c r="G52">
        <f t="shared" si="1"/>
        <v>0.96248988352862519</v>
      </c>
      <c r="H52">
        <f t="shared" si="2"/>
        <v>3.7510116471374783E-2</v>
      </c>
      <c r="I52">
        <f t="shared" si="4"/>
        <v>1</v>
      </c>
      <c r="K52">
        <f t="shared" si="5"/>
        <v>71</v>
      </c>
      <c r="L52" s="206">
        <v>314900</v>
      </c>
      <c r="M52" t="s">
        <v>474</v>
      </c>
      <c r="N52" s="161">
        <v>0.49736908043096967</v>
      </c>
      <c r="O52" s="161">
        <v>0.50263091956903028</v>
      </c>
      <c r="P52" s="161">
        <v>0</v>
      </c>
    </row>
    <row r="53" spans="1:16" x14ac:dyDescent="0.35">
      <c r="A53" t="str">
        <f>IFERROR(INDEX('389 Sectors'!$A$2:$A$394,MATCH(ZLabs!D53,'389 Sectors'!$H$2:$H$394,0)),INDEX('389 Sectors'!$A$2:$A$394,MATCH(VALUE(ZLabs!D53),'389 Sectors'!$H$2:$H$394,0)))</f>
        <v> 311FT</v>
      </c>
      <c r="B53">
        <v>52</v>
      </c>
      <c r="C53" t="s">
        <v>1516</v>
      </c>
      <c r="D53" t="str">
        <f t="shared" si="3"/>
        <v>31161A</v>
      </c>
      <c r="E53" t="s">
        <v>1517</v>
      </c>
      <c r="F53">
        <f t="shared" si="0"/>
        <v>0</v>
      </c>
      <c r="G53">
        <f t="shared" si="1"/>
        <v>0.96050432381367634</v>
      </c>
      <c r="H53">
        <f t="shared" si="2"/>
        <v>3.9495676186323665E-2</v>
      </c>
      <c r="I53">
        <f t="shared" si="4"/>
        <v>1</v>
      </c>
      <c r="K53">
        <f t="shared" si="5"/>
        <v>72</v>
      </c>
      <c r="L53" s="206">
        <v>315000</v>
      </c>
      <c r="M53" t="s">
        <v>592</v>
      </c>
      <c r="N53" s="161">
        <v>0</v>
      </c>
      <c r="O53" s="161">
        <v>1</v>
      </c>
      <c r="P53" s="161">
        <v>0</v>
      </c>
    </row>
    <row r="54" spans="1:16" x14ac:dyDescent="0.35">
      <c r="A54" t="str">
        <f>IFERROR(INDEX('389 Sectors'!$A$2:$A$394,MATCH(ZLabs!D54,'389 Sectors'!$H$2:$H$394,0)),INDEX('389 Sectors'!$A$2:$A$394,MATCH(VALUE(ZLabs!D54),'389 Sectors'!$H$2:$H$394,0)))</f>
        <v> 311FT</v>
      </c>
      <c r="B54">
        <v>53</v>
      </c>
      <c r="C54" t="s">
        <v>1518</v>
      </c>
      <c r="D54" t="str">
        <f t="shared" si="3"/>
        <v>311700</v>
      </c>
      <c r="E54" t="s">
        <v>1519</v>
      </c>
      <c r="F54">
        <f t="shared" si="0"/>
        <v>0</v>
      </c>
      <c r="G54">
        <f t="shared" si="1"/>
        <v>0.84586214588445241</v>
      </c>
      <c r="H54">
        <f t="shared" si="2"/>
        <v>0.15413785411554762</v>
      </c>
      <c r="I54">
        <f t="shared" si="4"/>
        <v>1</v>
      </c>
      <c r="K54">
        <f t="shared" si="5"/>
        <v>73</v>
      </c>
      <c r="L54" s="206">
        <v>316000</v>
      </c>
      <c r="M54" t="s">
        <v>471</v>
      </c>
      <c r="N54" s="161">
        <v>0.27537912578055307</v>
      </c>
      <c r="O54" s="161">
        <v>0.72462087421944688</v>
      </c>
      <c r="P54" s="161">
        <v>0</v>
      </c>
    </row>
    <row r="55" spans="1:16" x14ac:dyDescent="0.35">
      <c r="A55" t="str">
        <f>IFERROR(INDEX('389 Sectors'!$A$2:$A$394,MATCH(ZLabs!D55,'389 Sectors'!$H$2:$H$394,0)),INDEX('389 Sectors'!$A$2:$A$394,MATCH(VALUE(ZLabs!D55),'389 Sectors'!$H$2:$H$394,0)))</f>
        <v> 311FT</v>
      </c>
      <c r="B55">
        <v>54</v>
      </c>
      <c r="C55" t="s">
        <v>1520</v>
      </c>
      <c r="D55" t="str">
        <f t="shared" si="3"/>
        <v>311810</v>
      </c>
      <c r="E55" t="s">
        <v>1521</v>
      </c>
      <c r="F55">
        <f t="shared" si="0"/>
        <v>0</v>
      </c>
      <c r="G55">
        <f t="shared" si="1"/>
        <v>0.97248659884038946</v>
      </c>
      <c r="H55">
        <f t="shared" si="2"/>
        <v>2.7513401159610547E-2</v>
      </c>
      <c r="I55">
        <f t="shared" si="4"/>
        <v>1</v>
      </c>
      <c r="K55">
        <f t="shared" si="5"/>
        <v>77</v>
      </c>
      <c r="L55" s="206" t="s">
        <v>459</v>
      </c>
      <c r="M55" t="s">
        <v>460</v>
      </c>
      <c r="N55" s="161">
        <v>0.80033231791747439</v>
      </c>
      <c r="O55" s="161">
        <v>0.19966768208252561</v>
      </c>
      <c r="P55" s="161">
        <v>0</v>
      </c>
    </row>
    <row r="56" spans="1:16" x14ac:dyDescent="0.35">
      <c r="A56" t="str">
        <f>IFERROR(INDEX('389 Sectors'!$A$2:$A$394,MATCH(ZLabs!D56,'389 Sectors'!$H$2:$H$394,0)),INDEX('389 Sectors'!$A$2:$A$394,MATCH(VALUE(ZLabs!D56),'389 Sectors'!$H$2:$H$394,0)))</f>
        <v> 311FT</v>
      </c>
      <c r="B56">
        <v>55</v>
      </c>
      <c r="C56" t="s">
        <v>1522</v>
      </c>
      <c r="D56" t="str">
        <f t="shared" si="3"/>
        <v>3118A0</v>
      </c>
      <c r="E56" t="s">
        <v>1523</v>
      </c>
      <c r="F56">
        <f t="shared" si="0"/>
        <v>0</v>
      </c>
      <c r="G56">
        <f t="shared" si="1"/>
        <v>0.97317195604885942</v>
      </c>
      <c r="H56">
        <f t="shared" si="2"/>
        <v>2.682804395114061E-2</v>
      </c>
      <c r="I56">
        <f t="shared" si="4"/>
        <v>1</v>
      </c>
      <c r="K56">
        <f t="shared" si="5"/>
        <v>79</v>
      </c>
      <c r="L56" s="206">
        <v>322120</v>
      </c>
      <c r="M56" t="s">
        <v>609</v>
      </c>
      <c r="N56" s="161">
        <v>0</v>
      </c>
      <c r="O56" s="161">
        <v>1</v>
      </c>
      <c r="P56" s="161">
        <v>0</v>
      </c>
    </row>
    <row r="57" spans="1:16" x14ac:dyDescent="0.35">
      <c r="A57" t="str">
        <f>IFERROR(INDEX('389 Sectors'!$A$2:$A$394,MATCH(ZLabs!D57,'389 Sectors'!$H$2:$H$394,0)),INDEX('389 Sectors'!$A$2:$A$394,MATCH(VALUE(ZLabs!D57),'389 Sectors'!$H$2:$H$394,0)))</f>
        <v> 311FT</v>
      </c>
      <c r="B57">
        <v>56</v>
      </c>
      <c r="C57" t="s">
        <v>1524</v>
      </c>
      <c r="D57" t="str">
        <f t="shared" si="3"/>
        <v>311910</v>
      </c>
      <c r="E57" t="s">
        <v>1525</v>
      </c>
      <c r="F57">
        <f t="shared" si="0"/>
        <v>0</v>
      </c>
      <c r="G57">
        <f t="shared" si="1"/>
        <v>0.97216412707897615</v>
      </c>
      <c r="H57">
        <f t="shared" si="2"/>
        <v>2.7835872921023803E-2</v>
      </c>
      <c r="I57">
        <f t="shared" si="4"/>
        <v>1</v>
      </c>
      <c r="K57">
        <f t="shared" si="5"/>
        <v>81</v>
      </c>
      <c r="L57" s="206">
        <v>322210</v>
      </c>
      <c r="M57" t="s">
        <v>610</v>
      </c>
      <c r="N57" s="161">
        <v>0</v>
      </c>
      <c r="O57" s="161">
        <v>1</v>
      </c>
      <c r="P57" s="161">
        <v>0</v>
      </c>
    </row>
    <row r="58" spans="1:16" x14ac:dyDescent="0.35">
      <c r="A58" t="str">
        <f>IFERROR(INDEX('389 Sectors'!$A$2:$A$394,MATCH(ZLabs!D58,'389 Sectors'!$H$2:$H$394,0)),INDEX('389 Sectors'!$A$2:$A$394,MATCH(VALUE(ZLabs!D58),'389 Sectors'!$H$2:$H$394,0)))</f>
        <v> 311FT</v>
      </c>
      <c r="B58">
        <v>57</v>
      </c>
      <c r="C58" t="s">
        <v>1526</v>
      </c>
      <c r="D58" t="str">
        <f t="shared" si="3"/>
        <v>311920</v>
      </c>
      <c r="E58" t="s">
        <v>1527</v>
      </c>
      <c r="F58">
        <f t="shared" si="0"/>
        <v>0</v>
      </c>
      <c r="G58">
        <f t="shared" si="1"/>
        <v>0.96238105775614069</v>
      </c>
      <c r="H58">
        <f t="shared" si="2"/>
        <v>3.7618942243859262E-2</v>
      </c>
      <c r="I58">
        <f t="shared" si="4"/>
        <v>1</v>
      </c>
      <c r="K58">
        <f t="shared" si="5"/>
        <v>82</v>
      </c>
      <c r="L58" s="206">
        <v>322220</v>
      </c>
      <c r="M58" t="s">
        <v>611</v>
      </c>
      <c r="N58" s="161">
        <v>0</v>
      </c>
      <c r="O58" s="161">
        <v>1</v>
      </c>
      <c r="P58" s="161">
        <v>0</v>
      </c>
    </row>
    <row r="59" spans="1:16" x14ac:dyDescent="0.35">
      <c r="A59" t="str">
        <f>IFERROR(INDEX('389 Sectors'!$A$2:$A$394,MATCH(ZLabs!D59,'389 Sectors'!$H$2:$H$394,0)),INDEX('389 Sectors'!$A$2:$A$394,MATCH(VALUE(ZLabs!D59),'389 Sectors'!$H$2:$H$394,0)))</f>
        <v> 311FT</v>
      </c>
      <c r="B59">
        <v>58</v>
      </c>
      <c r="C59" t="s">
        <v>1528</v>
      </c>
      <c r="D59" t="str">
        <f t="shared" si="3"/>
        <v>311930</v>
      </c>
      <c r="E59" t="s">
        <v>1529</v>
      </c>
      <c r="F59">
        <f t="shared" si="0"/>
        <v>0</v>
      </c>
      <c r="G59">
        <f t="shared" si="1"/>
        <v>0.81327800829875518</v>
      </c>
      <c r="H59">
        <f t="shared" si="2"/>
        <v>0.18672199170124482</v>
      </c>
      <c r="I59">
        <f t="shared" si="4"/>
        <v>1</v>
      </c>
      <c r="K59">
        <f t="shared" si="5"/>
        <v>83</v>
      </c>
      <c r="L59" s="206">
        <v>322230</v>
      </c>
      <c r="M59" t="s">
        <v>620</v>
      </c>
      <c r="N59" s="161">
        <v>0</v>
      </c>
      <c r="O59" s="161">
        <v>1</v>
      </c>
      <c r="P59" s="161">
        <v>0</v>
      </c>
    </row>
    <row r="60" spans="1:16" x14ac:dyDescent="0.35">
      <c r="A60" t="str">
        <f>IFERROR(INDEX('389 Sectors'!$A$2:$A$394,MATCH(ZLabs!D60,'389 Sectors'!$H$2:$H$394,0)),INDEX('389 Sectors'!$A$2:$A$394,MATCH(VALUE(ZLabs!D60),'389 Sectors'!$H$2:$H$394,0)))</f>
        <v> 311FT</v>
      </c>
      <c r="B60">
        <v>59</v>
      </c>
      <c r="C60" t="s">
        <v>1530</v>
      </c>
      <c r="D60" t="str">
        <f t="shared" si="3"/>
        <v>311940</v>
      </c>
      <c r="E60" t="s">
        <v>1531</v>
      </c>
      <c r="F60">
        <f t="shared" si="0"/>
        <v>0</v>
      </c>
      <c r="G60">
        <f t="shared" si="1"/>
        <v>0.96836555360281196</v>
      </c>
      <c r="H60">
        <f t="shared" si="2"/>
        <v>3.163444639718805E-2</v>
      </c>
      <c r="I60">
        <f t="shared" si="4"/>
        <v>1</v>
      </c>
      <c r="K60">
        <f t="shared" si="5"/>
        <v>84</v>
      </c>
      <c r="L60" s="206">
        <v>322291</v>
      </c>
      <c r="M60" t="s">
        <v>593</v>
      </c>
      <c r="N60" s="161">
        <v>0</v>
      </c>
      <c r="O60" s="161">
        <v>1</v>
      </c>
      <c r="P60" s="161">
        <v>0</v>
      </c>
    </row>
    <row r="61" spans="1:16" x14ac:dyDescent="0.35">
      <c r="A61" t="str">
        <f>IFERROR(INDEX('389 Sectors'!$A$2:$A$394,MATCH(ZLabs!D61,'389 Sectors'!$H$2:$H$394,0)),INDEX('389 Sectors'!$A$2:$A$394,MATCH(VALUE(ZLabs!D61),'389 Sectors'!$H$2:$H$394,0)))</f>
        <v> 311FT</v>
      </c>
      <c r="B61">
        <v>60</v>
      </c>
      <c r="C61" t="s">
        <v>1532</v>
      </c>
      <c r="D61" t="str">
        <f t="shared" si="3"/>
        <v>311990</v>
      </c>
      <c r="E61" t="s">
        <v>1533</v>
      </c>
      <c r="F61">
        <f t="shared" si="0"/>
        <v>0</v>
      </c>
      <c r="G61">
        <f t="shared" si="1"/>
        <v>0.9749309392265193</v>
      </c>
      <c r="H61">
        <f t="shared" si="2"/>
        <v>2.5069060773480662E-2</v>
      </c>
      <c r="I61">
        <f t="shared" si="4"/>
        <v>1</v>
      </c>
      <c r="K61">
        <f t="shared" si="5"/>
        <v>85</v>
      </c>
      <c r="L61" s="206">
        <v>322299</v>
      </c>
      <c r="M61" t="s">
        <v>601</v>
      </c>
      <c r="N61" s="161">
        <v>0</v>
      </c>
      <c r="O61" s="161">
        <v>1</v>
      </c>
      <c r="P61" s="161">
        <v>0</v>
      </c>
    </row>
    <row r="62" spans="1:16" x14ac:dyDescent="0.35">
      <c r="A62" t="str">
        <f>IFERROR(INDEX('389 Sectors'!$A$2:$A$394,MATCH(ZLabs!D62,'389 Sectors'!$H$2:$H$394,0)),INDEX('389 Sectors'!$A$2:$A$394,MATCH(VALUE(ZLabs!D62),'389 Sectors'!$H$2:$H$394,0)))</f>
        <v> 311FT</v>
      </c>
      <c r="B62">
        <v>61</v>
      </c>
      <c r="C62" t="s">
        <v>1534</v>
      </c>
      <c r="D62" t="str">
        <f t="shared" si="3"/>
        <v>312110</v>
      </c>
      <c r="E62" t="s">
        <v>1535</v>
      </c>
      <c r="F62">
        <f t="shared" si="0"/>
        <v>0</v>
      </c>
      <c r="G62">
        <f t="shared" si="1"/>
        <v>0.97565581300398085</v>
      </c>
      <c r="H62">
        <f t="shared" si="2"/>
        <v>2.4344186996019191E-2</v>
      </c>
      <c r="I62">
        <f t="shared" si="4"/>
        <v>1</v>
      </c>
      <c r="K62">
        <f t="shared" si="5"/>
        <v>86</v>
      </c>
      <c r="L62" s="206">
        <v>323110</v>
      </c>
      <c r="M62" t="s">
        <v>472</v>
      </c>
      <c r="N62" s="161">
        <v>0.12469635627530365</v>
      </c>
      <c r="O62" s="161">
        <v>0.86437246963562753</v>
      </c>
      <c r="P62" s="161">
        <v>1.0931174089068825E-2</v>
      </c>
    </row>
    <row r="63" spans="1:16" x14ac:dyDescent="0.35">
      <c r="A63" t="str">
        <f>IFERROR(INDEX('389 Sectors'!$A$2:$A$394,MATCH(ZLabs!D63,'389 Sectors'!$H$2:$H$394,0)),INDEX('389 Sectors'!$A$2:$A$394,MATCH(VALUE(ZLabs!D63),'389 Sectors'!$H$2:$H$394,0)))</f>
        <v> 311FT</v>
      </c>
      <c r="B63">
        <v>62</v>
      </c>
      <c r="C63" t="s">
        <v>1536</v>
      </c>
      <c r="D63" t="str">
        <f t="shared" si="3"/>
        <v>312120</v>
      </c>
      <c r="E63" t="s">
        <v>1537</v>
      </c>
      <c r="F63">
        <f t="shared" si="0"/>
        <v>0</v>
      </c>
      <c r="G63">
        <f t="shared" si="1"/>
        <v>1</v>
      </c>
      <c r="H63">
        <f t="shared" si="2"/>
        <v>0</v>
      </c>
      <c r="I63">
        <f t="shared" si="4"/>
        <v>1</v>
      </c>
      <c r="K63">
        <f t="shared" si="5"/>
        <v>88</v>
      </c>
      <c r="L63" s="206">
        <v>324110</v>
      </c>
      <c r="M63" t="s">
        <v>596</v>
      </c>
      <c r="N63" s="161">
        <v>0</v>
      </c>
      <c r="O63" s="161">
        <v>1</v>
      </c>
      <c r="P63" s="161">
        <v>0</v>
      </c>
    </row>
    <row r="64" spans="1:16" x14ac:dyDescent="0.35">
      <c r="A64" t="str">
        <f>IFERROR(INDEX('389 Sectors'!$A$2:$A$394,MATCH(ZLabs!D64,'389 Sectors'!$H$2:$H$394,0)),INDEX('389 Sectors'!$A$2:$A$394,MATCH(VALUE(ZLabs!D64),'389 Sectors'!$H$2:$H$394,0)))</f>
        <v> 311FT</v>
      </c>
      <c r="B64">
        <v>63</v>
      </c>
      <c r="C64" t="s">
        <v>1538</v>
      </c>
      <c r="D64" t="str">
        <f t="shared" si="3"/>
        <v>312130</v>
      </c>
      <c r="E64" t="s">
        <v>1539</v>
      </c>
      <c r="F64">
        <f t="shared" si="0"/>
        <v>0</v>
      </c>
      <c r="G64">
        <f t="shared" si="1"/>
        <v>1</v>
      </c>
      <c r="H64">
        <f t="shared" si="2"/>
        <v>0</v>
      </c>
      <c r="I64">
        <f t="shared" si="4"/>
        <v>1</v>
      </c>
      <c r="K64">
        <f t="shared" si="5"/>
        <v>91</v>
      </c>
      <c r="L64" s="206">
        <v>324190</v>
      </c>
      <c r="M64" t="s">
        <v>597</v>
      </c>
      <c r="N64" s="161">
        <v>0</v>
      </c>
      <c r="O64" s="161">
        <v>1</v>
      </c>
      <c r="P64" s="161">
        <v>0</v>
      </c>
    </row>
    <row r="65" spans="1:16" x14ac:dyDescent="0.35">
      <c r="A65" t="str">
        <f>IFERROR(INDEX('389 Sectors'!$A$2:$A$394,MATCH(ZLabs!D65,'389 Sectors'!$H$2:$H$394,0)),INDEX('389 Sectors'!$A$2:$A$394,MATCH(VALUE(ZLabs!D65),'389 Sectors'!$H$2:$H$394,0)))</f>
        <v> 311FT</v>
      </c>
      <c r="B65">
        <v>64</v>
      </c>
      <c r="C65" t="s">
        <v>1540</v>
      </c>
      <c r="D65" t="str">
        <f t="shared" si="3"/>
        <v>312140</v>
      </c>
      <c r="E65" t="s">
        <v>1541</v>
      </c>
      <c r="F65">
        <f t="shared" si="0"/>
        <v>0</v>
      </c>
      <c r="G65">
        <f t="shared" si="1"/>
        <v>1</v>
      </c>
      <c r="H65">
        <f t="shared" si="2"/>
        <v>0</v>
      </c>
      <c r="I65">
        <f t="shared" si="4"/>
        <v>1</v>
      </c>
      <c r="K65">
        <f t="shared" si="5"/>
        <v>93</v>
      </c>
      <c r="L65" s="206">
        <v>325120</v>
      </c>
      <c r="M65" t="s">
        <v>599</v>
      </c>
      <c r="N65" s="161">
        <v>0</v>
      </c>
      <c r="O65" s="161">
        <v>1</v>
      </c>
      <c r="P65" s="161">
        <v>0</v>
      </c>
    </row>
    <row r="66" spans="1:16" x14ac:dyDescent="0.35">
      <c r="A66" t="str">
        <f>IFERROR(INDEX('389 Sectors'!$A$2:$A$394,MATCH(ZLabs!D66,'389 Sectors'!$H$2:$H$394,0)),INDEX('389 Sectors'!$A$2:$A$394,MATCH(VALUE(ZLabs!D66),'389 Sectors'!$H$2:$H$394,0)))</f>
        <v> 311FT</v>
      </c>
      <c r="B66">
        <v>65</v>
      </c>
      <c r="C66" t="s">
        <v>1542</v>
      </c>
      <c r="D66" t="str">
        <f t="shared" si="3"/>
        <v>312200</v>
      </c>
      <c r="E66" t="s">
        <v>1543</v>
      </c>
      <c r="F66">
        <f t="shared" ref="F66:F129" si="6">IFERROR(INDEX(N$2:N$271,MATCH($B66,$K$2:$K$271,0)),0)</f>
        <v>0</v>
      </c>
      <c r="G66">
        <f t="shared" ref="G66:G129" si="7">IFERROR(INDEX(O$2:O$271,MATCH($B66,$K$2:$K$271,0)),0)</f>
        <v>1</v>
      </c>
      <c r="H66">
        <f t="shared" ref="H66:H129" si="8">IFERROR(INDEX(P$2:P$271,MATCH($B66,$K$2:$K$271,0)),0)</f>
        <v>0</v>
      </c>
      <c r="I66">
        <f t="shared" si="4"/>
        <v>1</v>
      </c>
      <c r="K66">
        <f t="shared" si="5"/>
        <v>95</v>
      </c>
      <c r="L66" s="206">
        <v>325180</v>
      </c>
      <c r="M66" t="s">
        <v>606</v>
      </c>
      <c r="N66" s="161">
        <v>0</v>
      </c>
      <c r="O66" s="161">
        <v>1</v>
      </c>
      <c r="P66" s="161">
        <v>0</v>
      </c>
    </row>
    <row r="67" spans="1:16" x14ac:dyDescent="0.35">
      <c r="A67" t="str">
        <f>IFERROR(INDEX('389 Sectors'!$A$2:$A$394,MATCH(ZLabs!D67,'389 Sectors'!$H$2:$H$394,0)),INDEX('389 Sectors'!$A$2:$A$394,MATCH(VALUE(ZLabs!D67),'389 Sectors'!$H$2:$H$394,0)))</f>
        <v> 313TT</v>
      </c>
      <c r="B67">
        <v>66</v>
      </c>
      <c r="C67" t="s">
        <v>1544</v>
      </c>
      <c r="D67" t="str">
        <f t="shared" ref="D67:D130" si="9">SUBSTITUTE(C67,"'","")</f>
        <v>313100</v>
      </c>
      <c r="E67" t="s">
        <v>1545</v>
      </c>
      <c r="F67">
        <f t="shared" si="6"/>
        <v>0</v>
      </c>
      <c r="G67">
        <f t="shared" si="7"/>
        <v>1</v>
      </c>
      <c r="H67">
        <f t="shared" si="8"/>
        <v>0</v>
      </c>
      <c r="I67">
        <f t="shared" ref="I67:I130" si="10">SUM(F67:H67)</f>
        <v>1</v>
      </c>
      <c r="K67">
        <f t="shared" ref="K67:K130" si="11">INDEX($B$2:$B$390,MATCH(TEXT(L67,"#"),$D$2:$D$390,0))</f>
        <v>96</v>
      </c>
      <c r="L67" s="206">
        <v>325190</v>
      </c>
      <c r="M67" t="s">
        <v>581</v>
      </c>
      <c r="N67" s="161">
        <v>0</v>
      </c>
      <c r="O67" s="161">
        <v>1</v>
      </c>
      <c r="P67" s="161">
        <v>0</v>
      </c>
    </row>
    <row r="68" spans="1:16" x14ac:dyDescent="0.35">
      <c r="A68" t="str">
        <f>IFERROR(INDEX('389 Sectors'!$A$2:$A$394,MATCH(ZLabs!D68,'389 Sectors'!$H$2:$H$394,0)),INDEX('389 Sectors'!$A$2:$A$394,MATCH(VALUE(ZLabs!D68),'389 Sectors'!$H$2:$H$394,0)))</f>
        <v> 313TT</v>
      </c>
      <c r="B68">
        <v>67</v>
      </c>
      <c r="C68" t="s">
        <v>1546</v>
      </c>
      <c r="D68" t="str">
        <f t="shared" si="9"/>
        <v>313200</v>
      </c>
      <c r="E68" t="s">
        <v>1547</v>
      </c>
      <c r="F68">
        <f t="shared" si="6"/>
        <v>0</v>
      </c>
      <c r="G68">
        <f t="shared" si="7"/>
        <v>1</v>
      </c>
      <c r="H68">
        <f t="shared" si="8"/>
        <v>0</v>
      </c>
      <c r="I68">
        <f t="shared" si="10"/>
        <v>1</v>
      </c>
      <c r="K68">
        <f t="shared" si="11"/>
        <v>99</v>
      </c>
      <c r="L68" s="206">
        <v>325310</v>
      </c>
      <c r="M68" t="s">
        <v>607</v>
      </c>
      <c r="N68" s="161">
        <v>0</v>
      </c>
      <c r="O68" s="161">
        <v>1</v>
      </c>
      <c r="P68" s="161">
        <v>0</v>
      </c>
    </row>
    <row r="69" spans="1:16" x14ac:dyDescent="0.35">
      <c r="A69" t="str">
        <f>IFERROR(INDEX('389 Sectors'!$A$2:$A$394,MATCH(ZLabs!D69,'389 Sectors'!$H$2:$H$394,0)),INDEX('389 Sectors'!$A$2:$A$394,MATCH(VALUE(ZLabs!D69),'389 Sectors'!$H$2:$H$394,0)))</f>
        <v> 313TT</v>
      </c>
      <c r="B69">
        <v>68</v>
      </c>
      <c r="C69" t="s">
        <v>1548</v>
      </c>
      <c r="D69" t="str">
        <f t="shared" si="9"/>
        <v>313300</v>
      </c>
      <c r="E69" t="s">
        <v>1549</v>
      </c>
      <c r="F69">
        <f t="shared" si="6"/>
        <v>0</v>
      </c>
      <c r="G69">
        <f t="shared" si="7"/>
        <v>1</v>
      </c>
      <c r="H69">
        <f t="shared" si="8"/>
        <v>0</v>
      </c>
      <c r="I69">
        <f t="shared" si="10"/>
        <v>1</v>
      </c>
      <c r="K69">
        <f t="shared" si="11"/>
        <v>100</v>
      </c>
      <c r="L69" s="206">
        <v>325320</v>
      </c>
      <c r="M69" t="s">
        <v>608</v>
      </c>
      <c r="N69" s="161">
        <v>0</v>
      </c>
      <c r="O69" s="161">
        <v>1</v>
      </c>
      <c r="P69" s="161">
        <v>0</v>
      </c>
    </row>
    <row r="70" spans="1:16" x14ac:dyDescent="0.35">
      <c r="A70" t="str">
        <f>IFERROR(INDEX('389 Sectors'!$A$2:$A$394,MATCH(ZLabs!D70,'389 Sectors'!$H$2:$H$394,0)),INDEX('389 Sectors'!$A$2:$A$394,MATCH(VALUE(ZLabs!D70),'389 Sectors'!$H$2:$H$394,0)))</f>
        <v> 313TT</v>
      </c>
      <c r="B70">
        <v>69</v>
      </c>
      <c r="C70" t="s">
        <v>1550</v>
      </c>
      <c r="D70" t="str">
        <f t="shared" si="9"/>
        <v>314110</v>
      </c>
      <c r="E70" t="s">
        <v>1551</v>
      </c>
      <c r="F70">
        <f t="shared" si="6"/>
        <v>1</v>
      </c>
      <c r="G70">
        <f t="shared" si="7"/>
        <v>0</v>
      </c>
      <c r="H70">
        <f t="shared" si="8"/>
        <v>0</v>
      </c>
      <c r="I70">
        <f t="shared" si="10"/>
        <v>1</v>
      </c>
      <c r="K70">
        <f t="shared" si="11"/>
        <v>102</v>
      </c>
      <c r="L70" s="206">
        <v>325412</v>
      </c>
      <c r="M70" t="s">
        <v>600</v>
      </c>
      <c r="N70" s="161">
        <v>0</v>
      </c>
      <c r="O70" s="161">
        <v>1</v>
      </c>
      <c r="P70" s="161">
        <v>0</v>
      </c>
    </row>
    <row r="71" spans="1:16" x14ac:dyDescent="0.35">
      <c r="A71" t="str">
        <f>IFERROR(INDEX('389 Sectors'!$A$2:$A$394,MATCH(ZLabs!D71,'389 Sectors'!$H$2:$H$394,0)),INDEX('389 Sectors'!$A$2:$A$394,MATCH(VALUE(ZLabs!D71),'389 Sectors'!$H$2:$H$394,0)))</f>
        <v> 313TT</v>
      </c>
      <c r="B71">
        <v>70</v>
      </c>
      <c r="C71" t="s">
        <v>1552</v>
      </c>
      <c r="D71" t="str">
        <f t="shared" si="9"/>
        <v>314120</v>
      </c>
      <c r="E71" t="s">
        <v>1553</v>
      </c>
      <c r="F71">
        <f t="shared" si="6"/>
        <v>0.17067583046964491</v>
      </c>
      <c r="G71">
        <f t="shared" si="7"/>
        <v>0.82932416953035515</v>
      </c>
      <c r="H71">
        <f t="shared" si="8"/>
        <v>0</v>
      </c>
      <c r="I71">
        <f t="shared" si="10"/>
        <v>1</v>
      </c>
      <c r="K71">
        <f t="shared" si="11"/>
        <v>105</v>
      </c>
      <c r="L71" s="206">
        <v>325510</v>
      </c>
      <c r="M71" t="s">
        <v>504</v>
      </c>
      <c r="N71" s="161">
        <v>1</v>
      </c>
      <c r="O71" s="161">
        <v>0</v>
      </c>
      <c r="P71" s="161">
        <v>0</v>
      </c>
    </row>
    <row r="72" spans="1:16" x14ac:dyDescent="0.35">
      <c r="A72" t="str">
        <f>IFERROR(INDEX('389 Sectors'!$A$2:$A$394,MATCH(ZLabs!D72,'389 Sectors'!$H$2:$H$394,0)),INDEX('389 Sectors'!$A$2:$A$394,MATCH(VALUE(ZLabs!D72),'389 Sectors'!$H$2:$H$394,0)))</f>
        <v> 313TT</v>
      </c>
      <c r="B72">
        <v>71</v>
      </c>
      <c r="C72" t="s">
        <v>1554</v>
      </c>
      <c r="D72" t="str">
        <f t="shared" si="9"/>
        <v>314900</v>
      </c>
      <c r="E72" t="s">
        <v>1555</v>
      </c>
      <c r="F72">
        <f t="shared" si="6"/>
        <v>0.49736908043096967</v>
      </c>
      <c r="G72">
        <f t="shared" si="7"/>
        <v>0.50263091956903028</v>
      </c>
      <c r="H72">
        <f t="shared" si="8"/>
        <v>0</v>
      </c>
      <c r="I72">
        <f t="shared" si="10"/>
        <v>1</v>
      </c>
      <c r="K72">
        <f t="shared" si="11"/>
        <v>106</v>
      </c>
      <c r="L72" s="206">
        <v>325520</v>
      </c>
      <c r="M72" t="s">
        <v>621</v>
      </c>
      <c r="N72" s="161">
        <v>0</v>
      </c>
      <c r="O72" s="161">
        <v>1</v>
      </c>
      <c r="P72" s="161">
        <v>0</v>
      </c>
    </row>
    <row r="73" spans="1:16" x14ac:dyDescent="0.35">
      <c r="A73" t="str">
        <f>IFERROR(INDEX('389 Sectors'!$A$2:$A$394,MATCH(ZLabs!D73,'389 Sectors'!$H$2:$H$394,0)),INDEX('389 Sectors'!$A$2:$A$394,MATCH(VALUE(ZLabs!D73),'389 Sectors'!$H$2:$H$394,0)))</f>
        <v> 315AL</v>
      </c>
      <c r="B73">
        <v>72</v>
      </c>
      <c r="C73" t="s">
        <v>1556</v>
      </c>
      <c r="D73" t="str">
        <f t="shared" si="9"/>
        <v>315000</v>
      </c>
      <c r="E73" t="s">
        <v>1557</v>
      </c>
      <c r="F73">
        <f t="shared" si="6"/>
        <v>0</v>
      </c>
      <c r="G73">
        <f t="shared" si="7"/>
        <v>1</v>
      </c>
      <c r="H73">
        <f t="shared" si="8"/>
        <v>0</v>
      </c>
      <c r="I73">
        <f t="shared" si="10"/>
        <v>1</v>
      </c>
      <c r="K73">
        <f t="shared" si="11"/>
        <v>107</v>
      </c>
      <c r="L73" s="206">
        <v>325610</v>
      </c>
      <c r="M73" t="s">
        <v>444</v>
      </c>
      <c r="N73" s="161">
        <v>1.2216807728477387E-2</v>
      </c>
      <c r="O73" s="161">
        <v>0.98778319227152267</v>
      </c>
      <c r="P73" s="161">
        <v>0</v>
      </c>
    </row>
    <row r="74" spans="1:16" x14ac:dyDescent="0.35">
      <c r="A74" t="str">
        <f>IFERROR(INDEX('389 Sectors'!$A$2:$A$394,MATCH(ZLabs!D74,'389 Sectors'!$H$2:$H$394,0)),INDEX('389 Sectors'!$A$2:$A$394,MATCH(VALUE(ZLabs!D74),'389 Sectors'!$H$2:$H$394,0)))</f>
        <v> 315AL</v>
      </c>
      <c r="B74">
        <v>73</v>
      </c>
      <c r="C74" t="s">
        <v>1558</v>
      </c>
      <c r="D74" t="str">
        <f t="shared" si="9"/>
        <v>316000</v>
      </c>
      <c r="E74" t="s">
        <v>1559</v>
      </c>
      <c r="F74">
        <f t="shared" si="6"/>
        <v>0.27537912578055307</v>
      </c>
      <c r="G74">
        <f t="shared" si="7"/>
        <v>0.72462087421944688</v>
      </c>
      <c r="H74">
        <f t="shared" si="8"/>
        <v>0</v>
      </c>
      <c r="I74">
        <f t="shared" si="10"/>
        <v>1</v>
      </c>
      <c r="K74">
        <f t="shared" si="11"/>
        <v>108</v>
      </c>
      <c r="L74" s="206">
        <v>325620</v>
      </c>
      <c r="M74" t="s">
        <v>615</v>
      </c>
      <c r="N74" s="161">
        <v>0</v>
      </c>
      <c r="O74" s="161">
        <v>1</v>
      </c>
      <c r="P74" s="161">
        <v>0</v>
      </c>
    </row>
    <row r="75" spans="1:16" x14ac:dyDescent="0.35">
      <c r="A75" t="str">
        <f>IFERROR(INDEX('389 Sectors'!$A$2:$A$394,MATCH(ZLabs!D75,'389 Sectors'!$H$2:$H$394,0)),INDEX('389 Sectors'!$A$2:$A$394,MATCH(VALUE(ZLabs!D75),'389 Sectors'!$H$2:$H$394,0)))</f>
        <v> 321</v>
      </c>
      <c r="B75">
        <v>74</v>
      </c>
      <c r="C75" t="s">
        <v>1560</v>
      </c>
      <c r="D75" t="str">
        <f t="shared" si="9"/>
        <v>321100</v>
      </c>
      <c r="E75" t="s">
        <v>1561</v>
      </c>
      <c r="F75">
        <f t="shared" si="6"/>
        <v>0</v>
      </c>
      <c r="G75">
        <f t="shared" si="7"/>
        <v>0</v>
      </c>
      <c r="H75">
        <f t="shared" si="8"/>
        <v>0</v>
      </c>
      <c r="I75">
        <f t="shared" si="10"/>
        <v>0</v>
      </c>
      <c r="K75">
        <f t="shared" si="11"/>
        <v>110</v>
      </c>
      <c r="L75" s="206" t="s">
        <v>505</v>
      </c>
      <c r="M75" t="s">
        <v>506</v>
      </c>
      <c r="N75" s="161">
        <v>0.44083526682134572</v>
      </c>
      <c r="O75" s="161">
        <v>0.55916473317865434</v>
      </c>
      <c r="P75" s="161">
        <v>0</v>
      </c>
    </row>
    <row r="76" spans="1:16" x14ac:dyDescent="0.35">
      <c r="A76" t="str">
        <f>IFERROR(INDEX('389 Sectors'!$A$2:$A$394,MATCH(ZLabs!D76,'389 Sectors'!$H$2:$H$394,0)),INDEX('389 Sectors'!$A$2:$A$394,MATCH(VALUE(ZLabs!D76),'389 Sectors'!$H$2:$H$394,0)))</f>
        <v> 321</v>
      </c>
      <c r="B76">
        <v>75</v>
      </c>
      <c r="C76" t="s">
        <v>1562</v>
      </c>
      <c r="D76" t="str">
        <f t="shared" si="9"/>
        <v>321200</v>
      </c>
      <c r="E76" t="s">
        <v>1563</v>
      </c>
      <c r="F76">
        <f t="shared" si="6"/>
        <v>0</v>
      </c>
      <c r="G76">
        <f t="shared" si="7"/>
        <v>0</v>
      </c>
      <c r="H76">
        <f t="shared" si="8"/>
        <v>0</v>
      </c>
      <c r="I76">
        <f t="shared" si="10"/>
        <v>0</v>
      </c>
      <c r="K76">
        <f t="shared" si="11"/>
        <v>111</v>
      </c>
      <c r="L76" s="206">
        <v>326110</v>
      </c>
      <c r="M76" t="s">
        <v>612</v>
      </c>
      <c r="N76" s="161">
        <v>0</v>
      </c>
      <c r="O76" s="161">
        <v>1</v>
      </c>
      <c r="P76" s="161">
        <v>0</v>
      </c>
    </row>
    <row r="77" spans="1:16" x14ac:dyDescent="0.35">
      <c r="A77" t="str">
        <f>IFERROR(INDEX('389 Sectors'!$A$2:$A$394,MATCH(ZLabs!D77,'389 Sectors'!$H$2:$H$394,0)),INDEX('389 Sectors'!$A$2:$A$394,MATCH(VALUE(ZLabs!D77),'389 Sectors'!$H$2:$H$394,0)))</f>
        <v> 321</v>
      </c>
      <c r="B77">
        <v>76</v>
      </c>
      <c r="C77" t="s">
        <v>1564</v>
      </c>
      <c r="D77" t="str">
        <f t="shared" si="9"/>
        <v>321910</v>
      </c>
      <c r="E77" t="s">
        <v>1565</v>
      </c>
      <c r="F77">
        <f t="shared" si="6"/>
        <v>0</v>
      </c>
      <c r="G77">
        <f t="shared" si="7"/>
        <v>0</v>
      </c>
      <c r="H77">
        <f t="shared" si="8"/>
        <v>0</v>
      </c>
      <c r="I77">
        <f t="shared" si="10"/>
        <v>0</v>
      </c>
      <c r="K77">
        <f t="shared" si="11"/>
        <v>114</v>
      </c>
      <c r="L77" s="206">
        <v>326140</v>
      </c>
      <c r="M77" t="s">
        <v>475</v>
      </c>
      <c r="N77" s="161">
        <v>0.53697749196141475</v>
      </c>
      <c r="O77" s="161">
        <v>0.46302250803858519</v>
      </c>
      <c r="P77" s="161">
        <v>0</v>
      </c>
    </row>
    <row r="78" spans="1:16" x14ac:dyDescent="0.35">
      <c r="A78" t="str">
        <f>IFERROR(INDEX('389 Sectors'!$A$2:$A$394,MATCH(ZLabs!D78,'389 Sectors'!$H$2:$H$394,0)),INDEX('389 Sectors'!$A$2:$A$394,MATCH(VALUE(ZLabs!D78),'389 Sectors'!$H$2:$H$394,0)))</f>
        <v> 321</v>
      </c>
      <c r="B78">
        <v>77</v>
      </c>
      <c r="C78" t="s">
        <v>1566</v>
      </c>
      <c r="D78" t="str">
        <f t="shared" si="9"/>
        <v>3219A0</v>
      </c>
      <c r="E78" t="s">
        <v>1567</v>
      </c>
      <c r="F78">
        <f t="shared" si="6"/>
        <v>0.80033231791747439</v>
      </c>
      <c r="G78">
        <f t="shared" si="7"/>
        <v>0.19966768208252561</v>
      </c>
      <c r="H78">
        <f t="shared" si="8"/>
        <v>0</v>
      </c>
      <c r="I78">
        <f t="shared" si="10"/>
        <v>1</v>
      </c>
      <c r="K78">
        <f t="shared" si="11"/>
        <v>115</v>
      </c>
      <c r="L78" s="206">
        <v>326150</v>
      </c>
      <c r="M78" t="s">
        <v>476</v>
      </c>
      <c r="N78" s="161">
        <v>0.43565891472868218</v>
      </c>
      <c r="O78" s="161">
        <v>0.56434108527131788</v>
      </c>
      <c r="P78" s="161">
        <v>0</v>
      </c>
    </row>
    <row r="79" spans="1:16" x14ac:dyDescent="0.35">
      <c r="A79" t="str">
        <f>IFERROR(INDEX('389 Sectors'!$A$2:$A$394,MATCH(ZLabs!D79,'389 Sectors'!$H$2:$H$394,0)),INDEX('389 Sectors'!$A$2:$A$394,MATCH(VALUE(ZLabs!D79),'389 Sectors'!$H$2:$H$394,0)))</f>
        <v> 322</v>
      </c>
      <c r="B79">
        <v>78</v>
      </c>
      <c r="C79" t="s">
        <v>1568</v>
      </c>
      <c r="D79" t="str">
        <f t="shared" si="9"/>
        <v>322110</v>
      </c>
      <c r="E79" t="s">
        <v>1569</v>
      </c>
      <c r="F79">
        <f t="shared" si="6"/>
        <v>0</v>
      </c>
      <c r="G79">
        <f t="shared" si="7"/>
        <v>0</v>
      </c>
      <c r="H79">
        <f t="shared" si="8"/>
        <v>0</v>
      </c>
      <c r="I79">
        <f t="shared" si="10"/>
        <v>0</v>
      </c>
      <c r="K79">
        <f t="shared" si="11"/>
        <v>117</v>
      </c>
      <c r="L79" s="206">
        <v>326190</v>
      </c>
      <c r="M79" t="s">
        <v>477</v>
      </c>
      <c r="N79" s="161">
        <v>0.88655711740249454</v>
      </c>
      <c r="O79" s="161">
        <v>0.11344288259750544</v>
      </c>
      <c r="P79" s="161">
        <v>0</v>
      </c>
    </row>
    <row r="80" spans="1:16" x14ac:dyDescent="0.35">
      <c r="A80" t="str">
        <f>IFERROR(INDEX('389 Sectors'!$A$2:$A$394,MATCH(ZLabs!D80,'389 Sectors'!$H$2:$H$394,0)),INDEX('389 Sectors'!$A$2:$A$394,MATCH(VALUE(ZLabs!D80),'389 Sectors'!$H$2:$H$394,0)))</f>
        <v> 322</v>
      </c>
      <c r="B80">
        <v>79</v>
      </c>
      <c r="C80" t="s">
        <v>1570</v>
      </c>
      <c r="D80" t="str">
        <f t="shared" si="9"/>
        <v>322120</v>
      </c>
      <c r="E80" t="s">
        <v>1571</v>
      </c>
      <c r="F80">
        <f t="shared" si="6"/>
        <v>0</v>
      </c>
      <c r="G80">
        <f t="shared" si="7"/>
        <v>1</v>
      </c>
      <c r="H80">
        <f t="shared" si="8"/>
        <v>0</v>
      </c>
      <c r="I80">
        <f t="shared" si="10"/>
        <v>1</v>
      </c>
      <c r="K80">
        <f t="shared" si="11"/>
        <v>118</v>
      </c>
      <c r="L80" s="206">
        <v>326210</v>
      </c>
      <c r="M80" t="s">
        <v>426</v>
      </c>
      <c r="N80" s="161">
        <v>0.25095901473854232</v>
      </c>
      <c r="O80" s="161">
        <v>0.74904098526145768</v>
      </c>
      <c r="P80" s="161">
        <v>0</v>
      </c>
    </row>
    <row r="81" spans="1:16" x14ac:dyDescent="0.35">
      <c r="A81" t="str">
        <f>IFERROR(INDEX('389 Sectors'!$A$2:$A$394,MATCH(ZLabs!D81,'389 Sectors'!$H$2:$H$394,0)),INDEX('389 Sectors'!$A$2:$A$394,MATCH(VALUE(ZLabs!D81),'389 Sectors'!$H$2:$H$394,0)))</f>
        <v> 322</v>
      </c>
      <c r="B81">
        <v>80</v>
      </c>
      <c r="C81" t="s">
        <v>1572</v>
      </c>
      <c r="D81" t="str">
        <f t="shared" si="9"/>
        <v>322130</v>
      </c>
      <c r="E81" t="s">
        <v>1573</v>
      </c>
      <c r="F81">
        <f t="shared" si="6"/>
        <v>0</v>
      </c>
      <c r="G81">
        <f t="shared" si="7"/>
        <v>0</v>
      </c>
      <c r="H81">
        <f t="shared" si="8"/>
        <v>0</v>
      </c>
      <c r="I81">
        <f t="shared" si="10"/>
        <v>0</v>
      </c>
      <c r="K81">
        <f t="shared" si="11"/>
        <v>119</v>
      </c>
      <c r="L81" s="206">
        <v>326220</v>
      </c>
      <c r="M81" t="s">
        <v>445</v>
      </c>
      <c r="N81" s="161">
        <v>0.43925233644859812</v>
      </c>
      <c r="O81" s="161">
        <v>0.56074766355140182</v>
      </c>
      <c r="P81" s="161">
        <v>0</v>
      </c>
    </row>
    <row r="82" spans="1:16" x14ac:dyDescent="0.35">
      <c r="A82" t="str">
        <f>IFERROR(INDEX('389 Sectors'!$A$2:$A$394,MATCH(ZLabs!D82,'389 Sectors'!$H$2:$H$394,0)),INDEX('389 Sectors'!$A$2:$A$394,MATCH(VALUE(ZLabs!D82),'389 Sectors'!$H$2:$H$394,0)))</f>
        <v> 322</v>
      </c>
      <c r="B82">
        <v>81</v>
      </c>
      <c r="C82" t="s">
        <v>1574</v>
      </c>
      <c r="D82" t="str">
        <f t="shared" si="9"/>
        <v>322210</v>
      </c>
      <c r="E82" t="s">
        <v>1575</v>
      </c>
      <c r="F82">
        <f t="shared" si="6"/>
        <v>0</v>
      </c>
      <c r="G82">
        <f t="shared" si="7"/>
        <v>1</v>
      </c>
      <c r="H82">
        <f t="shared" si="8"/>
        <v>0</v>
      </c>
      <c r="I82">
        <f t="shared" si="10"/>
        <v>1</v>
      </c>
      <c r="K82">
        <f t="shared" si="11"/>
        <v>120</v>
      </c>
      <c r="L82" s="206">
        <v>326290</v>
      </c>
      <c r="M82" t="s">
        <v>446</v>
      </c>
      <c r="N82" s="161">
        <v>0.25602901178603804</v>
      </c>
      <c r="O82" s="161">
        <v>0.7439709882139619</v>
      </c>
      <c r="P82" s="161">
        <v>0</v>
      </c>
    </row>
    <row r="83" spans="1:16" x14ac:dyDescent="0.35">
      <c r="A83" t="str">
        <f>IFERROR(INDEX('389 Sectors'!$A$2:$A$394,MATCH(ZLabs!D83,'389 Sectors'!$H$2:$H$394,0)),INDEX('389 Sectors'!$A$2:$A$394,MATCH(VALUE(ZLabs!D83),'389 Sectors'!$H$2:$H$394,0)))</f>
        <v> 322</v>
      </c>
      <c r="B83">
        <v>82</v>
      </c>
      <c r="C83" t="s">
        <v>1576</v>
      </c>
      <c r="D83" t="str">
        <f t="shared" si="9"/>
        <v>322220</v>
      </c>
      <c r="E83" t="s">
        <v>1577</v>
      </c>
      <c r="F83">
        <f t="shared" si="6"/>
        <v>0</v>
      </c>
      <c r="G83">
        <f t="shared" si="7"/>
        <v>1</v>
      </c>
      <c r="H83">
        <f t="shared" si="8"/>
        <v>0</v>
      </c>
      <c r="I83">
        <f t="shared" si="10"/>
        <v>1</v>
      </c>
      <c r="K83">
        <f t="shared" si="11"/>
        <v>121</v>
      </c>
      <c r="L83" s="206">
        <v>327100</v>
      </c>
      <c r="M83" t="s">
        <v>461</v>
      </c>
      <c r="N83" s="161">
        <v>1</v>
      </c>
      <c r="O83" s="161">
        <v>0</v>
      </c>
      <c r="P83" s="161">
        <v>0</v>
      </c>
    </row>
    <row r="84" spans="1:16" x14ac:dyDescent="0.35">
      <c r="A84" t="str">
        <f>IFERROR(INDEX('389 Sectors'!$A$2:$A$394,MATCH(ZLabs!D84,'389 Sectors'!$H$2:$H$394,0)),INDEX('389 Sectors'!$A$2:$A$394,MATCH(VALUE(ZLabs!D84),'389 Sectors'!$H$2:$H$394,0)))</f>
        <v> 322</v>
      </c>
      <c r="B84">
        <v>83</v>
      </c>
      <c r="C84" t="s">
        <v>1578</v>
      </c>
      <c r="D84" t="str">
        <f t="shared" si="9"/>
        <v>322230</v>
      </c>
      <c r="E84" t="s">
        <v>1579</v>
      </c>
      <c r="F84">
        <f t="shared" si="6"/>
        <v>0</v>
      </c>
      <c r="G84">
        <f t="shared" si="7"/>
        <v>1</v>
      </c>
      <c r="H84">
        <f t="shared" si="8"/>
        <v>0</v>
      </c>
      <c r="I84">
        <f t="shared" si="10"/>
        <v>1</v>
      </c>
      <c r="K84">
        <f t="shared" si="11"/>
        <v>122</v>
      </c>
      <c r="L84" s="206">
        <v>327200</v>
      </c>
      <c r="M84" t="s">
        <v>427</v>
      </c>
      <c r="N84" s="161">
        <v>0.98784274859596954</v>
      </c>
      <c r="O84" s="161">
        <v>1.2157251404030395E-2</v>
      </c>
      <c r="P84" s="161">
        <v>0</v>
      </c>
    </row>
    <row r="85" spans="1:16" x14ac:dyDescent="0.35">
      <c r="A85" t="str">
        <f>IFERROR(INDEX('389 Sectors'!$A$2:$A$394,MATCH(ZLabs!D85,'389 Sectors'!$H$2:$H$394,0)),INDEX('389 Sectors'!$A$2:$A$394,MATCH(VALUE(ZLabs!D85),'389 Sectors'!$H$2:$H$394,0)))</f>
        <v> 322</v>
      </c>
      <c r="B85">
        <v>84</v>
      </c>
      <c r="C85" t="s">
        <v>1580</v>
      </c>
      <c r="D85" t="str">
        <f t="shared" si="9"/>
        <v>322291</v>
      </c>
      <c r="E85" t="s">
        <v>1581</v>
      </c>
      <c r="F85">
        <f t="shared" si="6"/>
        <v>0</v>
      </c>
      <c r="G85">
        <f t="shared" si="7"/>
        <v>1</v>
      </c>
      <c r="H85">
        <f t="shared" si="8"/>
        <v>0</v>
      </c>
      <c r="I85">
        <f t="shared" si="10"/>
        <v>1</v>
      </c>
      <c r="K85">
        <f t="shared" si="11"/>
        <v>126</v>
      </c>
      <c r="L85" s="206">
        <v>327390</v>
      </c>
      <c r="M85" t="s">
        <v>462</v>
      </c>
      <c r="N85" s="161">
        <v>1</v>
      </c>
      <c r="O85" s="161">
        <v>0</v>
      </c>
      <c r="P85" s="161">
        <v>0</v>
      </c>
    </row>
    <row r="86" spans="1:16" x14ac:dyDescent="0.35">
      <c r="A86" t="str">
        <f>IFERROR(INDEX('389 Sectors'!$A$2:$A$394,MATCH(ZLabs!D86,'389 Sectors'!$H$2:$H$394,0)),INDEX('389 Sectors'!$A$2:$A$394,MATCH(VALUE(ZLabs!D86),'389 Sectors'!$H$2:$H$394,0)))</f>
        <v> 322</v>
      </c>
      <c r="B86">
        <v>85</v>
      </c>
      <c r="C86" t="s">
        <v>1582</v>
      </c>
      <c r="D86" t="str">
        <f t="shared" si="9"/>
        <v>322299</v>
      </c>
      <c r="E86" t="s">
        <v>1583</v>
      </c>
      <c r="F86">
        <f t="shared" si="6"/>
        <v>0</v>
      </c>
      <c r="G86">
        <f t="shared" si="7"/>
        <v>1</v>
      </c>
      <c r="H86">
        <f t="shared" si="8"/>
        <v>0</v>
      </c>
      <c r="I86">
        <f t="shared" si="10"/>
        <v>1</v>
      </c>
      <c r="K86">
        <f t="shared" si="11"/>
        <v>127</v>
      </c>
      <c r="L86" s="206">
        <v>327400</v>
      </c>
      <c r="M86" t="s">
        <v>463</v>
      </c>
      <c r="N86" s="161">
        <v>1</v>
      </c>
      <c r="O86" s="161">
        <v>0</v>
      </c>
      <c r="P86" s="161">
        <v>0</v>
      </c>
    </row>
    <row r="87" spans="1:16" x14ac:dyDescent="0.35">
      <c r="A87" t="str">
        <f>IFERROR(INDEX('389 Sectors'!$A$2:$A$394,MATCH(ZLabs!D87,'389 Sectors'!$H$2:$H$394,0)),INDEX('389 Sectors'!$A$2:$A$394,MATCH(VALUE(ZLabs!D87),'389 Sectors'!$H$2:$H$394,0)))</f>
        <v> 323</v>
      </c>
      <c r="B87">
        <v>86</v>
      </c>
      <c r="C87" t="s">
        <v>1584</v>
      </c>
      <c r="D87" t="str">
        <f t="shared" si="9"/>
        <v>323110</v>
      </c>
      <c r="E87" t="s">
        <v>1585</v>
      </c>
      <c r="F87">
        <f t="shared" si="6"/>
        <v>0.12469635627530365</v>
      </c>
      <c r="G87">
        <f t="shared" si="7"/>
        <v>0.86437246963562753</v>
      </c>
      <c r="H87">
        <f t="shared" si="8"/>
        <v>1.0931174089068825E-2</v>
      </c>
      <c r="I87">
        <f t="shared" si="10"/>
        <v>1</v>
      </c>
      <c r="K87">
        <f t="shared" si="11"/>
        <v>128</v>
      </c>
      <c r="L87" s="206">
        <v>327910</v>
      </c>
      <c r="M87" t="s">
        <v>496</v>
      </c>
      <c r="N87" s="161">
        <v>1</v>
      </c>
      <c r="O87" s="161">
        <v>0</v>
      </c>
      <c r="P87" s="161">
        <v>0</v>
      </c>
    </row>
    <row r="88" spans="1:16" x14ac:dyDescent="0.35">
      <c r="A88" t="str">
        <f>IFERROR(INDEX('389 Sectors'!$A$2:$A$394,MATCH(ZLabs!D88,'389 Sectors'!$H$2:$H$394,0)),INDEX('389 Sectors'!$A$2:$A$394,MATCH(VALUE(ZLabs!D88),'389 Sectors'!$H$2:$H$394,0)))</f>
        <v> 323</v>
      </c>
      <c r="B88">
        <v>87</v>
      </c>
      <c r="C88" t="s">
        <v>1586</v>
      </c>
      <c r="D88" t="str">
        <f t="shared" si="9"/>
        <v>323120</v>
      </c>
      <c r="E88" t="s">
        <v>1587</v>
      </c>
      <c r="F88">
        <f t="shared" si="6"/>
        <v>0</v>
      </c>
      <c r="G88">
        <f t="shared" si="7"/>
        <v>0</v>
      </c>
      <c r="H88">
        <f t="shared" si="8"/>
        <v>0</v>
      </c>
      <c r="I88">
        <f t="shared" si="10"/>
        <v>0</v>
      </c>
      <c r="K88">
        <f t="shared" si="11"/>
        <v>129</v>
      </c>
      <c r="L88" s="206">
        <v>327991</v>
      </c>
      <c r="M88" t="s">
        <v>698</v>
      </c>
      <c r="N88" s="161">
        <v>0</v>
      </c>
      <c r="O88" s="161">
        <v>0</v>
      </c>
      <c r="P88" s="161">
        <v>1</v>
      </c>
    </row>
    <row r="89" spans="1:16" x14ac:dyDescent="0.35">
      <c r="A89" t="str">
        <f>IFERROR(INDEX('389 Sectors'!$A$2:$A$394,MATCH(ZLabs!D89,'389 Sectors'!$H$2:$H$394,0)),INDEX('389 Sectors'!$A$2:$A$394,MATCH(VALUE(ZLabs!D89),'389 Sectors'!$H$2:$H$394,0)))</f>
        <v> 324</v>
      </c>
      <c r="B89">
        <v>88</v>
      </c>
      <c r="C89" t="s">
        <v>1588</v>
      </c>
      <c r="D89" t="str">
        <f t="shared" si="9"/>
        <v>324110</v>
      </c>
      <c r="E89" t="s">
        <v>1589</v>
      </c>
      <c r="F89">
        <f t="shared" si="6"/>
        <v>0</v>
      </c>
      <c r="G89">
        <f t="shared" si="7"/>
        <v>1</v>
      </c>
      <c r="H89">
        <f t="shared" si="8"/>
        <v>0</v>
      </c>
      <c r="I89">
        <f t="shared" si="10"/>
        <v>1</v>
      </c>
      <c r="K89">
        <f t="shared" si="11"/>
        <v>130</v>
      </c>
      <c r="L89" s="206">
        <v>327992</v>
      </c>
      <c r="M89" t="s">
        <v>497</v>
      </c>
      <c r="N89" s="161">
        <v>1</v>
      </c>
      <c r="O89" s="161">
        <v>0</v>
      </c>
      <c r="P89" s="161">
        <v>0</v>
      </c>
    </row>
    <row r="90" spans="1:16" x14ac:dyDescent="0.35">
      <c r="A90" t="str">
        <f>IFERROR(INDEX('389 Sectors'!$A$2:$A$394,MATCH(ZLabs!D90,'389 Sectors'!$H$2:$H$394,0)),INDEX('389 Sectors'!$A$2:$A$394,MATCH(VALUE(ZLabs!D90),'389 Sectors'!$H$2:$H$394,0)))</f>
        <v> 324</v>
      </c>
      <c r="B90">
        <v>89</v>
      </c>
      <c r="C90" t="s">
        <v>1590</v>
      </c>
      <c r="D90" t="str">
        <f t="shared" si="9"/>
        <v>324121</v>
      </c>
      <c r="E90" t="s">
        <v>1591</v>
      </c>
      <c r="F90">
        <f t="shared" si="6"/>
        <v>0</v>
      </c>
      <c r="G90">
        <f t="shared" si="7"/>
        <v>0</v>
      </c>
      <c r="H90">
        <f t="shared" si="8"/>
        <v>0</v>
      </c>
      <c r="I90">
        <f t="shared" si="10"/>
        <v>0</v>
      </c>
      <c r="K90">
        <f t="shared" si="11"/>
        <v>133</v>
      </c>
      <c r="L90" s="206">
        <v>331110</v>
      </c>
      <c r="M90" t="s">
        <v>613</v>
      </c>
      <c r="N90" s="161">
        <v>0</v>
      </c>
      <c r="O90" s="161">
        <v>1</v>
      </c>
      <c r="P90" s="161">
        <v>0</v>
      </c>
    </row>
    <row r="91" spans="1:16" x14ac:dyDescent="0.35">
      <c r="A91" t="str">
        <f>IFERROR(INDEX('389 Sectors'!$A$2:$A$394,MATCH(ZLabs!D91,'389 Sectors'!$H$2:$H$394,0)),INDEX('389 Sectors'!$A$2:$A$394,MATCH(VALUE(ZLabs!D91),'389 Sectors'!$H$2:$H$394,0)))</f>
        <v> 324</v>
      </c>
      <c r="B91">
        <v>90</v>
      </c>
      <c r="C91" t="s">
        <v>1592</v>
      </c>
      <c r="D91" t="str">
        <f t="shared" si="9"/>
        <v>324122</v>
      </c>
      <c r="E91" t="s">
        <v>1593</v>
      </c>
      <c r="F91">
        <f t="shared" si="6"/>
        <v>0</v>
      </c>
      <c r="G91">
        <f t="shared" si="7"/>
        <v>0</v>
      </c>
      <c r="H91">
        <f t="shared" si="8"/>
        <v>0</v>
      </c>
      <c r="I91">
        <f t="shared" si="10"/>
        <v>0</v>
      </c>
      <c r="K91">
        <f t="shared" si="11"/>
        <v>134</v>
      </c>
      <c r="L91" s="206">
        <v>331200</v>
      </c>
      <c r="M91" t="s">
        <v>428</v>
      </c>
      <c r="N91" s="161">
        <v>0.97424892703862664</v>
      </c>
      <c r="O91" s="161">
        <v>2.575107296137339E-2</v>
      </c>
      <c r="P91" s="161">
        <v>0</v>
      </c>
    </row>
    <row r="92" spans="1:16" x14ac:dyDescent="0.35">
      <c r="A92" t="str">
        <f>IFERROR(INDEX('389 Sectors'!$A$2:$A$394,MATCH(ZLabs!D92,'389 Sectors'!$H$2:$H$394,0)),INDEX('389 Sectors'!$A$2:$A$394,MATCH(VALUE(ZLabs!D92),'389 Sectors'!$H$2:$H$394,0)))</f>
        <v> 324</v>
      </c>
      <c r="B92">
        <v>91</v>
      </c>
      <c r="C92" t="s">
        <v>1594</v>
      </c>
      <c r="D92" t="str">
        <f t="shared" si="9"/>
        <v>324190</v>
      </c>
      <c r="E92" t="s">
        <v>1595</v>
      </c>
      <c r="F92">
        <f t="shared" si="6"/>
        <v>0</v>
      </c>
      <c r="G92">
        <f t="shared" si="7"/>
        <v>1</v>
      </c>
      <c r="H92">
        <f t="shared" si="8"/>
        <v>0</v>
      </c>
      <c r="I92">
        <f t="shared" si="10"/>
        <v>1</v>
      </c>
      <c r="K92">
        <f t="shared" si="11"/>
        <v>140</v>
      </c>
      <c r="L92" s="206">
        <v>331490</v>
      </c>
      <c r="M92" t="s">
        <v>479</v>
      </c>
      <c r="N92" s="161">
        <v>1</v>
      </c>
      <c r="O92" s="161">
        <v>0</v>
      </c>
      <c r="P92" s="161">
        <v>0</v>
      </c>
    </row>
    <row r="93" spans="1:16" x14ac:dyDescent="0.35">
      <c r="A93" t="str">
        <f>IFERROR(INDEX('389 Sectors'!$A$2:$A$394,MATCH(ZLabs!D93,'389 Sectors'!$H$2:$H$394,0)),INDEX('389 Sectors'!$A$2:$A$394,MATCH(VALUE(ZLabs!D93),'389 Sectors'!$H$2:$H$394,0)))</f>
        <v> 325</v>
      </c>
      <c r="B93">
        <v>92</v>
      </c>
      <c r="C93" t="s">
        <v>1596</v>
      </c>
      <c r="D93" t="str">
        <f t="shared" si="9"/>
        <v>325110</v>
      </c>
      <c r="E93" t="s">
        <v>1597</v>
      </c>
      <c r="F93">
        <f t="shared" si="6"/>
        <v>0</v>
      </c>
      <c r="G93">
        <f t="shared" si="7"/>
        <v>0</v>
      </c>
      <c r="H93">
        <f t="shared" si="8"/>
        <v>0</v>
      </c>
      <c r="I93">
        <f t="shared" si="10"/>
        <v>0</v>
      </c>
      <c r="K93">
        <f t="shared" si="11"/>
        <v>142</v>
      </c>
      <c r="L93" s="206">
        <v>331520</v>
      </c>
      <c r="M93" t="s">
        <v>493</v>
      </c>
      <c r="N93" s="161">
        <v>1</v>
      </c>
      <c r="O93" s="161">
        <v>0</v>
      </c>
      <c r="P93" s="161">
        <v>0</v>
      </c>
    </row>
    <row r="94" spans="1:16" x14ac:dyDescent="0.35">
      <c r="A94" t="str">
        <f>IFERROR(INDEX('389 Sectors'!$A$2:$A$394,MATCH(ZLabs!D94,'389 Sectors'!$H$2:$H$394,0)),INDEX('389 Sectors'!$A$2:$A$394,MATCH(VALUE(ZLabs!D94),'389 Sectors'!$H$2:$H$394,0)))</f>
        <v> 325</v>
      </c>
      <c r="B94">
        <v>93</v>
      </c>
      <c r="C94" t="s">
        <v>1598</v>
      </c>
      <c r="D94" t="str">
        <f t="shared" si="9"/>
        <v>325120</v>
      </c>
      <c r="E94" t="s">
        <v>1599</v>
      </c>
      <c r="F94">
        <f t="shared" si="6"/>
        <v>0</v>
      </c>
      <c r="G94">
        <f t="shared" si="7"/>
        <v>1</v>
      </c>
      <c r="H94">
        <f t="shared" si="8"/>
        <v>0</v>
      </c>
      <c r="I94">
        <f t="shared" si="10"/>
        <v>1</v>
      </c>
      <c r="K94">
        <f t="shared" si="11"/>
        <v>146</v>
      </c>
      <c r="L94" s="206">
        <v>332200</v>
      </c>
      <c r="M94" t="s">
        <v>491</v>
      </c>
      <c r="N94" s="161">
        <v>0.8214215782259644</v>
      </c>
      <c r="O94" s="161">
        <v>0.17857842177403563</v>
      </c>
      <c r="P94" s="161">
        <v>0</v>
      </c>
    </row>
    <row r="95" spans="1:16" x14ac:dyDescent="0.35">
      <c r="A95" t="str">
        <f>IFERROR(INDEX('389 Sectors'!$A$2:$A$394,MATCH(ZLabs!D95,'389 Sectors'!$H$2:$H$394,0)),INDEX('389 Sectors'!$A$2:$A$394,MATCH(VALUE(ZLabs!D95),'389 Sectors'!$H$2:$H$394,0)))</f>
        <v> 325</v>
      </c>
      <c r="B95">
        <v>94</v>
      </c>
      <c r="C95" t="s">
        <v>1600</v>
      </c>
      <c r="D95" t="str">
        <f t="shared" si="9"/>
        <v>325130</v>
      </c>
      <c r="E95" t="s">
        <v>1601</v>
      </c>
      <c r="F95">
        <f t="shared" si="6"/>
        <v>0</v>
      </c>
      <c r="G95">
        <f t="shared" si="7"/>
        <v>0</v>
      </c>
      <c r="H95">
        <f t="shared" si="8"/>
        <v>0</v>
      </c>
      <c r="I95">
        <f t="shared" si="10"/>
        <v>0</v>
      </c>
      <c r="K95">
        <f t="shared" si="11"/>
        <v>147</v>
      </c>
      <c r="L95" s="206">
        <v>332310</v>
      </c>
      <c r="M95" t="s">
        <v>464</v>
      </c>
      <c r="N95" s="161">
        <v>1</v>
      </c>
      <c r="O95" s="161">
        <v>0</v>
      </c>
      <c r="P95" s="161">
        <v>0</v>
      </c>
    </row>
    <row r="96" spans="1:16" x14ac:dyDescent="0.35">
      <c r="A96" t="str">
        <f>IFERROR(INDEX('389 Sectors'!$A$2:$A$394,MATCH(ZLabs!D96,'389 Sectors'!$H$2:$H$394,0)),INDEX('389 Sectors'!$A$2:$A$394,MATCH(VALUE(ZLabs!D96),'389 Sectors'!$H$2:$H$394,0)))</f>
        <v> 325</v>
      </c>
      <c r="B96">
        <v>95</v>
      </c>
      <c r="C96" t="s">
        <v>1602</v>
      </c>
      <c r="D96" t="str">
        <f t="shared" si="9"/>
        <v>325180</v>
      </c>
      <c r="E96" t="s">
        <v>1603</v>
      </c>
      <c r="F96">
        <f t="shared" si="6"/>
        <v>0</v>
      </c>
      <c r="G96">
        <f t="shared" si="7"/>
        <v>1</v>
      </c>
      <c r="H96">
        <f t="shared" si="8"/>
        <v>0</v>
      </c>
      <c r="I96">
        <f t="shared" si="10"/>
        <v>1</v>
      </c>
      <c r="K96">
        <f t="shared" si="11"/>
        <v>151</v>
      </c>
      <c r="L96" s="206">
        <v>332430</v>
      </c>
      <c r="M96" t="s">
        <v>465</v>
      </c>
      <c r="N96" s="161">
        <v>1</v>
      </c>
      <c r="O96" s="161">
        <v>0</v>
      </c>
      <c r="P96" s="161">
        <v>0</v>
      </c>
    </row>
    <row r="97" spans="1:16" x14ac:dyDescent="0.35">
      <c r="A97" t="str">
        <f>IFERROR(INDEX('389 Sectors'!$A$2:$A$394,MATCH(ZLabs!D97,'389 Sectors'!$H$2:$H$394,0)),INDEX('389 Sectors'!$A$2:$A$394,MATCH(VALUE(ZLabs!D97),'389 Sectors'!$H$2:$H$394,0)))</f>
        <v> 325</v>
      </c>
      <c r="B97">
        <v>96</v>
      </c>
      <c r="C97" t="s">
        <v>1604</v>
      </c>
      <c r="D97" t="str">
        <f t="shared" si="9"/>
        <v>325190</v>
      </c>
      <c r="E97" t="s">
        <v>1605</v>
      </c>
      <c r="F97">
        <f t="shared" si="6"/>
        <v>0</v>
      </c>
      <c r="G97">
        <f t="shared" si="7"/>
        <v>1</v>
      </c>
      <c r="H97">
        <f t="shared" si="8"/>
        <v>0</v>
      </c>
      <c r="I97">
        <f t="shared" si="10"/>
        <v>1</v>
      </c>
      <c r="K97">
        <f t="shared" si="11"/>
        <v>152</v>
      </c>
      <c r="L97" s="206">
        <v>332500</v>
      </c>
      <c r="M97" t="s">
        <v>429</v>
      </c>
      <c r="N97" s="161">
        <v>0.75147392290249426</v>
      </c>
      <c r="O97" s="161">
        <v>0.24852607709750568</v>
      </c>
      <c r="P97" s="161">
        <v>0</v>
      </c>
    </row>
    <row r="98" spans="1:16" x14ac:dyDescent="0.35">
      <c r="A98" t="str">
        <f>IFERROR(INDEX('389 Sectors'!$A$2:$A$394,MATCH(ZLabs!D98,'389 Sectors'!$H$2:$H$394,0)),INDEX('389 Sectors'!$A$2:$A$394,MATCH(VALUE(ZLabs!D98),'389 Sectors'!$H$2:$H$394,0)))</f>
        <v> 325</v>
      </c>
      <c r="B98">
        <v>97</v>
      </c>
      <c r="C98" t="s">
        <v>1606</v>
      </c>
      <c r="D98" t="str">
        <f t="shared" si="9"/>
        <v>325211</v>
      </c>
      <c r="E98" t="s">
        <v>1607</v>
      </c>
      <c r="F98">
        <f t="shared" si="6"/>
        <v>0</v>
      </c>
      <c r="G98">
        <f t="shared" si="7"/>
        <v>0</v>
      </c>
      <c r="H98">
        <f t="shared" si="8"/>
        <v>0</v>
      </c>
      <c r="I98">
        <f t="shared" si="10"/>
        <v>0</v>
      </c>
      <c r="K98">
        <f t="shared" si="11"/>
        <v>153</v>
      </c>
      <c r="L98" s="206">
        <v>332600</v>
      </c>
      <c r="M98" t="s">
        <v>430</v>
      </c>
      <c r="N98" s="161">
        <v>0.35280898876404493</v>
      </c>
      <c r="O98" s="161">
        <v>0.64719101123595513</v>
      </c>
      <c r="P98" s="161">
        <v>0</v>
      </c>
    </row>
    <row r="99" spans="1:16" x14ac:dyDescent="0.35">
      <c r="A99" t="str">
        <f>IFERROR(INDEX('389 Sectors'!$A$2:$A$394,MATCH(ZLabs!D99,'389 Sectors'!$H$2:$H$394,0)),INDEX('389 Sectors'!$A$2:$A$394,MATCH(VALUE(ZLabs!D99),'389 Sectors'!$H$2:$H$394,0)))</f>
        <v> 325</v>
      </c>
      <c r="B99">
        <v>98</v>
      </c>
      <c r="C99" t="s">
        <v>1608</v>
      </c>
      <c r="D99" t="str">
        <f t="shared" si="9"/>
        <v>3252A0</v>
      </c>
      <c r="E99" t="s">
        <v>1609</v>
      </c>
      <c r="F99">
        <f t="shared" si="6"/>
        <v>0</v>
      </c>
      <c r="G99">
        <f t="shared" si="7"/>
        <v>0</v>
      </c>
      <c r="H99">
        <f t="shared" si="8"/>
        <v>0</v>
      </c>
      <c r="I99">
        <f t="shared" si="10"/>
        <v>0</v>
      </c>
      <c r="K99">
        <f t="shared" si="11"/>
        <v>155</v>
      </c>
      <c r="L99" s="206">
        <v>332720</v>
      </c>
      <c r="M99" t="s">
        <v>498</v>
      </c>
      <c r="N99" s="161">
        <v>1</v>
      </c>
      <c r="O99" s="161">
        <v>0</v>
      </c>
      <c r="P99" s="161">
        <v>0</v>
      </c>
    </row>
    <row r="100" spans="1:16" x14ac:dyDescent="0.35">
      <c r="A100" t="str">
        <f>IFERROR(INDEX('389 Sectors'!$A$2:$A$394,MATCH(ZLabs!D100,'389 Sectors'!$H$2:$H$394,0)),INDEX('389 Sectors'!$A$2:$A$394,MATCH(VALUE(ZLabs!D100),'389 Sectors'!$H$2:$H$394,0)))</f>
        <v> 325</v>
      </c>
      <c r="B100">
        <v>99</v>
      </c>
      <c r="C100" t="s">
        <v>1610</v>
      </c>
      <c r="D100" t="str">
        <f t="shared" si="9"/>
        <v>325310</v>
      </c>
      <c r="E100" t="s">
        <v>1611</v>
      </c>
      <c r="F100">
        <f t="shared" si="6"/>
        <v>0</v>
      </c>
      <c r="G100">
        <f t="shared" si="7"/>
        <v>1</v>
      </c>
      <c r="H100">
        <f t="shared" si="8"/>
        <v>0</v>
      </c>
      <c r="I100">
        <f t="shared" si="10"/>
        <v>1</v>
      </c>
      <c r="K100">
        <f t="shared" si="11"/>
        <v>145</v>
      </c>
      <c r="L100" s="206" t="s">
        <v>494</v>
      </c>
      <c r="M100" t="s">
        <v>495</v>
      </c>
      <c r="N100" s="161">
        <v>1</v>
      </c>
      <c r="O100" s="161">
        <v>0</v>
      </c>
      <c r="P100" s="161">
        <v>0</v>
      </c>
    </row>
    <row r="101" spans="1:16" x14ac:dyDescent="0.35">
      <c r="A101" t="str">
        <f>IFERROR(INDEX('389 Sectors'!$A$2:$A$394,MATCH(ZLabs!D101,'389 Sectors'!$H$2:$H$394,0)),INDEX('389 Sectors'!$A$2:$A$394,MATCH(VALUE(ZLabs!D101),'389 Sectors'!$H$2:$H$394,0)))</f>
        <v> 325</v>
      </c>
      <c r="B101">
        <v>100</v>
      </c>
      <c r="C101" t="s">
        <v>1612</v>
      </c>
      <c r="D101" t="str">
        <f t="shared" si="9"/>
        <v>325320</v>
      </c>
      <c r="E101" t="s">
        <v>1613</v>
      </c>
      <c r="F101">
        <f t="shared" si="6"/>
        <v>0</v>
      </c>
      <c r="G101">
        <f t="shared" si="7"/>
        <v>1</v>
      </c>
      <c r="H101">
        <f t="shared" si="8"/>
        <v>0</v>
      </c>
      <c r="I101">
        <f t="shared" si="10"/>
        <v>1</v>
      </c>
      <c r="K101">
        <f t="shared" si="11"/>
        <v>161</v>
      </c>
      <c r="L101" s="206" t="s">
        <v>526</v>
      </c>
      <c r="M101" t="s">
        <v>527</v>
      </c>
      <c r="N101" s="161">
        <v>1</v>
      </c>
      <c r="O101" s="161">
        <v>0</v>
      </c>
      <c r="P101" s="161">
        <v>0</v>
      </c>
    </row>
    <row r="102" spans="1:16" x14ac:dyDescent="0.35">
      <c r="A102" t="str">
        <f>IFERROR(INDEX('389 Sectors'!$A$2:$A$394,MATCH(ZLabs!D102,'389 Sectors'!$H$2:$H$394,0)),INDEX('389 Sectors'!$A$2:$A$394,MATCH(VALUE(ZLabs!D102),'389 Sectors'!$H$2:$H$394,0)))</f>
        <v> 325</v>
      </c>
      <c r="B102">
        <v>101</v>
      </c>
      <c r="C102" t="s">
        <v>1614</v>
      </c>
      <c r="D102" t="str">
        <f t="shared" si="9"/>
        <v>325411</v>
      </c>
      <c r="E102" t="s">
        <v>1615</v>
      </c>
      <c r="F102">
        <f t="shared" si="6"/>
        <v>0</v>
      </c>
      <c r="G102">
        <f t="shared" si="7"/>
        <v>0</v>
      </c>
      <c r="H102">
        <f t="shared" si="8"/>
        <v>0</v>
      </c>
      <c r="I102">
        <f t="shared" si="10"/>
        <v>0</v>
      </c>
      <c r="K102">
        <f t="shared" si="11"/>
        <v>162</v>
      </c>
      <c r="L102" s="206" t="s">
        <v>466</v>
      </c>
      <c r="M102" t="s">
        <v>467</v>
      </c>
      <c r="N102" s="161">
        <v>0.69155844155844159</v>
      </c>
      <c r="O102" s="161">
        <v>0.28061224489795916</v>
      </c>
      <c r="P102" s="161">
        <v>2.7829313543599257E-2</v>
      </c>
    </row>
    <row r="103" spans="1:16" x14ac:dyDescent="0.35">
      <c r="A103" t="str">
        <f>IFERROR(INDEX('389 Sectors'!$A$2:$A$394,MATCH(ZLabs!D103,'389 Sectors'!$H$2:$H$394,0)),INDEX('389 Sectors'!$A$2:$A$394,MATCH(VALUE(ZLabs!D103),'389 Sectors'!$H$2:$H$394,0)))</f>
        <v> 325</v>
      </c>
      <c r="B103">
        <v>102</v>
      </c>
      <c r="C103" t="s">
        <v>1616</v>
      </c>
      <c r="D103" t="str">
        <f t="shared" si="9"/>
        <v>325412</v>
      </c>
      <c r="E103" t="s">
        <v>1617</v>
      </c>
      <c r="F103">
        <f t="shared" si="6"/>
        <v>0</v>
      </c>
      <c r="G103">
        <f t="shared" si="7"/>
        <v>1</v>
      </c>
      <c r="H103">
        <f t="shared" si="8"/>
        <v>0</v>
      </c>
      <c r="I103">
        <f t="shared" si="10"/>
        <v>1</v>
      </c>
      <c r="K103">
        <f t="shared" si="11"/>
        <v>164</v>
      </c>
      <c r="L103" s="206">
        <v>333112</v>
      </c>
      <c r="M103" t="s">
        <v>507</v>
      </c>
      <c r="N103" s="161">
        <v>1</v>
      </c>
      <c r="O103" s="161">
        <v>0</v>
      </c>
      <c r="P103" s="161">
        <v>0</v>
      </c>
    </row>
    <row r="104" spans="1:16" x14ac:dyDescent="0.35">
      <c r="A104" t="str">
        <f>IFERROR(INDEX('389 Sectors'!$A$2:$A$394,MATCH(ZLabs!D104,'389 Sectors'!$H$2:$H$394,0)),INDEX('389 Sectors'!$A$2:$A$394,MATCH(VALUE(ZLabs!D104),'389 Sectors'!$H$2:$H$394,0)))</f>
        <v> 325</v>
      </c>
      <c r="B104">
        <v>103</v>
      </c>
      <c r="C104" t="s">
        <v>1618</v>
      </c>
      <c r="D104" t="str">
        <f t="shared" si="9"/>
        <v>325413</v>
      </c>
      <c r="E104" t="s">
        <v>1619</v>
      </c>
      <c r="F104">
        <f t="shared" si="6"/>
        <v>0</v>
      </c>
      <c r="G104">
        <f t="shared" si="7"/>
        <v>0</v>
      </c>
      <c r="H104">
        <f t="shared" si="8"/>
        <v>0</v>
      </c>
      <c r="I104">
        <f t="shared" si="10"/>
        <v>0</v>
      </c>
      <c r="K104">
        <f t="shared" si="11"/>
        <v>170</v>
      </c>
      <c r="L104" s="206">
        <v>333313</v>
      </c>
      <c r="M104" t="s">
        <v>524</v>
      </c>
      <c r="N104" s="161">
        <v>1</v>
      </c>
      <c r="O104" s="161">
        <v>0</v>
      </c>
      <c r="P104" s="161">
        <v>0</v>
      </c>
    </row>
    <row r="105" spans="1:16" x14ac:dyDescent="0.35">
      <c r="A105" t="str">
        <f>IFERROR(INDEX('389 Sectors'!$A$2:$A$394,MATCH(ZLabs!D105,'389 Sectors'!$H$2:$H$394,0)),INDEX('389 Sectors'!$A$2:$A$394,MATCH(VALUE(ZLabs!D105),'389 Sectors'!$H$2:$H$394,0)))</f>
        <v> 325</v>
      </c>
      <c r="B105">
        <v>104</v>
      </c>
      <c r="C105" t="s">
        <v>1620</v>
      </c>
      <c r="D105" t="str">
        <f t="shared" si="9"/>
        <v>325414</v>
      </c>
      <c r="E105" t="s">
        <v>1621</v>
      </c>
      <c r="F105">
        <f t="shared" si="6"/>
        <v>0</v>
      </c>
      <c r="G105">
        <f t="shared" si="7"/>
        <v>0</v>
      </c>
      <c r="H105">
        <f t="shared" si="8"/>
        <v>0</v>
      </c>
      <c r="I105">
        <f t="shared" si="10"/>
        <v>0</v>
      </c>
      <c r="K105">
        <f t="shared" si="11"/>
        <v>171</v>
      </c>
      <c r="L105" s="206">
        <v>333314</v>
      </c>
      <c r="M105" t="s">
        <v>518</v>
      </c>
      <c r="N105" s="161">
        <v>1</v>
      </c>
      <c r="O105" s="161">
        <v>0</v>
      </c>
      <c r="P105" s="161">
        <v>0</v>
      </c>
    </row>
    <row r="106" spans="1:16" x14ac:dyDescent="0.35">
      <c r="A106" t="str">
        <f>IFERROR(INDEX('389 Sectors'!$A$2:$A$394,MATCH(ZLabs!D106,'389 Sectors'!$H$2:$H$394,0)),INDEX('389 Sectors'!$A$2:$A$394,MATCH(VALUE(ZLabs!D106),'389 Sectors'!$H$2:$H$394,0)))</f>
        <v> 325</v>
      </c>
      <c r="B106">
        <v>105</v>
      </c>
      <c r="C106" t="s">
        <v>1622</v>
      </c>
      <c r="D106" t="str">
        <f t="shared" si="9"/>
        <v>325510</v>
      </c>
      <c r="E106" t="s">
        <v>1623</v>
      </c>
      <c r="F106">
        <f t="shared" si="6"/>
        <v>1</v>
      </c>
      <c r="G106">
        <f t="shared" si="7"/>
        <v>0</v>
      </c>
      <c r="H106">
        <f t="shared" si="8"/>
        <v>0</v>
      </c>
      <c r="I106">
        <f t="shared" si="10"/>
        <v>1</v>
      </c>
      <c r="K106">
        <f t="shared" si="11"/>
        <v>172</v>
      </c>
      <c r="L106" s="206">
        <v>333315</v>
      </c>
      <c r="M106" t="s">
        <v>519</v>
      </c>
      <c r="N106" s="161">
        <v>1</v>
      </c>
      <c r="O106" s="161">
        <v>0</v>
      </c>
      <c r="P106" s="161">
        <v>0</v>
      </c>
    </row>
    <row r="107" spans="1:16" x14ac:dyDescent="0.35">
      <c r="A107" t="str">
        <f>IFERROR(INDEX('389 Sectors'!$A$2:$A$394,MATCH(ZLabs!D107,'389 Sectors'!$H$2:$H$394,0)),INDEX('389 Sectors'!$A$2:$A$394,MATCH(VALUE(ZLabs!D107),'389 Sectors'!$H$2:$H$394,0)))</f>
        <v> 325</v>
      </c>
      <c r="B107">
        <v>106</v>
      </c>
      <c r="C107" t="s">
        <v>1624</v>
      </c>
      <c r="D107" t="str">
        <f t="shared" si="9"/>
        <v>325520</v>
      </c>
      <c r="E107" t="s">
        <v>1625</v>
      </c>
      <c r="F107">
        <f t="shared" si="6"/>
        <v>0</v>
      </c>
      <c r="G107">
        <f t="shared" si="7"/>
        <v>1</v>
      </c>
      <c r="H107">
        <f t="shared" si="8"/>
        <v>0</v>
      </c>
      <c r="I107">
        <f t="shared" si="10"/>
        <v>1</v>
      </c>
      <c r="K107">
        <f t="shared" si="11"/>
        <v>174</v>
      </c>
      <c r="L107" s="206">
        <v>333414</v>
      </c>
      <c r="M107" t="s">
        <v>482</v>
      </c>
      <c r="N107" s="161">
        <v>1</v>
      </c>
      <c r="O107" s="161">
        <v>0</v>
      </c>
      <c r="P107" s="161">
        <v>0</v>
      </c>
    </row>
    <row r="108" spans="1:16" x14ac:dyDescent="0.35">
      <c r="A108" t="str">
        <f>IFERROR(INDEX('389 Sectors'!$A$2:$A$394,MATCH(ZLabs!D108,'389 Sectors'!$H$2:$H$394,0)),INDEX('389 Sectors'!$A$2:$A$394,MATCH(VALUE(ZLabs!D108),'389 Sectors'!$H$2:$H$394,0)))</f>
        <v> 325</v>
      </c>
      <c r="B108">
        <v>107</v>
      </c>
      <c r="C108" t="s">
        <v>1626</v>
      </c>
      <c r="D108" t="str">
        <f t="shared" si="9"/>
        <v>325610</v>
      </c>
      <c r="E108" t="s">
        <v>1627</v>
      </c>
      <c r="F108">
        <f t="shared" si="6"/>
        <v>1.2216807728477387E-2</v>
      </c>
      <c r="G108">
        <f t="shared" si="7"/>
        <v>0.98778319227152267</v>
      </c>
      <c r="H108">
        <f t="shared" si="8"/>
        <v>0</v>
      </c>
      <c r="I108">
        <f t="shared" si="10"/>
        <v>1</v>
      </c>
      <c r="K108">
        <f t="shared" si="11"/>
        <v>175</v>
      </c>
      <c r="L108" s="206">
        <v>333415</v>
      </c>
      <c r="M108" t="s">
        <v>483</v>
      </c>
      <c r="N108" s="161">
        <v>1</v>
      </c>
      <c r="O108" s="161">
        <v>0</v>
      </c>
      <c r="P108" s="161">
        <v>0</v>
      </c>
    </row>
    <row r="109" spans="1:16" x14ac:dyDescent="0.35">
      <c r="A109" t="str">
        <f>IFERROR(INDEX('389 Sectors'!$A$2:$A$394,MATCH(ZLabs!D109,'389 Sectors'!$H$2:$H$394,0)),INDEX('389 Sectors'!$A$2:$A$394,MATCH(VALUE(ZLabs!D109),'389 Sectors'!$H$2:$H$394,0)))</f>
        <v> 325</v>
      </c>
      <c r="B109">
        <v>108</v>
      </c>
      <c r="C109" t="s">
        <v>1628</v>
      </c>
      <c r="D109" t="str">
        <f t="shared" si="9"/>
        <v>325620</v>
      </c>
      <c r="E109" t="s">
        <v>1629</v>
      </c>
      <c r="F109">
        <f t="shared" si="6"/>
        <v>0</v>
      </c>
      <c r="G109">
        <f t="shared" si="7"/>
        <v>1</v>
      </c>
      <c r="H109">
        <f t="shared" si="8"/>
        <v>0</v>
      </c>
      <c r="I109">
        <f t="shared" si="10"/>
        <v>1</v>
      </c>
      <c r="K109">
        <f t="shared" si="11"/>
        <v>184</v>
      </c>
      <c r="L109" s="206">
        <v>333618</v>
      </c>
      <c r="M109" t="s">
        <v>531</v>
      </c>
      <c r="N109" s="161">
        <v>1</v>
      </c>
      <c r="O109" s="161">
        <v>0</v>
      </c>
      <c r="P109" s="161">
        <v>0</v>
      </c>
    </row>
    <row r="110" spans="1:16" x14ac:dyDescent="0.35">
      <c r="A110" t="str">
        <f>IFERROR(INDEX('389 Sectors'!$A$2:$A$394,MATCH(ZLabs!D110,'389 Sectors'!$H$2:$H$394,0)),INDEX('389 Sectors'!$A$2:$A$394,MATCH(VALUE(ZLabs!D110),'389 Sectors'!$H$2:$H$394,0)))</f>
        <v> 325</v>
      </c>
      <c r="B110">
        <v>109</v>
      </c>
      <c r="C110" t="s">
        <v>1630</v>
      </c>
      <c r="D110" t="str">
        <f t="shared" si="9"/>
        <v>325910</v>
      </c>
      <c r="E110" t="s">
        <v>1631</v>
      </c>
      <c r="F110">
        <f t="shared" si="6"/>
        <v>0</v>
      </c>
      <c r="G110">
        <f t="shared" si="7"/>
        <v>0</v>
      </c>
      <c r="H110">
        <f t="shared" si="8"/>
        <v>0</v>
      </c>
      <c r="I110">
        <f t="shared" si="10"/>
        <v>0</v>
      </c>
      <c r="K110">
        <f t="shared" si="11"/>
        <v>188</v>
      </c>
      <c r="L110" s="206">
        <v>333991</v>
      </c>
      <c r="M110" t="s">
        <v>490</v>
      </c>
      <c r="N110" s="161">
        <v>1</v>
      </c>
      <c r="O110" s="161">
        <v>0</v>
      </c>
      <c r="P110" s="161">
        <v>0</v>
      </c>
    </row>
    <row r="111" spans="1:16" x14ac:dyDescent="0.35">
      <c r="A111" t="str">
        <f>IFERROR(INDEX('389 Sectors'!$A$2:$A$394,MATCH(ZLabs!D111,'389 Sectors'!$H$2:$H$394,0)),INDEX('389 Sectors'!$A$2:$A$394,MATCH(VALUE(ZLabs!D111),'389 Sectors'!$H$2:$H$394,0)))</f>
        <v> 325</v>
      </c>
      <c r="B111">
        <v>110</v>
      </c>
      <c r="C111" t="s">
        <v>1632</v>
      </c>
      <c r="D111" t="str">
        <f t="shared" si="9"/>
        <v>3259A0</v>
      </c>
      <c r="E111" t="s">
        <v>1633</v>
      </c>
      <c r="F111">
        <f t="shared" si="6"/>
        <v>0.44083526682134572</v>
      </c>
      <c r="G111">
        <f t="shared" si="7"/>
        <v>0.55916473317865434</v>
      </c>
      <c r="H111">
        <f t="shared" si="8"/>
        <v>0</v>
      </c>
      <c r="I111">
        <f t="shared" si="10"/>
        <v>1</v>
      </c>
      <c r="K111">
        <f t="shared" si="11"/>
        <v>169</v>
      </c>
      <c r="L111" s="206" t="s">
        <v>480</v>
      </c>
      <c r="M111" t="s">
        <v>481</v>
      </c>
      <c r="N111" s="161">
        <v>1</v>
      </c>
      <c r="O111" s="161">
        <v>0</v>
      </c>
      <c r="P111" s="161">
        <v>0</v>
      </c>
    </row>
    <row r="112" spans="1:16" x14ac:dyDescent="0.35">
      <c r="A112" t="str">
        <f>IFERROR(INDEX('389 Sectors'!$A$2:$A$394,MATCH(ZLabs!D112,'389 Sectors'!$H$2:$H$394,0)),INDEX('389 Sectors'!$A$2:$A$394,MATCH(VALUE(ZLabs!D112),'389 Sectors'!$H$2:$H$394,0)))</f>
        <v> 326</v>
      </c>
      <c r="B112">
        <v>111</v>
      </c>
      <c r="C112" t="s">
        <v>1634</v>
      </c>
      <c r="D112" t="str">
        <f t="shared" si="9"/>
        <v>326110</v>
      </c>
      <c r="E112" t="s">
        <v>1635</v>
      </c>
      <c r="F112">
        <f t="shared" si="6"/>
        <v>0</v>
      </c>
      <c r="G112">
        <f t="shared" si="7"/>
        <v>1</v>
      </c>
      <c r="H112">
        <f t="shared" si="8"/>
        <v>0</v>
      </c>
      <c r="I112">
        <f t="shared" si="10"/>
        <v>1</v>
      </c>
      <c r="K112">
        <f t="shared" si="11"/>
        <v>173</v>
      </c>
      <c r="L112" s="206" t="s">
        <v>431</v>
      </c>
      <c r="M112" t="s">
        <v>432</v>
      </c>
      <c r="N112" s="161">
        <v>0.8</v>
      </c>
      <c r="O112" s="161">
        <v>0.2</v>
      </c>
      <c r="P112" s="161">
        <v>0</v>
      </c>
    </row>
    <row r="113" spans="1:16" x14ac:dyDescent="0.35">
      <c r="A113" t="str">
        <f>IFERROR(INDEX('389 Sectors'!$A$2:$A$394,MATCH(ZLabs!D113,'389 Sectors'!$H$2:$H$394,0)),INDEX('389 Sectors'!$A$2:$A$394,MATCH(VALUE(ZLabs!D113),'389 Sectors'!$H$2:$H$394,0)))</f>
        <v> 326</v>
      </c>
      <c r="B113">
        <v>112</v>
      </c>
      <c r="C113" t="s">
        <v>1636</v>
      </c>
      <c r="D113" t="str">
        <f t="shared" si="9"/>
        <v>326120</v>
      </c>
      <c r="E113" t="s">
        <v>1637</v>
      </c>
      <c r="F113">
        <f t="shared" si="6"/>
        <v>0</v>
      </c>
      <c r="G113">
        <f t="shared" si="7"/>
        <v>0</v>
      </c>
      <c r="H113">
        <f t="shared" si="8"/>
        <v>0</v>
      </c>
      <c r="I113">
        <f t="shared" si="10"/>
        <v>0</v>
      </c>
      <c r="K113">
        <f t="shared" si="11"/>
        <v>179</v>
      </c>
      <c r="L113" s="206" t="s">
        <v>499</v>
      </c>
      <c r="M113" t="s">
        <v>500</v>
      </c>
      <c r="N113" s="161">
        <v>1</v>
      </c>
      <c r="O113" s="161">
        <v>0</v>
      </c>
      <c r="P113" s="161">
        <v>0</v>
      </c>
    </row>
    <row r="114" spans="1:16" x14ac:dyDescent="0.35">
      <c r="A114" t="str">
        <f>IFERROR(INDEX('389 Sectors'!$A$2:$A$394,MATCH(ZLabs!D114,'389 Sectors'!$H$2:$H$394,0)),INDEX('389 Sectors'!$A$2:$A$394,MATCH(VALUE(ZLabs!D114),'389 Sectors'!$H$2:$H$394,0)))</f>
        <v> 326</v>
      </c>
      <c r="B114">
        <v>113</v>
      </c>
      <c r="C114" t="s">
        <v>1638</v>
      </c>
      <c r="D114" t="str">
        <f t="shared" si="9"/>
        <v>326130</v>
      </c>
      <c r="E114" t="s">
        <v>1639</v>
      </c>
      <c r="F114">
        <f t="shared" si="6"/>
        <v>0</v>
      </c>
      <c r="G114">
        <f t="shared" si="7"/>
        <v>0</v>
      </c>
      <c r="H114">
        <f t="shared" si="8"/>
        <v>0</v>
      </c>
      <c r="I114">
        <f t="shared" si="10"/>
        <v>0</v>
      </c>
      <c r="K114">
        <f t="shared" si="11"/>
        <v>191</v>
      </c>
      <c r="L114" s="206" t="s">
        <v>501</v>
      </c>
      <c r="M114" t="s">
        <v>502</v>
      </c>
      <c r="N114" s="161">
        <v>0.43617021276595747</v>
      </c>
      <c r="O114" s="161">
        <v>0.56382978723404253</v>
      </c>
      <c r="P114" s="161">
        <v>0</v>
      </c>
    </row>
    <row r="115" spans="1:16" x14ac:dyDescent="0.35">
      <c r="A115" t="str">
        <f>IFERROR(INDEX('389 Sectors'!$A$2:$A$394,MATCH(ZLabs!D115,'389 Sectors'!$H$2:$H$394,0)),INDEX('389 Sectors'!$A$2:$A$394,MATCH(VALUE(ZLabs!D115),'389 Sectors'!$H$2:$H$394,0)))</f>
        <v> 326</v>
      </c>
      <c r="B115">
        <v>114</v>
      </c>
      <c r="C115" t="s">
        <v>1640</v>
      </c>
      <c r="D115" t="str">
        <f t="shared" si="9"/>
        <v>326140</v>
      </c>
      <c r="E115" t="s">
        <v>1641</v>
      </c>
      <c r="F115">
        <f t="shared" si="6"/>
        <v>0.53697749196141475</v>
      </c>
      <c r="G115">
        <f t="shared" si="7"/>
        <v>0.46302250803858519</v>
      </c>
      <c r="H115">
        <f t="shared" si="8"/>
        <v>0</v>
      </c>
      <c r="I115">
        <f t="shared" si="10"/>
        <v>1</v>
      </c>
      <c r="K115">
        <f t="shared" si="11"/>
        <v>193</v>
      </c>
      <c r="L115" s="206">
        <v>334111</v>
      </c>
      <c r="M115" t="s">
        <v>520</v>
      </c>
      <c r="N115" s="161">
        <v>1</v>
      </c>
      <c r="O115" s="161">
        <v>0</v>
      </c>
      <c r="P115" s="161">
        <v>0</v>
      </c>
    </row>
    <row r="116" spans="1:16" x14ac:dyDescent="0.35">
      <c r="A116" t="str">
        <f>IFERROR(INDEX('389 Sectors'!$A$2:$A$394,MATCH(ZLabs!D116,'389 Sectors'!$H$2:$H$394,0)),INDEX('389 Sectors'!$A$2:$A$394,MATCH(VALUE(ZLabs!D116),'389 Sectors'!$H$2:$H$394,0)))</f>
        <v> 326</v>
      </c>
      <c r="B116">
        <v>115</v>
      </c>
      <c r="C116" t="s">
        <v>1642</v>
      </c>
      <c r="D116" t="str">
        <f t="shared" si="9"/>
        <v>326150</v>
      </c>
      <c r="E116" t="s">
        <v>1643</v>
      </c>
      <c r="F116">
        <f t="shared" si="6"/>
        <v>0.43565891472868218</v>
      </c>
      <c r="G116">
        <f t="shared" si="7"/>
        <v>0.56434108527131788</v>
      </c>
      <c r="H116">
        <f t="shared" si="8"/>
        <v>0</v>
      </c>
      <c r="I116">
        <f t="shared" si="10"/>
        <v>1</v>
      </c>
      <c r="K116">
        <f t="shared" si="11"/>
        <v>194</v>
      </c>
      <c r="L116" s="206">
        <v>334112</v>
      </c>
      <c r="M116" t="s">
        <v>521</v>
      </c>
      <c r="N116" s="161">
        <v>1</v>
      </c>
      <c r="O116" s="161">
        <v>0</v>
      </c>
      <c r="P116" s="161">
        <v>0</v>
      </c>
    </row>
    <row r="117" spans="1:16" x14ac:dyDescent="0.35">
      <c r="A117" t="str">
        <f>IFERROR(INDEX('389 Sectors'!$A$2:$A$394,MATCH(ZLabs!D117,'389 Sectors'!$H$2:$H$394,0)),INDEX('389 Sectors'!$A$2:$A$394,MATCH(VALUE(ZLabs!D117),'389 Sectors'!$H$2:$H$394,0)))</f>
        <v> 326</v>
      </c>
      <c r="B117">
        <v>116</v>
      </c>
      <c r="C117" t="s">
        <v>1644</v>
      </c>
      <c r="D117" t="str">
        <f t="shared" si="9"/>
        <v>326160</v>
      </c>
      <c r="E117" t="s">
        <v>1645</v>
      </c>
      <c r="F117">
        <f t="shared" si="6"/>
        <v>0</v>
      </c>
      <c r="G117">
        <f t="shared" si="7"/>
        <v>0</v>
      </c>
      <c r="H117">
        <f t="shared" si="8"/>
        <v>0</v>
      </c>
      <c r="I117">
        <f t="shared" si="10"/>
        <v>0</v>
      </c>
      <c r="K117">
        <f t="shared" si="11"/>
        <v>196</v>
      </c>
      <c r="L117" s="206">
        <v>334210</v>
      </c>
      <c r="M117" t="s">
        <v>544</v>
      </c>
      <c r="N117" s="161">
        <v>1</v>
      </c>
      <c r="O117" s="161">
        <v>0</v>
      </c>
      <c r="P117" s="161">
        <v>0</v>
      </c>
    </row>
    <row r="118" spans="1:16" x14ac:dyDescent="0.35">
      <c r="A118" t="str">
        <f>IFERROR(INDEX('389 Sectors'!$A$2:$A$394,MATCH(ZLabs!D118,'389 Sectors'!$H$2:$H$394,0)),INDEX('389 Sectors'!$A$2:$A$394,MATCH(VALUE(ZLabs!D118),'389 Sectors'!$H$2:$H$394,0)))</f>
        <v> 326</v>
      </c>
      <c r="B118">
        <v>117</v>
      </c>
      <c r="C118" t="s">
        <v>1646</v>
      </c>
      <c r="D118" t="str">
        <f t="shared" si="9"/>
        <v>326190</v>
      </c>
      <c r="E118" t="s">
        <v>1647</v>
      </c>
      <c r="F118">
        <f t="shared" si="6"/>
        <v>0.88655711740249454</v>
      </c>
      <c r="G118">
        <f t="shared" si="7"/>
        <v>0.11344288259750544</v>
      </c>
      <c r="H118">
        <f t="shared" si="8"/>
        <v>0</v>
      </c>
      <c r="I118">
        <f t="shared" si="10"/>
        <v>1</v>
      </c>
      <c r="K118">
        <f t="shared" si="11"/>
        <v>197</v>
      </c>
      <c r="L118" s="206">
        <v>334220</v>
      </c>
      <c r="M118" t="s">
        <v>433</v>
      </c>
      <c r="N118" s="161">
        <v>0.9978823974286255</v>
      </c>
      <c r="O118" s="161">
        <v>2.1176025713745511E-3</v>
      </c>
      <c r="P118" s="161">
        <v>0</v>
      </c>
    </row>
    <row r="119" spans="1:16" x14ac:dyDescent="0.35">
      <c r="A119" t="str">
        <f>IFERROR(INDEX('389 Sectors'!$A$2:$A$394,MATCH(ZLabs!D119,'389 Sectors'!$H$2:$H$394,0)),INDEX('389 Sectors'!$A$2:$A$394,MATCH(VALUE(ZLabs!D119),'389 Sectors'!$H$2:$H$394,0)))</f>
        <v> 326</v>
      </c>
      <c r="B119">
        <v>118</v>
      </c>
      <c r="C119" t="s">
        <v>1648</v>
      </c>
      <c r="D119" t="str">
        <f t="shared" si="9"/>
        <v>326210</v>
      </c>
      <c r="E119" t="s">
        <v>1649</v>
      </c>
      <c r="F119">
        <f t="shared" si="6"/>
        <v>0.25095901473854232</v>
      </c>
      <c r="G119">
        <f t="shared" si="7"/>
        <v>0.74904098526145768</v>
      </c>
      <c r="H119">
        <f t="shared" si="8"/>
        <v>0</v>
      </c>
      <c r="I119">
        <f t="shared" si="10"/>
        <v>1</v>
      </c>
      <c r="K119">
        <f t="shared" si="11"/>
        <v>198</v>
      </c>
      <c r="L119" s="206">
        <v>334290</v>
      </c>
      <c r="M119" t="s">
        <v>511</v>
      </c>
      <c r="N119" s="161">
        <v>1</v>
      </c>
      <c r="O119" s="161">
        <v>0</v>
      </c>
      <c r="P119" s="161">
        <v>0</v>
      </c>
    </row>
    <row r="120" spans="1:16" x14ac:dyDescent="0.35">
      <c r="A120" t="str">
        <f>IFERROR(INDEX('389 Sectors'!$A$2:$A$394,MATCH(ZLabs!D120,'389 Sectors'!$H$2:$H$394,0)),INDEX('389 Sectors'!$A$2:$A$394,MATCH(VALUE(ZLabs!D120),'389 Sectors'!$H$2:$H$394,0)))</f>
        <v> 326</v>
      </c>
      <c r="B120">
        <v>119</v>
      </c>
      <c r="C120" t="s">
        <v>1650</v>
      </c>
      <c r="D120" t="str">
        <f t="shared" si="9"/>
        <v>326220</v>
      </c>
      <c r="E120" t="s">
        <v>1651</v>
      </c>
      <c r="F120">
        <f t="shared" si="6"/>
        <v>0.43925233644859812</v>
      </c>
      <c r="G120">
        <f t="shared" si="7"/>
        <v>0.56074766355140182</v>
      </c>
      <c r="H120">
        <f t="shared" si="8"/>
        <v>0</v>
      </c>
      <c r="I120">
        <f t="shared" si="10"/>
        <v>1</v>
      </c>
      <c r="K120">
        <f t="shared" si="11"/>
        <v>199</v>
      </c>
      <c r="L120" s="206">
        <v>334300</v>
      </c>
      <c r="M120" t="s">
        <v>508</v>
      </c>
      <c r="N120" s="161">
        <v>1</v>
      </c>
      <c r="O120" s="161">
        <v>0</v>
      </c>
      <c r="P120" s="161">
        <v>0</v>
      </c>
    </row>
    <row r="121" spans="1:16" x14ac:dyDescent="0.35">
      <c r="A121" t="str">
        <f>IFERROR(INDEX('389 Sectors'!$A$2:$A$394,MATCH(ZLabs!D121,'389 Sectors'!$H$2:$H$394,0)),INDEX('389 Sectors'!$A$2:$A$394,MATCH(VALUE(ZLabs!D121),'389 Sectors'!$H$2:$H$394,0)))</f>
        <v> 326</v>
      </c>
      <c r="B121">
        <v>120</v>
      </c>
      <c r="C121" t="s">
        <v>1652</v>
      </c>
      <c r="D121" t="str">
        <f t="shared" si="9"/>
        <v>326290</v>
      </c>
      <c r="E121" t="s">
        <v>1653</v>
      </c>
      <c r="F121">
        <f t="shared" si="6"/>
        <v>0.25602901178603804</v>
      </c>
      <c r="G121">
        <f t="shared" si="7"/>
        <v>0.7439709882139619</v>
      </c>
      <c r="H121">
        <f t="shared" si="8"/>
        <v>0</v>
      </c>
      <c r="I121">
        <f t="shared" si="10"/>
        <v>1</v>
      </c>
      <c r="K121">
        <f t="shared" si="11"/>
        <v>201</v>
      </c>
      <c r="L121" s="206">
        <v>334418</v>
      </c>
      <c r="M121" t="s">
        <v>522</v>
      </c>
      <c r="N121" s="161">
        <v>1</v>
      </c>
      <c r="O121" s="161">
        <v>0</v>
      </c>
      <c r="P121" s="161">
        <v>0</v>
      </c>
    </row>
    <row r="122" spans="1:16" x14ac:dyDescent="0.35">
      <c r="A122" t="str">
        <f>IFERROR(INDEX('389 Sectors'!$A$2:$A$394,MATCH(ZLabs!D122,'389 Sectors'!$H$2:$H$394,0)),INDEX('389 Sectors'!$A$2:$A$394,MATCH(VALUE(ZLabs!D122),'389 Sectors'!$H$2:$H$394,0)))</f>
        <v> 327</v>
      </c>
      <c r="B122">
        <v>121</v>
      </c>
      <c r="C122" t="s">
        <v>1654</v>
      </c>
      <c r="D122" t="str">
        <f t="shared" si="9"/>
        <v>327100</v>
      </c>
      <c r="E122" t="s">
        <v>1655</v>
      </c>
      <c r="F122">
        <f t="shared" si="6"/>
        <v>1</v>
      </c>
      <c r="G122">
        <f t="shared" si="7"/>
        <v>0</v>
      </c>
      <c r="H122">
        <f t="shared" si="8"/>
        <v>0</v>
      </c>
      <c r="I122">
        <f t="shared" si="10"/>
        <v>1</v>
      </c>
      <c r="K122">
        <f t="shared" si="11"/>
        <v>203</v>
      </c>
      <c r="L122" s="206">
        <v>334510</v>
      </c>
      <c r="M122" t="s">
        <v>539</v>
      </c>
      <c r="N122" s="161">
        <v>1</v>
      </c>
      <c r="O122" s="161">
        <v>0</v>
      </c>
      <c r="P122" s="161">
        <v>0</v>
      </c>
    </row>
    <row r="123" spans="1:16" x14ac:dyDescent="0.35">
      <c r="A123" t="str">
        <f>IFERROR(INDEX('389 Sectors'!$A$2:$A$394,MATCH(ZLabs!D123,'389 Sectors'!$H$2:$H$394,0)),INDEX('389 Sectors'!$A$2:$A$394,MATCH(VALUE(ZLabs!D123),'389 Sectors'!$H$2:$H$394,0)))</f>
        <v> 327</v>
      </c>
      <c r="B123">
        <v>122</v>
      </c>
      <c r="C123" t="s">
        <v>1656</v>
      </c>
      <c r="D123" t="str">
        <f t="shared" si="9"/>
        <v>327200</v>
      </c>
      <c r="E123" t="s">
        <v>1657</v>
      </c>
      <c r="F123">
        <f t="shared" si="6"/>
        <v>0.98784274859596954</v>
      </c>
      <c r="G123">
        <f t="shared" si="7"/>
        <v>1.2157251404030395E-2</v>
      </c>
      <c r="H123">
        <f t="shared" si="8"/>
        <v>0</v>
      </c>
      <c r="I123">
        <f t="shared" si="10"/>
        <v>0.99999999999999989</v>
      </c>
      <c r="K123">
        <f t="shared" si="11"/>
        <v>204</v>
      </c>
      <c r="L123" s="206">
        <v>334511</v>
      </c>
      <c r="M123" t="s">
        <v>671</v>
      </c>
      <c r="N123" s="161">
        <v>0</v>
      </c>
      <c r="O123" s="161">
        <v>0</v>
      </c>
      <c r="P123" s="161">
        <v>1</v>
      </c>
    </row>
    <row r="124" spans="1:16" x14ac:dyDescent="0.35">
      <c r="A124" t="str">
        <f>IFERROR(INDEX('389 Sectors'!$A$2:$A$394,MATCH(ZLabs!D124,'389 Sectors'!$H$2:$H$394,0)),INDEX('389 Sectors'!$A$2:$A$394,MATCH(VALUE(ZLabs!D124),'389 Sectors'!$H$2:$H$394,0)))</f>
        <v> 327</v>
      </c>
      <c r="B124">
        <v>123</v>
      </c>
      <c r="C124" t="s">
        <v>1658</v>
      </c>
      <c r="D124" t="str">
        <f t="shared" si="9"/>
        <v>327310</v>
      </c>
      <c r="E124" t="s">
        <v>1659</v>
      </c>
      <c r="F124">
        <f t="shared" si="6"/>
        <v>0</v>
      </c>
      <c r="G124">
        <f t="shared" si="7"/>
        <v>0</v>
      </c>
      <c r="H124">
        <f t="shared" si="8"/>
        <v>0</v>
      </c>
      <c r="I124">
        <f t="shared" si="10"/>
        <v>0</v>
      </c>
      <c r="K124">
        <f t="shared" si="11"/>
        <v>212</v>
      </c>
      <c r="L124" s="206">
        <v>334610</v>
      </c>
      <c r="M124" t="s">
        <v>515</v>
      </c>
      <c r="N124" s="161">
        <v>1</v>
      </c>
      <c r="O124" s="161">
        <v>0</v>
      </c>
      <c r="P124" s="161">
        <v>0</v>
      </c>
    </row>
    <row r="125" spans="1:16" x14ac:dyDescent="0.35">
      <c r="A125" t="str">
        <f>IFERROR(INDEX('389 Sectors'!$A$2:$A$394,MATCH(ZLabs!D125,'389 Sectors'!$H$2:$H$394,0)),INDEX('389 Sectors'!$A$2:$A$394,MATCH(VALUE(ZLabs!D125),'389 Sectors'!$H$2:$H$394,0)))</f>
        <v> 327</v>
      </c>
      <c r="B125">
        <v>124</v>
      </c>
      <c r="C125" t="s">
        <v>1660</v>
      </c>
      <c r="D125" t="str">
        <f t="shared" si="9"/>
        <v>327320</v>
      </c>
      <c r="E125" t="s">
        <v>1661</v>
      </c>
      <c r="F125">
        <f t="shared" si="6"/>
        <v>0</v>
      </c>
      <c r="G125">
        <f t="shared" si="7"/>
        <v>0</v>
      </c>
      <c r="H125">
        <f t="shared" si="8"/>
        <v>0</v>
      </c>
      <c r="I125">
        <f t="shared" si="10"/>
        <v>0</v>
      </c>
      <c r="K125">
        <f t="shared" si="11"/>
        <v>195</v>
      </c>
      <c r="L125" s="206" t="s">
        <v>509</v>
      </c>
      <c r="M125" t="s">
        <v>510</v>
      </c>
      <c r="N125" s="161">
        <v>1</v>
      </c>
      <c r="O125" s="161">
        <v>0</v>
      </c>
      <c r="P125" s="161">
        <v>0</v>
      </c>
    </row>
    <row r="126" spans="1:16" x14ac:dyDescent="0.35">
      <c r="A126" t="str">
        <f>IFERROR(INDEX('389 Sectors'!$A$2:$A$394,MATCH(ZLabs!D126,'389 Sectors'!$H$2:$H$394,0)),INDEX('389 Sectors'!$A$2:$A$394,MATCH(VALUE(ZLabs!D126),'389 Sectors'!$H$2:$H$394,0)))</f>
        <v> 327</v>
      </c>
      <c r="B126">
        <v>125</v>
      </c>
      <c r="C126" t="s">
        <v>1662</v>
      </c>
      <c r="D126" t="str">
        <f t="shared" si="9"/>
        <v>327330</v>
      </c>
      <c r="E126" t="s">
        <v>1663</v>
      </c>
      <c r="F126">
        <f t="shared" si="6"/>
        <v>0</v>
      </c>
      <c r="G126">
        <f t="shared" si="7"/>
        <v>0</v>
      </c>
      <c r="H126">
        <f t="shared" si="8"/>
        <v>0</v>
      </c>
      <c r="I126">
        <f t="shared" si="10"/>
        <v>0</v>
      </c>
      <c r="K126">
        <f t="shared" si="11"/>
        <v>202</v>
      </c>
      <c r="L126" s="206" t="s">
        <v>512</v>
      </c>
      <c r="M126" t="s">
        <v>513</v>
      </c>
      <c r="N126" s="161">
        <v>1</v>
      </c>
      <c r="O126" s="161">
        <v>0</v>
      </c>
      <c r="P126" s="161">
        <v>0</v>
      </c>
    </row>
    <row r="127" spans="1:16" x14ac:dyDescent="0.35">
      <c r="A127" t="str">
        <f>IFERROR(INDEX('389 Sectors'!$A$2:$A$394,MATCH(ZLabs!D127,'389 Sectors'!$H$2:$H$394,0)),INDEX('389 Sectors'!$A$2:$A$394,MATCH(VALUE(ZLabs!D127),'389 Sectors'!$H$2:$H$394,0)))</f>
        <v> 327</v>
      </c>
      <c r="B127">
        <v>126</v>
      </c>
      <c r="C127" t="s">
        <v>1664</v>
      </c>
      <c r="D127" t="str">
        <f t="shared" si="9"/>
        <v>327390</v>
      </c>
      <c r="E127" t="s">
        <v>1665</v>
      </c>
      <c r="F127">
        <f t="shared" si="6"/>
        <v>1</v>
      </c>
      <c r="G127">
        <f t="shared" si="7"/>
        <v>0</v>
      </c>
      <c r="H127">
        <f t="shared" si="8"/>
        <v>0</v>
      </c>
      <c r="I127">
        <f t="shared" si="10"/>
        <v>1</v>
      </c>
      <c r="K127">
        <f t="shared" si="11"/>
        <v>211</v>
      </c>
      <c r="L127" s="206" t="s">
        <v>468</v>
      </c>
      <c r="M127" t="s">
        <v>469</v>
      </c>
      <c r="N127" s="161">
        <v>1</v>
      </c>
      <c r="O127" s="161">
        <v>0</v>
      </c>
      <c r="P127" s="161">
        <v>0</v>
      </c>
    </row>
    <row r="128" spans="1:16" x14ac:dyDescent="0.35">
      <c r="A128" t="str">
        <f>IFERROR(INDEX('389 Sectors'!$A$2:$A$394,MATCH(ZLabs!D128,'389 Sectors'!$H$2:$H$394,0)),INDEX('389 Sectors'!$A$2:$A$394,MATCH(VALUE(ZLabs!D128),'389 Sectors'!$H$2:$H$394,0)))</f>
        <v> 327</v>
      </c>
      <c r="B128">
        <v>127</v>
      </c>
      <c r="C128" t="s">
        <v>1666</v>
      </c>
      <c r="D128" t="str">
        <f t="shared" si="9"/>
        <v>327400</v>
      </c>
      <c r="E128" t="s">
        <v>1667</v>
      </c>
      <c r="F128">
        <f t="shared" si="6"/>
        <v>1</v>
      </c>
      <c r="G128">
        <f t="shared" si="7"/>
        <v>0</v>
      </c>
      <c r="H128">
        <f t="shared" si="8"/>
        <v>0</v>
      </c>
      <c r="I128">
        <f t="shared" si="10"/>
        <v>1</v>
      </c>
      <c r="K128">
        <f t="shared" si="11"/>
        <v>213</v>
      </c>
      <c r="L128" s="206">
        <v>335110</v>
      </c>
      <c r="M128" t="s">
        <v>434</v>
      </c>
      <c r="N128" s="161">
        <v>2.6846703733121528E-2</v>
      </c>
      <c r="O128" s="161">
        <v>0.97315329626687852</v>
      </c>
      <c r="P128" s="161">
        <v>0</v>
      </c>
    </row>
    <row r="129" spans="1:16" x14ac:dyDescent="0.35">
      <c r="A129" t="str">
        <f>IFERROR(INDEX('389 Sectors'!$A$2:$A$394,MATCH(ZLabs!D129,'389 Sectors'!$H$2:$H$394,0)),INDEX('389 Sectors'!$A$2:$A$394,MATCH(VALUE(ZLabs!D129),'389 Sectors'!$H$2:$H$394,0)))</f>
        <v> 327</v>
      </c>
      <c r="B129">
        <v>128</v>
      </c>
      <c r="C129" t="s">
        <v>1668</v>
      </c>
      <c r="D129" t="str">
        <f t="shared" si="9"/>
        <v>327910</v>
      </c>
      <c r="E129" t="s">
        <v>1669</v>
      </c>
      <c r="F129">
        <f t="shared" si="6"/>
        <v>1</v>
      </c>
      <c r="G129">
        <f t="shared" si="7"/>
        <v>0</v>
      </c>
      <c r="H129">
        <f t="shared" si="8"/>
        <v>0</v>
      </c>
      <c r="I129">
        <f t="shared" si="10"/>
        <v>1</v>
      </c>
      <c r="K129">
        <f t="shared" si="11"/>
        <v>214</v>
      </c>
      <c r="L129" s="206">
        <v>335120</v>
      </c>
      <c r="M129" t="s">
        <v>470</v>
      </c>
      <c r="N129" s="161">
        <v>1</v>
      </c>
      <c r="O129" s="161">
        <v>0</v>
      </c>
      <c r="P129" s="161">
        <v>0</v>
      </c>
    </row>
    <row r="130" spans="1:16" x14ac:dyDescent="0.35">
      <c r="A130" t="str">
        <f>IFERROR(INDEX('389 Sectors'!$A$2:$A$394,MATCH(ZLabs!D130,'389 Sectors'!$H$2:$H$394,0)),INDEX('389 Sectors'!$A$2:$A$394,MATCH(VALUE(ZLabs!D130),'389 Sectors'!$H$2:$H$394,0)))</f>
        <v> 327</v>
      </c>
      <c r="B130">
        <v>129</v>
      </c>
      <c r="C130" t="s">
        <v>1670</v>
      </c>
      <c r="D130" t="str">
        <f t="shared" si="9"/>
        <v>327991</v>
      </c>
      <c r="E130" t="s">
        <v>1671</v>
      </c>
      <c r="F130">
        <f t="shared" ref="F130:F193" si="12">IFERROR(INDEX(N$2:N$271,MATCH($B130,$K$2:$K$271,0)),0)</f>
        <v>0</v>
      </c>
      <c r="G130">
        <f t="shared" ref="G130:G193" si="13">IFERROR(INDEX(O$2:O$271,MATCH($B130,$K$2:$K$271,0)),0)</f>
        <v>0</v>
      </c>
      <c r="H130">
        <f t="shared" ref="H130:H193" si="14">IFERROR(INDEX(P$2:P$271,MATCH($B130,$K$2:$K$271,0)),0)</f>
        <v>1</v>
      </c>
      <c r="I130">
        <f t="shared" si="10"/>
        <v>1</v>
      </c>
      <c r="K130">
        <f t="shared" si="11"/>
        <v>215</v>
      </c>
      <c r="L130" s="206">
        <v>335210</v>
      </c>
      <c r="M130" t="s">
        <v>484</v>
      </c>
      <c r="N130" s="161">
        <v>0.69523299410819495</v>
      </c>
      <c r="O130" s="161">
        <v>0.30476700589180505</v>
      </c>
      <c r="P130" s="161">
        <v>0</v>
      </c>
    </row>
    <row r="131" spans="1:16" x14ac:dyDescent="0.35">
      <c r="A131" t="str">
        <f>IFERROR(INDEX('389 Sectors'!$A$2:$A$394,MATCH(ZLabs!D131,'389 Sectors'!$H$2:$H$394,0)),INDEX('389 Sectors'!$A$2:$A$394,MATCH(VALUE(ZLabs!D131),'389 Sectors'!$H$2:$H$394,0)))</f>
        <v> 327</v>
      </c>
      <c r="B131">
        <v>130</v>
      </c>
      <c r="C131" t="s">
        <v>1672</v>
      </c>
      <c r="D131" t="str">
        <f t="shared" ref="D131:D194" si="15">SUBSTITUTE(C131,"'","")</f>
        <v>327992</v>
      </c>
      <c r="E131" t="s">
        <v>1673</v>
      </c>
      <c r="F131">
        <f t="shared" si="12"/>
        <v>1</v>
      </c>
      <c r="G131">
        <f t="shared" si="13"/>
        <v>0</v>
      </c>
      <c r="H131">
        <f t="shared" si="14"/>
        <v>0</v>
      </c>
      <c r="I131">
        <f t="shared" ref="I131:I194" si="16">SUM(F131:H131)</f>
        <v>1</v>
      </c>
      <c r="K131">
        <f t="shared" ref="K131:K194" si="17">INDEX($B$2:$B$390,MATCH(TEXT(L131,"#"),$D$2:$D$390,0))</f>
        <v>216</v>
      </c>
      <c r="L131" s="206">
        <v>335221</v>
      </c>
      <c r="M131" t="s">
        <v>485</v>
      </c>
      <c r="N131" s="161">
        <v>1</v>
      </c>
      <c r="O131" s="161">
        <v>0</v>
      </c>
      <c r="P131" s="161">
        <v>0</v>
      </c>
    </row>
    <row r="132" spans="1:16" x14ac:dyDescent="0.35">
      <c r="A132" t="str">
        <f>IFERROR(INDEX('389 Sectors'!$A$2:$A$394,MATCH(ZLabs!D132,'389 Sectors'!$H$2:$H$394,0)),INDEX('389 Sectors'!$A$2:$A$394,MATCH(VALUE(ZLabs!D132),'389 Sectors'!$H$2:$H$394,0)))</f>
        <v> 327</v>
      </c>
      <c r="B132">
        <v>131</v>
      </c>
      <c r="C132" t="s">
        <v>1674</v>
      </c>
      <c r="D132" t="str">
        <f t="shared" si="15"/>
        <v>327993</v>
      </c>
      <c r="E132" t="s">
        <v>1675</v>
      </c>
      <c r="F132">
        <f t="shared" si="12"/>
        <v>0</v>
      </c>
      <c r="G132">
        <f t="shared" si="13"/>
        <v>0</v>
      </c>
      <c r="H132">
        <f t="shared" si="14"/>
        <v>0</v>
      </c>
      <c r="I132">
        <f t="shared" si="16"/>
        <v>0</v>
      </c>
      <c r="K132">
        <f t="shared" si="17"/>
        <v>217</v>
      </c>
      <c r="L132" s="206">
        <v>335222</v>
      </c>
      <c r="M132" t="s">
        <v>486</v>
      </c>
      <c r="N132" s="161">
        <v>1</v>
      </c>
      <c r="O132" s="161">
        <v>0</v>
      </c>
      <c r="P132" s="161">
        <v>0</v>
      </c>
    </row>
    <row r="133" spans="1:16" x14ac:dyDescent="0.35">
      <c r="A133" t="str">
        <f>IFERROR(INDEX('389 Sectors'!$A$2:$A$394,MATCH(ZLabs!D133,'389 Sectors'!$H$2:$H$394,0)),INDEX('389 Sectors'!$A$2:$A$394,MATCH(VALUE(ZLabs!D133),'389 Sectors'!$H$2:$H$394,0)))</f>
        <v> 327</v>
      </c>
      <c r="B133">
        <v>132</v>
      </c>
      <c r="C133" t="s">
        <v>1676</v>
      </c>
      <c r="D133" t="str">
        <f t="shared" si="15"/>
        <v>327999</v>
      </c>
      <c r="E133" t="s">
        <v>1677</v>
      </c>
      <c r="F133">
        <f t="shared" si="12"/>
        <v>0</v>
      </c>
      <c r="G133">
        <f t="shared" si="13"/>
        <v>0</v>
      </c>
      <c r="H133">
        <f t="shared" si="14"/>
        <v>0</v>
      </c>
      <c r="I133">
        <f t="shared" si="16"/>
        <v>0</v>
      </c>
      <c r="K133">
        <f t="shared" si="17"/>
        <v>218</v>
      </c>
      <c r="L133" s="206">
        <v>335224</v>
      </c>
      <c r="M133" t="s">
        <v>487</v>
      </c>
      <c r="N133" s="161">
        <v>1</v>
      </c>
      <c r="O133" s="161">
        <v>0</v>
      </c>
      <c r="P133" s="161">
        <v>0</v>
      </c>
    </row>
    <row r="134" spans="1:16" x14ac:dyDescent="0.35">
      <c r="A134" t="str">
        <f>IFERROR(INDEX('389 Sectors'!$A$2:$A$394,MATCH(ZLabs!D134,'389 Sectors'!$H$2:$H$394,0)),INDEX('389 Sectors'!$A$2:$A$394,MATCH(VALUE(ZLabs!D134),'389 Sectors'!$H$2:$H$394,0)))</f>
        <v> 331</v>
      </c>
      <c r="B134">
        <v>133</v>
      </c>
      <c r="C134" t="s">
        <v>1678</v>
      </c>
      <c r="D134" t="str">
        <f t="shared" si="15"/>
        <v>331110</v>
      </c>
      <c r="E134" t="s">
        <v>1679</v>
      </c>
      <c r="F134">
        <f t="shared" si="12"/>
        <v>0</v>
      </c>
      <c r="G134">
        <f t="shared" si="13"/>
        <v>1</v>
      </c>
      <c r="H134">
        <f t="shared" si="14"/>
        <v>0</v>
      </c>
      <c r="I134">
        <f t="shared" si="16"/>
        <v>1</v>
      </c>
      <c r="K134">
        <f t="shared" si="17"/>
        <v>219</v>
      </c>
      <c r="L134" s="206">
        <v>335228</v>
      </c>
      <c r="M134" t="s">
        <v>488</v>
      </c>
      <c r="N134" s="161">
        <v>1</v>
      </c>
      <c r="O134" s="161">
        <v>0</v>
      </c>
      <c r="P134" s="161">
        <v>0</v>
      </c>
    </row>
    <row r="135" spans="1:16" x14ac:dyDescent="0.35">
      <c r="A135" t="str">
        <f>IFERROR(INDEX('389 Sectors'!$A$2:$A$394,MATCH(ZLabs!D135,'389 Sectors'!$H$2:$H$394,0)),INDEX('389 Sectors'!$A$2:$A$394,MATCH(VALUE(ZLabs!D135),'389 Sectors'!$H$2:$H$394,0)))</f>
        <v> 331</v>
      </c>
      <c r="B135">
        <v>134</v>
      </c>
      <c r="C135" t="s">
        <v>1680</v>
      </c>
      <c r="D135" t="str">
        <f t="shared" si="15"/>
        <v>331200</v>
      </c>
      <c r="E135" t="s">
        <v>1681</v>
      </c>
      <c r="F135">
        <f t="shared" si="12"/>
        <v>0.97424892703862664</v>
      </c>
      <c r="G135">
        <f t="shared" si="13"/>
        <v>2.575107296137339E-2</v>
      </c>
      <c r="H135">
        <f t="shared" si="14"/>
        <v>0</v>
      </c>
      <c r="I135">
        <f t="shared" si="16"/>
        <v>1</v>
      </c>
      <c r="K135">
        <f t="shared" si="17"/>
        <v>220</v>
      </c>
      <c r="L135" s="206">
        <v>335311</v>
      </c>
      <c r="M135" t="s">
        <v>605</v>
      </c>
      <c r="N135" s="161">
        <v>0</v>
      </c>
      <c r="O135" s="161">
        <v>1</v>
      </c>
      <c r="P135" s="161">
        <v>0</v>
      </c>
    </row>
    <row r="136" spans="1:16" x14ac:dyDescent="0.35">
      <c r="A136" t="str">
        <f>IFERROR(INDEX('389 Sectors'!$A$2:$A$394,MATCH(ZLabs!D136,'389 Sectors'!$H$2:$H$394,0)),INDEX('389 Sectors'!$A$2:$A$394,MATCH(VALUE(ZLabs!D136),'389 Sectors'!$H$2:$H$394,0)))</f>
        <v> 331</v>
      </c>
      <c r="B136">
        <v>135</v>
      </c>
      <c r="C136" t="s">
        <v>1682</v>
      </c>
      <c r="D136" t="str">
        <f t="shared" si="15"/>
        <v>33131A</v>
      </c>
      <c r="E136" t="s">
        <v>1683</v>
      </c>
      <c r="F136">
        <f t="shared" si="12"/>
        <v>0</v>
      </c>
      <c r="G136">
        <f t="shared" si="13"/>
        <v>0</v>
      </c>
      <c r="H136">
        <f t="shared" si="14"/>
        <v>0</v>
      </c>
      <c r="I136">
        <f t="shared" si="16"/>
        <v>0</v>
      </c>
      <c r="K136">
        <f t="shared" si="17"/>
        <v>221</v>
      </c>
      <c r="L136" s="206">
        <v>335312</v>
      </c>
      <c r="M136" t="s">
        <v>503</v>
      </c>
      <c r="N136" s="161">
        <v>1</v>
      </c>
      <c r="O136" s="161">
        <v>0</v>
      </c>
      <c r="P136" s="161">
        <v>0</v>
      </c>
    </row>
    <row r="137" spans="1:16" x14ac:dyDescent="0.35">
      <c r="A137" t="str">
        <f>IFERROR(INDEX('389 Sectors'!$A$2:$A$394,MATCH(ZLabs!D137,'389 Sectors'!$H$2:$H$394,0)),INDEX('389 Sectors'!$A$2:$A$394,MATCH(VALUE(ZLabs!D137),'389 Sectors'!$H$2:$H$394,0)))</f>
        <v> 331</v>
      </c>
      <c r="B137">
        <v>136</v>
      </c>
      <c r="C137" t="s">
        <v>1684</v>
      </c>
      <c r="D137" t="str">
        <f t="shared" si="15"/>
        <v>33131B</v>
      </c>
      <c r="E137" t="s">
        <v>1685</v>
      </c>
      <c r="F137">
        <f t="shared" si="12"/>
        <v>0</v>
      </c>
      <c r="G137">
        <f t="shared" si="13"/>
        <v>0</v>
      </c>
      <c r="H137">
        <f t="shared" si="14"/>
        <v>0</v>
      </c>
      <c r="I137">
        <f t="shared" si="16"/>
        <v>0</v>
      </c>
      <c r="K137">
        <f t="shared" si="17"/>
        <v>222</v>
      </c>
      <c r="L137" s="206">
        <v>335313</v>
      </c>
      <c r="M137" t="s">
        <v>614</v>
      </c>
      <c r="N137" s="161">
        <v>0</v>
      </c>
      <c r="O137" s="161">
        <v>1</v>
      </c>
      <c r="P137" s="161">
        <v>0</v>
      </c>
    </row>
    <row r="138" spans="1:16" x14ac:dyDescent="0.35">
      <c r="A138" t="str">
        <f>IFERROR(INDEX('389 Sectors'!$A$2:$A$394,MATCH(ZLabs!D138,'389 Sectors'!$H$2:$H$394,0)),INDEX('389 Sectors'!$A$2:$A$394,MATCH(VALUE(ZLabs!D138),'389 Sectors'!$H$2:$H$394,0)))</f>
        <v> 331</v>
      </c>
      <c r="B138">
        <v>137</v>
      </c>
      <c r="C138" t="s">
        <v>1686</v>
      </c>
      <c r="D138" t="str">
        <f t="shared" si="15"/>
        <v>331411</v>
      </c>
      <c r="E138" t="s">
        <v>1687</v>
      </c>
      <c r="F138">
        <f t="shared" si="12"/>
        <v>0</v>
      </c>
      <c r="G138">
        <f t="shared" si="13"/>
        <v>0</v>
      </c>
      <c r="H138">
        <f t="shared" si="14"/>
        <v>0</v>
      </c>
      <c r="I138">
        <f t="shared" si="16"/>
        <v>0</v>
      </c>
      <c r="K138">
        <f t="shared" si="17"/>
        <v>224</v>
      </c>
      <c r="L138" s="206">
        <v>335911</v>
      </c>
      <c r="M138" t="s">
        <v>435</v>
      </c>
      <c r="N138" s="161">
        <v>0.16333676622039134</v>
      </c>
      <c r="O138" s="161">
        <v>0.83666323377960861</v>
      </c>
      <c r="P138" s="161">
        <v>0</v>
      </c>
    </row>
    <row r="139" spans="1:16" x14ac:dyDescent="0.35">
      <c r="A139" t="str">
        <f>IFERROR(INDEX('389 Sectors'!$A$2:$A$394,MATCH(ZLabs!D139,'389 Sectors'!$H$2:$H$394,0)),INDEX('389 Sectors'!$A$2:$A$394,MATCH(VALUE(ZLabs!D139),'389 Sectors'!$H$2:$H$394,0)))</f>
        <v> 331</v>
      </c>
      <c r="B139">
        <v>138</v>
      </c>
      <c r="C139" t="s">
        <v>1688</v>
      </c>
      <c r="D139" t="str">
        <f t="shared" si="15"/>
        <v>331419</v>
      </c>
      <c r="E139" t="s">
        <v>1689</v>
      </c>
      <c r="F139">
        <f t="shared" si="12"/>
        <v>0</v>
      </c>
      <c r="G139">
        <f t="shared" si="13"/>
        <v>0</v>
      </c>
      <c r="H139">
        <f t="shared" si="14"/>
        <v>0</v>
      </c>
      <c r="I139">
        <f t="shared" si="16"/>
        <v>0</v>
      </c>
      <c r="K139">
        <f t="shared" si="17"/>
        <v>225</v>
      </c>
      <c r="L139" s="206">
        <v>335912</v>
      </c>
      <c r="M139" t="s">
        <v>514</v>
      </c>
      <c r="N139" s="161">
        <v>0.45623235175473981</v>
      </c>
      <c r="O139" s="161">
        <v>0.54376764824526014</v>
      </c>
      <c r="P139" s="161">
        <v>0</v>
      </c>
    </row>
    <row r="140" spans="1:16" x14ac:dyDescent="0.35">
      <c r="A140" t="str">
        <f>IFERROR(INDEX('389 Sectors'!$A$2:$A$394,MATCH(ZLabs!D140,'389 Sectors'!$H$2:$H$394,0)),INDEX('389 Sectors'!$A$2:$A$394,MATCH(VALUE(ZLabs!D140),'389 Sectors'!$H$2:$H$394,0)))</f>
        <v> 331</v>
      </c>
      <c r="B140">
        <v>139</v>
      </c>
      <c r="C140" t="s">
        <v>1690</v>
      </c>
      <c r="D140" t="str">
        <f t="shared" si="15"/>
        <v>331420</v>
      </c>
      <c r="E140" t="s">
        <v>1691</v>
      </c>
      <c r="F140">
        <f t="shared" si="12"/>
        <v>0</v>
      </c>
      <c r="G140">
        <f t="shared" si="13"/>
        <v>0</v>
      </c>
      <c r="H140">
        <f t="shared" si="14"/>
        <v>0</v>
      </c>
      <c r="I140">
        <f t="shared" si="16"/>
        <v>0</v>
      </c>
      <c r="K140">
        <f t="shared" si="17"/>
        <v>229</v>
      </c>
      <c r="L140" s="206">
        <v>335999</v>
      </c>
      <c r="M140" t="s">
        <v>489</v>
      </c>
      <c r="N140" s="161">
        <v>1</v>
      </c>
      <c r="O140" s="161">
        <v>0</v>
      </c>
      <c r="P140" s="161">
        <v>0</v>
      </c>
    </row>
    <row r="141" spans="1:16" x14ac:dyDescent="0.35">
      <c r="A141" t="str">
        <f>IFERROR(INDEX('389 Sectors'!$A$2:$A$394,MATCH(ZLabs!D141,'389 Sectors'!$H$2:$H$394,0)),INDEX('389 Sectors'!$A$2:$A$394,MATCH(VALUE(ZLabs!D141),'389 Sectors'!$H$2:$H$394,0)))</f>
        <v> 331</v>
      </c>
      <c r="B141">
        <v>140</v>
      </c>
      <c r="C141" t="s">
        <v>1692</v>
      </c>
      <c r="D141" t="str">
        <f t="shared" si="15"/>
        <v>331490</v>
      </c>
      <c r="E141" t="s">
        <v>1693</v>
      </c>
      <c r="F141">
        <f t="shared" si="12"/>
        <v>1</v>
      </c>
      <c r="G141">
        <f t="shared" si="13"/>
        <v>0</v>
      </c>
      <c r="H141">
        <f t="shared" si="14"/>
        <v>0</v>
      </c>
      <c r="I141">
        <f t="shared" si="16"/>
        <v>1</v>
      </c>
      <c r="K141">
        <f t="shared" si="17"/>
        <v>230</v>
      </c>
      <c r="L141" s="206">
        <v>336111</v>
      </c>
      <c r="M141" t="s">
        <v>419</v>
      </c>
      <c r="N141" s="161">
        <v>1</v>
      </c>
      <c r="O141" s="161">
        <v>0</v>
      </c>
      <c r="P141" s="161">
        <v>0</v>
      </c>
    </row>
    <row r="142" spans="1:16" x14ac:dyDescent="0.35">
      <c r="A142" t="str">
        <f>IFERROR(INDEX('389 Sectors'!$A$2:$A$394,MATCH(ZLabs!D142,'389 Sectors'!$H$2:$H$394,0)),INDEX('389 Sectors'!$A$2:$A$394,MATCH(VALUE(ZLabs!D142),'389 Sectors'!$H$2:$H$394,0)))</f>
        <v> 331</v>
      </c>
      <c r="B142">
        <v>141</v>
      </c>
      <c r="C142" t="s">
        <v>1694</v>
      </c>
      <c r="D142" t="str">
        <f t="shared" si="15"/>
        <v>331510</v>
      </c>
      <c r="E142" t="s">
        <v>1695</v>
      </c>
      <c r="F142">
        <f t="shared" si="12"/>
        <v>0</v>
      </c>
      <c r="G142">
        <f t="shared" si="13"/>
        <v>0</v>
      </c>
      <c r="H142">
        <f t="shared" si="14"/>
        <v>0</v>
      </c>
      <c r="I142">
        <f t="shared" si="16"/>
        <v>0</v>
      </c>
      <c r="K142">
        <f t="shared" si="17"/>
        <v>231</v>
      </c>
      <c r="L142" s="206">
        <v>336112</v>
      </c>
      <c r="M142" t="s">
        <v>421</v>
      </c>
      <c r="N142" s="161">
        <v>1</v>
      </c>
      <c r="O142" s="161">
        <v>0</v>
      </c>
      <c r="P142" s="161">
        <v>0</v>
      </c>
    </row>
    <row r="143" spans="1:16" x14ac:dyDescent="0.35">
      <c r="A143" t="str">
        <f>IFERROR(INDEX('389 Sectors'!$A$2:$A$394,MATCH(ZLabs!D143,'389 Sectors'!$H$2:$H$394,0)),INDEX('389 Sectors'!$A$2:$A$394,MATCH(VALUE(ZLabs!D143),'389 Sectors'!$H$2:$H$394,0)))</f>
        <v> 331</v>
      </c>
      <c r="B143">
        <v>142</v>
      </c>
      <c r="C143" t="s">
        <v>1696</v>
      </c>
      <c r="D143" t="str">
        <f t="shared" si="15"/>
        <v>331520</v>
      </c>
      <c r="E143" t="s">
        <v>1697</v>
      </c>
      <c r="F143">
        <f t="shared" si="12"/>
        <v>1</v>
      </c>
      <c r="G143">
        <f t="shared" si="13"/>
        <v>0</v>
      </c>
      <c r="H143">
        <f t="shared" si="14"/>
        <v>0</v>
      </c>
      <c r="I143">
        <f t="shared" si="16"/>
        <v>1</v>
      </c>
      <c r="K143">
        <f t="shared" si="17"/>
        <v>233</v>
      </c>
      <c r="L143" s="206">
        <v>336211</v>
      </c>
      <c r="M143" t="s">
        <v>420</v>
      </c>
      <c r="N143" s="161">
        <v>1</v>
      </c>
      <c r="O143" s="161">
        <v>0</v>
      </c>
      <c r="P143" s="161">
        <v>0</v>
      </c>
    </row>
    <row r="144" spans="1:16" x14ac:dyDescent="0.35">
      <c r="A144" t="str">
        <f>IFERROR(INDEX('389 Sectors'!$A$2:$A$394,MATCH(ZLabs!D144,'389 Sectors'!$H$2:$H$394,0)),INDEX('389 Sectors'!$A$2:$A$394,MATCH(VALUE(ZLabs!D144),'389 Sectors'!$H$2:$H$394,0)))</f>
        <v> 332</v>
      </c>
      <c r="B144">
        <v>143</v>
      </c>
      <c r="C144" t="s">
        <v>1698</v>
      </c>
      <c r="D144" t="str">
        <f t="shared" si="15"/>
        <v>332114</v>
      </c>
      <c r="E144" t="s">
        <v>1699</v>
      </c>
      <c r="F144">
        <f t="shared" si="12"/>
        <v>0</v>
      </c>
      <c r="G144">
        <f t="shared" si="13"/>
        <v>0</v>
      </c>
      <c r="H144">
        <f t="shared" si="14"/>
        <v>0</v>
      </c>
      <c r="I144">
        <f t="shared" si="16"/>
        <v>0</v>
      </c>
      <c r="K144">
        <f t="shared" si="17"/>
        <v>235</v>
      </c>
      <c r="L144" s="206">
        <v>336213</v>
      </c>
      <c r="M144" t="s">
        <v>535</v>
      </c>
      <c r="N144" s="161">
        <v>1</v>
      </c>
      <c r="O144" s="161">
        <v>0</v>
      </c>
      <c r="P144" s="161">
        <v>0</v>
      </c>
    </row>
    <row r="145" spans="1:16" x14ac:dyDescent="0.35">
      <c r="A145" t="str">
        <f>IFERROR(INDEX('389 Sectors'!$A$2:$A$394,MATCH(ZLabs!D145,'389 Sectors'!$H$2:$H$394,0)),INDEX('389 Sectors'!$A$2:$A$394,MATCH(VALUE(ZLabs!D145),'389 Sectors'!$H$2:$H$394,0)))</f>
        <v> 332</v>
      </c>
      <c r="B145">
        <v>144</v>
      </c>
      <c r="C145" t="s">
        <v>1700</v>
      </c>
      <c r="D145" t="str">
        <f t="shared" si="15"/>
        <v>33211A</v>
      </c>
      <c r="E145" t="s">
        <v>1701</v>
      </c>
      <c r="F145">
        <f t="shared" si="12"/>
        <v>0</v>
      </c>
      <c r="G145">
        <f t="shared" si="13"/>
        <v>0</v>
      </c>
      <c r="H145">
        <f t="shared" si="14"/>
        <v>0</v>
      </c>
      <c r="I145">
        <f t="shared" si="16"/>
        <v>0</v>
      </c>
      <c r="K145">
        <f t="shared" si="17"/>
        <v>236</v>
      </c>
      <c r="L145" s="206">
        <v>336214</v>
      </c>
      <c r="M145" t="s">
        <v>532</v>
      </c>
      <c r="N145" s="161">
        <v>1</v>
      </c>
      <c r="O145" s="161">
        <v>0</v>
      </c>
      <c r="P145" s="161">
        <v>0</v>
      </c>
    </row>
    <row r="146" spans="1:16" x14ac:dyDescent="0.35">
      <c r="A146" t="str">
        <f>IFERROR(INDEX('389 Sectors'!$A$2:$A$394,MATCH(ZLabs!D146,'389 Sectors'!$H$2:$H$394,0)),INDEX('389 Sectors'!$A$2:$A$394,MATCH(VALUE(ZLabs!D146),'389 Sectors'!$H$2:$H$394,0)))</f>
        <v> 332</v>
      </c>
      <c r="B146">
        <v>145</v>
      </c>
      <c r="C146" t="s">
        <v>1702</v>
      </c>
      <c r="D146" t="str">
        <f t="shared" si="15"/>
        <v>33211B</v>
      </c>
      <c r="E146" t="s">
        <v>1703</v>
      </c>
      <c r="F146">
        <f t="shared" si="12"/>
        <v>1</v>
      </c>
      <c r="G146">
        <f t="shared" si="13"/>
        <v>0</v>
      </c>
      <c r="H146">
        <f t="shared" si="14"/>
        <v>0</v>
      </c>
      <c r="I146">
        <f t="shared" si="16"/>
        <v>1</v>
      </c>
      <c r="K146">
        <f t="shared" si="17"/>
        <v>237</v>
      </c>
      <c r="L146" s="206">
        <v>336310</v>
      </c>
      <c r="M146" t="s">
        <v>436</v>
      </c>
      <c r="N146" s="161">
        <v>0.2</v>
      </c>
      <c r="O146" s="161">
        <v>0.8</v>
      </c>
      <c r="P146" s="161">
        <v>0</v>
      </c>
    </row>
    <row r="147" spans="1:16" x14ac:dyDescent="0.35">
      <c r="A147" t="str">
        <f>IFERROR(INDEX('389 Sectors'!$A$2:$A$394,MATCH(ZLabs!D147,'389 Sectors'!$H$2:$H$394,0)),INDEX('389 Sectors'!$A$2:$A$394,MATCH(VALUE(ZLabs!D147),'389 Sectors'!$H$2:$H$394,0)))</f>
        <v> 332</v>
      </c>
      <c r="B147">
        <v>146</v>
      </c>
      <c r="C147" t="s">
        <v>1704</v>
      </c>
      <c r="D147" t="str">
        <f t="shared" si="15"/>
        <v>332200</v>
      </c>
      <c r="E147" t="s">
        <v>1705</v>
      </c>
      <c r="F147">
        <f t="shared" si="12"/>
        <v>0.8214215782259644</v>
      </c>
      <c r="G147">
        <f t="shared" si="13"/>
        <v>0.17857842177403563</v>
      </c>
      <c r="H147">
        <f t="shared" si="14"/>
        <v>0</v>
      </c>
      <c r="I147">
        <f t="shared" si="16"/>
        <v>1</v>
      </c>
      <c r="K147">
        <f t="shared" si="17"/>
        <v>238</v>
      </c>
      <c r="L147" s="206">
        <v>336320</v>
      </c>
      <c r="M147" t="s">
        <v>437</v>
      </c>
      <c r="N147" s="161">
        <v>0.2</v>
      </c>
      <c r="O147" s="161">
        <v>0.8</v>
      </c>
      <c r="P147" s="161">
        <v>0</v>
      </c>
    </row>
    <row r="148" spans="1:16" x14ac:dyDescent="0.35">
      <c r="A148" t="str">
        <f>IFERROR(INDEX('389 Sectors'!$A$2:$A$394,MATCH(ZLabs!D148,'389 Sectors'!$H$2:$H$394,0)),INDEX('389 Sectors'!$A$2:$A$394,MATCH(VALUE(ZLabs!D148),'389 Sectors'!$H$2:$H$394,0)))</f>
        <v> 332</v>
      </c>
      <c r="B148">
        <v>147</v>
      </c>
      <c r="C148" t="s">
        <v>1706</v>
      </c>
      <c r="D148" t="str">
        <f t="shared" si="15"/>
        <v>332310</v>
      </c>
      <c r="E148" t="s">
        <v>1707</v>
      </c>
      <c r="F148">
        <f t="shared" si="12"/>
        <v>1</v>
      </c>
      <c r="G148">
        <f t="shared" si="13"/>
        <v>0</v>
      </c>
      <c r="H148">
        <f t="shared" si="14"/>
        <v>0</v>
      </c>
      <c r="I148">
        <f t="shared" si="16"/>
        <v>1</v>
      </c>
      <c r="K148">
        <f t="shared" si="17"/>
        <v>239</v>
      </c>
      <c r="L148" s="206">
        <v>336350</v>
      </c>
      <c r="M148" t="s">
        <v>440</v>
      </c>
      <c r="N148" s="161">
        <v>0.20000000000000004</v>
      </c>
      <c r="O148" s="161">
        <v>0.80000000000000016</v>
      </c>
      <c r="P148" s="161">
        <v>0</v>
      </c>
    </row>
    <row r="149" spans="1:16" x14ac:dyDescent="0.35">
      <c r="A149" t="str">
        <f>IFERROR(INDEX('389 Sectors'!$A$2:$A$394,MATCH(ZLabs!D149,'389 Sectors'!$H$2:$H$394,0)),INDEX('389 Sectors'!$A$2:$A$394,MATCH(VALUE(ZLabs!D149),'389 Sectors'!$H$2:$H$394,0)))</f>
        <v> 332</v>
      </c>
      <c r="B149">
        <v>148</v>
      </c>
      <c r="C149" t="s">
        <v>1708</v>
      </c>
      <c r="D149" t="str">
        <f t="shared" si="15"/>
        <v>332320</v>
      </c>
      <c r="E149" t="s">
        <v>1709</v>
      </c>
      <c r="F149">
        <f t="shared" si="12"/>
        <v>0</v>
      </c>
      <c r="G149">
        <f t="shared" si="13"/>
        <v>0</v>
      </c>
      <c r="H149">
        <f t="shared" si="14"/>
        <v>0</v>
      </c>
      <c r="I149">
        <f t="shared" si="16"/>
        <v>0</v>
      </c>
      <c r="K149">
        <f t="shared" si="17"/>
        <v>240</v>
      </c>
      <c r="L149" s="206">
        <v>336360</v>
      </c>
      <c r="M149" t="s">
        <v>441</v>
      </c>
      <c r="N149" s="161">
        <v>0.2</v>
      </c>
      <c r="O149" s="161">
        <v>0.8</v>
      </c>
      <c r="P149" s="161">
        <v>0</v>
      </c>
    </row>
    <row r="150" spans="1:16" x14ac:dyDescent="0.35">
      <c r="A150" t="str">
        <f>IFERROR(INDEX('389 Sectors'!$A$2:$A$394,MATCH(ZLabs!D150,'389 Sectors'!$H$2:$H$394,0)),INDEX('389 Sectors'!$A$2:$A$394,MATCH(VALUE(ZLabs!D150),'389 Sectors'!$H$2:$H$394,0)))</f>
        <v> 332</v>
      </c>
      <c r="B150">
        <v>149</v>
      </c>
      <c r="C150" t="s">
        <v>1710</v>
      </c>
      <c r="D150" t="str">
        <f t="shared" si="15"/>
        <v>332410</v>
      </c>
      <c r="E150" t="s">
        <v>1711</v>
      </c>
      <c r="F150">
        <f t="shared" si="12"/>
        <v>0</v>
      </c>
      <c r="G150">
        <f t="shared" si="13"/>
        <v>0</v>
      </c>
      <c r="H150">
        <f t="shared" si="14"/>
        <v>0</v>
      </c>
      <c r="I150">
        <f t="shared" si="16"/>
        <v>0</v>
      </c>
      <c r="K150">
        <f t="shared" si="17"/>
        <v>242</v>
      </c>
      <c r="L150" s="206">
        <v>336390</v>
      </c>
      <c r="M150" t="s">
        <v>442</v>
      </c>
      <c r="N150" s="161">
        <v>0.2</v>
      </c>
      <c r="O150" s="161">
        <v>0.8</v>
      </c>
      <c r="P150" s="161">
        <v>0</v>
      </c>
    </row>
    <row r="151" spans="1:16" x14ac:dyDescent="0.35">
      <c r="A151" t="str">
        <f>IFERROR(INDEX('389 Sectors'!$A$2:$A$394,MATCH(ZLabs!D151,'389 Sectors'!$H$2:$H$394,0)),INDEX('389 Sectors'!$A$2:$A$394,MATCH(VALUE(ZLabs!D151),'389 Sectors'!$H$2:$H$394,0)))</f>
        <v> 332</v>
      </c>
      <c r="B151">
        <v>150</v>
      </c>
      <c r="C151" t="s">
        <v>1712</v>
      </c>
      <c r="D151" t="str">
        <f t="shared" si="15"/>
        <v>332420</v>
      </c>
      <c r="E151" t="s">
        <v>1713</v>
      </c>
      <c r="F151">
        <f t="shared" si="12"/>
        <v>0</v>
      </c>
      <c r="G151">
        <f t="shared" si="13"/>
        <v>0</v>
      </c>
      <c r="H151">
        <f t="shared" si="14"/>
        <v>0</v>
      </c>
      <c r="I151">
        <f t="shared" si="16"/>
        <v>0</v>
      </c>
      <c r="K151">
        <f t="shared" si="17"/>
        <v>244</v>
      </c>
      <c r="L151" s="206">
        <v>336411</v>
      </c>
      <c r="M151" t="s">
        <v>534</v>
      </c>
      <c r="N151" s="161">
        <v>1</v>
      </c>
      <c r="O151" s="161">
        <v>0</v>
      </c>
      <c r="P151" s="161">
        <v>0</v>
      </c>
    </row>
    <row r="152" spans="1:16" x14ac:dyDescent="0.35">
      <c r="A152" t="str">
        <f>IFERROR(INDEX('389 Sectors'!$A$2:$A$394,MATCH(ZLabs!D152,'389 Sectors'!$H$2:$H$394,0)),INDEX('389 Sectors'!$A$2:$A$394,MATCH(VALUE(ZLabs!D152),'389 Sectors'!$H$2:$H$394,0)))</f>
        <v> 332</v>
      </c>
      <c r="B152">
        <v>151</v>
      </c>
      <c r="C152" t="s">
        <v>1714</v>
      </c>
      <c r="D152" t="str">
        <f t="shared" si="15"/>
        <v>332430</v>
      </c>
      <c r="E152" t="s">
        <v>1715</v>
      </c>
      <c r="F152">
        <f t="shared" si="12"/>
        <v>1</v>
      </c>
      <c r="G152">
        <f t="shared" si="13"/>
        <v>0</v>
      </c>
      <c r="H152">
        <f t="shared" si="14"/>
        <v>0</v>
      </c>
      <c r="I152">
        <f t="shared" si="16"/>
        <v>1</v>
      </c>
      <c r="K152">
        <f t="shared" si="17"/>
        <v>251</v>
      </c>
      <c r="L152" s="206">
        <v>336612</v>
      </c>
      <c r="M152" t="s">
        <v>533</v>
      </c>
      <c r="N152" s="161">
        <v>1</v>
      </c>
      <c r="O152" s="161">
        <v>0</v>
      </c>
      <c r="P152" s="161">
        <v>0</v>
      </c>
    </row>
    <row r="153" spans="1:16" x14ac:dyDescent="0.35">
      <c r="A153" t="str">
        <f>IFERROR(INDEX('389 Sectors'!$A$2:$A$394,MATCH(ZLabs!D153,'389 Sectors'!$H$2:$H$394,0)),INDEX('389 Sectors'!$A$2:$A$394,MATCH(VALUE(ZLabs!D153),'389 Sectors'!$H$2:$H$394,0)))</f>
        <v> 332</v>
      </c>
      <c r="B153">
        <v>152</v>
      </c>
      <c r="C153" t="s">
        <v>1716</v>
      </c>
      <c r="D153" t="str">
        <f t="shared" si="15"/>
        <v>332500</v>
      </c>
      <c r="E153" t="s">
        <v>1717</v>
      </c>
      <c r="F153">
        <f t="shared" si="12"/>
        <v>0.75147392290249426</v>
      </c>
      <c r="G153">
        <f t="shared" si="13"/>
        <v>0.24852607709750568</v>
      </c>
      <c r="H153">
        <f t="shared" si="14"/>
        <v>0</v>
      </c>
      <c r="I153">
        <f t="shared" si="16"/>
        <v>1</v>
      </c>
      <c r="K153">
        <f t="shared" si="17"/>
        <v>252</v>
      </c>
      <c r="L153" s="206">
        <v>336991</v>
      </c>
      <c r="M153" t="s">
        <v>530</v>
      </c>
      <c r="N153" s="161">
        <v>1</v>
      </c>
      <c r="O153" s="161">
        <v>0</v>
      </c>
      <c r="P153" s="161">
        <v>0</v>
      </c>
    </row>
    <row r="154" spans="1:16" x14ac:dyDescent="0.35">
      <c r="A154" t="str">
        <f>IFERROR(INDEX('389 Sectors'!$A$2:$A$394,MATCH(ZLabs!D154,'389 Sectors'!$H$2:$H$394,0)),INDEX('389 Sectors'!$A$2:$A$394,MATCH(VALUE(ZLabs!D154),'389 Sectors'!$H$2:$H$394,0)))</f>
        <v> 332</v>
      </c>
      <c r="B154">
        <v>153</v>
      </c>
      <c r="C154" t="s">
        <v>1718</v>
      </c>
      <c r="D154" t="str">
        <f t="shared" si="15"/>
        <v>332600</v>
      </c>
      <c r="E154" t="s">
        <v>1719</v>
      </c>
      <c r="F154">
        <f t="shared" si="12"/>
        <v>0.35280898876404493</v>
      </c>
      <c r="G154">
        <f t="shared" si="13"/>
        <v>0.64719101123595513</v>
      </c>
      <c r="H154">
        <f t="shared" si="14"/>
        <v>0</v>
      </c>
      <c r="I154">
        <f t="shared" si="16"/>
        <v>1</v>
      </c>
      <c r="K154">
        <f t="shared" si="17"/>
        <v>254</v>
      </c>
      <c r="L154" s="206">
        <v>336999</v>
      </c>
      <c r="M154" t="s">
        <v>528</v>
      </c>
      <c r="N154" s="161">
        <v>1</v>
      </c>
      <c r="O154" s="161">
        <v>0</v>
      </c>
      <c r="P154" s="161">
        <v>0</v>
      </c>
    </row>
    <row r="155" spans="1:16" x14ac:dyDescent="0.35">
      <c r="A155" t="str">
        <f>IFERROR(INDEX('389 Sectors'!$A$2:$A$394,MATCH(ZLabs!D155,'389 Sectors'!$H$2:$H$394,0)),INDEX('389 Sectors'!$A$2:$A$394,MATCH(VALUE(ZLabs!D155),'389 Sectors'!$H$2:$H$394,0)))</f>
        <v> 332</v>
      </c>
      <c r="B155">
        <v>154</v>
      </c>
      <c r="C155" t="s">
        <v>1720</v>
      </c>
      <c r="D155" t="str">
        <f t="shared" si="15"/>
        <v>332710</v>
      </c>
      <c r="E155" t="s">
        <v>1721</v>
      </c>
      <c r="F155">
        <f t="shared" si="12"/>
        <v>0</v>
      </c>
      <c r="G155">
        <f t="shared" si="13"/>
        <v>0</v>
      </c>
      <c r="H155">
        <f t="shared" si="14"/>
        <v>0</v>
      </c>
      <c r="I155">
        <f t="shared" si="16"/>
        <v>0</v>
      </c>
      <c r="K155">
        <f t="shared" si="17"/>
        <v>243</v>
      </c>
      <c r="L155" s="206" t="s">
        <v>438</v>
      </c>
      <c r="M155" t="s">
        <v>439</v>
      </c>
      <c r="N155" s="161">
        <v>0.2</v>
      </c>
      <c r="O155" s="161">
        <v>0.8</v>
      </c>
      <c r="P155" s="161">
        <v>0</v>
      </c>
    </row>
    <row r="156" spans="1:16" x14ac:dyDescent="0.35">
      <c r="A156" t="str">
        <f>IFERROR(INDEX('389 Sectors'!$A$2:$A$394,MATCH(ZLabs!D156,'389 Sectors'!$H$2:$H$394,0)),INDEX('389 Sectors'!$A$2:$A$394,MATCH(VALUE(ZLabs!D156),'389 Sectors'!$H$2:$H$394,0)))</f>
        <v> 332</v>
      </c>
      <c r="B156">
        <v>155</v>
      </c>
      <c r="C156" t="s">
        <v>1722</v>
      </c>
      <c r="D156" t="str">
        <f t="shared" si="15"/>
        <v>332720</v>
      </c>
      <c r="E156" t="s">
        <v>1723</v>
      </c>
      <c r="F156">
        <f t="shared" si="12"/>
        <v>1</v>
      </c>
      <c r="G156">
        <f t="shared" si="13"/>
        <v>0</v>
      </c>
      <c r="H156">
        <f t="shared" si="14"/>
        <v>0</v>
      </c>
      <c r="I156">
        <f t="shared" si="16"/>
        <v>1</v>
      </c>
      <c r="K156">
        <f t="shared" si="17"/>
        <v>256</v>
      </c>
      <c r="L156" s="206">
        <v>337121</v>
      </c>
      <c r="M156" t="s">
        <v>447</v>
      </c>
      <c r="N156" s="161">
        <v>1</v>
      </c>
      <c r="O156" s="161">
        <v>0</v>
      </c>
      <c r="P156" s="161">
        <v>0</v>
      </c>
    </row>
    <row r="157" spans="1:16" x14ac:dyDescent="0.35">
      <c r="A157" t="str">
        <f>IFERROR(INDEX('389 Sectors'!$A$2:$A$394,MATCH(ZLabs!D157,'389 Sectors'!$H$2:$H$394,0)),INDEX('389 Sectors'!$A$2:$A$394,MATCH(VALUE(ZLabs!D157),'389 Sectors'!$H$2:$H$394,0)))</f>
        <v> 332</v>
      </c>
      <c r="B157">
        <v>156</v>
      </c>
      <c r="C157" t="s">
        <v>1724</v>
      </c>
      <c r="D157" t="str">
        <f t="shared" si="15"/>
        <v>332800</v>
      </c>
      <c r="E157" t="s">
        <v>1725</v>
      </c>
      <c r="F157">
        <f t="shared" si="12"/>
        <v>0</v>
      </c>
      <c r="G157">
        <f t="shared" si="13"/>
        <v>0</v>
      </c>
      <c r="H157">
        <f t="shared" si="14"/>
        <v>0</v>
      </c>
      <c r="I157">
        <f t="shared" si="16"/>
        <v>0</v>
      </c>
      <c r="K157">
        <f t="shared" si="17"/>
        <v>257</v>
      </c>
      <c r="L157" s="206">
        <v>337122</v>
      </c>
      <c r="M157" t="s">
        <v>448</v>
      </c>
      <c r="N157" s="161">
        <v>1</v>
      </c>
      <c r="O157" s="161">
        <v>0</v>
      </c>
      <c r="P157" s="161">
        <v>0</v>
      </c>
    </row>
    <row r="158" spans="1:16" x14ac:dyDescent="0.35">
      <c r="A158" t="str">
        <f>IFERROR(INDEX('389 Sectors'!$A$2:$A$394,MATCH(ZLabs!D158,'389 Sectors'!$H$2:$H$394,0)),INDEX('389 Sectors'!$A$2:$A$394,MATCH(VALUE(ZLabs!D158),'389 Sectors'!$H$2:$H$394,0)))</f>
        <v> 332</v>
      </c>
      <c r="B158">
        <v>157</v>
      </c>
      <c r="C158" t="s">
        <v>1726</v>
      </c>
      <c r="D158" t="str">
        <f t="shared" si="15"/>
        <v>332913</v>
      </c>
      <c r="E158" t="s">
        <v>1727</v>
      </c>
      <c r="F158">
        <f t="shared" si="12"/>
        <v>0</v>
      </c>
      <c r="G158">
        <f t="shared" si="13"/>
        <v>0</v>
      </c>
      <c r="H158">
        <f t="shared" si="14"/>
        <v>0</v>
      </c>
      <c r="I158">
        <f t="shared" si="16"/>
        <v>0</v>
      </c>
      <c r="K158">
        <f t="shared" si="17"/>
        <v>258</v>
      </c>
      <c r="L158" s="206">
        <v>337127</v>
      </c>
      <c r="M158" t="s">
        <v>451</v>
      </c>
      <c r="N158" s="161">
        <v>1</v>
      </c>
      <c r="O158" s="161">
        <v>0</v>
      </c>
      <c r="P158" s="161">
        <v>0</v>
      </c>
    </row>
    <row r="159" spans="1:16" x14ac:dyDescent="0.35">
      <c r="A159" t="str">
        <f>IFERROR(INDEX('389 Sectors'!$A$2:$A$394,MATCH(ZLabs!D159,'389 Sectors'!$H$2:$H$394,0)),INDEX('389 Sectors'!$A$2:$A$394,MATCH(VALUE(ZLabs!D159),'389 Sectors'!$H$2:$H$394,0)))</f>
        <v> 332</v>
      </c>
      <c r="B159">
        <v>158</v>
      </c>
      <c r="C159" t="s">
        <v>1728</v>
      </c>
      <c r="D159" t="str">
        <f t="shared" si="15"/>
        <v>33291A</v>
      </c>
      <c r="E159" t="s">
        <v>1729</v>
      </c>
      <c r="F159">
        <f t="shared" si="12"/>
        <v>0</v>
      </c>
      <c r="G159">
        <f t="shared" si="13"/>
        <v>0</v>
      </c>
      <c r="H159">
        <f t="shared" si="14"/>
        <v>0</v>
      </c>
      <c r="I159">
        <f t="shared" si="16"/>
        <v>0</v>
      </c>
      <c r="K159">
        <f t="shared" si="17"/>
        <v>260</v>
      </c>
      <c r="L159" s="206">
        <v>337215</v>
      </c>
      <c r="M159" t="s">
        <v>454</v>
      </c>
      <c r="N159" s="161">
        <v>1</v>
      </c>
      <c r="O159" s="161">
        <v>0</v>
      </c>
      <c r="P159" s="161">
        <v>0</v>
      </c>
    </row>
    <row r="160" spans="1:16" x14ac:dyDescent="0.35">
      <c r="A160" t="str">
        <f>IFERROR(INDEX('389 Sectors'!$A$2:$A$394,MATCH(ZLabs!D160,'389 Sectors'!$H$2:$H$394,0)),INDEX('389 Sectors'!$A$2:$A$394,MATCH(VALUE(ZLabs!D160),'389 Sectors'!$H$2:$H$394,0)))</f>
        <v> 332</v>
      </c>
      <c r="B160">
        <v>159</v>
      </c>
      <c r="C160" t="s">
        <v>1730</v>
      </c>
      <c r="D160" t="str">
        <f t="shared" si="15"/>
        <v>332991</v>
      </c>
      <c r="E160" t="s">
        <v>1731</v>
      </c>
      <c r="F160">
        <f t="shared" si="12"/>
        <v>0</v>
      </c>
      <c r="G160">
        <f t="shared" si="13"/>
        <v>0</v>
      </c>
      <c r="H160">
        <f t="shared" si="14"/>
        <v>0</v>
      </c>
      <c r="I160">
        <f t="shared" si="16"/>
        <v>0</v>
      </c>
      <c r="K160">
        <f t="shared" si="17"/>
        <v>262</v>
      </c>
      <c r="L160" s="206">
        <v>337900</v>
      </c>
      <c r="M160" t="s">
        <v>455</v>
      </c>
      <c r="N160" s="161">
        <v>1</v>
      </c>
      <c r="O160" s="161">
        <v>0</v>
      </c>
      <c r="P160" s="161">
        <v>0</v>
      </c>
    </row>
    <row r="161" spans="1:16" x14ac:dyDescent="0.35">
      <c r="A161" t="str">
        <f>IFERROR(INDEX('389 Sectors'!$A$2:$A$394,MATCH(ZLabs!D161,'389 Sectors'!$H$2:$H$394,0)),INDEX('389 Sectors'!$A$2:$A$394,MATCH(VALUE(ZLabs!D161),'389 Sectors'!$H$2:$H$394,0)))</f>
        <v> 332</v>
      </c>
      <c r="B161">
        <v>160</v>
      </c>
      <c r="C161" t="s">
        <v>1732</v>
      </c>
      <c r="D161" t="str">
        <f t="shared" si="15"/>
        <v>332996</v>
      </c>
      <c r="E161" t="s">
        <v>1733</v>
      </c>
      <c r="F161">
        <f t="shared" si="12"/>
        <v>0</v>
      </c>
      <c r="G161">
        <f t="shared" si="13"/>
        <v>0</v>
      </c>
      <c r="H161">
        <f t="shared" si="14"/>
        <v>0</v>
      </c>
      <c r="I161">
        <f t="shared" si="16"/>
        <v>0</v>
      </c>
      <c r="K161">
        <f t="shared" si="17"/>
        <v>259</v>
      </c>
      <c r="L161" s="206" t="s">
        <v>449</v>
      </c>
      <c r="M161" t="s">
        <v>450</v>
      </c>
      <c r="N161" s="161">
        <v>1</v>
      </c>
      <c r="O161" s="161">
        <v>0</v>
      </c>
      <c r="P161" s="161">
        <v>0</v>
      </c>
    </row>
    <row r="162" spans="1:16" x14ac:dyDescent="0.35">
      <c r="A162" t="str">
        <f>IFERROR(INDEX('389 Sectors'!$A$2:$A$394,MATCH(ZLabs!D162,'389 Sectors'!$H$2:$H$394,0)),INDEX('389 Sectors'!$A$2:$A$394,MATCH(VALUE(ZLabs!D162),'389 Sectors'!$H$2:$H$394,0)))</f>
        <v> 332</v>
      </c>
      <c r="B162">
        <v>161</v>
      </c>
      <c r="C162" t="s">
        <v>1734</v>
      </c>
      <c r="D162" t="str">
        <f t="shared" si="15"/>
        <v>33299A</v>
      </c>
      <c r="E162" t="s">
        <v>1735</v>
      </c>
      <c r="F162">
        <f t="shared" si="12"/>
        <v>1</v>
      </c>
      <c r="G162">
        <f t="shared" si="13"/>
        <v>0</v>
      </c>
      <c r="H162">
        <f t="shared" si="14"/>
        <v>0</v>
      </c>
      <c r="I162">
        <f t="shared" si="16"/>
        <v>1</v>
      </c>
      <c r="K162">
        <f t="shared" si="17"/>
        <v>261</v>
      </c>
      <c r="L162" s="206" t="s">
        <v>452</v>
      </c>
      <c r="M162" t="s">
        <v>453</v>
      </c>
      <c r="N162" s="161">
        <v>1</v>
      </c>
      <c r="O162" s="161">
        <v>0</v>
      </c>
      <c r="P162" s="161">
        <v>0</v>
      </c>
    </row>
    <row r="163" spans="1:16" x14ac:dyDescent="0.35">
      <c r="A163" t="str">
        <f>IFERROR(INDEX('389 Sectors'!$A$2:$A$394,MATCH(ZLabs!D163,'389 Sectors'!$H$2:$H$394,0)),INDEX('389 Sectors'!$A$2:$A$394,MATCH(VALUE(ZLabs!D163),'389 Sectors'!$H$2:$H$394,0)))</f>
        <v> 332</v>
      </c>
      <c r="B163">
        <v>162</v>
      </c>
      <c r="C163" t="s">
        <v>1736</v>
      </c>
      <c r="D163" t="str">
        <f t="shared" si="15"/>
        <v>33299B</v>
      </c>
      <c r="E163" t="s">
        <v>1737</v>
      </c>
      <c r="F163">
        <f t="shared" si="12"/>
        <v>0.69155844155844159</v>
      </c>
      <c r="G163">
        <f t="shared" si="13"/>
        <v>0.28061224489795916</v>
      </c>
      <c r="H163">
        <f t="shared" si="14"/>
        <v>2.7829313543599257E-2</v>
      </c>
      <c r="I163">
        <f t="shared" si="16"/>
        <v>1</v>
      </c>
      <c r="K163">
        <f t="shared" si="17"/>
        <v>263</v>
      </c>
      <c r="L163" s="206">
        <v>339112</v>
      </c>
      <c r="M163" t="s">
        <v>540</v>
      </c>
      <c r="N163" s="161">
        <v>5.208333333333333E-3</v>
      </c>
      <c r="O163" s="161">
        <v>0.99479166666666663</v>
      </c>
      <c r="P163" s="161">
        <v>0</v>
      </c>
    </row>
    <row r="164" spans="1:16" x14ac:dyDescent="0.35">
      <c r="A164" t="str">
        <f>IFERROR(INDEX('389 Sectors'!$A$2:$A$394,MATCH(ZLabs!D164,'389 Sectors'!$H$2:$H$394,0)),INDEX('389 Sectors'!$A$2:$A$394,MATCH(VALUE(ZLabs!D164),'389 Sectors'!$H$2:$H$394,0)))</f>
        <v> 333</v>
      </c>
      <c r="B164">
        <v>163</v>
      </c>
      <c r="C164" t="s">
        <v>1738</v>
      </c>
      <c r="D164" t="str">
        <f t="shared" si="15"/>
        <v>333111</v>
      </c>
      <c r="E164" t="s">
        <v>1739</v>
      </c>
      <c r="F164">
        <f t="shared" si="12"/>
        <v>0</v>
      </c>
      <c r="G164">
        <f t="shared" si="13"/>
        <v>0</v>
      </c>
      <c r="H164">
        <f t="shared" si="14"/>
        <v>0</v>
      </c>
      <c r="I164">
        <f t="shared" si="16"/>
        <v>0</v>
      </c>
      <c r="K164">
        <f t="shared" si="17"/>
        <v>264</v>
      </c>
      <c r="L164" s="206">
        <v>339113</v>
      </c>
      <c r="M164" t="s">
        <v>456</v>
      </c>
      <c r="N164" s="161">
        <v>0.87488931056293484</v>
      </c>
      <c r="O164" s="161">
        <v>0.12511068943706516</v>
      </c>
      <c r="P164" s="161">
        <v>0</v>
      </c>
    </row>
    <row r="165" spans="1:16" x14ac:dyDescent="0.35">
      <c r="A165" t="str">
        <f>IFERROR(INDEX('389 Sectors'!$A$2:$A$394,MATCH(ZLabs!D165,'389 Sectors'!$H$2:$H$394,0)),INDEX('389 Sectors'!$A$2:$A$394,MATCH(VALUE(ZLabs!D165),'389 Sectors'!$H$2:$H$394,0)))</f>
        <v> 333</v>
      </c>
      <c r="B165">
        <v>164</v>
      </c>
      <c r="C165" t="s">
        <v>1740</v>
      </c>
      <c r="D165" t="str">
        <f t="shared" si="15"/>
        <v>333112</v>
      </c>
      <c r="E165" t="s">
        <v>1741</v>
      </c>
      <c r="F165">
        <f t="shared" si="12"/>
        <v>1</v>
      </c>
      <c r="G165">
        <f t="shared" si="13"/>
        <v>0</v>
      </c>
      <c r="H165">
        <f t="shared" si="14"/>
        <v>0</v>
      </c>
      <c r="I165">
        <f t="shared" si="16"/>
        <v>1</v>
      </c>
      <c r="K165">
        <f t="shared" si="17"/>
        <v>266</v>
      </c>
      <c r="L165" s="206">
        <v>339115</v>
      </c>
      <c r="M165" t="s">
        <v>541</v>
      </c>
      <c r="N165" s="161">
        <v>1</v>
      </c>
      <c r="O165" s="161">
        <v>0</v>
      </c>
      <c r="P165" s="161">
        <v>0</v>
      </c>
    </row>
    <row r="166" spans="1:16" x14ac:dyDescent="0.35">
      <c r="A166" t="str">
        <f>IFERROR(INDEX('389 Sectors'!$A$2:$A$394,MATCH(ZLabs!D166,'389 Sectors'!$H$2:$H$394,0)),INDEX('389 Sectors'!$A$2:$A$394,MATCH(VALUE(ZLabs!D166),'389 Sectors'!$H$2:$H$394,0)))</f>
        <v> 333</v>
      </c>
      <c r="B166">
        <v>165</v>
      </c>
      <c r="C166" t="s">
        <v>1742</v>
      </c>
      <c r="D166" t="str">
        <f t="shared" si="15"/>
        <v>333120</v>
      </c>
      <c r="E166" t="s">
        <v>1743</v>
      </c>
      <c r="F166">
        <f t="shared" si="12"/>
        <v>0</v>
      </c>
      <c r="G166">
        <f t="shared" si="13"/>
        <v>0</v>
      </c>
      <c r="H166">
        <f t="shared" si="14"/>
        <v>0</v>
      </c>
      <c r="I166">
        <f t="shared" si="16"/>
        <v>0</v>
      </c>
      <c r="K166">
        <f t="shared" si="17"/>
        <v>268</v>
      </c>
      <c r="L166" s="206">
        <v>339910</v>
      </c>
      <c r="M166" t="s">
        <v>492</v>
      </c>
      <c r="N166" s="161">
        <v>1</v>
      </c>
      <c r="O166" s="161">
        <v>0</v>
      </c>
      <c r="P166" s="161">
        <v>0</v>
      </c>
    </row>
    <row r="167" spans="1:16" x14ac:dyDescent="0.35">
      <c r="A167" t="str">
        <f>IFERROR(INDEX('389 Sectors'!$A$2:$A$394,MATCH(ZLabs!D167,'389 Sectors'!$H$2:$H$394,0)),INDEX('389 Sectors'!$A$2:$A$394,MATCH(VALUE(ZLabs!D167),'389 Sectors'!$H$2:$H$394,0)))</f>
        <v> 333</v>
      </c>
      <c r="B167">
        <v>166</v>
      </c>
      <c r="C167" t="s">
        <v>1744</v>
      </c>
      <c r="D167" t="str">
        <f t="shared" si="15"/>
        <v>333130</v>
      </c>
      <c r="E167" t="s">
        <v>1745</v>
      </c>
      <c r="F167">
        <f t="shared" si="12"/>
        <v>0</v>
      </c>
      <c r="G167">
        <f t="shared" si="13"/>
        <v>0</v>
      </c>
      <c r="H167">
        <f t="shared" si="14"/>
        <v>0</v>
      </c>
      <c r="I167">
        <f t="shared" si="16"/>
        <v>0</v>
      </c>
      <c r="K167">
        <f t="shared" si="17"/>
        <v>269</v>
      </c>
      <c r="L167" s="206">
        <v>339920</v>
      </c>
      <c r="M167" t="s">
        <v>529</v>
      </c>
      <c r="N167" s="161">
        <v>0.99787608026951813</v>
      </c>
      <c r="O167" s="161">
        <v>2.1239197304819099E-3</v>
      </c>
      <c r="P167" s="161">
        <v>0</v>
      </c>
    </row>
    <row r="168" spans="1:16" x14ac:dyDescent="0.35">
      <c r="A168" t="str">
        <f>IFERROR(INDEX('389 Sectors'!$A$2:$A$394,MATCH(ZLabs!D168,'389 Sectors'!$H$2:$H$394,0)),INDEX('389 Sectors'!$A$2:$A$394,MATCH(VALUE(ZLabs!D168),'389 Sectors'!$H$2:$H$394,0)))</f>
        <v> 333</v>
      </c>
      <c r="B168">
        <v>167</v>
      </c>
      <c r="C168" t="s">
        <v>1746</v>
      </c>
      <c r="D168" t="str">
        <f t="shared" si="15"/>
        <v>333220</v>
      </c>
      <c r="E168" t="s">
        <v>1747</v>
      </c>
      <c r="F168">
        <f t="shared" si="12"/>
        <v>0</v>
      </c>
      <c r="G168">
        <f t="shared" si="13"/>
        <v>0</v>
      </c>
      <c r="H168">
        <f t="shared" si="14"/>
        <v>0</v>
      </c>
      <c r="I168">
        <f t="shared" si="16"/>
        <v>0</v>
      </c>
      <c r="K168">
        <f t="shared" si="17"/>
        <v>270</v>
      </c>
      <c r="L168" s="206">
        <v>339930</v>
      </c>
      <c r="M168" t="s">
        <v>543</v>
      </c>
      <c r="N168" s="161">
        <v>1.1791730474732006E-2</v>
      </c>
      <c r="O168" s="161">
        <v>0.98820826952526797</v>
      </c>
      <c r="P168" s="161">
        <v>0</v>
      </c>
    </row>
    <row r="169" spans="1:16" x14ac:dyDescent="0.35">
      <c r="A169" t="str">
        <f>IFERROR(INDEX('389 Sectors'!$A$2:$A$394,MATCH(ZLabs!D169,'389 Sectors'!$H$2:$H$394,0)),INDEX('389 Sectors'!$A$2:$A$394,MATCH(VALUE(ZLabs!D169),'389 Sectors'!$H$2:$H$394,0)))</f>
        <v> 333</v>
      </c>
      <c r="B169">
        <v>168</v>
      </c>
      <c r="C169" t="s">
        <v>1748</v>
      </c>
      <c r="D169" t="str">
        <f t="shared" si="15"/>
        <v>333295</v>
      </c>
      <c r="E169" t="s">
        <v>1749</v>
      </c>
      <c r="F169">
        <f t="shared" si="12"/>
        <v>0</v>
      </c>
      <c r="G169">
        <f t="shared" si="13"/>
        <v>0</v>
      </c>
      <c r="H169">
        <f t="shared" si="14"/>
        <v>0</v>
      </c>
      <c r="I169">
        <f t="shared" si="16"/>
        <v>0</v>
      </c>
      <c r="K169">
        <f t="shared" si="17"/>
        <v>271</v>
      </c>
      <c r="L169" s="206">
        <v>339940</v>
      </c>
      <c r="M169" t="s">
        <v>525</v>
      </c>
      <c r="N169" s="161">
        <v>2.3382696804364772E-3</v>
      </c>
      <c r="O169" s="161">
        <v>0.99766173031956351</v>
      </c>
      <c r="P169" s="161">
        <v>0</v>
      </c>
    </row>
    <row r="170" spans="1:16" x14ac:dyDescent="0.35">
      <c r="A170" t="str">
        <f>IFERROR(INDEX('389 Sectors'!$A$2:$A$394,MATCH(ZLabs!D170,'389 Sectors'!$H$2:$H$394,0)),INDEX('389 Sectors'!$A$2:$A$394,MATCH(VALUE(ZLabs!D170),'389 Sectors'!$H$2:$H$394,0)))</f>
        <v> 333</v>
      </c>
      <c r="B170">
        <v>169</v>
      </c>
      <c r="C170" t="s">
        <v>1750</v>
      </c>
      <c r="D170" t="str">
        <f t="shared" si="15"/>
        <v>33329A</v>
      </c>
      <c r="E170" t="s">
        <v>1751</v>
      </c>
      <c r="F170">
        <f t="shared" si="12"/>
        <v>1</v>
      </c>
      <c r="G170">
        <f t="shared" si="13"/>
        <v>0</v>
      </c>
      <c r="H170">
        <f t="shared" si="14"/>
        <v>0</v>
      </c>
      <c r="I170">
        <f t="shared" si="16"/>
        <v>1</v>
      </c>
      <c r="K170">
        <f t="shared" si="17"/>
        <v>273</v>
      </c>
      <c r="L170" s="206">
        <v>339990</v>
      </c>
      <c r="M170" t="s">
        <v>443</v>
      </c>
      <c r="N170" s="161">
        <v>0.41999073277288673</v>
      </c>
      <c r="O170" s="161">
        <v>0.58000926722711332</v>
      </c>
      <c r="P170" s="161">
        <v>0</v>
      </c>
    </row>
    <row r="171" spans="1:16" x14ac:dyDescent="0.35">
      <c r="A171" t="str">
        <f>IFERROR(INDEX('389 Sectors'!$A$2:$A$394,MATCH(ZLabs!D171,'389 Sectors'!$H$2:$H$394,0)),INDEX('389 Sectors'!$A$2:$A$394,MATCH(VALUE(ZLabs!D171),'389 Sectors'!$H$2:$H$394,0)))</f>
        <v> 333</v>
      </c>
      <c r="B171">
        <v>170</v>
      </c>
      <c r="C171" t="s">
        <v>1752</v>
      </c>
      <c r="D171" t="str">
        <f t="shared" si="15"/>
        <v>333313</v>
      </c>
      <c r="E171" t="s">
        <v>1753</v>
      </c>
      <c r="F171">
        <f t="shared" si="12"/>
        <v>1</v>
      </c>
      <c r="G171">
        <f t="shared" si="13"/>
        <v>0</v>
      </c>
      <c r="H171">
        <f t="shared" si="14"/>
        <v>0</v>
      </c>
      <c r="I171">
        <f t="shared" si="16"/>
        <v>1</v>
      </c>
      <c r="K171">
        <f t="shared" si="17"/>
        <v>278</v>
      </c>
      <c r="L171" s="206">
        <v>481000</v>
      </c>
      <c r="M171" t="s">
        <v>30</v>
      </c>
      <c r="N171" s="161">
        <v>0</v>
      </c>
      <c r="O171" s="161">
        <v>0</v>
      </c>
      <c r="P171" s="161">
        <v>1</v>
      </c>
    </row>
    <row r="172" spans="1:16" x14ac:dyDescent="0.35">
      <c r="A172" t="str">
        <f>IFERROR(INDEX('389 Sectors'!$A$2:$A$394,MATCH(ZLabs!D172,'389 Sectors'!$H$2:$H$394,0)),INDEX('389 Sectors'!$A$2:$A$394,MATCH(VALUE(ZLabs!D172),'389 Sectors'!$H$2:$H$394,0)))</f>
        <v> 333</v>
      </c>
      <c r="B172">
        <v>171</v>
      </c>
      <c r="C172" t="s">
        <v>1754</v>
      </c>
      <c r="D172" t="str">
        <f t="shared" si="15"/>
        <v>333314</v>
      </c>
      <c r="E172" t="s">
        <v>1755</v>
      </c>
      <c r="F172">
        <f t="shared" si="12"/>
        <v>1</v>
      </c>
      <c r="G172">
        <f t="shared" si="13"/>
        <v>0</v>
      </c>
      <c r="H172">
        <f t="shared" si="14"/>
        <v>0</v>
      </c>
      <c r="I172">
        <f t="shared" si="16"/>
        <v>1</v>
      </c>
      <c r="K172">
        <f t="shared" si="17"/>
        <v>279</v>
      </c>
      <c r="L172" s="206">
        <v>482000</v>
      </c>
      <c r="M172" t="s">
        <v>31</v>
      </c>
      <c r="N172" s="161">
        <v>0</v>
      </c>
      <c r="O172" s="161">
        <v>0</v>
      </c>
      <c r="P172" s="161">
        <v>1</v>
      </c>
    </row>
    <row r="173" spans="1:16" x14ac:dyDescent="0.35">
      <c r="A173" t="str">
        <f>IFERROR(INDEX('389 Sectors'!$A$2:$A$394,MATCH(ZLabs!D173,'389 Sectors'!$H$2:$H$394,0)),INDEX('389 Sectors'!$A$2:$A$394,MATCH(VALUE(ZLabs!D173),'389 Sectors'!$H$2:$H$394,0)))</f>
        <v> 333</v>
      </c>
      <c r="B173">
        <v>172</v>
      </c>
      <c r="C173" t="s">
        <v>1756</v>
      </c>
      <c r="D173" t="str">
        <f t="shared" si="15"/>
        <v>333315</v>
      </c>
      <c r="E173" t="s">
        <v>1757</v>
      </c>
      <c r="F173">
        <f t="shared" si="12"/>
        <v>1</v>
      </c>
      <c r="G173">
        <f t="shared" si="13"/>
        <v>0</v>
      </c>
      <c r="H173">
        <f t="shared" si="14"/>
        <v>0</v>
      </c>
      <c r="I173">
        <f t="shared" si="16"/>
        <v>1</v>
      </c>
      <c r="K173">
        <f t="shared" si="17"/>
        <v>280</v>
      </c>
      <c r="L173" s="206">
        <v>483000</v>
      </c>
      <c r="M173" t="s">
        <v>32</v>
      </c>
      <c r="N173" s="161">
        <v>0</v>
      </c>
      <c r="O173" s="161">
        <v>0</v>
      </c>
      <c r="P173" s="161">
        <v>1</v>
      </c>
    </row>
    <row r="174" spans="1:16" x14ac:dyDescent="0.35">
      <c r="A174" t="str">
        <f>IFERROR(INDEX('389 Sectors'!$A$2:$A$394,MATCH(ZLabs!D174,'389 Sectors'!$H$2:$H$394,0)),INDEX('389 Sectors'!$A$2:$A$394,MATCH(VALUE(ZLabs!D174),'389 Sectors'!$H$2:$H$394,0)))</f>
        <v> 333</v>
      </c>
      <c r="B174">
        <v>173</v>
      </c>
      <c r="C174" t="s">
        <v>1758</v>
      </c>
      <c r="D174" t="str">
        <f t="shared" si="15"/>
        <v>33331A</v>
      </c>
      <c r="E174" t="s">
        <v>1759</v>
      </c>
      <c r="F174">
        <f t="shared" si="12"/>
        <v>0.8</v>
      </c>
      <c r="G174">
        <f t="shared" si="13"/>
        <v>0.2</v>
      </c>
      <c r="H174">
        <f t="shared" si="14"/>
        <v>0</v>
      </c>
      <c r="I174">
        <f t="shared" si="16"/>
        <v>1</v>
      </c>
      <c r="K174">
        <f t="shared" si="17"/>
        <v>281</v>
      </c>
      <c r="L174" s="206">
        <v>484000</v>
      </c>
      <c r="M174" t="s">
        <v>33</v>
      </c>
      <c r="N174" s="161">
        <v>0</v>
      </c>
      <c r="O174" s="161">
        <v>0</v>
      </c>
      <c r="P174" s="161">
        <v>1</v>
      </c>
    </row>
    <row r="175" spans="1:16" x14ac:dyDescent="0.35">
      <c r="A175" t="str">
        <f>IFERROR(INDEX('389 Sectors'!$A$2:$A$394,MATCH(ZLabs!D175,'389 Sectors'!$H$2:$H$394,0)),INDEX('389 Sectors'!$A$2:$A$394,MATCH(VALUE(ZLabs!D175),'389 Sectors'!$H$2:$H$394,0)))</f>
        <v> 333</v>
      </c>
      <c r="B175">
        <v>174</v>
      </c>
      <c r="C175" t="s">
        <v>1760</v>
      </c>
      <c r="D175" t="str">
        <f t="shared" si="15"/>
        <v>333414</v>
      </c>
      <c r="E175" t="s">
        <v>1761</v>
      </c>
      <c r="F175">
        <f t="shared" si="12"/>
        <v>1</v>
      </c>
      <c r="G175">
        <f t="shared" si="13"/>
        <v>0</v>
      </c>
      <c r="H175">
        <f t="shared" si="14"/>
        <v>0</v>
      </c>
      <c r="I175">
        <f t="shared" si="16"/>
        <v>1</v>
      </c>
      <c r="K175">
        <f t="shared" si="17"/>
        <v>282</v>
      </c>
      <c r="L175" s="206">
        <v>485000</v>
      </c>
      <c r="M175" t="s">
        <v>34</v>
      </c>
      <c r="N175" s="161">
        <v>0</v>
      </c>
      <c r="O175" s="161">
        <v>0</v>
      </c>
      <c r="P175" s="161">
        <v>1</v>
      </c>
    </row>
    <row r="176" spans="1:16" x14ac:dyDescent="0.35">
      <c r="A176" t="str">
        <f>IFERROR(INDEX('389 Sectors'!$A$2:$A$394,MATCH(ZLabs!D176,'389 Sectors'!$H$2:$H$394,0)),INDEX('389 Sectors'!$A$2:$A$394,MATCH(VALUE(ZLabs!D176),'389 Sectors'!$H$2:$H$394,0)))</f>
        <v> 333</v>
      </c>
      <c r="B176">
        <v>175</v>
      </c>
      <c r="C176" t="s">
        <v>1762</v>
      </c>
      <c r="D176" t="str">
        <f t="shared" si="15"/>
        <v>333415</v>
      </c>
      <c r="E176" t="s">
        <v>1763</v>
      </c>
      <c r="F176">
        <f t="shared" si="12"/>
        <v>1</v>
      </c>
      <c r="G176">
        <f t="shared" si="13"/>
        <v>0</v>
      </c>
      <c r="H176">
        <f t="shared" si="14"/>
        <v>0</v>
      </c>
      <c r="I176">
        <f t="shared" si="16"/>
        <v>1</v>
      </c>
      <c r="K176">
        <f t="shared" si="17"/>
        <v>284</v>
      </c>
      <c r="L176" s="206" t="s">
        <v>642</v>
      </c>
      <c r="M176" t="s">
        <v>643</v>
      </c>
      <c r="N176" s="161">
        <v>0</v>
      </c>
      <c r="O176" s="161">
        <v>0</v>
      </c>
      <c r="P176" s="161">
        <v>1</v>
      </c>
    </row>
    <row r="177" spans="1:16" x14ac:dyDescent="0.35">
      <c r="A177" t="str">
        <f>IFERROR(INDEX('389 Sectors'!$A$2:$A$394,MATCH(ZLabs!D177,'389 Sectors'!$H$2:$H$394,0)),INDEX('389 Sectors'!$A$2:$A$394,MATCH(VALUE(ZLabs!D177),'389 Sectors'!$H$2:$H$394,0)))</f>
        <v> 333</v>
      </c>
      <c r="B177">
        <v>176</v>
      </c>
      <c r="C177" t="s">
        <v>1764</v>
      </c>
      <c r="D177" t="str">
        <f t="shared" si="15"/>
        <v>33341A</v>
      </c>
      <c r="E177" t="s">
        <v>1765</v>
      </c>
      <c r="F177">
        <f t="shared" si="12"/>
        <v>0</v>
      </c>
      <c r="G177">
        <f t="shared" si="13"/>
        <v>0</v>
      </c>
      <c r="H177">
        <f t="shared" si="14"/>
        <v>0</v>
      </c>
      <c r="I177">
        <f t="shared" si="16"/>
        <v>0</v>
      </c>
      <c r="K177">
        <f t="shared" si="17"/>
        <v>285</v>
      </c>
      <c r="L177" s="206">
        <v>491000</v>
      </c>
      <c r="M177" t="s">
        <v>680</v>
      </c>
      <c r="N177" s="161">
        <v>0</v>
      </c>
      <c r="O177" s="161">
        <v>0</v>
      </c>
      <c r="P177" s="161">
        <v>1</v>
      </c>
    </row>
    <row r="178" spans="1:16" x14ac:dyDescent="0.35">
      <c r="A178" t="str">
        <f>IFERROR(INDEX('389 Sectors'!$A$2:$A$394,MATCH(ZLabs!D178,'389 Sectors'!$H$2:$H$394,0)),INDEX('389 Sectors'!$A$2:$A$394,MATCH(VALUE(ZLabs!D178),'389 Sectors'!$H$2:$H$394,0)))</f>
        <v> 333</v>
      </c>
      <c r="B178">
        <v>177</v>
      </c>
      <c r="C178" t="s">
        <v>1766</v>
      </c>
      <c r="D178" t="str">
        <f t="shared" si="15"/>
        <v>333511</v>
      </c>
      <c r="E178" t="s">
        <v>1767</v>
      </c>
      <c r="F178">
        <f t="shared" si="12"/>
        <v>0</v>
      </c>
      <c r="G178">
        <f t="shared" si="13"/>
        <v>0</v>
      </c>
      <c r="H178">
        <f t="shared" si="14"/>
        <v>0</v>
      </c>
      <c r="I178">
        <f t="shared" si="16"/>
        <v>0</v>
      </c>
      <c r="K178">
        <f t="shared" si="17"/>
        <v>286</v>
      </c>
      <c r="L178" s="206">
        <v>492000</v>
      </c>
      <c r="M178" t="s">
        <v>689</v>
      </c>
      <c r="N178" s="161">
        <v>0</v>
      </c>
      <c r="O178" s="161">
        <v>0</v>
      </c>
      <c r="P178" s="161">
        <v>1</v>
      </c>
    </row>
    <row r="179" spans="1:16" x14ac:dyDescent="0.35">
      <c r="A179" t="str">
        <f>IFERROR(INDEX('389 Sectors'!$A$2:$A$394,MATCH(ZLabs!D179,'389 Sectors'!$H$2:$H$394,0)),INDEX('389 Sectors'!$A$2:$A$394,MATCH(VALUE(ZLabs!D179),'389 Sectors'!$H$2:$H$394,0)))</f>
        <v> 333</v>
      </c>
      <c r="B179">
        <v>178</v>
      </c>
      <c r="C179" t="s">
        <v>1768</v>
      </c>
      <c r="D179" t="str">
        <f t="shared" si="15"/>
        <v>333514</v>
      </c>
      <c r="E179" t="s">
        <v>1769</v>
      </c>
      <c r="F179">
        <f t="shared" si="12"/>
        <v>0</v>
      </c>
      <c r="G179">
        <f t="shared" si="13"/>
        <v>0</v>
      </c>
      <c r="H179">
        <f t="shared" si="14"/>
        <v>0</v>
      </c>
      <c r="I179">
        <f t="shared" si="16"/>
        <v>0</v>
      </c>
      <c r="K179">
        <f t="shared" si="17"/>
        <v>287</v>
      </c>
      <c r="L179" s="206">
        <v>493000</v>
      </c>
      <c r="M179" t="s">
        <v>36</v>
      </c>
      <c r="N179" s="161">
        <v>0</v>
      </c>
      <c r="O179" s="161">
        <v>0</v>
      </c>
      <c r="P179" s="161">
        <v>1</v>
      </c>
    </row>
    <row r="180" spans="1:16" x14ac:dyDescent="0.35">
      <c r="A180" t="str">
        <f>IFERROR(INDEX('389 Sectors'!$A$2:$A$394,MATCH(ZLabs!D180,'389 Sectors'!$H$2:$H$394,0)),INDEX('389 Sectors'!$A$2:$A$394,MATCH(VALUE(ZLabs!D180),'389 Sectors'!$H$2:$H$394,0)))</f>
        <v> 333</v>
      </c>
      <c r="B180">
        <v>179</v>
      </c>
      <c r="C180" t="s">
        <v>1770</v>
      </c>
      <c r="D180" t="str">
        <f t="shared" si="15"/>
        <v>33351A</v>
      </c>
      <c r="E180" t="s">
        <v>1771</v>
      </c>
      <c r="F180">
        <f t="shared" si="12"/>
        <v>1</v>
      </c>
      <c r="G180">
        <f t="shared" si="13"/>
        <v>0</v>
      </c>
      <c r="H180">
        <f t="shared" si="14"/>
        <v>0</v>
      </c>
      <c r="I180">
        <f t="shared" si="16"/>
        <v>1</v>
      </c>
      <c r="K180">
        <f t="shared" si="17"/>
        <v>288</v>
      </c>
      <c r="L180" s="206" t="s">
        <v>695</v>
      </c>
      <c r="M180" t="s">
        <v>696</v>
      </c>
      <c r="N180" s="161">
        <v>0</v>
      </c>
      <c r="O180" s="161">
        <v>0</v>
      </c>
      <c r="P180" s="161">
        <v>1</v>
      </c>
    </row>
    <row r="181" spans="1:16" x14ac:dyDescent="0.35">
      <c r="A181" t="str">
        <f>IFERROR(INDEX('389 Sectors'!$A$2:$A$394,MATCH(ZLabs!D181,'389 Sectors'!$H$2:$H$394,0)),INDEX('389 Sectors'!$A$2:$A$394,MATCH(VALUE(ZLabs!D181),'389 Sectors'!$H$2:$H$394,0)))</f>
        <v> 333</v>
      </c>
      <c r="B181">
        <v>180</v>
      </c>
      <c r="C181" t="s">
        <v>1772</v>
      </c>
      <c r="D181" t="str">
        <f t="shared" si="15"/>
        <v>33351B</v>
      </c>
      <c r="E181" t="s">
        <v>1773</v>
      </c>
      <c r="F181">
        <f t="shared" si="12"/>
        <v>0</v>
      </c>
      <c r="G181">
        <f t="shared" si="13"/>
        <v>0</v>
      </c>
      <c r="H181">
        <f t="shared" si="14"/>
        <v>0</v>
      </c>
      <c r="I181">
        <f t="shared" si="16"/>
        <v>0</v>
      </c>
      <c r="K181">
        <f t="shared" si="17"/>
        <v>289</v>
      </c>
      <c r="L181" s="206">
        <v>511110</v>
      </c>
      <c r="M181" t="s">
        <v>617</v>
      </c>
      <c r="N181" s="161">
        <v>0</v>
      </c>
      <c r="O181" s="161">
        <v>1</v>
      </c>
      <c r="P181" s="161">
        <v>0</v>
      </c>
    </row>
    <row r="182" spans="1:16" x14ac:dyDescent="0.35">
      <c r="A182" t="str">
        <f>IFERROR(INDEX('389 Sectors'!$A$2:$A$394,MATCH(ZLabs!D182,'389 Sectors'!$H$2:$H$394,0)),INDEX('389 Sectors'!$A$2:$A$394,MATCH(VALUE(ZLabs!D182),'389 Sectors'!$H$2:$H$394,0)))</f>
        <v> 333</v>
      </c>
      <c r="B182">
        <v>181</v>
      </c>
      <c r="C182" t="s">
        <v>1774</v>
      </c>
      <c r="D182" t="str">
        <f t="shared" si="15"/>
        <v>333611</v>
      </c>
      <c r="E182" t="s">
        <v>1775</v>
      </c>
      <c r="F182">
        <f t="shared" si="12"/>
        <v>0</v>
      </c>
      <c r="G182">
        <f t="shared" si="13"/>
        <v>0</v>
      </c>
      <c r="H182">
        <f t="shared" si="14"/>
        <v>0</v>
      </c>
      <c r="I182">
        <f t="shared" si="16"/>
        <v>0</v>
      </c>
      <c r="K182">
        <f t="shared" si="17"/>
        <v>290</v>
      </c>
      <c r="L182" s="206">
        <v>511120</v>
      </c>
      <c r="M182" t="s">
        <v>618</v>
      </c>
      <c r="N182" s="161">
        <v>0</v>
      </c>
      <c r="O182" s="161">
        <v>1</v>
      </c>
      <c r="P182" s="161">
        <v>0</v>
      </c>
    </row>
    <row r="183" spans="1:16" x14ac:dyDescent="0.35">
      <c r="A183" t="str">
        <f>IFERROR(INDEX('389 Sectors'!$A$2:$A$394,MATCH(ZLabs!D183,'389 Sectors'!$H$2:$H$394,0)),INDEX('389 Sectors'!$A$2:$A$394,MATCH(VALUE(ZLabs!D183),'389 Sectors'!$H$2:$H$394,0)))</f>
        <v> 333</v>
      </c>
      <c r="B183">
        <v>182</v>
      </c>
      <c r="C183" t="s">
        <v>1776</v>
      </c>
      <c r="D183" t="str">
        <f t="shared" si="15"/>
        <v>333612</v>
      </c>
      <c r="E183" t="s">
        <v>1777</v>
      </c>
      <c r="F183">
        <f t="shared" si="12"/>
        <v>0</v>
      </c>
      <c r="G183">
        <f t="shared" si="13"/>
        <v>0</v>
      </c>
      <c r="H183">
        <f t="shared" si="14"/>
        <v>0</v>
      </c>
      <c r="I183">
        <f t="shared" si="16"/>
        <v>0</v>
      </c>
      <c r="K183">
        <f t="shared" si="17"/>
        <v>291</v>
      </c>
      <c r="L183" s="206">
        <v>511130</v>
      </c>
      <c r="M183" t="s">
        <v>536</v>
      </c>
      <c r="N183" s="161">
        <v>1</v>
      </c>
      <c r="O183" s="161">
        <v>0</v>
      </c>
      <c r="P183" s="161">
        <v>0</v>
      </c>
    </row>
    <row r="184" spans="1:16" x14ac:dyDescent="0.35">
      <c r="A184" t="str">
        <f>IFERROR(INDEX('389 Sectors'!$A$2:$A$394,MATCH(ZLabs!D184,'389 Sectors'!$H$2:$H$394,0)),INDEX('389 Sectors'!$A$2:$A$394,MATCH(VALUE(ZLabs!D184),'389 Sectors'!$H$2:$H$394,0)))</f>
        <v> 333</v>
      </c>
      <c r="B184">
        <v>183</v>
      </c>
      <c r="C184" t="s">
        <v>1778</v>
      </c>
      <c r="D184" t="str">
        <f t="shared" si="15"/>
        <v>333613</v>
      </c>
      <c r="E184" t="s">
        <v>1779</v>
      </c>
      <c r="F184">
        <f t="shared" si="12"/>
        <v>0</v>
      </c>
      <c r="G184">
        <f t="shared" si="13"/>
        <v>0</v>
      </c>
      <c r="H184">
        <f t="shared" si="14"/>
        <v>0</v>
      </c>
      <c r="I184">
        <f t="shared" si="16"/>
        <v>0</v>
      </c>
      <c r="K184">
        <f t="shared" si="17"/>
        <v>293</v>
      </c>
      <c r="L184" s="206">
        <v>511200</v>
      </c>
      <c r="M184" t="s">
        <v>523</v>
      </c>
      <c r="N184" s="161">
        <v>1</v>
      </c>
      <c r="O184" s="161">
        <v>0</v>
      </c>
      <c r="P184" s="161">
        <v>0</v>
      </c>
    </row>
    <row r="185" spans="1:16" x14ac:dyDescent="0.35">
      <c r="A185" t="str">
        <f>IFERROR(INDEX('389 Sectors'!$A$2:$A$394,MATCH(ZLabs!D185,'389 Sectors'!$H$2:$H$394,0)),INDEX('389 Sectors'!$A$2:$A$394,MATCH(VALUE(ZLabs!D185),'389 Sectors'!$H$2:$H$394,0)))</f>
        <v> 333</v>
      </c>
      <c r="B185">
        <v>184</v>
      </c>
      <c r="C185" t="s">
        <v>1780</v>
      </c>
      <c r="D185" t="str">
        <f t="shared" si="15"/>
        <v>333618</v>
      </c>
      <c r="E185" t="s">
        <v>1781</v>
      </c>
      <c r="F185">
        <f t="shared" si="12"/>
        <v>1</v>
      </c>
      <c r="G185">
        <f t="shared" si="13"/>
        <v>0</v>
      </c>
      <c r="H185">
        <f t="shared" si="14"/>
        <v>0</v>
      </c>
      <c r="I185">
        <f t="shared" si="16"/>
        <v>1</v>
      </c>
      <c r="K185">
        <f t="shared" si="17"/>
        <v>292</v>
      </c>
      <c r="L185" s="206" t="s">
        <v>537</v>
      </c>
      <c r="M185" t="s">
        <v>538</v>
      </c>
      <c r="N185" s="161">
        <v>7.1525331888377133E-2</v>
      </c>
      <c r="O185" s="161">
        <v>0.92847466811162283</v>
      </c>
      <c r="P185" s="161">
        <v>0</v>
      </c>
    </row>
    <row r="186" spans="1:16" x14ac:dyDescent="0.35">
      <c r="A186" t="str">
        <f>IFERROR(INDEX('389 Sectors'!$A$2:$A$394,MATCH(ZLabs!D186,'389 Sectors'!$H$2:$H$394,0)),INDEX('389 Sectors'!$A$2:$A$394,MATCH(VALUE(ZLabs!D186),'389 Sectors'!$H$2:$H$394,0)))</f>
        <v> 333</v>
      </c>
      <c r="B186">
        <v>185</v>
      </c>
      <c r="C186" t="s">
        <v>1782</v>
      </c>
      <c r="D186" t="str">
        <f t="shared" si="15"/>
        <v>333912</v>
      </c>
      <c r="E186" t="s">
        <v>1783</v>
      </c>
      <c r="F186">
        <f t="shared" si="12"/>
        <v>0</v>
      </c>
      <c r="G186">
        <f t="shared" si="13"/>
        <v>0</v>
      </c>
      <c r="H186">
        <f t="shared" si="14"/>
        <v>0</v>
      </c>
      <c r="I186">
        <f t="shared" si="16"/>
        <v>0</v>
      </c>
      <c r="K186">
        <f t="shared" si="17"/>
        <v>294</v>
      </c>
      <c r="L186" s="206">
        <v>512100</v>
      </c>
      <c r="M186" t="s">
        <v>517</v>
      </c>
      <c r="N186" s="161">
        <v>0.39917899675207508</v>
      </c>
      <c r="O186" s="161">
        <v>0</v>
      </c>
      <c r="P186" s="161">
        <v>0.60082100324792498</v>
      </c>
    </row>
    <row r="187" spans="1:16" x14ac:dyDescent="0.35">
      <c r="A187" t="str">
        <f>IFERROR(INDEX('389 Sectors'!$A$2:$A$394,MATCH(ZLabs!D187,'389 Sectors'!$H$2:$H$394,0)),INDEX('389 Sectors'!$A$2:$A$394,MATCH(VALUE(ZLabs!D187),'389 Sectors'!$H$2:$H$394,0)))</f>
        <v> 333</v>
      </c>
      <c r="B187">
        <v>186</v>
      </c>
      <c r="C187" t="s">
        <v>1784</v>
      </c>
      <c r="D187" t="str">
        <f t="shared" si="15"/>
        <v>33391A</v>
      </c>
      <c r="E187" t="s">
        <v>1785</v>
      </c>
      <c r="F187">
        <f t="shared" si="12"/>
        <v>0</v>
      </c>
      <c r="G187">
        <f t="shared" si="13"/>
        <v>0</v>
      </c>
      <c r="H187">
        <f t="shared" si="14"/>
        <v>0</v>
      </c>
      <c r="I187">
        <f t="shared" si="16"/>
        <v>0</v>
      </c>
      <c r="K187">
        <f t="shared" si="17"/>
        <v>295</v>
      </c>
      <c r="L187" s="206">
        <v>512200</v>
      </c>
      <c r="M187" t="s">
        <v>516</v>
      </c>
      <c r="N187" s="161">
        <v>0.98966346153846152</v>
      </c>
      <c r="O187" s="161">
        <v>1.0336538461538461E-2</v>
      </c>
      <c r="P187" s="161">
        <v>0</v>
      </c>
    </row>
    <row r="188" spans="1:16" x14ac:dyDescent="0.35">
      <c r="A188" t="str">
        <f>IFERROR(INDEX('389 Sectors'!$A$2:$A$394,MATCH(ZLabs!D188,'389 Sectors'!$H$2:$H$394,0)),INDEX('389 Sectors'!$A$2:$A$394,MATCH(VALUE(ZLabs!D188),'389 Sectors'!$H$2:$H$394,0)))</f>
        <v> 333</v>
      </c>
      <c r="B188">
        <v>187</v>
      </c>
      <c r="C188" t="s">
        <v>1786</v>
      </c>
      <c r="D188" t="str">
        <f t="shared" si="15"/>
        <v>333920</v>
      </c>
      <c r="E188" t="s">
        <v>1787</v>
      </c>
      <c r="F188">
        <f t="shared" si="12"/>
        <v>0</v>
      </c>
      <c r="G188">
        <f t="shared" si="13"/>
        <v>0</v>
      </c>
      <c r="H188">
        <f t="shared" si="14"/>
        <v>0</v>
      </c>
      <c r="I188">
        <f t="shared" si="16"/>
        <v>0</v>
      </c>
      <c r="K188">
        <f t="shared" si="17"/>
        <v>296</v>
      </c>
      <c r="L188" s="206">
        <v>515100</v>
      </c>
      <c r="M188" t="s">
        <v>664</v>
      </c>
      <c r="N188" s="161">
        <v>0</v>
      </c>
      <c r="O188" s="161">
        <v>0</v>
      </c>
      <c r="P188" s="161">
        <v>1</v>
      </c>
    </row>
    <row r="189" spans="1:16" x14ac:dyDescent="0.35">
      <c r="A189" t="str">
        <f>IFERROR(INDEX('389 Sectors'!$A$2:$A$394,MATCH(ZLabs!D189,'389 Sectors'!$H$2:$H$394,0)),INDEX('389 Sectors'!$A$2:$A$394,MATCH(VALUE(ZLabs!D189),'389 Sectors'!$H$2:$H$394,0)))</f>
        <v> 333</v>
      </c>
      <c r="B189">
        <v>188</v>
      </c>
      <c r="C189" t="s">
        <v>1788</v>
      </c>
      <c r="D189" t="str">
        <f t="shared" si="15"/>
        <v>333991</v>
      </c>
      <c r="E189" t="s">
        <v>1789</v>
      </c>
      <c r="F189">
        <f t="shared" si="12"/>
        <v>1</v>
      </c>
      <c r="G189">
        <f t="shared" si="13"/>
        <v>0</v>
      </c>
      <c r="H189">
        <f t="shared" si="14"/>
        <v>0</v>
      </c>
      <c r="I189">
        <f t="shared" si="16"/>
        <v>1</v>
      </c>
      <c r="K189">
        <f t="shared" si="17"/>
        <v>298</v>
      </c>
      <c r="L189" s="206">
        <v>517110</v>
      </c>
      <c r="M189" t="s">
        <v>665</v>
      </c>
      <c r="N189" s="161">
        <v>0</v>
      </c>
      <c r="O189" s="161">
        <v>0</v>
      </c>
      <c r="P189" s="161">
        <v>1</v>
      </c>
    </row>
    <row r="190" spans="1:16" x14ac:dyDescent="0.35">
      <c r="A190" t="str">
        <f>IFERROR(INDEX('389 Sectors'!$A$2:$A$394,MATCH(ZLabs!D190,'389 Sectors'!$H$2:$H$394,0)),INDEX('389 Sectors'!$A$2:$A$394,MATCH(VALUE(ZLabs!D190),'389 Sectors'!$H$2:$H$394,0)))</f>
        <v> 333</v>
      </c>
      <c r="B190">
        <v>189</v>
      </c>
      <c r="C190" t="s">
        <v>1790</v>
      </c>
      <c r="D190" t="str">
        <f t="shared" si="15"/>
        <v>333993</v>
      </c>
      <c r="E190" t="s">
        <v>1791</v>
      </c>
      <c r="F190">
        <f t="shared" si="12"/>
        <v>0</v>
      </c>
      <c r="G190">
        <f t="shared" si="13"/>
        <v>0</v>
      </c>
      <c r="H190">
        <f t="shared" si="14"/>
        <v>0</v>
      </c>
      <c r="I190">
        <f t="shared" si="16"/>
        <v>0</v>
      </c>
      <c r="K190">
        <f t="shared" si="17"/>
        <v>299</v>
      </c>
      <c r="L190" s="206">
        <v>517210</v>
      </c>
      <c r="M190" t="s">
        <v>688</v>
      </c>
      <c r="N190" s="161">
        <v>0</v>
      </c>
      <c r="O190" s="161">
        <v>0</v>
      </c>
      <c r="P190" s="161">
        <v>1</v>
      </c>
    </row>
    <row r="191" spans="1:16" x14ac:dyDescent="0.35">
      <c r="A191" t="str">
        <f>IFERROR(INDEX('389 Sectors'!$A$2:$A$394,MATCH(ZLabs!D191,'389 Sectors'!$H$2:$H$394,0)),INDEX('389 Sectors'!$A$2:$A$394,MATCH(VALUE(ZLabs!D191),'389 Sectors'!$H$2:$H$394,0)))</f>
        <v> 333</v>
      </c>
      <c r="B191">
        <v>190</v>
      </c>
      <c r="C191" t="s">
        <v>1792</v>
      </c>
      <c r="D191" t="str">
        <f t="shared" si="15"/>
        <v>333994</v>
      </c>
      <c r="E191" t="s">
        <v>1793</v>
      </c>
      <c r="F191">
        <f t="shared" si="12"/>
        <v>0</v>
      </c>
      <c r="G191">
        <f t="shared" si="13"/>
        <v>0</v>
      </c>
      <c r="H191">
        <f t="shared" si="14"/>
        <v>0</v>
      </c>
      <c r="I191">
        <f t="shared" si="16"/>
        <v>0</v>
      </c>
      <c r="K191">
        <f t="shared" si="17"/>
        <v>300</v>
      </c>
      <c r="L191" s="206" t="s">
        <v>685</v>
      </c>
      <c r="M191" t="s">
        <v>686</v>
      </c>
      <c r="N191" s="161">
        <v>0</v>
      </c>
      <c r="O191" s="161">
        <v>0</v>
      </c>
      <c r="P191" s="161">
        <v>1</v>
      </c>
    </row>
    <row r="192" spans="1:16" x14ac:dyDescent="0.35">
      <c r="A192" t="str">
        <f>IFERROR(INDEX('389 Sectors'!$A$2:$A$394,MATCH(ZLabs!D192,'389 Sectors'!$H$2:$H$394,0)),INDEX('389 Sectors'!$A$2:$A$394,MATCH(VALUE(ZLabs!D192),'389 Sectors'!$H$2:$H$394,0)))</f>
        <v> 333</v>
      </c>
      <c r="B192">
        <v>191</v>
      </c>
      <c r="C192" t="s">
        <v>1794</v>
      </c>
      <c r="D192" t="str">
        <f t="shared" si="15"/>
        <v>33399A</v>
      </c>
      <c r="E192" t="s">
        <v>1795</v>
      </c>
      <c r="F192">
        <f t="shared" si="12"/>
        <v>0.43617021276595747</v>
      </c>
      <c r="G192">
        <f t="shared" si="13"/>
        <v>0.56382978723404253</v>
      </c>
      <c r="H192">
        <f t="shared" si="14"/>
        <v>0</v>
      </c>
      <c r="I192">
        <f t="shared" si="16"/>
        <v>1</v>
      </c>
      <c r="K192">
        <f t="shared" si="17"/>
        <v>302</v>
      </c>
      <c r="L192" s="206">
        <v>519130</v>
      </c>
      <c r="M192" t="s">
        <v>619</v>
      </c>
      <c r="N192" s="161">
        <v>0</v>
      </c>
      <c r="O192" s="161">
        <v>1</v>
      </c>
      <c r="P192" s="161">
        <v>0</v>
      </c>
    </row>
    <row r="193" spans="1:16" x14ac:dyDescent="0.35">
      <c r="A193" t="str">
        <f>IFERROR(INDEX('389 Sectors'!$A$2:$A$394,MATCH(ZLabs!D193,'389 Sectors'!$H$2:$H$394,0)),INDEX('389 Sectors'!$A$2:$A$394,MATCH(VALUE(ZLabs!D193),'389 Sectors'!$H$2:$H$394,0)))</f>
        <v> 333</v>
      </c>
      <c r="B193">
        <v>192</v>
      </c>
      <c r="C193" t="s">
        <v>1796</v>
      </c>
      <c r="D193" t="str">
        <f t="shared" si="15"/>
        <v>33399B</v>
      </c>
      <c r="E193" t="s">
        <v>1797</v>
      </c>
      <c r="F193">
        <f t="shared" si="12"/>
        <v>0</v>
      </c>
      <c r="G193">
        <f t="shared" si="13"/>
        <v>0</v>
      </c>
      <c r="H193">
        <f t="shared" si="14"/>
        <v>0</v>
      </c>
      <c r="I193">
        <f t="shared" si="16"/>
        <v>0</v>
      </c>
      <c r="K193">
        <f t="shared" si="17"/>
        <v>303</v>
      </c>
      <c r="L193" s="206" t="s">
        <v>662</v>
      </c>
      <c r="M193" t="s">
        <v>663</v>
      </c>
      <c r="N193" s="161">
        <v>0</v>
      </c>
      <c r="O193" s="161">
        <v>0</v>
      </c>
      <c r="P193" s="161">
        <v>1</v>
      </c>
    </row>
    <row r="194" spans="1:16" x14ac:dyDescent="0.35">
      <c r="A194" t="str">
        <f>IFERROR(INDEX('389 Sectors'!$A$2:$A$394,MATCH(ZLabs!D194,'389 Sectors'!$H$2:$H$394,0)),INDEX('389 Sectors'!$A$2:$A$394,MATCH(VALUE(ZLabs!D194),'389 Sectors'!$H$2:$H$394,0)))</f>
        <v> 334</v>
      </c>
      <c r="B194">
        <v>193</v>
      </c>
      <c r="C194" t="s">
        <v>1798</v>
      </c>
      <c r="D194" t="str">
        <f t="shared" si="15"/>
        <v>334111</v>
      </c>
      <c r="E194" t="s">
        <v>1799</v>
      </c>
      <c r="F194">
        <f t="shared" ref="F194:F257" si="18">IFERROR(INDEX(N$2:N$271,MATCH($B194,$K$2:$K$271,0)),0)</f>
        <v>1</v>
      </c>
      <c r="G194">
        <f t="shared" ref="G194:G257" si="19">IFERROR(INDEX(O$2:O$271,MATCH($B194,$K$2:$K$271,0)),0)</f>
        <v>0</v>
      </c>
      <c r="H194">
        <f t="shared" ref="H194:H257" si="20">IFERROR(INDEX(P$2:P$271,MATCH($B194,$K$2:$K$271,0)),0)</f>
        <v>0</v>
      </c>
      <c r="I194">
        <f t="shared" si="16"/>
        <v>1</v>
      </c>
      <c r="K194">
        <f t="shared" si="17"/>
        <v>304</v>
      </c>
      <c r="L194" s="206" t="s">
        <v>678</v>
      </c>
      <c r="M194" t="s">
        <v>679</v>
      </c>
      <c r="N194" s="161">
        <v>0</v>
      </c>
      <c r="O194" s="161">
        <v>0</v>
      </c>
      <c r="P194" s="161">
        <v>1</v>
      </c>
    </row>
    <row r="195" spans="1:16" x14ac:dyDescent="0.35">
      <c r="A195" t="str">
        <f>IFERROR(INDEX('389 Sectors'!$A$2:$A$394,MATCH(ZLabs!D195,'389 Sectors'!$H$2:$H$394,0)),INDEX('389 Sectors'!$A$2:$A$394,MATCH(VALUE(ZLabs!D195),'389 Sectors'!$H$2:$H$394,0)))</f>
        <v> 334</v>
      </c>
      <c r="B195">
        <v>194</v>
      </c>
      <c r="C195" t="s">
        <v>1800</v>
      </c>
      <c r="D195" t="str">
        <f t="shared" ref="D195:D258" si="21">SUBSTITUTE(C195,"'","")</f>
        <v>334112</v>
      </c>
      <c r="E195" t="s">
        <v>1801</v>
      </c>
      <c r="F195">
        <f t="shared" si="18"/>
        <v>1</v>
      </c>
      <c r="G195">
        <f t="shared" si="19"/>
        <v>0</v>
      </c>
      <c r="H195">
        <f t="shared" si="20"/>
        <v>0</v>
      </c>
      <c r="I195">
        <f t="shared" ref="I195:I258" si="22">SUM(F195:H195)</f>
        <v>1</v>
      </c>
      <c r="K195">
        <f t="shared" ref="K195:K258" si="23">INDEX($B$2:$B$390,MATCH(TEXT(L195,"#"),$D$2:$D$390,0))</f>
        <v>305</v>
      </c>
      <c r="L195" s="206">
        <v>523900</v>
      </c>
      <c r="M195" t="s">
        <v>683</v>
      </c>
      <c r="N195" s="161">
        <v>0</v>
      </c>
      <c r="O195" s="161">
        <v>0</v>
      </c>
      <c r="P195" s="161">
        <v>1</v>
      </c>
    </row>
    <row r="196" spans="1:16" x14ac:dyDescent="0.35">
      <c r="A196" t="str">
        <f>IFERROR(INDEX('389 Sectors'!$A$2:$A$394,MATCH(ZLabs!D196,'389 Sectors'!$H$2:$H$394,0)),INDEX('389 Sectors'!$A$2:$A$394,MATCH(VALUE(ZLabs!D196),'389 Sectors'!$H$2:$H$394,0)))</f>
        <v> 334</v>
      </c>
      <c r="B196">
        <v>195</v>
      </c>
      <c r="C196" t="s">
        <v>1802</v>
      </c>
      <c r="D196" t="str">
        <f t="shared" si="21"/>
        <v>33411A</v>
      </c>
      <c r="E196" t="s">
        <v>1803</v>
      </c>
      <c r="F196">
        <f t="shared" si="18"/>
        <v>1</v>
      </c>
      <c r="G196">
        <f t="shared" si="19"/>
        <v>0</v>
      </c>
      <c r="H196">
        <f t="shared" si="20"/>
        <v>0</v>
      </c>
      <c r="I196">
        <f t="shared" si="22"/>
        <v>1</v>
      </c>
      <c r="K196">
        <f t="shared" si="23"/>
        <v>306</v>
      </c>
      <c r="L196" s="206" t="s">
        <v>681</v>
      </c>
      <c r="M196" t="s">
        <v>682</v>
      </c>
      <c r="N196" s="161">
        <v>0</v>
      </c>
      <c r="O196" s="161">
        <v>0</v>
      </c>
      <c r="P196" s="161">
        <v>1</v>
      </c>
    </row>
    <row r="197" spans="1:16" x14ac:dyDescent="0.35">
      <c r="A197" t="str">
        <f>IFERROR(INDEX('389 Sectors'!$A$2:$A$394,MATCH(ZLabs!D197,'389 Sectors'!$H$2:$H$394,0)),INDEX('389 Sectors'!$A$2:$A$394,MATCH(VALUE(ZLabs!D197),'389 Sectors'!$H$2:$H$394,0)))</f>
        <v> 334</v>
      </c>
      <c r="B197">
        <v>196</v>
      </c>
      <c r="C197" t="s">
        <v>1804</v>
      </c>
      <c r="D197" t="str">
        <f t="shared" si="21"/>
        <v>334210</v>
      </c>
      <c r="E197" t="s">
        <v>1805</v>
      </c>
      <c r="F197">
        <f t="shared" si="18"/>
        <v>1</v>
      </c>
      <c r="G197">
        <f t="shared" si="19"/>
        <v>0</v>
      </c>
      <c r="H197">
        <f t="shared" si="20"/>
        <v>0</v>
      </c>
      <c r="I197">
        <f t="shared" si="22"/>
        <v>1</v>
      </c>
      <c r="K197">
        <f t="shared" si="23"/>
        <v>307</v>
      </c>
      <c r="L197" s="206">
        <v>524100</v>
      </c>
      <c r="M197" t="s">
        <v>684</v>
      </c>
      <c r="N197" s="161">
        <v>0</v>
      </c>
      <c r="O197" s="161">
        <v>0</v>
      </c>
      <c r="P197" s="161">
        <v>1</v>
      </c>
    </row>
    <row r="198" spans="1:16" x14ac:dyDescent="0.35">
      <c r="A198" t="str">
        <f>IFERROR(INDEX('389 Sectors'!$A$2:$A$394,MATCH(ZLabs!D198,'389 Sectors'!$H$2:$H$394,0)),INDEX('389 Sectors'!$A$2:$A$394,MATCH(VALUE(ZLabs!D198),'389 Sectors'!$H$2:$H$394,0)))</f>
        <v> 334</v>
      </c>
      <c r="B198">
        <v>197</v>
      </c>
      <c r="C198" t="s">
        <v>1806</v>
      </c>
      <c r="D198" t="str">
        <f t="shared" si="21"/>
        <v>334220</v>
      </c>
      <c r="E198" t="s">
        <v>1807</v>
      </c>
      <c r="F198">
        <f t="shared" si="18"/>
        <v>0.9978823974286255</v>
      </c>
      <c r="G198">
        <f t="shared" si="19"/>
        <v>2.1176025713745511E-3</v>
      </c>
      <c r="H198">
        <f t="shared" si="20"/>
        <v>0</v>
      </c>
      <c r="I198">
        <f t="shared" si="22"/>
        <v>1</v>
      </c>
      <c r="K198">
        <f t="shared" si="23"/>
        <v>309</v>
      </c>
      <c r="L198" s="206">
        <v>525000</v>
      </c>
      <c r="M198" t="s">
        <v>41</v>
      </c>
      <c r="N198" s="161">
        <v>0</v>
      </c>
      <c r="O198" s="161">
        <v>0</v>
      </c>
      <c r="P198" s="161">
        <v>1</v>
      </c>
    </row>
    <row r="199" spans="1:16" x14ac:dyDescent="0.35">
      <c r="A199" t="str">
        <f>IFERROR(INDEX('389 Sectors'!$A$2:$A$394,MATCH(ZLabs!D199,'389 Sectors'!$H$2:$H$394,0)),INDEX('389 Sectors'!$A$2:$A$394,MATCH(VALUE(ZLabs!D199),'389 Sectors'!$H$2:$H$394,0)))</f>
        <v> 334</v>
      </c>
      <c r="B199">
        <v>198</v>
      </c>
      <c r="C199" t="s">
        <v>1808</v>
      </c>
      <c r="D199" t="str">
        <f t="shared" si="21"/>
        <v>334290</v>
      </c>
      <c r="E199" t="s">
        <v>1809</v>
      </c>
      <c r="F199">
        <f t="shared" si="18"/>
        <v>1</v>
      </c>
      <c r="G199">
        <f t="shared" si="19"/>
        <v>0</v>
      </c>
      <c r="H199">
        <f t="shared" si="20"/>
        <v>0</v>
      </c>
      <c r="I199">
        <f t="shared" si="22"/>
        <v>1</v>
      </c>
      <c r="K199">
        <f t="shared" si="23"/>
        <v>310</v>
      </c>
      <c r="L199" s="206" t="s">
        <v>676</v>
      </c>
      <c r="M199" t="s">
        <v>677</v>
      </c>
      <c r="N199" s="161">
        <v>0</v>
      </c>
      <c r="O199" s="161">
        <v>0</v>
      </c>
      <c r="P199" s="161">
        <v>1</v>
      </c>
    </row>
    <row r="200" spans="1:16" x14ac:dyDescent="0.35">
      <c r="A200" t="str">
        <f>IFERROR(INDEX('389 Sectors'!$A$2:$A$394,MATCH(ZLabs!D200,'389 Sectors'!$H$2:$H$394,0)),INDEX('389 Sectors'!$A$2:$A$394,MATCH(VALUE(ZLabs!D200),'389 Sectors'!$H$2:$H$394,0)))</f>
        <v> 334</v>
      </c>
      <c r="B200">
        <v>199</v>
      </c>
      <c r="C200" t="s">
        <v>1810</v>
      </c>
      <c r="D200" t="str">
        <f t="shared" si="21"/>
        <v>334300</v>
      </c>
      <c r="E200" t="s">
        <v>1811</v>
      </c>
      <c r="F200">
        <f t="shared" si="18"/>
        <v>1</v>
      </c>
      <c r="G200">
        <f t="shared" si="19"/>
        <v>0</v>
      </c>
      <c r="H200">
        <f t="shared" si="20"/>
        <v>0</v>
      </c>
      <c r="I200">
        <f t="shared" si="22"/>
        <v>1</v>
      </c>
      <c r="K200">
        <f t="shared" si="23"/>
        <v>311</v>
      </c>
      <c r="L200" s="206" t="s">
        <v>1081</v>
      </c>
      <c r="M200" t="s">
        <v>1082</v>
      </c>
      <c r="N200" s="161">
        <v>0</v>
      </c>
      <c r="O200" s="161">
        <v>0</v>
      </c>
      <c r="P200" s="161">
        <v>1</v>
      </c>
    </row>
    <row r="201" spans="1:16" x14ac:dyDescent="0.35">
      <c r="A201" t="str">
        <f>IFERROR(INDEX('389 Sectors'!$A$2:$A$394,MATCH(ZLabs!D201,'389 Sectors'!$H$2:$H$394,0)),INDEX('389 Sectors'!$A$2:$A$394,MATCH(VALUE(ZLabs!D201),'389 Sectors'!$H$2:$H$394,0)))</f>
        <v> 334</v>
      </c>
      <c r="B201">
        <v>200</v>
      </c>
      <c r="C201" t="s">
        <v>1812</v>
      </c>
      <c r="D201" t="str">
        <f t="shared" si="21"/>
        <v>334413</v>
      </c>
      <c r="E201" t="s">
        <v>1813</v>
      </c>
      <c r="F201">
        <f t="shared" si="18"/>
        <v>0</v>
      </c>
      <c r="G201">
        <f t="shared" si="19"/>
        <v>0</v>
      </c>
      <c r="H201">
        <f t="shared" si="20"/>
        <v>0</v>
      </c>
      <c r="I201">
        <f t="shared" si="22"/>
        <v>0</v>
      </c>
      <c r="K201">
        <f t="shared" si="23"/>
        <v>312</v>
      </c>
      <c r="L201" s="206" t="s">
        <v>1083</v>
      </c>
      <c r="M201" t="s">
        <v>1084</v>
      </c>
      <c r="N201" s="161">
        <v>0</v>
      </c>
      <c r="O201" s="161">
        <v>0</v>
      </c>
      <c r="P201" s="161">
        <v>1</v>
      </c>
    </row>
    <row r="202" spans="1:16" x14ac:dyDescent="0.35">
      <c r="A202" t="str">
        <f>IFERROR(INDEX('389 Sectors'!$A$2:$A$394,MATCH(ZLabs!D202,'389 Sectors'!$H$2:$H$394,0)),INDEX('389 Sectors'!$A$2:$A$394,MATCH(VALUE(ZLabs!D202),'389 Sectors'!$H$2:$H$394,0)))</f>
        <v> 334</v>
      </c>
      <c r="B202">
        <v>201</v>
      </c>
      <c r="C202" t="s">
        <v>1814</v>
      </c>
      <c r="D202" t="str">
        <f t="shared" si="21"/>
        <v>334418</v>
      </c>
      <c r="E202" t="s">
        <v>1815</v>
      </c>
      <c r="F202">
        <f t="shared" si="18"/>
        <v>1</v>
      </c>
      <c r="G202">
        <f t="shared" si="19"/>
        <v>0</v>
      </c>
      <c r="H202">
        <f t="shared" si="20"/>
        <v>0</v>
      </c>
      <c r="I202">
        <f t="shared" si="22"/>
        <v>1</v>
      </c>
      <c r="K202">
        <f t="shared" si="23"/>
        <v>313</v>
      </c>
      <c r="L202" s="206">
        <v>532100</v>
      </c>
      <c r="M202" t="s">
        <v>647</v>
      </c>
      <c r="N202" s="161">
        <v>0</v>
      </c>
      <c r="O202" s="161">
        <v>0</v>
      </c>
      <c r="P202" s="161">
        <v>1</v>
      </c>
    </row>
    <row r="203" spans="1:16" x14ac:dyDescent="0.35">
      <c r="A203" t="str">
        <f>IFERROR(INDEX('389 Sectors'!$A$2:$A$394,MATCH(ZLabs!D203,'389 Sectors'!$H$2:$H$394,0)),INDEX('389 Sectors'!$A$2:$A$394,MATCH(VALUE(ZLabs!D203),'389 Sectors'!$H$2:$H$394,0)))</f>
        <v> 334</v>
      </c>
      <c r="B203">
        <v>202</v>
      </c>
      <c r="C203" t="s">
        <v>1816</v>
      </c>
      <c r="D203" t="str">
        <f t="shared" si="21"/>
        <v>33441A</v>
      </c>
      <c r="E203" t="s">
        <v>1817</v>
      </c>
      <c r="F203">
        <f t="shared" si="18"/>
        <v>1</v>
      </c>
      <c r="G203">
        <f t="shared" si="19"/>
        <v>0</v>
      </c>
      <c r="H203">
        <f t="shared" si="20"/>
        <v>0</v>
      </c>
      <c r="I203">
        <f t="shared" si="22"/>
        <v>1</v>
      </c>
      <c r="K203">
        <f t="shared" si="23"/>
        <v>314</v>
      </c>
      <c r="L203" s="206">
        <v>532400</v>
      </c>
      <c r="M203" t="s">
        <v>650</v>
      </c>
      <c r="N203" s="161">
        <v>0</v>
      </c>
      <c r="O203" s="161">
        <v>0</v>
      </c>
      <c r="P203" s="161">
        <v>1</v>
      </c>
    </row>
    <row r="204" spans="1:16" x14ac:dyDescent="0.35">
      <c r="A204" t="str">
        <f>IFERROR(INDEX('389 Sectors'!$A$2:$A$394,MATCH(ZLabs!D204,'389 Sectors'!$H$2:$H$394,0)),INDEX('389 Sectors'!$A$2:$A$394,MATCH(VALUE(ZLabs!D204),'389 Sectors'!$H$2:$H$394,0)))</f>
        <v> 334</v>
      </c>
      <c r="B204">
        <v>203</v>
      </c>
      <c r="C204" t="s">
        <v>1818</v>
      </c>
      <c r="D204" t="str">
        <f t="shared" si="21"/>
        <v>334510</v>
      </c>
      <c r="E204" t="s">
        <v>1819</v>
      </c>
      <c r="F204">
        <f t="shared" si="18"/>
        <v>1</v>
      </c>
      <c r="G204">
        <f t="shared" si="19"/>
        <v>0</v>
      </c>
      <c r="H204">
        <f t="shared" si="20"/>
        <v>0</v>
      </c>
      <c r="I204">
        <f t="shared" si="22"/>
        <v>1</v>
      </c>
      <c r="K204">
        <f t="shared" si="23"/>
        <v>315</v>
      </c>
      <c r="L204" s="206" t="s">
        <v>457</v>
      </c>
      <c r="M204" t="s">
        <v>458</v>
      </c>
      <c r="N204" s="161">
        <v>0.24567973473766336</v>
      </c>
      <c r="O204" s="161">
        <v>0</v>
      </c>
      <c r="P204" s="161">
        <v>0.75432026526233664</v>
      </c>
    </row>
    <row r="205" spans="1:16" x14ac:dyDescent="0.35">
      <c r="A205" t="str">
        <f>IFERROR(INDEX('389 Sectors'!$A$2:$A$394,MATCH(ZLabs!D205,'389 Sectors'!$H$2:$H$394,0)),INDEX('389 Sectors'!$A$2:$A$394,MATCH(VALUE(ZLabs!D205),'389 Sectors'!$H$2:$H$394,0)))</f>
        <v> 334</v>
      </c>
      <c r="B205">
        <v>204</v>
      </c>
      <c r="C205" t="s">
        <v>1820</v>
      </c>
      <c r="D205" t="str">
        <f t="shared" si="21"/>
        <v>334511</v>
      </c>
      <c r="E205" t="s">
        <v>1821</v>
      </c>
      <c r="F205">
        <f t="shared" si="18"/>
        <v>0</v>
      </c>
      <c r="G205">
        <f t="shared" si="19"/>
        <v>0</v>
      </c>
      <c r="H205">
        <f t="shared" si="20"/>
        <v>1</v>
      </c>
      <c r="I205">
        <f t="shared" si="22"/>
        <v>1</v>
      </c>
      <c r="K205">
        <f t="shared" si="23"/>
        <v>317</v>
      </c>
      <c r="L205" s="206">
        <v>541100</v>
      </c>
      <c r="M205" t="s">
        <v>96</v>
      </c>
      <c r="N205" s="161">
        <v>0</v>
      </c>
      <c r="O205" s="161">
        <v>0</v>
      </c>
      <c r="P205" s="161">
        <v>1</v>
      </c>
    </row>
    <row r="206" spans="1:16" x14ac:dyDescent="0.35">
      <c r="A206" t="str">
        <f>IFERROR(INDEX('389 Sectors'!$A$2:$A$394,MATCH(ZLabs!D206,'389 Sectors'!$H$2:$H$394,0)),INDEX('389 Sectors'!$A$2:$A$394,MATCH(VALUE(ZLabs!D206),'389 Sectors'!$H$2:$H$394,0)))</f>
        <v> 334</v>
      </c>
      <c r="B206">
        <v>205</v>
      </c>
      <c r="C206" t="s">
        <v>1822</v>
      </c>
      <c r="D206" t="str">
        <f t="shared" si="21"/>
        <v>334512</v>
      </c>
      <c r="E206" t="s">
        <v>1823</v>
      </c>
      <c r="F206">
        <f t="shared" si="18"/>
        <v>0</v>
      </c>
      <c r="G206">
        <f t="shared" si="19"/>
        <v>0</v>
      </c>
      <c r="H206">
        <f t="shared" si="20"/>
        <v>0</v>
      </c>
      <c r="I206">
        <f t="shared" si="22"/>
        <v>0</v>
      </c>
      <c r="K206">
        <f t="shared" si="23"/>
        <v>318</v>
      </c>
      <c r="L206" s="206">
        <v>541200</v>
      </c>
      <c r="M206" t="s">
        <v>691</v>
      </c>
      <c r="N206" s="161">
        <v>0</v>
      </c>
      <c r="O206" s="161">
        <v>0</v>
      </c>
      <c r="P206" s="161">
        <v>1</v>
      </c>
    </row>
    <row r="207" spans="1:16" x14ac:dyDescent="0.35">
      <c r="A207" t="str">
        <f>IFERROR(INDEX('389 Sectors'!$A$2:$A$394,MATCH(ZLabs!D207,'389 Sectors'!$H$2:$H$394,0)),INDEX('389 Sectors'!$A$2:$A$394,MATCH(VALUE(ZLabs!D207),'389 Sectors'!$H$2:$H$394,0)))</f>
        <v> 334</v>
      </c>
      <c r="B207">
        <v>206</v>
      </c>
      <c r="C207" t="s">
        <v>1824</v>
      </c>
      <c r="D207" t="str">
        <f t="shared" si="21"/>
        <v>334513</v>
      </c>
      <c r="E207" t="s">
        <v>1825</v>
      </c>
      <c r="F207">
        <f t="shared" si="18"/>
        <v>0</v>
      </c>
      <c r="G207">
        <f t="shared" si="19"/>
        <v>0</v>
      </c>
      <c r="H207">
        <f t="shared" si="20"/>
        <v>0</v>
      </c>
      <c r="I207">
        <f t="shared" si="22"/>
        <v>0</v>
      </c>
      <c r="K207">
        <f t="shared" si="23"/>
        <v>320</v>
      </c>
      <c r="L207" s="206">
        <v>541400</v>
      </c>
      <c r="M207" t="s">
        <v>692</v>
      </c>
      <c r="N207" s="161">
        <v>0</v>
      </c>
      <c r="O207" s="161">
        <v>0</v>
      </c>
      <c r="P207" s="161">
        <v>1</v>
      </c>
    </row>
    <row r="208" spans="1:16" x14ac:dyDescent="0.35">
      <c r="A208" t="str">
        <f>IFERROR(INDEX('389 Sectors'!$A$2:$A$394,MATCH(ZLabs!D208,'389 Sectors'!$H$2:$H$394,0)),INDEX('389 Sectors'!$A$2:$A$394,MATCH(VALUE(ZLabs!D208),'389 Sectors'!$H$2:$H$394,0)))</f>
        <v> 334</v>
      </c>
      <c r="B208">
        <v>207</v>
      </c>
      <c r="C208" t="s">
        <v>1826</v>
      </c>
      <c r="D208" t="str">
        <f t="shared" si="21"/>
        <v>334514</v>
      </c>
      <c r="E208" t="s">
        <v>1827</v>
      </c>
      <c r="F208">
        <f t="shared" si="18"/>
        <v>0</v>
      </c>
      <c r="G208">
        <f t="shared" si="19"/>
        <v>0</v>
      </c>
      <c r="H208">
        <f t="shared" si="20"/>
        <v>0</v>
      </c>
      <c r="I208">
        <f t="shared" si="22"/>
        <v>0</v>
      </c>
      <c r="K208">
        <f t="shared" si="23"/>
        <v>326</v>
      </c>
      <c r="L208" s="206">
        <v>541700</v>
      </c>
      <c r="M208" t="s">
        <v>708</v>
      </c>
      <c r="N208" s="161">
        <v>0</v>
      </c>
      <c r="O208" s="161">
        <v>0</v>
      </c>
      <c r="P208" s="161">
        <v>1</v>
      </c>
    </row>
    <row r="209" spans="1:16" x14ac:dyDescent="0.35">
      <c r="A209" t="str">
        <f>IFERROR(INDEX('389 Sectors'!$A$2:$A$394,MATCH(ZLabs!D209,'389 Sectors'!$H$2:$H$394,0)),INDEX('389 Sectors'!$A$2:$A$394,MATCH(VALUE(ZLabs!D209),'389 Sectors'!$H$2:$H$394,0)))</f>
        <v> 334</v>
      </c>
      <c r="B209">
        <v>208</v>
      </c>
      <c r="C209" t="s">
        <v>1828</v>
      </c>
      <c r="D209" t="str">
        <f t="shared" si="21"/>
        <v>334515</v>
      </c>
      <c r="E209" t="s">
        <v>1829</v>
      </c>
      <c r="F209">
        <f t="shared" si="18"/>
        <v>0</v>
      </c>
      <c r="G209">
        <f t="shared" si="19"/>
        <v>0</v>
      </c>
      <c r="H209">
        <f t="shared" si="20"/>
        <v>0</v>
      </c>
      <c r="I209">
        <f t="shared" si="22"/>
        <v>0</v>
      </c>
      <c r="K209">
        <f t="shared" si="23"/>
        <v>327</v>
      </c>
      <c r="L209" s="206">
        <v>541800</v>
      </c>
      <c r="M209" t="s">
        <v>697</v>
      </c>
      <c r="N209" s="161">
        <v>0</v>
      </c>
      <c r="O209" s="161">
        <v>0</v>
      </c>
      <c r="P209" s="161">
        <v>1</v>
      </c>
    </row>
    <row r="210" spans="1:16" x14ac:dyDescent="0.35">
      <c r="A210" t="str">
        <f>IFERROR(INDEX('389 Sectors'!$A$2:$A$394,MATCH(ZLabs!D210,'389 Sectors'!$H$2:$H$394,0)),INDEX('389 Sectors'!$A$2:$A$394,MATCH(VALUE(ZLabs!D210),'389 Sectors'!$H$2:$H$394,0)))</f>
        <v> 334</v>
      </c>
      <c r="B210">
        <v>209</v>
      </c>
      <c r="C210" t="s">
        <v>1830</v>
      </c>
      <c r="D210" t="str">
        <f t="shared" si="21"/>
        <v>334516</v>
      </c>
      <c r="E210" t="s">
        <v>1831</v>
      </c>
      <c r="F210">
        <f t="shared" si="18"/>
        <v>0</v>
      </c>
      <c r="G210">
        <f t="shared" si="19"/>
        <v>0</v>
      </c>
      <c r="H210">
        <f t="shared" si="20"/>
        <v>0</v>
      </c>
      <c r="I210">
        <f t="shared" si="22"/>
        <v>0</v>
      </c>
      <c r="K210">
        <f t="shared" si="23"/>
        <v>328</v>
      </c>
      <c r="L210" s="206">
        <v>541920</v>
      </c>
      <c r="M210" t="s">
        <v>666</v>
      </c>
      <c r="N210" s="161">
        <v>0</v>
      </c>
      <c r="O210" s="161">
        <v>0</v>
      </c>
      <c r="P210" s="161">
        <v>1</v>
      </c>
    </row>
    <row r="211" spans="1:16" x14ac:dyDescent="0.35">
      <c r="A211" t="str">
        <f>IFERROR(INDEX('389 Sectors'!$A$2:$A$394,MATCH(ZLabs!D211,'389 Sectors'!$H$2:$H$394,0)),INDEX('389 Sectors'!$A$2:$A$394,MATCH(VALUE(ZLabs!D211),'389 Sectors'!$H$2:$H$394,0)))</f>
        <v> 334</v>
      </c>
      <c r="B211">
        <v>210</v>
      </c>
      <c r="C211" t="s">
        <v>1832</v>
      </c>
      <c r="D211" t="str">
        <f t="shared" si="21"/>
        <v>334517</v>
      </c>
      <c r="E211" t="s">
        <v>1833</v>
      </c>
      <c r="F211">
        <f t="shared" si="18"/>
        <v>0</v>
      </c>
      <c r="G211">
        <f t="shared" si="19"/>
        <v>0</v>
      </c>
      <c r="H211">
        <f t="shared" si="20"/>
        <v>0</v>
      </c>
      <c r="I211">
        <f t="shared" si="22"/>
        <v>0</v>
      </c>
      <c r="K211">
        <f t="shared" si="23"/>
        <v>329</v>
      </c>
      <c r="L211" s="206">
        <v>541940</v>
      </c>
      <c r="M211" t="s">
        <v>670</v>
      </c>
      <c r="N211" s="161">
        <v>0</v>
      </c>
      <c r="O211" s="161">
        <v>0</v>
      </c>
      <c r="P211" s="161">
        <v>1</v>
      </c>
    </row>
    <row r="212" spans="1:16" x14ac:dyDescent="0.35">
      <c r="A212" t="str">
        <f>IFERROR(INDEX('389 Sectors'!$A$2:$A$394,MATCH(ZLabs!D212,'389 Sectors'!$H$2:$H$394,0)),INDEX('389 Sectors'!$A$2:$A$394,MATCH(VALUE(ZLabs!D212),'389 Sectors'!$H$2:$H$394,0)))</f>
        <v> 334</v>
      </c>
      <c r="B212">
        <v>211</v>
      </c>
      <c r="C212" t="s">
        <v>1834</v>
      </c>
      <c r="D212" t="str">
        <f t="shared" si="21"/>
        <v>33451A</v>
      </c>
      <c r="E212" t="s">
        <v>1835</v>
      </c>
      <c r="F212">
        <f t="shared" si="18"/>
        <v>1</v>
      </c>
      <c r="G212">
        <f t="shared" si="19"/>
        <v>0</v>
      </c>
      <c r="H212">
        <f t="shared" si="20"/>
        <v>0</v>
      </c>
      <c r="I212">
        <f t="shared" si="22"/>
        <v>1</v>
      </c>
      <c r="K212">
        <f t="shared" si="23"/>
        <v>334</v>
      </c>
      <c r="L212" s="206">
        <v>561300</v>
      </c>
      <c r="M212" t="s">
        <v>694</v>
      </c>
      <c r="N212" s="161">
        <v>0</v>
      </c>
      <c r="O212" s="161">
        <v>0</v>
      </c>
      <c r="P212" s="161">
        <v>1</v>
      </c>
    </row>
    <row r="213" spans="1:16" x14ac:dyDescent="0.35">
      <c r="A213" t="str">
        <f>IFERROR(INDEX('389 Sectors'!$A$2:$A$394,MATCH(ZLabs!D213,'389 Sectors'!$H$2:$H$394,0)),INDEX('389 Sectors'!$A$2:$A$394,MATCH(VALUE(ZLabs!D213),'389 Sectors'!$H$2:$H$394,0)))</f>
        <v> 334</v>
      </c>
      <c r="B213">
        <v>212</v>
      </c>
      <c r="C213" t="s">
        <v>1836</v>
      </c>
      <c r="D213" t="str">
        <f t="shared" si="21"/>
        <v>334610</v>
      </c>
      <c r="E213" t="s">
        <v>1837</v>
      </c>
      <c r="F213">
        <f t="shared" si="18"/>
        <v>1</v>
      </c>
      <c r="G213">
        <f t="shared" si="19"/>
        <v>0</v>
      </c>
      <c r="H213">
        <f t="shared" si="20"/>
        <v>0</v>
      </c>
      <c r="I213">
        <f t="shared" si="22"/>
        <v>1</v>
      </c>
      <c r="K213">
        <f t="shared" si="23"/>
        <v>335</v>
      </c>
      <c r="L213" s="206">
        <v>561400</v>
      </c>
      <c r="M213" t="s">
        <v>687</v>
      </c>
      <c r="N213" s="161">
        <v>0</v>
      </c>
      <c r="O213" s="161">
        <v>0</v>
      </c>
      <c r="P213" s="161">
        <v>1</v>
      </c>
    </row>
    <row r="214" spans="1:16" x14ac:dyDescent="0.35">
      <c r="A214" t="str">
        <f>IFERROR(INDEX('389 Sectors'!$A$2:$A$394,MATCH(ZLabs!D214,'389 Sectors'!$H$2:$H$394,0)),INDEX('389 Sectors'!$A$2:$A$394,MATCH(VALUE(ZLabs!D214),'389 Sectors'!$H$2:$H$394,0)))</f>
        <v> 335</v>
      </c>
      <c r="B214">
        <v>213</v>
      </c>
      <c r="C214" t="s">
        <v>1838</v>
      </c>
      <c r="D214" t="str">
        <f t="shared" si="21"/>
        <v>335110</v>
      </c>
      <c r="E214" t="s">
        <v>1839</v>
      </c>
      <c r="F214">
        <f t="shared" si="18"/>
        <v>2.6846703733121528E-2</v>
      </c>
      <c r="G214">
        <f t="shared" si="19"/>
        <v>0.97315329626687852</v>
      </c>
      <c r="H214">
        <f t="shared" si="20"/>
        <v>0</v>
      </c>
      <c r="I214">
        <f t="shared" si="22"/>
        <v>1</v>
      </c>
      <c r="K214">
        <f t="shared" si="23"/>
        <v>336</v>
      </c>
      <c r="L214" s="206">
        <v>561500</v>
      </c>
      <c r="M214" t="s">
        <v>649</v>
      </c>
      <c r="N214" s="161">
        <v>0</v>
      </c>
      <c r="O214" s="161">
        <v>0</v>
      </c>
      <c r="P214" s="161">
        <v>1</v>
      </c>
    </row>
    <row r="215" spans="1:16" x14ac:dyDescent="0.35">
      <c r="A215" t="str">
        <f>IFERROR(INDEX('389 Sectors'!$A$2:$A$394,MATCH(ZLabs!D215,'389 Sectors'!$H$2:$H$394,0)),INDEX('389 Sectors'!$A$2:$A$394,MATCH(VALUE(ZLabs!D215),'389 Sectors'!$H$2:$H$394,0)))</f>
        <v> 335</v>
      </c>
      <c r="B215">
        <v>214</v>
      </c>
      <c r="C215" t="s">
        <v>1840</v>
      </c>
      <c r="D215" t="str">
        <f t="shared" si="21"/>
        <v>335120</v>
      </c>
      <c r="E215" t="s">
        <v>1841</v>
      </c>
      <c r="F215">
        <f t="shared" si="18"/>
        <v>1</v>
      </c>
      <c r="G215">
        <f t="shared" si="19"/>
        <v>0</v>
      </c>
      <c r="H215">
        <f t="shared" si="20"/>
        <v>0</v>
      </c>
      <c r="I215">
        <f t="shared" si="22"/>
        <v>1</v>
      </c>
      <c r="K215">
        <f t="shared" si="23"/>
        <v>337</v>
      </c>
      <c r="L215" s="206">
        <v>561600</v>
      </c>
      <c r="M215" t="s">
        <v>693</v>
      </c>
      <c r="N215" s="161">
        <v>0</v>
      </c>
      <c r="O215" s="161">
        <v>0</v>
      </c>
      <c r="P215" s="161">
        <v>1</v>
      </c>
    </row>
    <row r="216" spans="1:16" x14ac:dyDescent="0.35">
      <c r="A216" t="str">
        <f>IFERROR(INDEX('389 Sectors'!$A$2:$A$394,MATCH(ZLabs!D216,'389 Sectors'!$H$2:$H$394,0)),INDEX('389 Sectors'!$A$2:$A$394,MATCH(VALUE(ZLabs!D216),'389 Sectors'!$H$2:$H$394,0)))</f>
        <v> 335</v>
      </c>
      <c r="B216">
        <v>215</v>
      </c>
      <c r="C216" t="s">
        <v>1842</v>
      </c>
      <c r="D216" t="str">
        <f t="shared" si="21"/>
        <v>335210</v>
      </c>
      <c r="E216" t="s">
        <v>1843</v>
      </c>
      <c r="F216">
        <f t="shared" si="18"/>
        <v>0.69523299410819495</v>
      </c>
      <c r="G216">
        <f t="shared" si="19"/>
        <v>0.30476700589180505</v>
      </c>
      <c r="H216">
        <f t="shared" si="20"/>
        <v>0</v>
      </c>
      <c r="I216">
        <f t="shared" si="22"/>
        <v>1</v>
      </c>
      <c r="K216">
        <f t="shared" si="23"/>
        <v>338</v>
      </c>
      <c r="L216" s="206">
        <v>561700</v>
      </c>
      <c r="M216" t="s">
        <v>705</v>
      </c>
      <c r="N216" s="161">
        <v>0</v>
      </c>
      <c r="O216" s="161">
        <v>0</v>
      </c>
      <c r="P216" s="161">
        <v>1</v>
      </c>
    </row>
    <row r="217" spans="1:16" x14ac:dyDescent="0.35">
      <c r="A217" t="str">
        <f>IFERROR(INDEX('389 Sectors'!$A$2:$A$394,MATCH(ZLabs!D217,'389 Sectors'!$H$2:$H$394,0)),INDEX('389 Sectors'!$A$2:$A$394,MATCH(VALUE(ZLabs!D217),'389 Sectors'!$H$2:$H$394,0)))</f>
        <v> 335</v>
      </c>
      <c r="B217">
        <v>216</v>
      </c>
      <c r="C217" t="s">
        <v>1844</v>
      </c>
      <c r="D217" t="str">
        <f t="shared" si="21"/>
        <v>335221</v>
      </c>
      <c r="E217" t="s">
        <v>1845</v>
      </c>
      <c r="F217">
        <f t="shared" si="18"/>
        <v>1</v>
      </c>
      <c r="G217">
        <f t="shared" si="19"/>
        <v>0</v>
      </c>
      <c r="H217">
        <f t="shared" si="20"/>
        <v>0</v>
      </c>
      <c r="I217">
        <f t="shared" si="22"/>
        <v>1</v>
      </c>
      <c r="K217">
        <f t="shared" si="23"/>
        <v>339</v>
      </c>
      <c r="L217" s="206">
        <v>561900</v>
      </c>
      <c r="M217" t="s">
        <v>707</v>
      </c>
      <c r="N217" s="161">
        <v>0</v>
      </c>
      <c r="O217" s="161">
        <v>0</v>
      </c>
      <c r="P217" s="161">
        <v>1</v>
      </c>
    </row>
    <row r="218" spans="1:16" x14ac:dyDescent="0.35">
      <c r="A218" t="str">
        <f>IFERROR(INDEX('389 Sectors'!$A$2:$A$394,MATCH(ZLabs!D218,'389 Sectors'!$H$2:$H$394,0)),INDEX('389 Sectors'!$A$2:$A$394,MATCH(VALUE(ZLabs!D218),'389 Sectors'!$H$2:$H$394,0)))</f>
        <v> 335</v>
      </c>
      <c r="B218">
        <v>217</v>
      </c>
      <c r="C218" t="s">
        <v>1846</v>
      </c>
      <c r="D218" t="str">
        <f t="shared" si="21"/>
        <v>335222</v>
      </c>
      <c r="E218" t="s">
        <v>1847</v>
      </c>
      <c r="F218">
        <f t="shared" si="18"/>
        <v>1</v>
      </c>
      <c r="G218">
        <f t="shared" si="19"/>
        <v>0</v>
      </c>
      <c r="H218">
        <f t="shared" si="20"/>
        <v>0</v>
      </c>
      <c r="I218">
        <f t="shared" si="22"/>
        <v>1</v>
      </c>
      <c r="K218">
        <f t="shared" si="23"/>
        <v>340</v>
      </c>
      <c r="L218" s="206">
        <v>562000</v>
      </c>
      <c r="M218" t="s">
        <v>45</v>
      </c>
      <c r="N218" s="161">
        <v>0</v>
      </c>
      <c r="O218" s="161">
        <v>0</v>
      </c>
      <c r="P218" s="161">
        <v>1</v>
      </c>
    </row>
    <row r="219" spans="1:16" x14ac:dyDescent="0.35">
      <c r="A219" t="str">
        <f>IFERROR(INDEX('389 Sectors'!$A$2:$A$394,MATCH(ZLabs!D219,'389 Sectors'!$H$2:$H$394,0)),INDEX('389 Sectors'!$A$2:$A$394,MATCH(VALUE(ZLabs!D219),'389 Sectors'!$H$2:$H$394,0)))</f>
        <v> 335</v>
      </c>
      <c r="B219">
        <v>218</v>
      </c>
      <c r="C219" t="s">
        <v>1848</v>
      </c>
      <c r="D219" t="str">
        <f t="shared" si="21"/>
        <v>335224</v>
      </c>
      <c r="E219" t="s">
        <v>1849</v>
      </c>
      <c r="F219">
        <f t="shared" si="18"/>
        <v>1</v>
      </c>
      <c r="G219">
        <f t="shared" si="19"/>
        <v>0</v>
      </c>
      <c r="H219">
        <f t="shared" si="20"/>
        <v>0</v>
      </c>
      <c r="I219">
        <f t="shared" si="22"/>
        <v>1</v>
      </c>
      <c r="K219">
        <f t="shared" si="23"/>
        <v>341</v>
      </c>
      <c r="L219" s="206">
        <v>611100</v>
      </c>
      <c r="M219" t="s">
        <v>654</v>
      </c>
      <c r="N219" s="161">
        <v>0</v>
      </c>
      <c r="O219" s="161">
        <v>0</v>
      </c>
      <c r="P219" s="161">
        <v>1</v>
      </c>
    </row>
    <row r="220" spans="1:16" x14ac:dyDescent="0.35">
      <c r="A220" t="str">
        <f>IFERROR(INDEX('389 Sectors'!$A$2:$A$394,MATCH(ZLabs!D220,'389 Sectors'!$H$2:$H$394,0)),INDEX('389 Sectors'!$A$2:$A$394,MATCH(VALUE(ZLabs!D220),'389 Sectors'!$H$2:$H$394,0)))</f>
        <v> 335</v>
      </c>
      <c r="B220">
        <v>219</v>
      </c>
      <c r="C220" t="s">
        <v>1850</v>
      </c>
      <c r="D220" t="str">
        <f t="shared" si="21"/>
        <v>335228</v>
      </c>
      <c r="E220" t="s">
        <v>1851</v>
      </c>
      <c r="F220">
        <f t="shared" si="18"/>
        <v>1</v>
      </c>
      <c r="G220">
        <f t="shared" si="19"/>
        <v>0</v>
      </c>
      <c r="H220">
        <f t="shared" si="20"/>
        <v>0</v>
      </c>
      <c r="I220">
        <f t="shared" si="22"/>
        <v>1</v>
      </c>
      <c r="K220">
        <f t="shared" si="23"/>
        <v>342</v>
      </c>
      <c r="L220" s="206" t="s">
        <v>644</v>
      </c>
      <c r="M220" t="s">
        <v>645</v>
      </c>
      <c r="N220" s="161">
        <v>0</v>
      </c>
      <c r="O220" s="161">
        <v>0</v>
      </c>
      <c r="P220" s="161">
        <v>1</v>
      </c>
    </row>
    <row r="221" spans="1:16" x14ac:dyDescent="0.35">
      <c r="A221" t="str">
        <f>IFERROR(INDEX('389 Sectors'!$A$2:$A$394,MATCH(ZLabs!D221,'389 Sectors'!$H$2:$H$394,0)),INDEX('389 Sectors'!$A$2:$A$394,MATCH(VALUE(ZLabs!D221),'389 Sectors'!$H$2:$H$394,0)))</f>
        <v> 335</v>
      </c>
      <c r="B221">
        <v>220</v>
      </c>
      <c r="C221" t="s">
        <v>1852</v>
      </c>
      <c r="D221" t="str">
        <f t="shared" si="21"/>
        <v>335311</v>
      </c>
      <c r="E221" t="s">
        <v>1853</v>
      </c>
      <c r="F221">
        <f t="shared" si="18"/>
        <v>0</v>
      </c>
      <c r="G221">
        <f t="shared" si="19"/>
        <v>1</v>
      </c>
      <c r="H221">
        <f t="shared" si="20"/>
        <v>0</v>
      </c>
      <c r="I221">
        <f t="shared" si="22"/>
        <v>1</v>
      </c>
      <c r="K221">
        <f t="shared" si="23"/>
        <v>343</v>
      </c>
      <c r="L221" s="206" t="s">
        <v>651</v>
      </c>
      <c r="M221" t="s">
        <v>652</v>
      </c>
      <c r="N221" s="161">
        <v>0</v>
      </c>
      <c r="O221" s="161">
        <v>0</v>
      </c>
      <c r="P221" s="161">
        <v>1</v>
      </c>
    </row>
    <row r="222" spans="1:16" x14ac:dyDescent="0.35">
      <c r="A222" t="str">
        <f>IFERROR(INDEX('389 Sectors'!$A$2:$A$394,MATCH(ZLabs!D222,'389 Sectors'!$H$2:$H$394,0)),INDEX('389 Sectors'!$A$2:$A$394,MATCH(VALUE(ZLabs!D222),'389 Sectors'!$H$2:$H$394,0)))</f>
        <v> 335</v>
      </c>
      <c r="B222">
        <v>221</v>
      </c>
      <c r="C222" t="s">
        <v>1854</v>
      </c>
      <c r="D222" t="str">
        <f t="shared" si="21"/>
        <v>335312</v>
      </c>
      <c r="E222" t="s">
        <v>1855</v>
      </c>
      <c r="F222">
        <f t="shared" si="18"/>
        <v>1</v>
      </c>
      <c r="G222">
        <f t="shared" si="19"/>
        <v>0</v>
      </c>
      <c r="H222">
        <f t="shared" si="20"/>
        <v>0</v>
      </c>
      <c r="I222">
        <f t="shared" si="22"/>
        <v>1</v>
      </c>
      <c r="K222">
        <f t="shared" si="23"/>
        <v>344</v>
      </c>
      <c r="L222" s="206">
        <v>621100</v>
      </c>
      <c r="M222" t="s">
        <v>631</v>
      </c>
      <c r="N222" s="161">
        <v>0</v>
      </c>
      <c r="O222" s="161">
        <v>0</v>
      </c>
      <c r="P222" s="161">
        <v>1</v>
      </c>
    </row>
    <row r="223" spans="1:16" x14ac:dyDescent="0.35">
      <c r="A223" t="str">
        <f>IFERROR(INDEX('389 Sectors'!$A$2:$A$394,MATCH(ZLabs!D223,'389 Sectors'!$H$2:$H$394,0)),INDEX('389 Sectors'!$A$2:$A$394,MATCH(VALUE(ZLabs!D223),'389 Sectors'!$H$2:$H$394,0)))</f>
        <v> 335</v>
      </c>
      <c r="B223">
        <v>222</v>
      </c>
      <c r="C223" t="s">
        <v>1856</v>
      </c>
      <c r="D223" t="str">
        <f t="shared" si="21"/>
        <v>335313</v>
      </c>
      <c r="E223" t="s">
        <v>1857</v>
      </c>
      <c r="F223">
        <f t="shared" si="18"/>
        <v>0</v>
      </c>
      <c r="G223">
        <f t="shared" si="19"/>
        <v>1</v>
      </c>
      <c r="H223">
        <f t="shared" si="20"/>
        <v>0</v>
      </c>
      <c r="I223">
        <f t="shared" si="22"/>
        <v>1</v>
      </c>
      <c r="K223">
        <f t="shared" si="23"/>
        <v>345</v>
      </c>
      <c r="L223" s="206">
        <v>621200</v>
      </c>
      <c r="M223" t="s">
        <v>633</v>
      </c>
      <c r="N223" s="161">
        <v>0</v>
      </c>
      <c r="O223" s="161">
        <v>0</v>
      </c>
      <c r="P223" s="161">
        <v>1</v>
      </c>
    </row>
    <row r="224" spans="1:16" x14ac:dyDescent="0.35">
      <c r="A224" t="str">
        <f>IFERROR(INDEX('389 Sectors'!$A$2:$A$394,MATCH(ZLabs!D224,'389 Sectors'!$H$2:$H$394,0)),INDEX('389 Sectors'!$A$2:$A$394,MATCH(VALUE(ZLabs!D224),'389 Sectors'!$H$2:$H$394,0)))</f>
        <v> 335</v>
      </c>
      <c r="B224">
        <v>223</v>
      </c>
      <c r="C224" t="s">
        <v>1858</v>
      </c>
      <c r="D224" t="str">
        <f t="shared" si="21"/>
        <v>335314</v>
      </c>
      <c r="E224" t="s">
        <v>1859</v>
      </c>
      <c r="F224">
        <f t="shared" si="18"/>
        <v>0</v>
      </c>
      <c r="G224">
        <f t="shared" si="19"/>
        <v>0</v>
      </c>
      <c r="H224">
        <f t="shared" si="20"/>
        <v>0</v>
      </c>
      <c r="I224">
        <f t="shared" si="22"/>
        <v>0</v>
      </c>
      <c r="K224">
        <f t="shared" si="23"/>
        <v>346</v>
      </c>
      <c r="L224" s="206">
        <v>621300</v>
      </c>
      <c r="M224" t="s">
        <v>542</v>
      </c>
      <c r="N224" s="161">
        <v>0.12273914462944825</v>
      </c>
      <c r="O224" s="161">
        <v>0</v>
      </c>
      <c r="P224" s="161">
        <v>0.87726085537055176</v>
      </c>
    </row>
    <row r="225" spans="1:16" x14ac:dyDescent="0.35">
      <c r="A225" t="str">
        <f>IFERROR(INDEX('389 Sectors'!$A$2:$A$394,MATCH(ZLabs!D225,'389 Sectors'!$H$2:$H$394,0)),INDEX('389 Sectors'!$A$2:$A$394,MATCH(VALUE(ZLabs!D225),'389 Sectors'!$H$2:$H$394,0)))</f>
        <v> 335</v>
      </c>
      <c r="B225">
        <v>224</v>
      </c>
      <c r="C225" t="s">
        <v>1860</v>
      </c>
      <c r="D225" t="str">
        <f t="shared" si="21"/>
        <v>335911</v>
      </c>
      <c r="E225" t="s">
        <v>1861</v>
      </c>
      <c r="F225">
        <f t="shared" si="18"/>
        <v>0.16333676622039134</v>
      </c>
      <c r="G225">
        <f t="shared" si="19"/>
        <v>0.83666323377960861</v>
      </c>
      <c r="H225">
        <f t="shared" si="20"/>
        <v>0</v>
      </c>
      <c r="I225">
        <f t="shared" si="22"/>
        <v>1</v>
      </c>
      <c r="K225">
        <f t="shared" si="23"/>
        <v>347</v>
      </c>
      <c r="L225" s="206">
        <v>621400</v>
      </c>
      <c r="M225" t="s">
        <v>632</v>
      </c>
      <c r="N225" s="161">
        <v>0</v>
      </c>
      <c r="O225" s="161">
        <v>0</v>
      </c>
      <c r="P225" s="161">
        <v>1</v>
      </c>
    </row>
    <row r="226" spans="1:16" x14ac:dyDescent="0.35">
      <c r="A226" t="str">
        <f>IFERROR(INDEX('389 Sectors'!$A$2:$A$394,MATCH(ZLabs!D226,'389 Sectors'!$H$2:$H$394,0)),INDEX('389 Sectors'!$A$2:$A$394,MATCH(VALUE(ZLabs!D226),'389 Sectors'!$H$2:$H$394,0)))</f>
        <v> 335</v>
      </c>
      <c r="B226">
        <v>225</v>
      </c>
      <c r="C226" t="s">
        <v>1862</v>
      </c>
      <c r="D226" t="str">
        <f t="shared" si="21"/>
        <v>335912</v>
      </c>
      <c r="E226" t="s">
        <v>1863</v>
      </c>
      <c r="F226">
        <f t="shared" si="18"/>
        <v>0.45623235175473981</v>
      </c>
      <c r="G226">
        <f t="shared" si="19"/>
        <v>0.54376764824526014</v>
      </c>
      <c r="H226">
        <f t="shared" si="20"/>
        <v>0</v>
      </c>
      <c r="I226">
        <f t="shared" si="22"/>
        <v>1</v>
      </c>
      <c r="K226">
        <f t="shared" si="23"/>
        <v>348</v>
      </c>
      <c r="L226" s="206">
        <v>621500</v>
      </c>
      <c r="M226" t="s">
        <v>635</v>
      </c>
      <c r="N226" s="161">
        <v>0</v>
      </c>
      <c r="O226" s="161">
        <v>0</v>
      </c>
      <c r="P226" s="161">
        <v>1</v>
      </c>
    </row>
    <row r="227" spans="1:16" x14ac:dyDescent="0.35">
      <c r="A227" t="str">
        <f>IFERROR(INDEX('389 Sectors'!$A$2:$A$394,MATCH(ZLabs!D227,'389 Sectors'!$H$2:$H$394,0)),INDEX('389 Sectors'!$A$2:$A$394,MATCH(VALUE(ZLabs!D227),'389 Sectors'!$H$2:$H$394,0)))</f>
        <v> 335</v>
      </c>
      <c r="B227">
        <v>226</v>
      </c>
      <c r="C227" t="s">
        <v>1864</v>
      </c>
      <c r="D227" t="str">
        <f t="shared" si="21"/>
        <v>335920</v>
      </c>
      <c r="E227" t="s">
        <v>1865</v>
      </c>
      <c r="F227">
        <f t="shared" si="18"/>
        <v>0</v>
      </c>
      <c r="G227">
        <f t="shared" si="19"/>
        <v>0</v>
      </c>
      <c r="H227">
        <f t="shared" si="20"/>
        <v>0</v>
      </c>
      <c r="I227">
        <f t="shared" si="22"/>
        <v>0</v>
      </c>
      <c r="K227">
        <f t="shared" si="23"/>
        <v>349</v>
      </c>
      <c r="L227" s="206">
        <v>621600</v>
      </c>
      <c r="M227" t="s">
        <v>634</v>
      </c>
      <c r="N227" s="161">
        <v>0</v>
      </c>
      <c r="O227" s="161">
        <v>0</v>
      </c>
      <c r="P227" s="161">
        <v>1</v>
      </c>
    </row>
    <row r="228" spans="1:16" x14ac:dyDescent="0.35">
      <c r="A228" t="str">
        <f>IFERROR(INDEX('389 Sectors'!$A$2:$A$394,MATCH(ZLabs!D228,'389 Sectors'!$H$2:$H$394,0)),INDEX('389 Sectors'!$A$2:$A$394,MATCH(VALUE(ZLabs!D228),'389 Sectors'!$H$2:$H$394,0)))</f>
        <v> 335</v>
      </c>
      <c r="B228">
        <v>227</v>
      </c>
      <c r="C228" t="s">
        <v>1866</v>
      </c>
      <c r="D228" t="str">
        <f t="shared" si="21"/>
        <v>335930</v>
      </c>
      <c r="E228" t="s">
        <v>1867</v>
      </c>
      <c r="F228">
        <f t="shared" si="18"/>
        <v>0</v>
      </c>
      <c r="G228">
        <f t="shared" si="19"/>
        <v>0</v>
      </c>
      <c r="H228">
        <f t="shared" si="20"/>
        <v>0</v>
      </c>
      <c r="I228">
        <f t="shared" si="22"/>
        <v>0</v>
      </c>
      <c r="K228">
        <f t="shared" si="23"/>
        <v>350</v>
      </c>
      <c r="L228" s="206">
        <v>621900</v>
      </c>
      <c r="M228" t="s">
        <v>636</v>
      </c>
      <c r="N228" s="161">
        <v>0</v>
      </c>
      <c r="O228" s="161">
        <v>0</v>
      </c>
      <c r="P228" s="161">
        <v>1</v>
      </c>
    </row>
    <row r="229" spans="1:16" x14ac:dyDescent="0.35">
      <c r="A229" t="str">
        <f>IFERROR(INDEX('389 Sectors'!$A$2:$A$394,MATCH(ZLabs!D229,'389 Sectors'!$H$2:$H$394,0)),INDEX('389 Sectors'!$A$2:$A$394,MATCH(VALUE(ZLabs!D229),'389 Sectors'!$H$2:$H$394,0)))</f>
        <v> 335</v>
      </c>
      <c r="B229">
        <v>228</v>
      </c>
      <c r="C229" t="s">
        <v>1868</v>
      </c>
      <c r="D229" t="str">
        <f t="shared" si="21"/>
        <v>335991</v>
      </c>
      <c r="E229" t="s">
        <v>1869</v>
      </c>
      <c r="F229">
        <f t="shared" si="18"/>
        <v>0</v>
      </c>
      <c r="G229">
        <f t="shared" si="19"/>
        <v>0</v>
      </c>
      <c r="H229">
        <f t="shared" si="20"/>
        <v>0</v>
      </c>
      <c r="I229">
        <f t="shared" si="22"/>
        <v>0</v>
      </c>
      <c r="K229">
        <f t="shared" si="23"/>
        <v>351</v>
      </c>
      <c r="L229" s="206">
        <v>622000</v>
      </c>
      <c r="M229" t="s">
        <v>637</v>
      </c>
      <c r="N229" s="161">
        <v>0</v>
      </c>
      <c r="O229" s="161">
        <v>0</v>
      </c>
      <c r="P229" s="161">
        <v>1</v>
      </c>
    </row>
    <row r="230" spans="1:16" x14ac:dyDescent="0.35">
      <c r="A230" t="str">
        <f>IFERROR(INDEX('389 Sectors'!$A$2:$A$394,MATCH(ZLabs!D230,'389 Sectors'!$H$2:$H$394,0)),INDEX('389 Sectors'!$A$2:$A$394,MATCH(VALUE(ZLabs!D230),'389 Sectors'!$H$2:$H$394,0)))</f>
        <v> 335</v>
      </c>
      <c r="B230">
        <v>229</v>
      </c>
      <c r="C230" t="s">
        <v>1870</v>
      </c>
      <c r="D230" t="str">
        <f t="shared" si="21"/>
        <v>335999</v>
      </c>
      <c r="E230" t="s">
        <v>1871</v>
      </c>
      <c r="F230">
        <f t="shared" si="18"/>
        <v>1</v>
      </c>
      <c r="G230">
        <f t="shared" si="19"/>
        <v>0</v>
      </c>
      <c r="H230">
        <f t="shared" si="20"/>
        <v>0</v>
      </c>
      <c r="I230">
        <f t="shared" si="22"/>
        <v>1</v>
      </c>
      <c r="K230">
        <f t="shared" si="23"/>
        <v>352</v>
      </c>
      <c r="L230" s="206" t="s">
        <v>638</v>
      </c>
      <c r="M230" t="s">
        <v>639</v>
      </c>
      <c r="N230" s="161">
        <v>0</v>
      </c>
      <c r="O230" s="161">
        <v>0</v>
      </c>
      <c r="P230" s="161">
        <v>1</v>
      </c>
    </row>
    <row r="231" spans="1:16" x14ac:dyDescent="0.35">
      <c r="A231" t="str">
        <f>IFERROR(INDEX('389 Sectors'!$A$2:$A$394,MATCH(ZLabs!D231,'389 Sectors'!$H$2:$H$394,0)),INDEX('389 Sectors'!$A$2:$A$394,MATCH(VALUE(ZLabs!D231),'389 Sectors'!$H$2:$H$394,0)))</f>
        <v> 3361MV</v>
      </c>
      <c r="B231">
        <v>230</v>
      </c>
      <c r="C231" t="s">
        <v>1872</v>
      </c>
      <c r="D231" t="str">
        <f t="shared" si="21"/>
        <v>336111</v>
      </c>
      <c r="E231" t="s">
        <v>1873</v>
      </c>
      <c r="F231">
        <f t="shared" si="18"/>
        <v>1</v>
      </c>
      <c r="G231">
        <f t="shared" si="19"/>
        <v>0</v>
      </c>
      <c r="H231">
        <f t="shared" si="20"/>
        <v>0</v>
      </c>
      <c r="I231">
        <f t="shared" si="22"/>
        <v>1</v>
      </c>
      <c r="K231">
        <f t="shared" si="23"/>
        <v>353</v>
      </c>
      <c r="L231" s="206" t="s">
        <v>640</v>
      </c>
      <c r="M231" t="s">
        <v>641</v>
      </c>
      <c r="N231" s="161">
        <v>0</v>
      </c>
      <c r="O231" s="161">
        <v>0</v>
      </c>
      <c r="P231" s="161">
        <v>1</v>
      </c>
    </row>
    <row r="232" spans="1:16" x14ac:dyDescent="0.35">
      <c r="A232" t="str">
        <f>IFERROR(INDEX('389 Sectors'!$A$2:$A$394,MATCH(ZLabs!D232,'389 Sectors'!$H$2:$H$394,0)),INDEX('389 Sectors'!$A$2:$A$394,MATCH(VALUE(ZLabs!D232),'389 Sectors'!$H$2:$H$394,0)))</f>
        <v> 3361MV</v>
      </c>
      <c r="B232">
        <v>231</v>
      </c>
      <c r="C232" t="s">
        <v>1874</v>
      </c>
      <c r="D232" t="str">
        <f t="shared" si="21"/>
        <v>336112</v>
      </c>
      <c r="E232" t="s">
        <v>1875</v>
      </c>
      <c r="F232">
        <f t="shared" si="18"/>
        <v>1</v>
      </c>
      <c r="G232">
        <f t="shared" si="19"/>
        <v>0</v>
      </c>
      <c r="H232">
        <f t="shared" si="20"/>
        <v>0</v>
      </c>
      <c r="I232">
        <f t="shared" si="22"/>
        <v>1</v>
      </c>
      <c r="K232">
        <f t="shared" si="23"/>
        <v>354</v>
      </c>
      <c r="L232" s="206">
        <v>624100</v>
      </c>
      <c r="M232" t="s">
        <v>702</v>
      </c>
      <c r="N232" s="161">
        <v>0</v>
      </c>
      <c r="O232" s="161">
        <v>0</v>
      </c>
      <c r="P232" s="161">
        <v>1</v>
      </c>
    </row>
    <row r="233" spans="1:16" x14ac:dyDescent="0.35">
      <c r="A233" t="str">
        <f>IFERROR(INDEX('389 Sectors'!$A$2:$A$394,MATCH(ZLabs!D233,'389 Sectors'!$H$2:$H$394,0)),INDEX('389 Sectors'!$A$2:$A$394,MATCH(VALUE(ZLabs!D233),'389 Sectors'!$H$2:$H$394,0)))</f>
        <v> 3361MV</v>
      </c>
      <c r="B233">
        <v>232</v>
      </c>
      <c r="C233" t="s">
        <v>1876</v>
      </c>
      <c r="D233" t="str">
        <f t="shared" si="21"/>
        <v>336120</v>
      </c>
      <c r="E233" t="s">
        <v>1877</v>
      </c>
      <c r="F233">
        <f t="shared" si="18"/>
        <v>0</v>
      </c>
      <c r="G233">
        <f t="shared" si="19"/>
        <v>0</v>
      </c>
      <c r="H233">
        <f t="shared" si="20"/>
        <v>0</v>
      </c>
      <c r="I233">
        <f t="shared" si="22"/>
        <v>0</v>
      </c>
      <c r="K233">
        <f t="shared" si="23"/>
        <v>355</v>
      </c>
      <c r="L233" s="206">
        <v>624400</v>
      </c>
      <c r="M233" t="s">
        <v>690</v>
      </c>
      <c r="N233" s="161">
        <v>0</v>
      </c>
      <c r="O233" s="161">
        <v>0</v>
      </c>
      <c r="P233" s="161">
        <v>1</v>
      </c>
    </row>
    <row r="234" spans="1:16" x14ac:dyDescent="0.35">
      <c r="A234" t="str">
        <f>IFERROR(INDEX('389 Sectors'!$A$2:$A$394,MATCH(ZLabs!D234,'389 Sectors'!$H$2:$H$394,0)),INDEX('389 Sectors'!$A$2:$A$394,MATCH(VALUE(ZLabs!D234),'389 Sectors'!$H$2:$H$394,0)))</f>
        <v> 3361MV</v>
      </c>
      <c r="B234">
        <v>233</v>
      </c>
      <c r="C234" t="s">
        <v>1878</v>
      </c>
      <c r="D234" t="str">
        <f t="shared" si="21"/>
        <v>336211</v>
      </c>
      <c r="E234" t="s">
        <v>1879</v>
      </c>
      <c r="F234">
        <f t="shared" si="18"/>
        <v>1</v>
      </c>
      <c r="G234">
        <f t="shared" si="19"/>
        <v>0</v>
      </c>
      <c r="H234">
        <f t="shared" si="20"/>
        <v>0</v>
      </c>
      <c r="I234">
        <f t="shared" si="22"/>
        <v>1</v>
      </c>
      <c r="K234">
        <f t="shared" si="23"/>
        <v>356</v>
      </c>
      <c r="L234" s="206" t="s">
        <v>703</v>
      </c>
      <c r="M234" t="s">
        <v>704</v>
      </c>
      <c r="N234" s="161">
        <v>0</v>
      </c>
      <c r="O234" s="161">
        <v>0</v>
      </c>
      <c r="P234" s="161">
        <v>1</v>
      </c>
    </row>
    <row r="235" spans="1:16" x14ac:dyDescent="0.35">
      <c r="A235" t="str">
        <f>IFERROR(INDEX('389 Sectors'!$A$2:$A$394,MATCH(ZLabs!D235,'389 Sectors'!$H$2:$H$394,0)),INDEX('389 Sectors'!$A$2:$A$394,MATCH(VALUE(ZLabs!D235),'389 Sectors'!$H$2:$H$394,0)))</f>
        <v> 3361MV</v>
      </c>
      <c r="B235">
        <v>234</v>
      </c>
      <c r="C235" t="s">
        <v>1880</v>
      </c>
      <c r="D235" t="str">
        <f t="shared" si="21"/>
        <v>336212</v>
      </c>
      <c r="E235" t="s">
        <v>1881</v>
      </c>
      <c r="F235">
        <f t="shared" si="18"/>
        <v>0</v>
      </c>
      <c r="G235">
        <f t="shared" si="19"/>
        <v>0</v>
      </c>
      <c r="H235">
        <f t="shared" si="20"/>
        <v>0</v>
      </c>
      <c r="I235">
        <f t="shared" si="22"/>
        <v>0</v>
      </c>
      <c r="K235">
        <f t="shared" si="23"/>
        <v>357</v>
      </c>
      <c r="L235" s="206">
        <v>711100</v>
      </c>
      <c r="M235" t="s">
        <v>659</v>
      </c>
      <c r="N235" s="161">
        <v>0</v>
      </c>
      <c r="O235" s="161">
        <v>0</v>
      </c>
      <c r="P235" s="161">
        <v>1</v>
      </c>
    </row>
    <row r="236" spans="1:16" x14ac:dyDescent="0.35">
      <c r="A236" t="str">
        <f>IFERROR(INDEX('389 Sectors'!$A$2:$A$394,MATCH(ZLabs!D236,'389 Sectors'!$H$2:$H$394,0)),INDEX('389 Sectors'!$A$2:$A$394,MATCH(VALUE(ZLabs!D236),'389 Sectors'!$H$2:$H$394,0)))</f>
        <v> 3361MV</v>
      </c>
      <c r="B236">
        <v>235</v>
      </c>
      <c r="C236" t="s">
        <v>1882</v>
      </c>
      <c r="D236" t="str">
        <f t="shared" si="21"/>
        <v>336213</v>
      </c>
      <c r="E236" t="s">
        <v>1883</v>
      </c>
      <c r="F236">
        <f t="shared" si="18"/>
        <v>1</v>
      </c>
      <c r="G236">
        <f t="shared" si="19"/>
        <v>0</v>
      </c>
      <c r="H236">
        <f t="shared" si="20"/>
        <v>0</v>
      </c>
      <c r="I236">
        <f t="shared" si="22"/>
        <v>1</v>
      </c>
      <c r="K236">
        <f t="shared" si="23"/>
        <v>358</v>
      </c>
      <c r="L236" s="206">
        <v>711200</v>
      </c>
      <c r="M236" t="s">
        <v>661</v>
      </c>
      <c r="N236" s="161">
        <v>0</v>
      </c>
      <c r="O236" s="161">
        <v>0</v>
      </c>
      <c r="P236" s="161">
        <v>1</v>
      </c>
    </row>
    <row r="237" spans="1:16" x14ac:dyDescent="0.35">
      <c r="A237" t="str">
        <f>IFERROR(INDEX('389 Sectors'!$A$2:$A$394,MATCH(ZLabs!D237,'389 Sectors'!$H$2:$H$394,0)),INDEX('389 Sectors'!$A$2:$A$394,MATCH(VALUE(ZLabs!D237),'389 Sectors'!$H$2:$H$394,0)))</f>
        <v> 3361MV</v>
      </c>
      <c r="B237">
        <v>236</v>
      </c>
      <c r="C237" t="s">
        <v>1884</v>
      </c>
      <c r="D237" t="str">
        <f t="shared" si="21"/>
        <v>336214</v>
      </c>
      <c r="E237" t="s">
        <v>1885</v>
      </c>
      <c r="F237">
        <f t="shared" si="18"/>
        <v>1</v>
      </c>
      <c r="G237">
        <f t="shared" si="19"/>
        <v>0</v>
      </c>
      <c r="H237">
        <f t="shared" si="20"/>
        <v>0</v>
      </c>
      <c r="I237">
        <f t="shared" si="22"/>
        <v>1</v>
      </c>
      <c r="K237">
        <f t="shared" si="23"/>
        <v>359</v>
      </c>
      <c r="L237" s="206">
        <v>711500</v>
      </c>
      <c r="M237" t="s">
        <v>660</v>
      </c>
      <c r="N237" s="161">
        <v>0</v>
      </c>
      <c r="O237" s="161">
        <v>0</v>
      </c>
      <c r="P237" s="161">
        <v>1</v>
      </c>
    </row>
    <row r="238" spans="1:16" x14ac:dyDescent="0.35">
      <c r="A238" t="str">
        <f>IFERROR(INDEX('389 Sectors'!$A$2:$A$394,MATCH(ZLabs!D238,'389 Sectors'!$H$2:$H$394,0)),INDEX('389 Sectors'!$A$2:$A$394,MATCH(VALUE(ZLabs!D238),'389 Sectors'!$H$2:$H$394,0)))</f>
        <v> 3361MV</v>
      </c>
      <c r="B238">
        <v>237</v>
      </c>
      <c r="C238" t="s">
        <v>1886</v>
      </c>
      <c r="D238" t="str">
        <f t="shared" si="21"/>
        <v>336310</v>
      </c>
      <c r="E238" t="s">
        <v>1887</v>
      </c>
      <c r="F238">
        <f t="shared" si="18"/>
        <v>0.2</v>
      </c>
      <c r="G238">
        <f t="shared" si="19"/>
        <v>0.8</v>
      </c>
      <c r="H238">
        <f t="shared" si="20"/>
        <v>0</v>
      </c>
      <c r="I238">
        <f t="shared" si="22"/>
        <v>1</v>
      </c>
      <c r="K238">
        <f t="shared" si="23"/>
        <v>360</v>
      </c>
      <c r="L238" s="206" t="s">
        <v>655</v>
      </c>
      <c r="M238" t="s">
        <v>656</v>
      </c>
      <c r="N238" s="161">
        <v>0</v>
      </c>
      <c r="O238" s="161">
        <v>0</v>
      </c>
      <c r="P238" s="161">
        <v>1</v>
      </c>
    </row>
    <row r="239" spans="1:16" x14ac:dyDescent="0.35">
      <c r="A239" t="str">
        <f>IFERROR(INDEX('389 Sectors'!$A$2:$A$394,MATCH(ZLabs!D239,'389 Sectors'!$H$2:$H$394,0)),INDEX('389 Sectors'!$A$2:$A$394,MATCH(VALUE(ZLabs!D239),'389 Sectors'!$H$2:$H$394,0)))</f>
        <v> 3361MV</v>
      </c>
      <c r="B239">
        <v>238</v>
      </c>
      <c r="C239" t="s">
        <v>1888</v>
      </c>
      <c r="D239" t="str">
        <f t="shared" si="21"/>
        <v>336320</v>
      </c>
      <c r="E239" t="s">
        <v>1889</v>
      </c>
      <c r="F239">
        <f t="shared" si="18"/>
        <v>0.2</v>
      </c>
      <c r="G239">
        <f t="shared" si="19"/>
        <v>0.8</v>
      </c>
      <c r="H239">
        <f t="shared" si="20"/>
        <v>0</v>
      </c>
      <c r="I239">
        <f t="shared" si="22"/>
        <v>1</v>
      </c>
      <c r="K239">
        <f t="shared" si="23"/>
        <v>361</v>
      </c>
      <c r="L239" s="206">
        <v>712000</v>
      </c>
      <c r="M239" t="s">
        <v>657</v>
      </c>
      <c r="N239" s="161">
        <v>0</v>
      </c>
      <c r="O239" s="161">
        <v>0</v>
      </c>
      <c r="P239" s="161">
        <v>1</v>
      </c>
    </row>
    <row r="240" spans="1:16" x14ac:dyDescent="0.35">
      <c r="A240" t="str">
        <f>IFERROR(INDEX('389 Sectors'!$A$2:$A$394,MATCH(ZLabs!D240,'389 Sectors'!$H$2:$H$394,0)),INDEX('389 Sectors'!$A$2:$A$394,MATCH(VALUE(ZLabs!D240),'389 Sectors'!$H$2:$H$394,0)))</f>
        <v> 3361MV</v>
      </c>
      <c r="B240">
        <v>239</v>
      </c>
      <c r="C240" t="s">
        <v>1890</v>
      </c>
      <c r="D240" t="str">
        <f t="shared" si="21"/>
        <v>336350</v>
      </c>
      <c r="E240" t="s">
        <v>1891</v>
      </c>
      <c r="F240">
        <f t="shared" si="18"/>
        <v>0.20000000000000004</v>
      </c>
      <c r="G240">
        <f t="shared" si="19"/>
        <v>0.80000000000000016</v>
      </c>
      <c r="H240">
        <f t="shared" si="20"/>
        <v>0</v>
      </c>
      <c r="I240">
        <f t="shared" si="22"/>
        <v>1.0000000000000002</v>
      </c>
      <c r="K240">
        <f t="shared" si="23"/>
        <v>362</v>
      </c>
      <c r="L240" s="206">
        <v>713100</v>
      </c>
      <c r="M240" t="s">
        <v>658</v>
      </c>
      <c r="N240" s="161">
        <v>0</v>
      </c>
      <c r="O240" s="161">
        <v>0</v>
      </c>
      <c r="P240" s="161">
        <v>1</v>
      </c>
    </row>
    <row r="241" spans="1:16" x14ac:dyDescent="0.35">
      <c r="A241" t="str">
        <f>IFERROR(INDEX('389 Sectors'!$A$2:$A$394,MATCH(ZLabs!D241,'389 Sectors'!$H$2:$H$394,0)),INDEX('389 Sectors'!$A$2:$A$394,MATCH(VALUE(ZLabs!D241),'389 Sectors'!$H$2:$H$394,0)))</f>
        <v> 3361MV</v>
      </c>
      <c r="B241">
        <v>240</v>
      </c>
      <c r="C241" t="s">
        <v>1892</v>
      </c>
      <c r="D241" t="str">
        <f t="shared" si="21"/>
        <v>336360</v>
      </c>
      <c r="E241" t="s">
        <v>1893</v>
      </c>
      <c r="F241">
        <f t="shared" si="18"/>
        <v>0.2</v>
      </c>
      <c r="G241">
        <f t="shared" si="19"/>
        <v>0.8</v>
      </c>
      <c r="H241">
        <f t="shared" si="20"/>
        <v>0</v>
      </c>
      <c r="I241">
        <f t="shared" si="22"/>
        <v>1</v>
      </c>
      <c r="K241">
        <f t="shared" si="23"/>
        <v>363</v>
      </c>
      <c r="L241" s="206">
        <v>713200</v>
      </c>
      <c r="M241" t="s">
        <v>668</v>
      </c>
      <c r="N241" s="161">
        <v>0</v>
      </c>
      <c r="O241" s="161">
        <v>0</v>
      </c>
      <c r="P241" s="161">
        <v>1</v>
      </c>
    </row>
    <row r="242" spans="1:16" x14ac:dyDescent="0.35">
      <c r="A242" t="str">
        <f>IFERROR(INDEX('389 Sectors'!$A$2:$A$394,MATCH(ZLabs!D242,'389 Sectors'!$H$2:$H$394,0)),INDEX('389 Sectors'!$A$2:$A$394,MATCH(VALUE(ZLabs!D242),'389 Sectors'!$H$2:$H$394,0)))</f>
        <v> 3361MV</v>
      </c>
      <c r="B242">
        <v>241</v>
      </c>
      <c r="C242" t="s">
        <v>1894</v>
      </c>
      <c r="D242" t="str">
        <f t="shared" si="21"/>
        <v>336370</v>
      </c>
      <c r="E242" t="s">
        <v>1895</v>
      </c>
      <c r="F242">
        <f t="shared" si="18"/>
        <v>0</v>
      </c>
      <c r="G242">
        <f t="shared" si="19"/>
        <v>0</v>
      </c>
      <c r="H242">
        <f t="shared" si="20"/>
        <v>0</v>
      </c>
      <c r="I242">
        <f t="shared" si="22"/>
        <v>0</v>
      </c>
      <c r="K242">
        <f t="shared" si="23"/>
        <v>364</v>
      </c>
      <c r="L242" s="206">
        <v>713900</v>
      </c>
      <c r="M242" t="s">
        <v>653</v>
      </c>
      <c r="N242" s="161">
        <v>0</v>
      </c>
      <c r="O242" s="161">
        <v>0</v>
      </c>
      <c r="P242" s="161">
        <v>1</v>
      </c>
    </row>
    <row r="243" spans="1:16" x14ac:dyDescent="0.35">
      <c r="A243" t="str">
        <f>IFERROR(INDEX('389 Sectors'!$A$2:$A$394,MATCH(ZLabs!D243,'389 Sectors'!$H$2:$H$394,0)),INDEX('389 Sectors'!$A$2:$A$394,MATCH(VALUE(ZLabs!D243),'389 Sectors'!$H$2:$H$394,0)))</f>
        <v> 3361MV</v>
      </c>
      <c r="B243">
        <v>242</v>
      </c>
      <c r="C243" t="s">
        <v>1896</v>
      </c>
      <c r="D243" t="str">
        <f t="shared" si="21"/>
        <v>336390</v>
      </c>
      <c r="E243" t="s">
        <v>1897</v>
      </c>
      <c r="F243">
        <f t="shared" si="18"/>
        <v>0.2</v>
      </c>
      <c r="G243">
        <f t="shared" si="19"/>
        <v>0.8</v>
      </c>
      <c r="H243">
        <f t="shared" si="20"/>
        <v>0</v>
      </c>
      <c r="I243">
        <f t="shared" si="22"/>
        <v>1</v>
      </c>
      <c r="K243">
        <f t="shared" si="23"/>
        <v>365</v>
      </c>
      <c r="L243" s="206">
        <v>721000</v>
      </c>
      <c r="M243" t="s">
        <v>50</v>
      </c>
      <c r="N243" s="161">
        <v>0</v>
      </c>
      <c r="O243" s="161">
        <v>0</v>
      </c>
      <c r="P243" s="161">
        <v>1</v>
      </c>
    </row>
    <row r="244" spans="1:16" x14ac:dyDescent="0.35">
      <c r="A244" t="str">
        <f>IFERROR(INDEX('389 Sectors'!$A$2:$A$394,MATCH(ZLabs!D244,'389 Sectors'!$H$2:$H$394,0)),INDEX('389 Sectors'!$A$2:$A$394,MATCH(VALUE(ZLabs!D244),'389 Sectors'!$H$2:$H$394,0)))</f>
        <v> 3361MV</v>
      </c>
      <c r="B244">
        <v>243</v>
      </c>
      <c r="C244" t="s">
        <v>1898</v>
      </c>
      <c r="D244" t="str">
        <f t="shared" si="21"/>
        <v>3363A0</v>
      </c>
      <c r="E244" t="s">
        <v>1899</v>
      </c>
      <c r="F244">
        <f t="shared" si="18"/>
        <v>0.2</v>
      </c>
      <c r="G244">
        <f t="shared" si="19"/>
        <v>0.8</v>
      </c>
      <c r="H244">
        <f t="shared" si="20"/>
        <v>0</v>
      </c>
      <c r="I244">
        <f t="shared" si="22"/>
        <v>1</v>
      </c>
      <c r="K244">
        <f t="shared" si="23"/>
        <v>366</v>
      </c>
      <c r="L244" s="206">
        <v>722110</v>
      </c>
      <c r="M244" t="s">
        <v>675</v>
      </c>
      <c r="N244" s="161">
        <v>0</v>
      </c>
      <c r="O244" s="161">
        <v>0</v>
      </c>
      <c r="P244" s="161">
        <v>1</v>
      </c>
    </row>
    <row r="245" spans="1:16" x14ac:dyDescent="0.35">
      <c r="A245" t="str">
        <f>IFERROR(INDEX('389 Sectors'!$A$2:$A$394,MATCH(ZLabs!D245,'389 Sectors'!$H$2:$H$394,0)),INDEX('389 Sectors'!$A$2:$A$394,MATCH(VALUE(ZLabs!D245),'389 Sectors'!$H$2:$H$394,0)))</f>
        <v> 3364OT</v>
      </c>
      <c r="B245">
        <v>244</v>
      </c>
      <c r="C245" t="s">
        <v>1900</v>
      </c>
      <c r="D245" t="str">
        <f t="shared" si="21"/>
        <v>336411</v>
      </c>
      <c r="E245" t="s">
        <v>1901</v>
      </c>
      <c r="F245">
        <f t="shared" si="18"/>
        <v>1</v>
      </c>
      <c r="G245">
        <f t="shared" si="19"/>
        <v>0</v>
      </c>
      <c r="H245">
        <f t="shared" si="20"/>
        <v>0</v>
      </c>
      <c r="I245">
        <f t="shared" si="22"/>
        <v>1</v>
      </c>
      <c r="K245">
        <f t="shared" si="23"/>
        <v>367</v>
      </c>
      <c r="L245" s="206">
        <v>722211</v>
      </c>
      <c r="M245" t="s">
        <v>674</v>
      </c>
      <c r="N245" s="161">
        <v>0</v>
      </c>
      <c r="O245" s="161">
        <v>0</v>
      </c>
      <c r="P245" s="161">
        <v>1</v>
      </c>
    </row>
    <row r="246" spans="1:16" x14ac:dyDescent="0.35">
      <c r="A246" t="str">
        <f>IFERROR(INDEX('389 Sectors'!$A$2:$A$394,MATCH(ZLabs!D246,'389 Sectors'!$H$2:$H$394,0)),INDEX('389 Sectors'!$A$2:$A$394,MATCH(VALUE(ZLabs!D246),'389 Sectors'!$H$2:$H$394,0)))</f>
        <v> 3364OT</v>
      </c>
      <c r="B246">
        <v>245</v>
      </c>
      <c r="C246" t="s">
        <v>1902</v>
      </c>
      <c r="D246" t="str">
        <f t="shared" si="21"/>
        <v>336412</v>
      </c>
      <c r="E246" t="s">
        <v>1903</v>
      </c>
      <c r="F246">
        <f t="shared" si="18"/>
        <v>0</v>
      </c>
      <c r="G246">
        <f t="shared" si="19"/>
        <v>0</v>
      </c>
      <c r="H246">
        <f t="shared" si="20"/>
        <v>0</v>
      </c>
      <c r="I246">
        <f t="shared" si="22"/>
        <v>0</v>
      </c>
      <c r="K246">
        <f t="shared" si="23"/>
        <v>368</v>
      </c>
      <c r="L246" s="206" t="s">
        <v>672</v>
      </c>
      <c r="M246" t="s">
        <v>673</v>
      </c>
      <c r="N246" s="161">
        <v>0</v>
      </c>
      <c r="O246" s="161">
        <v>0</v>
      </c>
      <c r="P246" s="161">
        <v>1</v>
      </c>
    </row>
    <row r="247" spans="1:16" x14ac:dyDescent="0.35">
      <c r="A247" t="str">
        <f>IFERROR(INDEX('389 Sectors'!$A$2:$A$394,MATCH(ZLabs!D247,'389 Sectors'!$H$2:$H$394,0)),INDEX('389 Sectors'!$A$2:$A$394,MATCH(VALUE(ZLabs!D247),'389 Sectors'!$H$2:$H$394,0)))</f>
        <v> 3364OT</v>
      </c>
      <c r="B247">
        <v>246</v>
      </c>
      <c r="C247" t="s">
        <v>1904</v>
      </c>
      <c r="D247" t="str">
        <f t="shared" si="21"/>
        <v>336413</v>
      </c>
      <c r="E247" t="s">
        <v>1905</v>
      </c>
      <c r="F247">
        <f t="shared" si="18"/>
        <v>0</v>
      </c>
      <c r="G247">
        <f t="shared" si="19"/>
        <v>0</v>
      </c>
      <c r="H247">
        <f t="shared" si="20"/>
        <v>0</v>
      </c>
      <c r="I247">
        <f t="shared" si="22"/>
        <v>0</v>
      </c>
      <c r="K247">
        <f t="shared" si="23"/>
        <v>369</v>
      </c>
      <c r="L247" s="206">
        <v>811100</v>
      </c>
      <c r="M247" t="s">
        <v>646</v>
      </c>
      <c r="N247" s="161">
        <v>0</v>
      </c>
      <c r="O247" s="161">
        <v>0</v>
      </c>
      <c r="P247" s="161">
        <v>1</v>
      </c>
    </row>
    <row r="248" spans="1:16" x14ac:dyDescent="0.35">
      <c r="A248" t="str">
        <f>IFERROR(INDEX('389 Sectors'!$A$2:$A$394,MATCH(ZLabs!D248,'389 Sectors'!$H$2:$H$394,0)),INDEX('389 Sectors'!$A$2:$A$394,MATCH(VALUE(ZLabs!D248),'389 Sectors'!$H$2:$H$394,0)))</f>
        <v> 3364OT</v>
      </c>
      <c r="B248">
        <v>247</v>
      </c>
      <c r="C248" t="s">
        <v>1906</v>
      </c>
      <c r="D248" t="str">
        <f t="shared" si="21"/>
        <v>336414</v>
      </c>
      <c r="E248" t="s">
        <v>1907</v>
      </c>
      <c r="F248">
        <f t="shared" si="18"/>
        <v>0</v>
      </c>
      <c r="G248">
        <f t="shared" si="19"/>
        <v>0</v>
      </c>
      <c r="H248">
        <f t="shared" si="20"/>
        <v>0</v>
      </c>
      <c r="I248">
        <f t="shared" si="22"/>
        <v>0</v>
      </c>
      <c r="K248">
        <f t="shared" si="23"/>
        <v>370</v>
      </c>
      <c r="L248" s="206">
        <v>811200</v>
      </c>
      <c r="M248" t="s">
        <v>602</v>
      </c>
      <c r="N248" s="161">
        <v>0</v>
      </c>
      <c r="O248" s="161">
        <v>3.7174721189591076E-3</v>
      </c>
      <c r="P248" s="161">
        <v>0.99628252788104088</v>
      </c>
    </row>
    <row r="249" spans="1:16" x14ac:dyDescent="0.35">
      <c r="A249" t="str">
        <f>IFERROR(INDEX('389 Sectors'!$A$2:$A$394,MATCH(ZLabs!D249,'389 Sectors'!$H$2:$H$394,0)),INDEX('389 Sectors'!$A$2:$A$394,MATCH(VALUE(ZLabs!D249),'389 Sectors'!$H$2:$H$394,0)))</f>
        <v> 3364OT</v>
      </c>
      <c r="B249">
        <v>248</v>
      </c>
      <c r="C249" t="s">
        <v>1908</v>
      </c>
      <c r="D249" t="str">
        <f t="shared" si="21"/>
        <v>33641A</v>
      </c>
      <c r="E249" t="s">
        <v>1909</v>
      </c>
      <c r="F249">
        <f t="shared" si="18"/>
        <v>0</v>
      </c>
      <c r="G249">
        <f t="shared" si="19"/>
        <v>0</v>
      </c>
      <c r="H249">
        <f t="shared" si="20"/>
        <v>0</v>
      </c>
      <c r="I249">
        <f t="shared" si="22"/>
        <v>0</v>
      </c>
      <c r="K249">
        <f t="shared" si="23"/>
        <v>372</v>
      </c>
      <c r="L249" s="206">
        <v>811400</v>
      </c>
      <c r="M249" t="s">
        <v>667</v>
      </c>
      <c r="N249" s="161">
        <v>0</v>
      </c>
      <c r="O249" s="161">
        <v>0</v>
      </c>
      <c r="P249" s="161">
        <v>1</v>
      </c>
    </row>
    <row r="250" spans="1:16" x14ac:dyDescent="0.35">
      <c r="A250" t="str">
        <f>IFERROR(INDEX('389 Sectors'!$A$2:$A$394,MATCH(ZLabs!D250,'389 Sectors'!$H$2:$H$394,0)),INDEX('389 Sectors'!$A$2:$A$394,MATCH(VALUE(ZLabs!D250),'389 Sectors'!$H$2:$H$394,0)))</f>
        <v> 3364OT</v>
      </c>
      <c r="B250">
        <v>249</v>
      </c>
      <c r="C250" t="s">
        <v>1910</v>
      </c>
      <c r="D250" t="str">
        <f t="shared" si="21"/>
        <v>336500</v>
      </c>
      <c r="E250" t="s">
        <v>1911</v>
      </c>
      <c r="F250">
        <f t="shared" si="18"/>
        <v>0</v>
      </c>
      <c r="G250">
        <f t="shared" si="19"/>
        <v>0</v>
      </c>
      <c r="H250">
        <f t="shared" si="20"/>
        <v>0</v>
      </c>
      <c r="I250">
        <f t="shared" si="22"/>
        <v>0</v>
      </c>
      <c r="K250">
        <f t="shared" si="23"/>
        <v>373</v>
      </c>
      <c r="L250" s="206">
        <v>812100</v>
      </c>
      <c r="M250" t="s">
        <v>700</v>
      </c>
      <c r="N250" s="161">
        <v>0</v>
      </c>
      <c r="O250" s="161">
        <v>0</v>
      </c>
      <c r="P250" s="161">
        <v>1</v>
      </c>
    </row>
    <row r="251" spans="1:16" x14ac:dyDescent="0.35">
      <c r="A251" t="str">
        <f>IFERROR(INDEX('389 Sectors'!$A$2:$A$394,MATCH(ZLabs!D251,'389 Sectors'!$H$2:$H$394,0)),INDEX('389 Sectors'!$A$2:$A$394,MATCH(VALUE(ZLabs!D251),'389 Sectors'!$H$2:$H$394,0)))</f>
        <v> 3364OT</v>
      </c>
      <c r="B251">
        <v>250</v>
      </c>
      <c r="C251" t="s">
        <v>1912</v>
      </c>
      <c r="D251" t="str">
        <f t="shared" si="21"/>
        <v>336611</v>
      </c>
      <c r="E251" t="s">
        <v>1913</v>
      </c>
      <c r="F251">
        <f t="shared" si="18"/>
        <v>0</v>
      </c>
      <c r="G251">
        <f t="shared" si="19"/>
        <v>0</v>
      </c>
      <c r="H251">
        <f t="shared" si="20"/>
        <v>0</v>
      </c>
      <c r="I251">
        <f t="shared" si="22"/>
        <v>0</v>
      </c>
      <c r="K251">
        <f t="shared" si="23"/>
        <v>374</v>
      </c>
      <c r="L251" s="206">
        <v>812200</v>
      </c>
      <c r="M251" t="s">
        <v>699</v>
      </c>
      <c r="N251" s="161">
        <v>0</v>
      </c>
      <c r="O251" s="161">
        <v>0</v>
      </c>
      <c r="P251" s="161">
        <v>1</v>
      </c>
    </row>
    <row r="252" spans="1:16" x14ac:dyDescent="0.35">
      <c r="A252" t="str">
        <f>IFERROR(INDEX('389 Sectors'!$A$2:$A$394,MATCH(ZLabs!D252,'389 Sectors'!$H$2:$H$394,0)),INDEX('389 Sectors'!$A$2:$A$394,MATCH(VALUE(ZLabs!D252),'389 Sectors'!$H$2:$H$394,0)))</f>
        <v> 3364OT</v>
      </c>
      <c r="B252">
        <v>251</v>
      </c>
      <c r="C252" t="s">
        <v>1914</v>
      </c>
      <c r="D252" t="str">
        <f t="shared" si="21"/>
        <v>336612</v>
      </c>
      <c r="E252" t="s">
        <v>1915</v>
      </c>
      <c r="F252">
        <f t="shared" si="18"/>
        <v>1</v>
      </c>
      <c r="G252">
        <f t="shared" si="19"/>
        <v>0</v>
      </c>
      <c r="H252">
        <f t="shared" si="20"/>
        <v>0</v>
      </c>
      <c r="I252">
        <f t="shared" si="22"/>
        <v>1</v>
      </c>
      <c r="K252">
        <f t="shared" si="23"/>
        <v>375</v>
      </c>
      <c r="L252" s="206">
        <v>812300</v>
      </c>
      <c r="M252" t="s">
        <v>701</v>
      </c>
      <c r="N252" s="161">
        <v>0</v>
      </c>
      <c r="O252" s="161">
        <v>0</v>
      </c>
      <c r="P252" s="161">
        <v>1</v>
      </c>
    </row>
    <row r="253" spans="1:16" x14ac:dyDescent="0.35">
      <c r="A253" t="str">
        <f>IFERROR(INDEX('389 Sectors'!$A$2:$A$394,MATCH(ZLabs!D253,'389 Sectors'!$H$2:$H$394,0)),INDEX('389 Sectors'!$A$2:$A$394,MATCH(VALUE(ZLabs!D253),'389 Sectors'!$H$2:$H$394,0)))</f>
        <v> 3364OT</v>
      </c>
      <c r="B253">
        <v>252</v>
      </c>
      <c r="C253" t="s">
        <v>1916</v>
      </c>
      <c r="D253" t="str">
        <f t="shared" si="21"/>
        <v>336991</v>
      </c>
      <c r="E253" t="s">
        <v>1917</v>
      </c>
      <c r="F253">
        <f t="shared" si="18"/>
        <v>1</v>
      </c>
      <c r="G253">
        <f t="shared" si="19"/>
        <v>0</v>
      </c>
      <c r="H253">
        <f t="shared" si="20"/>
        <v>0</v>
      </c>
      <c r="I253">
        <f t="shared" si="22"/>
        <v>1</v>
      </c>
      <c r="K253">
        <f t="shared" si="23"/>
        <v>376</v>
      </c>
      <c r="L253" s="206">
        <v>812900</v>
      </c>
      <c r="M253" t="s">
        <v>648</v>
      </c>
      <c r="N253" s="161">
        <v>0</v>
      </c>
      <c r="O253" s="161">
        <v>0</v>
      </c>
      <c r="P253" s="161">
        <v>1</v>
      </c>
    </row>
    <row r="254" spans="1:16" x14ac:dyDescent="0.35">
      <c r="A254" t="str">
        <f>IFERROR(INDEX('389 Sectors'!$A$2:$A$394,MATCH(ZLabs!D254,'389 Sectors'!$H$2:$H$394,0)),INDEX('389 Sectors'!$A$2:$A$394,MATCH(VALUE(ZLabs!D254),'389 Sectors'!$H$2:$H$394,0)))</f>
        <v> 3364OT</v>
      </c>
      <c r="B254">
        <v>253</v>
      </c>
      <c r="C254" t="s">
        <v>1918</v>
      </c>
      <c r="D254" t="str">
        <f t="shared" si="21"/>
        <v>336992</v>
      </c>
      <c r="E254" t="s">
        <v>1919</v>
      </c>
      <c r="F254">
        <f t="shared" si="18"/>
        <v>0</v>
      </c>
      <c r="G254">
        <f t="shared" si="19"/>
        <v>0</v>
      </c>
      <c r="H254">
        <f t="shared" si="20"/>
        <v>0</v>
      </c>
      <c r="I254">
        <f t="shared" si="22"/>
        <v>0</v>
      </c>
      <c r="K254">
        <f t="shared" si="23"/>
        <v>377</v>
      </c>
      <c r="L254" s="206">
        <v>813100</v>
      </c>
      <c r="M254" t="s">
        <v>709</v>
      </c>
      <c r="N254" s="161">
        <v>0</v>
      </c>
      <c r="O254" s="161">
        <v>0</v>
      </c>
      <c r="P254" s="161">
        <v>1</v>
      </c>
    </row>
    <row r="255" spans="1:16" x14ac:dyDescent="0.35">
      <c r="A255" t="str">
        <f>IFERROR(INDEX('389 Sectors'!$A$2:$A$394,MATCH(ZLabs!D255,'389 Sectors'!$H$2:$H$394,0)),INDEX('389 Sectors'!$A$2:$A$394,MATCH(VALUE(ZLabs!D255),'389 Sectors'!$H$2:$H$394,0)))</f>
        <v> 3364OT</v>
      </c>
      <c r="B255">
        <v>254</v>
      </c>
      <c r="C255" t="s">
        <v>1920</v>
      </c>
      <c r="D255" t="str">
        <f t="shared" si="21"/>
        <v>336999</v>
      </c>
      <c r="E255" t="s">
        <v>1921</v>
      </c>
      <c r="F255">
        <f t="shared" si="18"/>
        <v>1</v>
      </c>
      <c r="G255">
        <f t="shared" si="19"/>
        <v>0</v>
      </c>
      <c r="H255">
        <f t="shared" si="20"/>
        <v>0</v>
      </c>
      <c r="I255">
        <f t="shared" si="22"/>
        <v>1</v>
      </c>
      <c r="K255">
        <f t="shared" si="23"/>
        <v>378</v>
      </c>
      <c r="L255" s="206" t="s">
        <v>710</v>
      </c>
      <c r="M255" t="s">
        <v>711</v>
      </c>
      <c r="N255" s="161">
        <v>0</v>
      </c>
      <c r="O255" s="161">
        <v>0</v>
      </c>
      <c r="P255" s="161">
        <v>1</v>
      </c>
    </row>
    <row r="256" spans="1:16" x14ac:dyDescent="0.35">
      <c r="A256" t="str">
        <f>IFERROR(INDEX('389 Sectors'!$A$2:$A$394,MATCH(ZLabs!D256,'389 Sectors'!$H$2:$H$394,0)),INDEX('389 Sectors'!$A$2:$A$394,MATCH(VALUE(ZLabs!D256),'389 Sectors'!$H$2:$H$394,0)))</f>
        <v> 337</v>
      </c>
      <c r="B256">
        <v>255</v>
      </c>
      <c r="C256" t="s">
        <v>1922</v>
      </c>
      <c r="D256" t="str">
        <f t="shared" si="21"/>
        <v>337110</v>
      </c>
      <c r="E256" t="s">
        <v>1923</v>
      </c>
      <c r="F256">
        <f t="shared" si="18"/>
        <v>0</v>
      </c>
      <c r="G256">
        <f t="shared" si="19"/>
        <v>0</v>
      </c>
      <c r="H256">
        <f t="shared" si="20"/>
        <v>0</v>
      </c>
      <c r="I256">
        <f t="shared" si="22"/>
        <v>0</v>
      </c>
      <c r="K256">
        <f t="shared" si="23"/>
        <v>379</v>
      </c>
      <c r="L256" s="206" t="s">
        <v>712</v>
      </c>
      <c r="M256" t="s">
        <v>713</v>
      </c>
      <c r="N256" s="161">
        <v>0</v>
      </c>
      <c r="O256" s="161">
        <v>0</v>
      </c>
      <c r="P256" s="161">
        <v>1</v>
      </c>
    </row>
    <row r="257" spans="1:16" x14ac:dyDescent="0.35">
      <c r="A257" t="str">
        <f>IFERROR(INDEX('389 Sectors'!$A$2:$A$394,MATCH(ZLabs!D257,'389 Sectors'!$H$2:$H$394,0)),INDEX('389 Sectors'!$A$2:$A$394,MATCH(VALUE(ZLabs!D257),'389 Sectors'!$H$2:$H$394,0)))</f>
        <v> 337</v>
      </c>
      <c r="B257">
        <v>256</v>
      </c>
      <c r="C257" t="s">
        <v>1924</v>
      </c>
      <c r="D257" t="str">
        <f t="shared" si="21"/>
        <v>337121</v>
      </c>
      <c r="E257" t="s">
        <v>1925</v>
      </c>
      <c r="F257">
        <f t="shared" si="18"/>
        <v>1</v>
      </c>
      <c r="G257">
        <f t="shared" si="19"/>
        <v>0</v>
      </c>
      <c r="H257">
        <f t="shared" si="20"/>
        <v>0</v>
      </c>
      <c r="I257">
        <f t="shared" si="22"/>
        <v>1</v>
      </c>
      <c r="K257">
        <f t="shared" si="23"/>
        <v>380</v>
      </c>
      <c r="L257" s="206">
        <v>814000</v>
      </c>
      <c r="M257" t="s">
        <v>706</v>
      </c>
      <c r="N257" s="161">
        <v>0</v>
      </c>
      <c r="O257" s="161">
        <v>0</v>
      </c>
      <c r="P257" s="161">
        <v>1</v>
      </c>
    </row>
    <row r="258" spans="1:16" x14ac:dyDescent="0.35">
      <c r="A258" t="str">
        <f>IFERROR(INDEX('389 Sectors'!$A$2:$A$394,MATCH(ZLabs!D258,'389 Sectors'!$H$2:$H$394,0)),INDEX('389 Sectors'!$A$2:$A$394,MATCH(VALUE(ZLabs!D258),'389 Sectors'!$H$2:$H$394,0)))</f>
        <v> 337</v>
      </c>
      <c r="B258">
        <v>257</v>
      </c>
      <c r="C258" t="s">
        <v>1926</v>
      </c>
      <c r="D258" t="str">
        <f t="shared" si="21"/>
        <v>337122</v>
      </c>
      <c r="E258" t="s">
        <v>1927</v>
      </c>
      <c r="F258">
        <f t="shared" ref="F258:F321" si="24">IFERROR(INDEX(N$2:N$271,MATCH($B258,$K$2:$K$271,0)),0)</f>
        <v>1</v>
      </c>
      <c r="G258">
        <f t="shared" ref="G258:G321" si="25">IFERROR(INDEX(O$2:O$271,MATCH($B258,$K$2:$K$271,0)),0)</f>
        <v>0</v>
      </c>
      <c r="H258">
        <f t="shared" ref="H258:H321" si="26">IFERROR(INDEX(P$2:P$271,MATCH($B258,$K$2:$K$271,0)),0)</f>
        <v>0</v>
      </c>
      <c r="I258">
        <f t="shared" si="22"/>
        <v>1</v>
      </c>
      <c r="K258">
        <f t="shared" si="23"/>
        <v>382</v>
      </c>
      <c r="L258" s="206" t="s">
        <v>627</v>
      </c>
      <c r="M258" t="s">
        <v>628</v>
      </c>
      <c r="N258" s="161">
        <v>0</v>
      </c>
      <c r="O258" s="161">
        <v>0</v>
      </c>
      <c r="P258" s="161">
        <v>1</v>
      </c>
    </row>
    <row r="259" spans="1:16" x14ac:dyDescent="0.35">
      <c r="A259" t="str">
        <f>IFERROR(INDEX('389 Sectors'!$A$2:$A$394,MATCH(ZLabs!D259,'389 Sectors'!$H$2:$H$394,0)),INDEX('389 Sectors'!$A$2:$A$394,MATCH(VALUE(ZLabs!D259),'389 Sectors'!$H$2:$H$394,0)))</f>
        <v> 337</v>
      </c>
      <c r="B259">
        <v>258</v>
      </c>
      <c r="C259" t="s">
        <v>1928</v>
      </c>
      <c r="D259" t="str">
        <f t="shared" ref="D259:D322" si="27">SUBSTITUTE(C259,"'","")</f>
        <v>337127</v>
      </c>
      <c r="E259" t="s">
        <v>1929</v>
      </c>
      <c r="F259">
        <f t="shared" si="24"/>
        <v>1</v>
      </c>
      <c r="G259">
        <f t="shared" si="25"/>
        <v>0</v>
      </c>
      <c r="H259">
        <f t="shared" si="26"/>
        <v>0</v>
      </c>
      <c r="I259">
        <f t="shared" ref="I259:I322" si="28">SUM(F259:H259)</f>
        <v>1</v>
      </c>
      <c r="K259">
        <f t="shared" ref="K259:K262" si="29">INDEX($B$2:$B$390,MATCH(TEXT(L259,"#"),$D$2:$D$390,0))</f>
        <v>383</v>
      </c>
      <c r="L259" s="206" t="s">
        <v>622</v>
      </c>
      <c r="M259" t="s">
        <v>623</v>
      </c>
      <c r="N259" s="161">
        <v>0</v>
      </c>
      <c r="O259" s="161">
        <v>0.10443995297163768</v>
      </c>
      <c r="P259" s="161">
        <v>0.89556004702836234</v>
      </c>
    </row>
    <row r="260" spans="1:16" x14ac:dyDescent="0.35">
      <c r="A260" t="str">
        <f>IFERROR(INDEX('389 Sectors'!$A$2:$A$394,MATCH(ZLabs!D260,'389 Sectors'!$H$2:$H$394,0)),INDEX('389 Sectors'!$A$2:$A$394,MATCH(VALUE(ZLabs!D260),'389 Sectors'!$H$2:$H$394,0)))</f>
        <v> 337</v>
      </c>
      <c r="B260">
        <v>259</v>
      </c>
      <c r="C260" t="s">
        <v>1930</v>
      </c>
      <c r="D260" t="str">
        <f t="shared" si="27"/>
        <v>33712A</v>
      </c>
      <c r="E260" t="s">
        <v>1931</v>
      </c>
      <c r="F260">
        <f t="shared" si="24"/>
        <v>1</v>
      </c>
      <c r="G260">
        <f t="shared" si="25"/>
        <v>0</v>
      </c>
      <c r="H260">
        <f t="shared" si="26"/>
        <v>0</v>
      </c>
      <c r="I260">
        <f t="shared" si="28"/>
        <v>1</v>
      </c>
      <c r="K260">
        <f t="shared" si="29"/>
        <v>384</v>
      </c>
      <c r="L260" s="206" t="s">
        <v>422</v>
      </c>
      <c r="M260" t="s">
        <v>423</v>
      </c>
      <c r="N260" s="161">
        <v>0.44043692439494542</v>
      </c>
      <c r="O260" s="161">
        <v>0.55956307560505458</v>
      </c>
      <c r="P260" s="161">
        <v>0</v>
      </c>
    </row>
    <row r="261" spans="1:16" x14ac:dyDescent="0.35">
      <c r="A261" t="str">
        <f>IFERROR(INDEX('389 Sectors'!$A$2:$A$394,MATCH(ZLabs!D261,'389 Sectors'!$H$2:$H$394,0)),INDEX('389 Sectors'!$A$2:$A$394,MATCH(VALUE(ZLabs!D261),'389 Sectors'!$H$2:$H$394,0)))</f>
        <v> 337</v>
      </c>
      <c r="B261">
        <v>260</v>
      </c>
      <c r="C261" t="s">
        <v>1932</v>
      </c>
      <c r="D261" t="str">
        <f t="shared" si="27"/>
        <v>337215</v>
      </c>
      <c r="E261" t="s">
        <v>1933</v>
      </c>
      <c r="F261">
        <f t="shared" si="24"/>
        <v>1</v>
      </c>
      <c r="G261">
        <f t="shared" si="25"/>
        <v>0</v>
      </c>
      <c r="H261">
        <f t="shared" si="26"/>
        <v>0</v>
      </c>
      <c r="I261">
        <f t="shared" si="28"/>
        <v>1</v>
      </c>
      <c r="K261">
        <f t="shared" si="29"/>
        <v>385</v>
      </c>
      <c r="L261" s="206" t="s">
        <v>424</v>
      </c>
      <c r="M261" t="s">
        <v>425</v>
      </c>
      <c r="N261" s="161">
        <v>1.0084628790519345</v>
      </c>
      <c r="O261" s="161">
        <v>-8.588358313001046E-3</v>
      </c>
      <c r="P261" s="161">
        <v>1.2547926106657372E-4</v>
      </c>
    </row>
    <row r="262" spans="1:16" x14ac:dyDescent="0.35">
      <c r="A262" t="str">
        <f>IFERROR(INDEX('389 Sectors'!$A$2:$A$394,MATCH(ZLabs!D262,'389 Sectors'!$H$2:$H$394,0)),INDEX('389 Sectors'!$A$2:$A$394,MATCH(VALUE(ZLabs!D262),'389 Sectors'!$H$2:$H$394,0)))</f>
        <v> 337</v>
      </c>
      <c r="B262">
        <v>261</v>
      </c>
      <c r="C262" t="s">
        <v>1934</v>
      </c>
      <c r="D262" t="str">
        <f t="shared" si="27"/>
        <v>33721A</v>
      </c>
      <c r="E262" t="s">
        <v>1935</v>
      </c>
      <c r="F262">
        <f t="shared" si="24"/>
        <v>1</v>
      </c>
      <c r="G262">
        <f t="shared" si="25"/>
        <v>0</v>
      </c>
      <c r="H262">
        <f t="shared" si="26"/>
        <v>0</v>
      </c>
      <c r="I262">
        <f t="shared" si="28"/>
        <v>1</v>
      </c>
      <c r="K262">
        <f t="shared" si="29"/>
        <v>389</v>
      </c>
      <c r="L262" s="206" t="s">
        <v>624</v>
      </c>
      <c r="M262" t="s">
        <v>625</v>
      </c>
      <c r="N262" s="161">
        <v>0</v>
      </c>
      <c r="O262" s="161">
        <v>2.3072291574679885E-2</v>
      </c>
      <c r="P262" s="161">
        <v>0.97692770842532006</v>
      </c>
    </row>
    <row r="263" spans="1:16" x14ac:dyDescent="0.35">
      <c r="A263" t="str">
        <f>IFERROR(INDEX('389 Sectors'!$A$2:$A$394,MATCH(ZLabs!D263,'389 Sectors'!$H$2:$H$394,0)),INDEX('389 Sectors'!$A$2:$A$394,MATCH(VALUE(ZLabs!D263),'389 Sectors'!$H$2:$H$394,0)))</f>
        <v> 337</v>
      </c>
      <c r="B263">
        <v>262</v>
      </c>
      <c r="C263" t="s">
        <v>1936</v>
      </c>
      <c r="D263" t="str">
        <f t="shared" si="27"/>
        <v>337900</v>
      </c>
      <c r="E263" t="s">
        <v>1937</v>
      </c>
      <c r="F263">
        <f t="shared" si="24"/>
        <v>1</v>
      </c>
      <c r="G263">
        <f t="shared" si="25"/>
        <v>0</v>
      </c>
      <c r="H263">
        <f t="shared" si="26"/>
        <v>0</v>
      </c>
      <c r="I263">
        <f t="shared" si="28"/>
        <v>1</v>
      </c>
      <c r="K263">
        <f>INDEX($B$2:$B$390,MATCH(TRIM(TEXT(L263,"#")),$C$2:$C$390,0))</f>
        <v>274</v>
      </c>
      <c r="L263" s="206" t="s">
        <v>1960</v>
      </c>
      <c r="M263" t="s">
        <v>2196</v>
      </c>
      <c r="N263" s="161">
        <v>0.2303585987244969</v>
      </c>
      <c r="O263" s="161">
        <v>0.76395218006385124</v>
      </c>
      <c r="P263" s="161">
        <v>5.6892212116517286E-3</v>
      </c>
    </row>
    <row r="264" spans="1:16" x14ac:dyDescent="0.35">
      <c r="A264" t="str">
        <f>IFERROR(INDEX('389 Sectors'!$A$2:$A$394,MATCH(ZLabs!D264,'389 Sectors'!$H$2:$H$394,0)),INDEX('389 Sectors'!$A$2:$A$394,MATCH(VALUE(ZLabs!D264),'389 Sectors'!$H$2:$H$394,0)))</f>
        <v> 339</v>
      </c>
      <c r="B264">
        <v>263</v>
      </c>
      <c r="C264" t="s">
        <v>1938</v>
      </c>
      <c r="D264" t="str">
        <f t="shared" si="27"/>
        <v>339112</v>
      </c>
      <c r="E264" t="s">
        <v>1939</v>
      </c>
      <c r="F264">
        <f t="shared" si="24"/>
        <v>5.208333333333333E-3</v>
      </c>
      <c r="G264">
        <f t="shared" si="25"/>
        <v>0.99479166666666663</v>
      </c>
      <c r="H264">
        <f t="shared" si="26"/>
        <v>0</v>
      </c>
      <c r="I264">
        <f t="shared" si="28"/>
        <v>1</v>
      </c>
      <c r="K264">
        <f t="shared" ref="K264:K271" si="30">INDEX($B$2:$B$390,MATCH(TRIM(TEXT(L264,"#")),$C$2:$C$390,0))</f>
        <v>278</v>
      </c>
      <c r="L264" s="206" t="s">
        <v>2201</v>
      </c>
      <c r="M264" t="s">
        <v>1410</v>
      </c>
      <c r="N264" s="161">
        <v>0.41959428206427174</v>
      </c>
      <c r="O264" s="161">
        <v>0.5692165370806811</v>
      </c>
      <c r="P264" s="161">
        <v>1.1189180855047247E-2</v>
      </c>
    </row>
    <row r="265" spans="1:16" x14ac:dyDescent="0.35">
      <c r="A265" t="str">
        <f>IFERROR(INDEX('389 Sectors'!$A$2:$A$394,MATCH(ZLabs!D265,'389 Sectors'!$H$2:$H$394,0)),INDEX('389 Sectors'!$A$2:$A$394,MATCH(VALUE(ZLabs!D265),'389 Sectors'!$H$2:$H$394,0)))</f>
        <v> 339</v>
      </c>
      <c r="B265">
        <v>264</v>
      </c>
      <c r="C265" t="s">
        <v>1940</v>
      </c>
      <c r="D265" t="str">
        <f t="shared" si="27"/>
        <v>339113</v>
      </c>
      <c r="E265" t="s">
        <v>1941</v>
      </c>
      <c r="F265">
        <f t="shared" si="24"/>
        <v>0.87488931056293484</v>
      </c>
      <c r="G265">
        <f t="shared" si="25"/>
        <v>0.12511068943706516</v>
      </c>
      <c r="H265">
        <f t="shared" si="26"/>
        <v>0</v>
      </c>
      <c r="I265">
        <f t="shared" si="28"/>
        <v>1</v>
      </c>
      <c r="K265">
        <f t="shared" si="30"/>
        <v>279</v>
      </c>
      <c r="L265" s="206" t="s">
        <v>2202</v>
      </c>
      <c r="M265" t="s">
        <v>1411</v>
      </c>
      <c r="N265" s="161">
        <v>0.41959428206427174</v>
      </c>
      <c r="O265" s="161">
        <v>0.5692165370806811</v>
      </c>
      <c r="P265" s="158">
        <v>1.1189180855047247E-2</v>
      </c>
    </row>
    <row r="266" spans="1:16" x14ac:dyDescent="0.35">
      <c r="A266" t="str">
        <f>IFERROR(INDEX('389 Sectors'!$A$2:$A$394,MATCH(ZLabs!D266,'389 Sectors'!$H$2:$H$394,0)),INDEX('389 Sectors'!$A$2:$A$394,MATCH(VALUE(ZLabs!D266),'389 Sectors'!$H$2:$H$394,0)))</f>
        <v> 339</v>
      </c>
      <c r="B266">
        <v>265</v>
      </c>
      <c r="C266" t="s">
        <v>1942</v>
      </c>
      <c r="D266" t="str">
        <f t="shared" si="27"/>
        <v>339114</v>
      </c>
      <c r="E266" t="s">
        <v>1943</v>
      </c>
      <c r="F266">
        <f t="shared" si="24"/>
        <v>0</v>
      </c>
      <c r="G266">
        <f t="shared" si="25"/>
        <v>0</v>
      </c>
      <c r="H266">
        <f t="shared" si="26"/>
        <v>0</v>
      </c>
      <c r="I266">
        <f t="shared" si="28"/>
        <v>0</v>
      </c>
      <c r="K266">
        <f t="shared" si="30"/>
        <v>280</v>
      </c>
      <c r="L266" s="206" t="s">
        <v>2203</v>
      </c>
      <c r="M266" t="s">
        <v>1412</v>
      </c>
      <c r="N266" s="161">
        <v>0.41959428206427174</v>
      </c>
      <c r="O266" s="161">
        <v>0.5692165370806811</v>
      </c>
      <c r="P266" s="158">
        <v>1.1189180855047247E-2</v>
      </c>
    </row>
    <row r="267" spans="1:16" x14ac:dyDescent="0.35">
      <c r="A267" t="str">
        <f>IFERROR(INDEX('389 Sectors'!$A$2:$A$394,MATCH(ZLabs!D267,'389 Sectors'!$H$2:$H$394,0)),INDEX('389 Sectors'!$A$2:$A$394,MATCH(VALUE(ZLabs!D267),'389 Sectors'!$H$2:$H$394,0)))</f>
        <v> 339</v>
      </c>
      <c r="B267">
        <v>266</v>
      </c>
      <c r="C267" t="s">
        <v>1944</v>
      </c>
      <c r="D267" t="str">
        <f t="shared" si="27"/>
        <v>339115</v>
      </c>
      <c r="E267" t="s">
        <v>1945</v>
      </c>
      <c r="F267">
        <f t="shared" si="24"/>
        <v>1</v>
      </c>
      <c r="G267">
        <f t="shared" si="25"/>
        <v>0</v>
      </c>
      <c r="H267">
        <f t="shared" si="26"/>
        <v>0</v>
      </c>
      <c r="I267">
        <f t="shared" si="28"/>
        <v>1</v>
      </c>
      <c r="K267">
        <f t="shared" si="30"/>
        <v>281</v>
      </c>
      <c r="L267" s="206" t="s">
        <v>2204</v>
      </c>
      <c r="M267" t="s">
        <v>1413</v>
      </c>
      <c r="N267" s="161">
        <v>0.41959428206427174</v>
      </c>
      <c r="O267" s="161">
        <v>0.5692165370806811</v>
      </c>
      <c r="P267" s="158">
        <v>1.1189180855047247E-2</v>
      </c>
    </row>
    <row r="268" spans="1:16" x14ac:dyDescent="0.35">
      <c r="A268" t="str">
        <f>IFERROR(INDEX('389 Sectors'!$A$2:$A$394,MATCH(ZLabs!D268,'389 Sectors'!$H$2:$H$394,0)),INDEX('389 Sectors'!$A$2:$A$394,MATCH(VALUE(ZLabs!D268),'389 Sectors'!$H$2:$H$394,0)))</f>
        <v> 339</v>
      </c>
      <c r="B268">
        <v>267</v>
      </c>
      <c r="C268" t="s">
        <v>1946</v>
      </c>
      <c r="D268" t="str">
        <f t="shared" si="27"/>
        <v>339116</v>
      </c>
      <c r="E268" t="s">
        <v>1947</v>
      </c>
      <c r="F268">
        <f t="shared" si="24"/>
        <v>0</v>
      </c>
      <c r="G268">
        <f t="shared" si="25"/>
        <v>0</v>
      </c>
      <c r="H268">
        <f t="shared" si="26"/>
        <v>0</v>
      </c>
      <c r="I268">
        <f t="shared" si="28"/>
        <v>0</v>
      </c>
      <c r="K268">
        <f t="shared" si="30"/>
        <v>275</v>
      </c>
      <c r="L268" s="206" t="s">
        <v>2197</v>
      </c>
      <c r="M268" t="s">
        <v>1405</v>
      </c>
      <c r="N268" s="161">
        <v>0.35849271628661261</v>
      </c>
      <c r="O268" s="161">
        <v>0.64055180552596136</v>
      </c>
      <c r="P268" s="158">
        <v>9.5547818742606127E-4</v>
      </c>
    </row>
    <row r="269" spans="1:16" x14ac:dyDescent="0.35">
      <c r="A269" t="str">
        <f>IFERROR(INDEX('389 Sectors'!$A$2:$A$394,MATCH(ZLabs!D269,'389 Sectors'!$H$2:$H$394,0)),INDEX('389 Sectors'!$A$2:$A$394,MATCH(VALUE(ZLabs!D269),'389 Sectors'!$H$2:$H$394,0)))</f>
        <v> 339</v>
      </c>
      <c r="B269">
        <v>268</v>
      </c>
      <c r="C269" t="s">
        <v>1948</v>
      </c>
      <c r="D269" t="str">
        <f t="shared" si="27"/>
        <v>339910</v>
      </c>
      <c r="E269" t="s">
        <v>1949</v>
      </c>
      <c r="F269">
        <f t="shared" si="24"/>
        <v>1</v>
      </c>
      <c r="G269">
        <f t="shared" si="25"/>
        <v>0</v>
      </c>
      <c r="H269">
        <f t="shared" si="26"/>
        <v>0</v>
      </c>
      <c r="I269">
        <f t="shared" si="28"/>
        <v>1</v>
      </c>
      <c r="K269">
        <f t="shared" si="30"/>
        <v>276</v>
      </c>
      <c r="L269" s="206" t="s">
        <v>2198</v>
      </c>
      <c r="M269" t="s">
        <v>1406</v>
      </c>
      <c r="N269" s="161">
        <v>0.35849271628661261</v>
      </c>
      <c r="O269" s="161">
        <v>0.64055180552596136</v>
      </c>
      <c r="P269" s="158">
        <v>9.5547818742606127E-4</v>
      </c>
    </row>
    <row r="270" spans="1:16" x14ac:dyDescent="0.35">
      <c r="A270" t="str">
        <f>IFERROR(INDEX('389 Sectors'!$A$2:$A$394,MATCH(ZLabs!D270,'389 Sectors'!$H$2:$H$394,0)),INDEX('389 Sectors'!$A$2:$A$394,MATCH(VALUE(ZLabs!D270),'389 Sectors'!$H$2:$H$394,0)))</f>
        <v> 339</v>
      </c>
      <c r="B270">
        <v>269</v>
      </c>
      <c r="C270" t="s">
        <v>1950</v>
      </c>
      <c r="D270" t="str">
        <f t="shared" si="27"/>
        <v>339920</v>
      </c>
      <c r="E270" t="s">
        <v>1951</v>
      </c>
      <c r="F270">
        <f t="shared" si="24"/>
        <v>0.99787608026951813</v>
      </c>
      <c r="G270">
        <f t="shared" si="25"/>
        <v>2.1239197304819099E-3</v>
      </c>
      <c r="H270">
        <f t="shared" si="26"/>
        <v>0</v>
      </c>
      <c r="I270">
        <f t="shared" si="28"/>
        <v>1</v>
      </c>
      <c r="K270">
        <f t="shared" si="30"/>
        <v>277</v>
      </c>
      <c r="L270" s="206" t="s">
        <v>2199</v>
      </c>
      <c r="M270" t="s">
        <v>1407</v>
      </c>
      <c r="N270" s="161">
        <v>0.35849271628661261</v>
      </c>
      <c r="O270" s="161">
        <v>0.64055180552596136</v>
      </c>
      <c r="P270" s="158">
        <v>9.5547818742606127E-4</v>
      </c>
    </row>
    <row r="271" spans="1:16" x14ac:dyDescent="0.35">
      <c r="A271" t="str">
        <f>IFERROR(INDEX('389 Sectors'!$A$2:$A$394,MATCH(ZLabs!D271,'389 Sectors'!$H$2:$H$394,0)),INDEX('389 Sectors'!$A$2:$A$394,MATCH(VALUE(ZLabs!D271),'389 Sectors'!$H$2:$H$394,0)))</f>
        <v> 339</v>
      </c>
      <c r="B271">
        <v>270</v>
      </c>
      <c r="C271" t="s">
        <v>1952</v>
      </c>
      <c r="D271" t="str">
        <f t="shared" si="27"/>
        <v>339930</v>
      </c>
      <c r="E271" t="s">
        <v>1953</v>
      </c>
      <c r="F271">
        <f t="shared" si="24"/>
        <v>1.1791730474732006E-2</v>
      </c>
      <c r="G271">
        <f t="shared" si="25"/>
        <v>0.98820826952526797</v>
      </c>
      <c r="H271">
        <f t="shared" si="26"/>
        <v>0</v>
      </c>
      <c r="I271">
        <f t="shared" si="28"/>
        <v>1</v>
      </c>
      <c r="K271">
        <f t="shared" si="30"/>
        <v>288</v>
      </c>
      <c r="L271" s="206" t="s">
        <v>2200</v>
      </c>
      <c r="M271" t="s">
        <v>1408</v>
      </c>
      <c r="N271" s="161">
        <v>0.35849271628661261</v>
      </c>
      <c r="O271" s="161">
        <v>0.64055180552596136</v>
      </c>
      <c r="P271" s="158">
        <v>9.5547818742606127E-4</v>
      </c>
    </row>
    <row r="272" spans="1:16" x14ac:dyDescent="0.35">
      <c r="A272" t="str">
        <f>IFERROR(INDEX('389 Sectors'!$A$2:$A$394,MATCH(ZLabs!D272,'389 Sectors'!$H$2:$H$394,0)),INDEX('389 Sectors'!$A$2:$A$394,MATCH(VALUE(ZLabs!D272),'389 Sectors'!$H$2:$H$394,0)))</f>
        <v> 339</v>
      </c>
      <c r="B272">
        <v>271</v>
      </c>
      <c r="C272" t="s">
        <v>1954</v>
      </c>
      <c r="D272" t="str">
        <f t="shared" si="27"/>
        <v>339940</v>
      </c>
      <c r="E272" t="s">
        <v>1955</v>
      </c>
      <c r="F272">
        <f t="shared" si="24"/>
        <v>2.3382696804364772E-3</v>
      </c>
      <c r="G272">
        <f t="shared" si="25"/>
        <v>0.99766173031956351</v>
      </c>
      <c r="H272">
        <f t="shared" si="26"/>
        <v>0</v>
      </c>
      <c r="I272">
        <f t="shared" si="28"/>
        <v>1</v>
      </c>
      <c r="P272" s="160"/>
    </row>
    <row r="273" spans="1:16" x14ac:dyDescent="0.35">
      <c r="A273" t="str">
        <f>IFERROR(INDEX('389 Sectors'!$A$2:$A$394,MATCH(ZLabs!D273,'389 Sectors'!$H$2:$H$394,0)),INDEX('389 Sectors'!$A$2:$A$394,MATCH(VALUE(ZLabs!D273),'389 Sectors'!$H$2:$H$394,0)))</f>
        <v> 339</v>
      </c>
      <c r="B273">
        <v>272</v>
      </c>
      <c r="C273" t="s">
        <v>1956</v>
      </c>
      <c r="D273" t="str">
        <f t="shared" si="27"/>
        <v>339950</v>
      </c>
      <c r="E273" t="s">
        <v>1957</v>
      </c>
      <c r="F273">
        <f t="shared" si="24"/>
        <v>0</v>
      </c>
      <c r="G273">
        <f t="shared" si="25"/>
        <v>0</v>
      </c>
      <c r="H273">
        <f t="shared" si="26"/>
        <v>0</v>
      </c>
      <c r="I273">
        <f t="shared" si="28"/>
        <v>0</v>
      </c>
      <c r="P273" s="160"/>
    </row>
    <row r="274" spans="1:16" x14ac:dyDescent="0.35">
      <c r="A274" t="str">
        <f>IFERROR(INDEX('389 Sectors'!$A$2:$A$394,MATCH(ZLabs!D274,'389 Sectors'!$H$2:$H$394,0)),INDEX('389 Sectors'!$A$2:$A$394,MATCH(VALUE(ZLabs!D274),'389 Sectors'!$H$2:$H$394,0)))</f>
        <v> 339</v>
      </c>
      <c r="B274">
        <v>273</v>
      </c>
      <c r="C274" t="s">
        <v>1958</v>
      </c>
      <c r="D274" t="str">
        <f t="shared" si="27"/>
        <v>339990</v>
      </c>
      <c r="E274" t="s">
        <v>1959</v>
      </c>
      <c r="F274">
        <f t="shared" si="24"/>
        <v>0.41999073277288673</v>
      </c>
      <c r="G274">
        <f t="shared" si="25"/>
        <v>0.58000926722711332</v>
      </c>
      <c r="H274">
        <f t="shared" si="26"/>
        <v>0</v>
      </c>
      <c r="I274">
        <f t="shared" si="28"/>
        <v>1</v>
      </c>
      <c r="N274" s="158"/>
      <c r="O274" s="158"/>
      <c r="P274" s="161"/>
    </row>
    <row r="275" spans="1:16" x14ac:dyDescent="0.35">
      <c r="A275" t="str">
        <f>IFERROR(INDEX('389 Sectors'!$A$2:$A$394,MATCH(ZLabs!D275,'389 Sectors'!$H$2:$H$394,0)),INDEX('389 Sectors'!$A$2:$A$394,MATCH(VALUE(ZLabs!D275),'389 Sectors'!$H$2:$H$394,0)))</f>
        <v> 42</v>
      </c>
      <c r="B275">
        <v>274</v>
      </c>
      <c r="C275" t="s">
        <v>1960</v>
      </c>
      <c r="D275" t="str">
        <f t="shared" si="27"/>
        <v>420000</v>
      </c>
      <c r="E275" t="s">
        <v>1961</v>
      </c>
      <c r="F275">
        <f t="shared" si="24"/>
        <v>0.2303585987244969</v>
      </c>
      <c r="G275">
        <f t="shared" si="25"/>
        <v>0.76395218006385124</v>
      </c>
      <c r="H275">
        <f t="shared" si="26"/>
        <v>5.6892212116517286E-3</v>
      </c>
      <c r="I275">
        <f t="shared" si="28"/>
        <v>0.99999999999999989</v>
      </c>
      <c r="N275" s="161"/>
      <c r="O275" s="161"/>
      <c r="P275" s="161"/>
    </row>
    <row r="276" spans="1:16" x14ac:dyDescent="0.35">
      <c r="A276" t="str">
        <f>IFERROR(INDEX('389 Sectors'!$A$2:$A$394,MATCH(ZLabs!D276,'389 Sectors'!$H$2:$H$394,0)),INDEX('389 Sectors'!$A$2:$A$394,MATCH(VALUE(ZLabs!D276),'389 Sectors'!$H$2:$H$394,0)))</f>
        <v> 441</v>
      </c>
      <c r="B276">
        <v>275</v>
      </c>
      <c r="C276" t="s">
        <v>1962</v>
      </c>
      <c r="D276" t="str">
        <f t="shared" si="27"/>
        <v>441000</v>
      </c>
      <c r="E276" t="s">
        <v>1404</v>
      </c>
      <c r="F276">
        <f t="shared" si="24"/>
        <v>0.35849271628661261</v>
      </c>
      <c r="G276">
        <f t="shared" si="25"/>
        <v>0.64055180552596136</v>
      </c>
      <c r="H276">
        <f t="shared" si="26"/>
        <v>9.5547818742606127E-4</v>
      </c>
      <c r="I276">
        <f t="shared" si="28"/>
        <v>1</v>
      </c>
      <c r="N276" s="161"/>
      <c r="O276" s="161"/>
      <c r="P276" s="161"/>
    </row>
    <row r="277" spans="1:16" x14ac:dyDescent="0.35">
      <c r="A277" t="str">
        <f>IFERROR(INDEX('389 Sectors'!$A$2:$A$394,MATCH(ZLabs!D277,'389 Sectors'!$H$2:$H$394,0)),INDEX('389 Sectors'!$A$2:$A$394,MATCH(VALUE(ZLabs!D277),'389 Sectors'!$H$2:$H$394,0)))</f>
        <v> 445</v>
      </c>
      <c r="B277">
        <v>276</v>
      </c>
      <c r="C277" t="s">
        <v>1963</v>
      </c>
      <c r="D277" t="str">
        <f t="shared" si="27"/>
        <v>445000</v>
      </c>
      <c r="E277" t="s">
        <v>1964</v>
      </c>
      <c r="F277">
        <f t="shared" si="24"/>
        <v>0.35849271628661261</v>
      </c>
      <c r="G277">
        <f t="shared" si="25"/>
        <v>0.64055180552596136</v>
      </c>
      <c r="H277">
        <f t="shared" si="26"/>
        <v>9.5547818742606127E-4</v>
      </c>
      <c r="I277">
        <f t="shared" si="28"/>
        <v>1</v>
      </c>
      <c r="N277" s="159"/>
      <c r="O277" s="159"/>
      <c r="P277" s="159"/>
    </row>
    <row r="278" spans="1:16" x14ac:dyDescent="0.35">
      <c r="A278" t="str">
        <f>IFERROR(INDEX('389 Sectors'!$A$2:$A$394,MATCH(ZLabs!D278,'389 Sectors'!$H$2:$H$394,0)),INDEX('389 Sectors'!$A$2:$A$394,MATCH(VALUE(ZLabs!D278),'389 Sectors'!$H$2:$H$394,0)))</f>
        <v> 452</v>
      </c>
      <c r="B278">
        <v>277</v>
      </c>
      <c r="C278" t="s">
        <v>1965</v>
      </c>
      <c r="D278" t="str">
        <f t="shared" si="27"/>
        <v>452000</v>
      </c>
      <c r="E278" t="s">
        <v>1966</v>
      </c>
      <c r="F278">
        <f t="shared" si="24"/>
        <v>0.35849271628661261</v>
      </c>
      <c r="G278">
        <f t="shared" si="25"/>
        <v>0.64055180552596136</v>
      </c>
      <c r="H278">
        <f t="shared" si="26"/>
        <v>9.5547818742606127E-4</v>
      </c>
      <c r="I278">
        <f t="shared" si="28"/>
        <v>1</v>
      </c>
      <c r="N278" s="161"/>
      <c r="O278" s="161"/>
      <c r="P278" s="161"/>
    </row>
    <row r="279" spans="1:16" x14ac:dyDescent="0.35">
      <c r="A279" t="str">
        <f>IFERROR(INDEX('389 Sectors'!$A$2:$A$394,MATCH(ZLabs!D279,'389 Sectors'!$H$2:$H$394,0)),INDEX('389 Sectors'!$A$2:$A$394,MATCH(VALUE(ZLabs!D279),'389 Sectors'!$H$2:$H$394,0)))</f>
        <v> 481</v>
      </c>
      <c r="B279">
        <v>278</v>
      </c>
      <c r="C279" t="s">
        <v>1967</v>
      </c>
      <c r="D279" t="str">
        <f t="shared" si="27"/>
        <v>481000</v>
      </c>
      <c r="E279" t="s">
        <v>1968</v>
      </c>
      <c r="F279">
        <f t="shared" si="24"/>
        <v>0</v>
      </c>
      <c r="G279">
        <f t="shared" si="25"/>
        <v>0</v>
      </c>
      <c r="H279">
        <f t="shared" si="26"/>
        <v>1</v>
      </c>
      <c r="I279">
        <f t="shared" si="28"/>
        <v>1</v>
      </c>
      <c r="N279" s="161"/>
      <c r="O279" s="161"/>
      <c r="P279" s="158"/>
    </row>
    <row r="280" spans="1:16" x14ac:dyDescent="0.35">
      <c r="A280" t="str">
        <f>IFERROR(INDEX('389 Sectors'!$A$2:$A$394,MATCH(ZLabs!D280,'389 Sectors'!$H$2:$H$394,0)),INDEX('389 Sectors'!$A$2:$A$394,MATCH(VALUE(ZLabs!D280),'389 Sectors'!$H$2:$H$394,0)))</f>
        <v> 482</v>
      </c>
      <c r="B280">
        <v>279</v>
      </c>
      <c r="C280" t="s">
        <v>1969</v>
      </c>
      <c r="D280" t="str">
        <f t="shared" si="27"/>
        <v>482000</v>
      </c>
      <c r="E280" t="s">
        <v>1970</v>
      </c>
      <c r="F280">
        <f t="shared" si="24"/>
        <v>0</v>
      </c>
      <c r="G280">
        <f t="shared" si="25"/>
        <v>0</v>
      </c>
      <c r="H280">
        <f t="shared" si="26"/>
        <v>1</v>
      </c>
      <c r="I280">
        <f t="shared" si="28"/>
        <v>1</v>
      </c>
      <c r="N280" s="161"/>
      <c r="O280" s="161"/>
      <c r="P280" s="158"/>
    </row>
    <row r="281" spans="1:16" x14ac:dyDescent="0.35">
      <c r="A281" t="str">
        <f>IFERROR(INDEX('389 Sectors'!$A$2:$A$394,MATCH(ZLabs!D281,'389 Sectors'!$H$2:$H$394,0)),INDEX('389 Sectors'!$A$2:$A$394,MATCH(VALUE(ZLabs!D281),'389 Sectors'!$H$2:$H$394,0)))</f>
        <v> 483</v>
      </c>
      <c r="B281">
        <v>280</v>
      </c>
      <c r="C281" t="s">
        <v>1971</v>
      </c>
      <c r="D281" t="str">
        <f t="shared" si="27"/>
        <v>483000</v>
      </c>
      <c r="E281" t="s">
        <v>1972</v>
      </c>
      <c r="F281">
        <f t="shared" si="24"/>
        <v>0</v>
      </c>
      <c r="G281">
        <f t="shared" si="25"/>
        <v>0</v>
      </c>
      <c r="H281">
        <f t="shared" si="26"/>
        <v>1</v>
      </c>
      <c r="I281">
        <f t="shared" si="28"/>
        <v>1</v>
      </c>
      <c r="N281" s="161"/>
      <c r="O281" s="161"/>
      <c r="P281" s="158"/>
    </row>
    <row r="282" spans="1:16" x14ac:dyDescent="0.35">
      <c r="A282" t="str">
        <f>IFERROR(INDEX('389 Sectors'!$A$2:$A$394,MATCH(ZLabs!D282,'389 Sectors'!$H$2:$H$394,0)),INDEX('389 Sectors'!$A$2:$A$394,MATCH(VALUE(ZLabs!D282),'389 Sectors'!$H$2:$H$394,0)))</f>
        <v> 484</v>
      </c>
      <c r="B282">
        <v>281</v>
      </c>
      <c r="C282" t="s">
        <v>1973</v>
      </c>
      <c r="D282" t="str">
        <f t="shared" si="27"/>
        <v>484000</v>
      </c>
      <c r="E282" t="s">
        <v>1974</v>
      </c>
      <c r="F282">
        <f t="shared" si="24"/>
        <v>0</v>
      </c>
      <c r="G282">
        <f t="shared" si="25"/>
        <v>0</v>
      </c>
      <c r="H282">
        <f t="shared" si="26"/>
        <v>1</v>
      </c>
      <c r="I282">
        <f t="shared" si="28"/>
        <v>1</v>
      </c>
      <c r="N282" s="159"/>
      <c r="O282" s="159"/>
    </row>
    <row r="283" spans="1:16" x14ac:dyDescent="0.35">
      <c r="A283" t="str">
        <f>IFERROR(INDEX('389 Sectors'!$A$2:$A$394,MATCH(ZLabs!D283,'389 Sectors'!$H$2:$H$394,0)),INDEX('389 Sectors'!$A$2:$A$394,MATCH(VALUE(ZLabs!D283),'389 Sectors'!$H$2:$H$394,0)))</f>
        <v> 485</v>
      </c>
      <c r="B283">
        <v>282</v>
      </c>
      <c r="C283" t="s">
        <v>1975</v>
      </c>
      <c r="D283" t="str">
        <f t="shared" si="27"/>
        <v>485000</v>
      </c>
      <c r="E283" t="s">
        <v>1976</v>
      </c>
      <c r="F283">
        <f t="shared" si="24"/>
        <v>0</v>
      </c>
      <c r="G283">
        <f t="shared" si="25"/>
        <v>0</v>
      </c>
      <c r="H283">
        <f t="shared" si="26"/>
        <v>1</v>
      </c>
      <c r="I283">
        <f t="shared" si="28"/>
        <v>1</v>
      </c>
      <c r="N283" s="161"/>
      <c r="O283" s="161"/>
      <c r="P283" s="158"/>
    </row>
    <row r="284" spans="1:16" x14ac:dyDescent="0.35">
      <c r="A284" t="str">
        <f>IFERROR(INDEX('389 Sectors'!$A$2:$A$394,MATCH(ZLabs!D284,'389 Sectors'!$H$2:$H$394,0)),INDEX('389 Sectors'!$A$2:$A$394,MATCH(VALUE(ZLabs!D284),'389 Sectors'!$H$2:$H$394,0)))</f>
        <v> 486</v>
      </c>
      <c r="B284">
        <v>283</v>
      </c>
      <c r="C284" t="s">
        <v>1977</v>
      </c>
      <c r="D284" t="str">
        <f t="shared" si="27"/>
        <v>486000</v>
      </c>
      <c r="E284" t="s">
        <v>1978</v>
      </c>
      <c r="F284">
        <f t="shared" si="24"/>
        <v>0</v>
      </c>
      <c r="G284">
        <f t="shared" si="25"/>
        <v>0</v>
      </c>
      <c r="H284">
        <f t="shared" si="26"/>
        <v>0</v>
      </c>
      <c r="I284">
        <f t="shared" si="28"/>
        <v>0</v>
      </c>
      <c r="N284" s="161"/>
      <c r="O284" s="161"/>
      <c r="P284" s="158"/>
    </row>
    <row r="285" spans="1:16" x14ac:dyDescent="0.35">
      <c r="A285" t="str">
        <f>IFERROR(INDEX('389 Sectors'!$A$2:$A$394,MATCH(ZLabs!D285,'389 Sectors'!$H$2:$H$394,0)),INDEX('389 Sectors'!$A$2:$A$394,MATCH(VALUE(ZLabs!D285),'389 Sectors'!$H$2:$H$394,0)))</f>
        <v> 487OS</v>
      </c>
      <c r="B285">
        <v>284</v>
      </c>
      <c r="C285" t="s">
        <v>1979</v>
      </c>
      <c r="D285" t="str">
        <f t="shared" si="27"/>
        <v>48A000</v>
      </c>
      <c r="E285" t="s">
        <v>1980</v>
      </c>
      <c r="F285">
        <f t="shared" si="24"/>
        <v>0</v>
      </c>
      <c r="G285">
        <f t="shared" si="25"/>
        <v>0</v>
      </c>
      <c r="H285">
        <f t="shared" si="26"/>
        <v>1</v>
      </c>
      <c r="I285">
        <f t="shared" si="28"/>
        <v>1</v>
      </c>
      <c r="N285" s="161"/>
      <c r="O285" s="161"/>
      <c r="P285" s="158"/>
    </row>
    <row r="286" spans="1:16" x14ac:dyDescent="0.35">
      <c r="A286" t="str">
        <f>IFERROR(INDEX('389 Sectors'!$A$2:$A$394,MATCH(ZLabs!D286,'389 Sectors'!$H$2:$H$394,0)),INDEX('389 Sectors'!$A$2:$A$394,MATCH(VALUE(ZLabs!D286),'389 Sectors'!$H$2:$H$394,0)))</f>
        <v> GFE</v>
      </c>
      <c r="B286">
        <v>285</v>
      </c>
      <c r="C286" t="s">
        <v>1981</v>
      </c>
      <c r="D286" t="str">
        <f t="shared" si="27"/>
        <v>491000</v>
      </c>
      <c r="E286" t="s">
        <v>1982</v>
      </c>
      <c r="F286">
        <f t="shared" si="24"/>
        <v>0</v>
      </c>
      <c r="G286">
        <f t="shared" si="25"/>
        <v>0</v>
      </c>
      <c r="H286">
        <f t="shared" si="26"/>
        <v>1</v>
      </c>
      <c r="I286">
        <f t="shared" si="28"/>
        <v>1</v>
      </c>
      <c r="N286" s="161"/>
      <c r="O286" s="161"/>
      <c r="P286" s="158"/>
    </row>
    <row r="287" spans="1:16" x14ac:dyDescent="0.35">
      <c r="A287" t="str">
        <f>IFERROR(INDEX('389 Sectors'!$A$2:$A$394,MATCH(ZLabs!D287,'389 Sectors'!$H$2:$H$394,0)),INDEX('389 Sectors'!$A$2:$A$394,MATCH(VALUE(ZLabs!D287),'389 Sectors'!$H$2:$H$394,0)))</f>
        <v> 487OS</v>
      </c>
      <c r="B287">
        <v>286</v>
      </c>
      <c r="C287" t="s">
        <v>1983</v>
      </c>
      <c r="D287" t="str">
        <f t="shared" si="27"/>
        <v>492000</v>
      </c>
      <c r="E287" t="s">
        <v>1984</v>
      </c>
      <c r="F287">
        <f t="shared" si="24"/>
        <v>0</v>
      </c>
      <c r="G287">
        <f t="shared" si="25"/>
        <v>0</v>
      </c>
      <c r="H287">
        <f t="shared" si="26"/>
        <v>1</v>
      </c>
      <c r="I287">
        <f t="shared" si="28"/>
        <v>1</v>
      </c>
    </row>
    <row r="288" spans="1:16" x14ac:dyDescent="0.35">
      <c r="A288" t="str">
        <f>IFERROR(INDEX('389 Sectors'!$A$2:$A$394,MATCH(ZLabs!D288,'389 Sectors'!$H$2:$H$394,0)),INDEX('389 Sectors'!$A$2:$A$394,MATCH(VALUE(ZLabs!D288),'389 Sectors'!$H$2:$H$394,0)))</f>
        <v> 493</v>
      </c>
      <c r="B288">
        <v>287</v>
      </c>
      <c r="C288" t="s">
        <v>1985</v>
      </c>
      <c r="D288" t="str">
        <f t="shared" si="27"/>
        <v>493000</v>
      </c>
      <c r="E288" t="s">
        <v>1986</v>
      </c>
      <c r="F288">
        <f t="shared" si="24"/>
        <v>0</v>
      </c>
      <c r="G288">
        <f t="shared" si="25"/>
        <v>0</v>
      </c>
      <c r="H288">
        <f t="shared" si="26"/>
        <v>1</v>
      </c>
      <c r="I288">
        <f t="shared" si="28"/>
        <v>1</v>
      </c>
    </row>
    <row r="289" spans="1:9" x14ac:dyDescent="0.35">
      <c r="A289" t="str">
        <f>IFERROR(INDEX('389 Sectors'!$A$2:$A$394,MATCH(ZLabs!D289,'389 Sectors'!$H$2:$H$394,0)),INDEX('389 Sectors'!$A$2:$A$394,MATCH(VALUE(ZLabs!D289),'389 Sectors'!$H$2:$H$394,0)))</f>
        <v> 4A0</v>
      </c>
      <c r="B289">
        <v>288</v>
      </c>
      <c r="C289" t="s">
        <v>1987</v>
      </c>
      <c r="D289" t="str">
        <f t="shared" si="27"/>
        <v>4A0000</v>
      </c>
      <c r="E289" t="s">
        <v>1988</v>
      </c>
      <c r="F289">
        <f t="shared" si="24"/>
        <v>0</v>
      </c>
      <c r="G289">
        <f t="shared" si="25"/>
        <v>0</v>
      </c>
      <c r="H289">
        <f t="shared" si="26"/>
        <v>1</v>
      </c>
      <c r="I289">
        <f t="shared" si="28"/>
        <v>1</v>
      </c>
    </row>
    <row r="290" spans="1:9" x14ac:dyDescent="0.35">
      <c r="A290" t="str">
        <f>IFERROR(INDEX('389 Sectors'!$A$2:$A$394,MATCH(ZLabs!D290,'389 Sectors'!$H$2:$H$394,0)),INDEX('389 Sectors'!$A$2:$A$394,MATCH(VALUE(ZLabs!D290),'389 Sectors'!$H$2:$H$394,0)))</f>
        <v> 511</v>
      </c>
      <c r="B290">
        <v>289</v>
      </c>
      <c r="C290" t="s">
        <v>1989</v>
      </c>
      <c r="D290" t="str">
        <f t="shared" si="27"/>
        <v>511110</v>
      </c>
      <c r="E290" t="s">
        <v>1990</v>
      </c>
      <c r="F290">
        <f t="shared" si="24"/>
        <v>0</v>
      </c>
      <c r="G290">
        <f t="shared" si="25"/>
        <v>1</v>
      </c>
      <c r="H290">
        <f t="shared" si="26"/>
        <v>0</v>
      </c>
      <c r="I290">
        <f t="shared" si="28"/>
        <v>1</v>
      </c>
    </row>
    <row r="291" spans="1:9" x14ac:dyDescent="0.35">
      <c r="A291" t="str">
        <f>IFERROR(INDEX('389 Sectors'!$A$2:$A$394,MATCH(ZLabs!D291,'389 Sectors'!$H$2:$H$394,0)),INDEX('389 Sectors'!$A$2:$A$394,MATCH(VALUE(ZLabs!D291),'389 Sectors'!$H$2:$H$394,0)))</f>
        <v> 511</v>
      </c>
      <c r="B291">
        <v>290</v>
      </c>
      <c r="C291" t="s">
        <v>1991</v>
      </c>
      <c r="D291" t="str">
        <f t="shared" si="27"/>
        <v>511120</v>
      </c>
      <c r="E291" t="s">
        <v>1992</v>
      </c>
      <c r="F291">
        <f t="shared" si="24"/>
        <v>0</v>
      </c>
      <c r="G291">
        <f t="shared" si="25"/>
        <v>1</v>
      </c>
      <c r="H291">
        <f t="shared" si="26"/>
        <v>0</v>
      </c>
      <c r="I291">
        <f t="shared" si="28"/>
        <v>1</v>
      </c>
    </row>
    <row r="292" spans="1:9" x14ac:dyDescent="0.35">
      <c r="A292" t="str">
        <f>IFERROR(INDEX('389 Sectors'!$A$2:$A$394,MATCH(ZLabs!D292,'389 Sectors'!$H$2:$H$394,0)),INDEX('389 Sectors'!$A$2:$A$394,MATCH(VALUE(ZLabs!D292),'389 Sectors'!$H$2:$H$394,0)))</f>
        <v> 511</v>
      </c>
      <c r="B292">
        <v>291</v>
      </c>
      <c r="C292" t="s">
        <v>1993</v>
      </c>
      <c r="D292" t="str">
        <f t="shared" si="27"/>
        <v>511130</v>
      </c>
      <c r="E292" t="s">
        <v>1994</v>
      </c>
      <c r="F292">
        <f t="shared" si="24"/>
        <v>1</v>
      </c>
      <c r="G292">
        <f t="shared" si="25"/>
        <v>0</v>
      </c>
      <c r="H292">
        <f t="shared" si="26"/>
        <v>0</v>
      </c>
      <c r="I292">
        <f t="shared" si="28"/>
        <v>1</v>
      </c>
    </row>
    <row r="293" spans="1:9" x14ac:dyDescent="0.35">
      <c r="A293" t="str">
        <f>IFERROR(INDEX('389 Sectors'!$A$2:$A$394,MATCH(ZLabs!D293,'389 Sectors'!$H$2:$H$394,0)),INDEX('389 Sectors'!$A$2:$A$394,MATCH(VALUE(ZLabs!D293),'389 Sectors'!$H$2:$H$394,0)))</f>
        <v> 511</v>
      </c>
      <c r="B293">
        <v>292</v>
      </c>
      <c r="C293" t="s">
        <v>1995</v>
      </c>
      <c r="D293" t="str">
        <f t="shared" si="27"/>
        <v>5111A0</v>
      </c>
      <c r="E293" t="s">
        <v>1996</v>
      </c>
      <c r="F293">
        <f t="shared" si="24"/>
        <v>7.1525331888377133E-2</v>
      </c>
      <c r="G293">
        <f t="shared" si="25"/>
        <v>0.92847466811162283</v>
      </c>
      <c r="H293">
        <f t="shared" si="26"/>
        <v>0</v>
      </c>
      <c r="I293">
        <f t="shared" si="28"/>
        <v>1</v>
      </c>
    </row>
    <row r="294" spans="1:9" x14ac:dyDescent="0.35">
      <c r="A294" t="str">
        <f>IFERROR(INDEX('389 Sectors'!$A$2:$A$394,MATCH(ZLabs!D294,'389 Sectors'!$H$2:$H$394,0)),INDEX('389 Sectors'!$A$2:$A$394,MATCH(VALUE(ZLabs!D294),'389 Sectors'!$H$2:$H$394,0)))</f>
        <v> 511</v>
      </c>
      <c r="B294">
        <v>293</v>
      </c>
      <c r="C294" t="s">
        <v>1997</v>
      </c>
      <c r="D294" t="str">
        <f t="shared" si="27"/>
        <v>511200</v>
      </c>
      <c r="E294" t="s">
        <v>1998</v>
      </c>
      <c r="F294">
        <f t="shared" si="24"/>
        <v>1</v>
      </c>
      <c r="G294">
        <f t="shared" si="25"/>
        <v>0</v>
      </c>
      <c r="H294">
        <f t="shared" si="26"/>
        <v>0</v>
      </c>
      <c r="I294">
        <f t="shared" si="28"/>
        <v>1</v>
      </c>
    </row>
    <row r="295" spans="1:9" x14ac:dyDescent="0.35">
      <c r="A295" t="str">
        <f>IFERROR(INDEX('389 Sectors'!$A$2:$A$394,MATCH(ZLabs!D295,'389 Sectors'!$H$2:$H$394,0)),INDEX('389 Sectors'!$A$2:$A$394,MATCH(VALUE(ZLabs!D295),'389 Sectors'!$H$2:$H$394,0)))</f>
        <v> 512</v>
      </c>
      <c r="B295">
        <v>294</v>
      </c>
      <c r="C295" t="s">
        <v>1999</v>
      </c>
      <c r="D295" t="str">
        <f t="shared" si="27"/>
        <v>512100</v>
      </c>
      <c r="E295" t="s">
        <v>2000</v>
      </c>
      <c r="F295">
        <f t="shared" si="24"/>
        <v>0.39917899675207508</v>
      </c>
      <c r="G295">
        <f t="shared" si="25"/>
        <v>0</v>
      </c>
      <c r="H295">
        <f t="shared" si="26"/>
        <v>0.60082100324792498</v>
      </c>
      <c r="I295">
        <f t="shared" si="28"/>
        <v>1</v>
      </c>
    </row>
    <row r="296" spans="1:9" x14ac:dyDescent="0.35">
      <c r="A296" t="str">
        <f>IFERROR(INDEX('389 Sectors'!$A$2:$A$394,MATCH(ZLabs!D296,'389 Sectors'!$H$2:$H$394,0)),INDEX('389 Sectors'!$A$2:$A$394,MATCH(VALUE(ZLabs!D296),'389 Sectors'!$H$2:$H$394,0)))</f>
        <v> 512</v>
      </c>
      <c r="B296">
        <v>295</v>
      </c>
      <c r="C296" t="s">
        <v>2001</v>
      </c>
      <c r="D296" t="str">
        <f t="shared" si="27"/>
        <v>512200</v>
      </c>
      <c r="E296" t="s">
        <v>2002</v>
      </c>
      <c r="F296">
        <f t="shared" si="24"/>
        <v>0.98966346153846152</v>
      </c>
      <c r="G296">
        <f t="shared" si="25"/>
        <v>1.0336538461538461E-2</v>
      </c>
      <c r="H296">
        <f t="shared" si="26"/>
        <v>0</v>
      </c>
      <c r="I296">
        <f t="shared" si="28"/>
        <v>1</v>
      </c>
    </row>
    <row r="297" spans="1:9" x14ac:dyDescent="0.35">
      <c r="A297" t="str">
        <f>IFERROR(INDEX('389 Sectors'!$A$2:$A$394,MATCH(ZLabs!D297,'389 Sectors'!$H$2:$H$394,0)),INDEX('389 Sectors'!$A$2:$A$394,MATCH(VALUE(ZLabs!D297),'389 Sectors'!$H$2:$H$394,0)))</f>
        <v> 513</v>
      </c>
      <c r="B297">
        <v>296</v>
      </c>
      <c r="C297" t="s">
        <v>2003</v>
      </c>
      <c r="D297" t="str">
        <f t="shared" si="27"/>
        <v>515100</v>
      </c>
      <c r="E297" t="s">
        <v>2004</v>
      </c>
      <c r="F297">
        <f t="shared" si="24"/>
        <v>0</v>
      </c>
      <c r="G297">
        <f t="shared" si="25"/>
        <v>0</v>
      </c>
      <c r="H297">
        <f t="shared" si="26"/>
        <v>1</v>
      </c>
      <c r="I297">
        <f t="shared" si="28"/>
        <v>1</v>
      </c>
    </row>
    <row r="298" spans="1:9" x14ac:dyDescent="0.35">
      <c r="A298" t="str">
        <f>IFERROR(INDEX('389 Sectors'!$A$2:$A$394,MATCH(ZLabs!D298,'389 Sectors'!$H$2:$H$394,0)),INDEX('389 Sectors'!$A$2:$A$394,MATCH(VALUE(ZLabs!D298),'389 Sectors'!$H$2:$H$394,0)))</f>
        <v> 513</v>
      </c>
      <c r="B298">
        <v>297</v>
      </c>
      <c r="C298" t="s">
        <v>2005</v>
      </c>
      <c r="D298" t="str">
        <f t="shared" si="27"/>
        <v>515200</v>
      </c>
      <c r="E298" t="s">
        <v>2006</v>
      </c>
      <c r="F298">
        <f t="shared" si="24"/>
        <v>0</v>
      </c>
      <c r="G298">
        <f t="shared" si="25"/>
        <v>0</v>
      </c>
      <c r="H298">
        <f t="shared" si="26"/>
        <v>0</v>
      </c>
      <c r="I298">
        <f t="shared" si="28"/>
        <v>0</v>
      </c>
    </row>
    <row r="299" spans="1:9" x14ac:dyDescent="0.35">
      <c r="A299" t="str">
        <f>IFERROR(INDEX('389 Sectors'!$A$2:$A$394,MATCH(ZLabs!D299,'389 Sectors'!$H$2:$H$394,0)),INDEX('389 Sectors'!$A$2:$A$394,MATCH(VALUE(ZLabs!D299),'389 Sectors'!$H$2:$H$394,0)))</f>
        <v> 513</v>
      </c>
      <c r="B299">
        <v>298</v>
      </c>
      <c r="C299" t="s">
        <v>2007</v>
      </c>
      <c r="D299" t="str">
        <f t="shared" si="27"/>
        <v>517110</v>
      </c>
      <c r="E299" t="s">
        <v>2008</v>
      </c>
      <c r="F299">
        <f t="shared" si="24"/>
        <v>0</v>
      </c>
      <c r="G299">
        <f t="shared" si="25"/>
        <v>0</v>
      </c>
      <c r="H299">
        <f t="shared" si="26"/>
        <v>1</v>
      </c>
      <c r="I299">
        <f t="shared" si="28"/>
        <v>1</v>
      </c>
    </row>
    <row r="300" spans="1:9" x14ac:dyDescent="0.35">
      <c r="A300" t="str">
        <f>IFERROR(INDEX('389 Sectors'!$A$2:$A$394,MATCH(ZLabs!D300,'389 Sectors'!$H$2:$H$394,0)),INDEX('389 Sectors'!$A$2:$A$394,MATCH(VALUE(ZLabs!D300),'389 Sectors'!$H$2:$H$394,0)))</f>
        <v> 513</v>
      </c>
      <c r="B300">
        <v>299</v>
      </c>
      <c r="C300" t="s">
        <v>2009</v>
      </c>
      <c r="D300" t="str">
        <f t="shared" si="27"/>
        <v>517210</v>
      </c>
      <c r="E300" t="s">
        <v>2010</v>
      </c>
      <c r="F300">
        <f t="shared" si="24"/>
        <v>0</v>
      </c>
      <c r="G300">
        <f t="shared" si="25"/>
        <v>0</v>
      </c>
      <c r="H300">
        <f t="shared" si="26"/>
        <v>1</v>
      </c>
      <c r="I300">
        <f t="shared" si="28"/>
        <v>1</v>
      </c>
    </row>
    <row r="301" spans="1:9" x14ac:dyDescent="0.35">
      <c r="A301" t="str">
        <f>IFERROR(INDEX('389 Sectors'!$A$2:$A$394,MATCH(ZLabs!D301,'389 Sectors'!$H$2:$H$394,0)),INDEX('389 Sectors'!$A$2:$A$394,MATCH(VALUE(ZLabs!D301),'389 Sectors'!$H$2:$H$394,0)))</f>
        <v> 513</v>
      </c>
      <c r="B301">
        <v>300</v>
      </c>
      <c r="C301" t="s">
        <v>2011</v>
      </c>
      <c r="D301" t="str">
        <f t="shared" si="27"/>
        <v>517A00</v>
      </c>
      <c r="E301" t="s">
        <v>2012</v>
      </c>
      <c r="F301">
        <f t="shared" si="24"/>
        <v>0</v>
      </c>
      <c r="G301">
        <f t="shared" si="25"/>
        <v>0</v>
      </c>
      <c r="H301">
        <f t="shared" si="26"/>
        <v>1</v>
      </c>
      <c r="I301">
        <f t="shared" si="28"/>
        <v>1</v>
      </c>
    </row>
    <row r="302" spans="1:9" x14ac:dyDescent="0.35">
      <c r="A302" t="str">
        <f>IFERROR(INDEX('389 Sectors'!$A$2:$A$394,MATCH(ZLabs!D302,'389 Sectors'!$H$2:$H$394,0)),INDEX('389 Sectors'!$A$2:$A$394,MATCH(VALUE(ZLabs!D302),'389 Sectors'!$H$2:$H$394,0)))</f>
        <v> 514</v>
      </c>
      <c r="B302">
        <v>301</v>
      </c>
      <c r="C302" t="s">
        <v>2013</v>
      </c>
      <c r="D302" t="str">
        <f t="shared" si="27"/>
        <v>518200</v>
      </c>
      <c r="E302" t="s">
        <v>2014</v>
      </c>
      <c r="F302">
        <f t="shared" si="24"/>
        <v>0</v>
      </c>
      <c r="G302">
        <f t="shared" si="25"/>
        <v>0</v>
      </c>
      <c r="H302">
        <f t="shared" si="26"/>
        <v>0</v>
      </c>
      <c r="I302">
        <f t="shared" si="28"/>
        <v>0</v>
      </c>
    </row>
    <row r="303" spans="1:9" x14ac:dyDescent="0.35">
      <c r="A303" t="str">
        <f>IFERROR(INDEX('389 Sectors'!$A$2:$A$394,MATCH(ZLabs!D303,'389 Sectors'!$H$2:$H$394,0)),INDEX('389 Sectors'!$A$2:$A$394,MATCH(VALUE(ZLabs!D303),'389 Sectors'!$H$2:$H$394,0)))</f>
        <v> 514</v>
      </c>
      <c r="B303">
        <v>302</v>
      </c>
      <c r="C303" t="s">
        <v>2015</v>
      </c>
      <c r="D303" t="str">
        <f t="shared" si="27"/>
        <v>519130</v>
      </c>
      <c r="E303" t="s">
        <v>2016</v>
      </c>
      <c r="F303">
        <f t="shared" si="24"/>
        <v>0</v>
      </c>
      <c r="G303">
        <f t="shared" si="25"/>
        <v>1</v>
      </c>
      <c r="H303">
        <f t="shared" si="26"/>
        <v>0</v>
      </c>
      <c r="I303">
        <f t="shared" si="28"/>
        <v>1</v>
      </c>
    </row>
    <row r="304" spans="1:9" x14ac:dyDescent="0.35">
      <c r="A304" t="str">
        <f>IFERROR(INDEX('389 Sectors'!$A$2:$A$394,MATCH(ZLabs!D304,'389 Sectors'!$H$2:$H$394,0)),INDEX('389 Sectors'!$A$2:$A$394,MATCH(VALUE(ZLabs!D304),'389 Sectors'!$H$2:$H$394,0)))</f>
        <v> 514</v>
      </c>
      <c r="B304">
        <v>303</v>
      </c>
      <c r="C304" t="s">
        <v>2017</v>
      </c>
      <c r="D304" t="str">
        <f t="shared" si="27"/>
        <v>5191A0</v>
      </c>
      <c r="E304" t="s">
        <v>2018</v>
      </c>
      <c r="F304">
        <f t="shared" si="24"/>
        <v>0</v>
      </c>
      <c r="G304">
        <f t="shared" si="25"/>
        <v>0</v>
      </c>
      <c r="H304">
        <f t="shared" si="26"/>
        <v>1</v>
      </c>
      <c r="I304">
        <f t="shared" si="28"/>
        <v>1</v>
      </c>
    </row>
    <row r="305" spans="1:9" x14ac:dyDescent="0.35">
      <c r="A305" t="str">
        <f>IFERROR(INDEX('389 Sectors'!$A$2:$A$394,MATCH(ZLabs!D305,'389 Sectors'!$H$2:$H$394,0)),INDEX('389 Sectors'!$A$2:$A$394,MATCH(VALUE(ZLabs!D305),'389 Sectors'!$H$2:$H$394,0)))</f>
        <v> 521CI</v>
      </c>
      <c r="B305">
        <v>304</v>
      </c>
      <c r="C305" t="s">
        <v>2019</v>
      </c>
      <c r="D305" t="str">
        <f t="shared" si="27"/>
        <v>522A00</v>
      </c>
      <c r="E305" t="s">
        <v>2020</v>
      </c>
      <c r="F305">
        <f t="shared" si="24"/>
        <v>0</v>
      </c>
      <c r="G305">
        <f t="shared" si="25"/>
        <v>0</v>
      </c>
      <c r="H305">
        <f t="shared" si="26"/>
        <v>1</v>
      </c>
      <c r="I305">
        <f t="shared" si="28"/>
        <v>1</v>
      </c>
    </row>
    <row r="306" spans="1:9" x14ac:dyDescent="0.35">
      <c r="A306" t="str">
        <f>IFERROR(INDEX('389 Sectors'!$A$2:$A$394,MATCH(ZLabs!D306,'389 Sectors'!$H$2:$H$394,0)),INDEX('389 Sectors'!$A$2:$A$394,MATCH(VALUE(ZLabs!D306),'389 Sectors'!$H$2:$H$394,0)))</f>
        <v> 523</v>
      </c>
      <c r="B306">
        <v>305</v>
      </c>
      <c r="C306" t="s">
        <v>2021</v>
      </c>
      <c r="D306" t="str">
        <f t="shared" si="27"/>
        <v>523900</v>
      </c>
      <c r="E306" t="s">
        <v>2022</v>
      </c>
      <c r="F306">
        <f t="shared" si="24"/>
        <v>0</v>
      </c>
      <c r="G306">
        <f t="shared" si="25"/>
        <v>0</v>
      </c>
      <c r="H306">
        <f t="shared" si="26"/>
        <v>1</v>
      </c>
      <c r="I306">
        <f t="shared" si="28"/>
        <v>1</v>
      </c>
    </row>
    <row r="307" spans="1:9" x14ac:dyDescent="0.35">
      <c r="A307" t="str">
        <f>IFERROR(INDEX('389 Sectors'!$A$2:$A$394,MATCH(ZLabs!D307,'389 Sectors'!$H$2:$H$394,0)),INDEX('389 Sectors'!$A$2:$A$394,MATCH(VALUE(ZLabs!D307),'389 Sectors'!$H$2:$H$394,0)))</f>
        <v> 523</v>
      </c>
      <c r="B307">
        <v>306</v>
      </c>
      <c r="C307" t="s">
        <v>2023</v>
      </c>
      <c r="D307" t="str">
        <f t="shared" si="27"/>
        <v>523A00</v>
      </c>
      <c r="E307" t="s">
        <v>2024</v>
      </c>
      <c r="F307">
        <f t="shared" si="24"/>
        <v>0</v>
      </c>
      <c r="G307">
        <f t="shared" si="25"/>
        <v>0</v>
      </c>
      <c r="H307">
        <f t="shared" si="26"/>
        <v>1</v>
      </c>
      <c r="I307">
        <f t="shared" si="28"/>
        <v>1</v>
      </c>
    </row>
    <row r="308" spans="1:9" x14ac:dyDescent="0.35">
      <c r="A308" t="str">
        <f>IFERROR(INDEX('389 Sectors'!$A$2:$A$394,MATCH(ZLabs!D308,'389 Sectors'!$H$2:$H$394,0)),INDEX('389 Sectors'!$A$2:$A$394,MATCH(VALUE(ZLabs!D308),'389 Sectors'!$H$2:$H$394,0)))</f>
        <v> 524</v>
      </c>
      <c r="B308">
        <v>307</v>
      </c>
      <c r="C308" t="s">
        <v>2025</v>
      </c>
      <c r="D308" t="str">
        <f t="shared" si="27"/>
        <v>524100</v>
      </c>
      <c r="E308" t="s">
        <v>2026</v>
      </c>
      <c r="F308">
        <f t="shared" si="24"/>
        <v>0</v>
      </c>
      <c r="G308">
        <f t="shared" si="25"/>
        <v>0</v>
      </c>
      <c r="H308">
        <f t="shared" si="26"/>
        <v>1</v>
      </c>
      <c r="I308">
        <f t="shared" si="28"/>
        <v>1</v>
      </c>
    </row>
    <row r="309" spans="1:9" x14ac:dyDescent="0.35">
      <c r="A309" t="str">
        <f>IFERROR(INDEX('389 Sectors'!$A$2:$A$394,MATCH(ZLabs!D309,'389 Sectors'!$H$2:$H$394,0)),INDEX('389 Sectors'!$A$2:$A$394,MATCH(VALUE(ZLabs!D309),'389 Sectors'!$H$2:$H$394,0)))</f>
        <v> 524</v>
      </c>
      <c r="B309">
        <v>308</v>
      </c>
      <c r="C309" t="s">
        <v>2027</v>
      </c>
      <c r="D309" t="str">
        <f t="shared" si="27"/>
        <v>524200</v>
      </c>
      <c r="E309" t="s">
        <v>2028</v>
      </c>
      <c r="F309">
        <f t="shared" si="24"/>
        <v>0</v>
      </c>
      <c r="G309">
        <f t="shared" si="25"/>
        <v>0</v>
      </c>
      <c r="H309">
        <f t="shared" si="26"/>
        <v>0</v>
      </c>
      <c r="I309">
        <f t="shared" si="28"/>
        <v>0</v>
      </c>
    </row>
    <row r="310" spans="1:9" x14ac:dyDescent="0.35">
      <c r="A310" t="str">
        <f>IFERROR(INDEX('389 Sectors'!$A$2:$A$394,MATCH(ZLabs!D310,'389 Sectors'!$H$2:$H$394,0)),INDEX('389 Sectors'!$A$2:$A$394,MATCH(VALUE(ZLabs!D310),'389 Sectors'!$H$2:$H$394,0)))</f>
        <v> 525</v>
      </c>
      <c r="B310">
        <v>309</v>
      </c>
      <c r="C310" t="s">
        <v>2029</v>
      </c>
      <c r="D310" t="str">
        <f t="shared" si="27"/>
        <v>525000</v>
      </c>
      <c r="E310" t="s">
        <v>2030</v>
      </c>
      <c r="F310">
        <f t="shared" si="24"/>
        <v>0</v>
      </c>
      <c r="G310">
        <f t="shared" si="25"/>
        <v>0</v>
      </c>
      <c r="H310">
        <f t="shared" si="26"/>
        <v>1</v>
      </c>
      <c r="I310">
        <f t="shared" si="28"/>
        <v>1</v>
      </c>
    </row>
    <row r="311" spans="1:9" x14ac:dyDescent="0.35">
      <c r="A311" t="str">
        <f>IFERROR(INDEX('389 Sectors'!$A$2:$A$394,MATCH(ZLabs!D311,'389 Sectors'!$H$2:$H$394,0)),INDEX('389 Sectors'!$A$2:$A$394,MATCH(VALUE(ZLabs!D311),'389 Sectors'!$H$2:$H$394,0)))</f>
        <v> 521CI</v>
      </c>
      <c r="B311">
        <v>310</v>
      </c>
      <c r="C311" t="s">
        <v>2031</v>
      </c>
      <c r="D311" t="str">
        <f t="shared" si="27"/>
        <v>52A000</v>
      </c>
      <c r="E311" t="s">
        <v>2032</v>
      </c>
      <c r="F311">
        <f t="shared" si="24"/>
        <v>0</v>
      </c>
      <c r="G311">
        <f t="shared" si="25"/>
        <v>0</v>
      </c>
      <c r="H311">
        <f t="shared" si="26"/>
        <v>1</v>
      </c>
      <c r="I311">
        <f t="shared" si="28"/>
        <v>1</v>
      </c>
    </row>
    <row r="312" spans="1:9" x14ac:dyDescent="0.35">
      <c r="A312" t="str">
        <f>IFERROR(INDEX('389 Sectors'!$A$2:$A$394,MATCH(ZLabs!D312,'389 Sectors'!$H$2:$H$394,0)),INDEX('389 Sectors'!$A$2:$A$394,MATCH(VALUE(ZLabs!D312),'389 Sectors'!$H$2:$H$394,0)))</f>
        <v>HS</v>
      </c>
      <c r="B312">
        <v>311</v>
      </c>
      <c r="C312" t="s">
        <v>2033</v>
      </c>
      <c r="D312" t="str">
        <f t="shared" si="27"/>
        <v>5310HS</v>
      </c>
      <c r="E312" t="s">
        <v>2034</v>
      </c>
      <c r="F312">
        <f t="shared" si="24"/>
        <v>0</v>
      </c>
      <c r="G312">
        <f t="shared" si="25"/>
        <v>0</v>
      </c>
      <c r="H312">
        <f t="shared" si="26"/>
        <v>1</v>
      </c>
      <c r="I312">
        <f t="shared" si="28"/>
        <v>1</v>
      </c>
    </row>
    <row r="313" spans="1:9" x14ac:dyDescent="0.35">
      <c r="A313" t="str">
        <f>IFERROR(INDEX('389 Sectors'!$A$2:$A$394,MATCH(ZLabs!D313,'389 Sectors'!$H$2:$H$394,0)),INDEX('389 Sectors'!$A$2:$A$394,MATCH(VALUE(ZLabs!D313),'389 Sectors'!$H$2:$H$394,0)))</f>
        <v>HS</v>
      </c>
      <c r="B313">
        <v>312</v>
      </c>
      <c r="C313" t="s">
        <v>2035</v>
      </c>
      <c r="D313" t="str">
        <f t="shared" si="27"/>
        <v>531ORE</v>
      </c>
      <c r="E313" t="s">
        <v>2036</v>
      </c>
      <c r="F313">
        <f t="shared" si="24"/>
        <v>0</v>
      </c>
      <c r="G313">
        <f t="shared" si="25"/>
        <v>0</v>
      </c>
      <c r="H313">
        <f t="shared" si="26"/>
        <v>1</v>
      </c>
      <c r="I313">
        <f t="shared" si="28"/>
        <v>1</v>
      </c>
    </row>
    <row r="314" spans="1:9" x14ac:dyDescent="0.35">
      <c r="A314" t="str">
        <f>IFERROR(INDEX('389 Sectors'!$A$2:$A$394,MATCH(ZLabs!D314,'389 Sectors'!$H$2:$H$394,0)),INDEX('389 Sectors'!$A$2:$A$394,MATCH(VALUE(ZLabs!D314),'389 Sectors'!$H$2:$H$394,0)))</f>
        <v> 532RL</v>
      </c>
      <c r="B314">
        <v>313</v>
      </c>
      <c r="C314" t="s">
        <v>2037</v>
      </c>
      <c r="D314" t="str">
        <f t="shared" si="27"/>
        <v>532100</v>
      </c>
      <c r="E314" t="s">
        <v>2038</v>
      </c>
      <c r="F314">
        <f t="shared" si="24"/>
        <v>0</v>
      </c>
      <c r="G314">
        <f t="shared" si="25"/>
        <v>0</v>
      </c>
      <c r="H314">
        <f t="shared" si="26"/>
        <v>1</v>
      </c>
      <c r="I314">
        <f t="shared" si="28"/>
        <v>1</v>
      </c>
    </row>
    <row r="315" spans="1:9" x14ac:dyDescent="0.35">
      <c r="A315" t="str">
        <f>IFERROR(INDEX('389 Sectors'!$A$2:$A$394,MATCH(ZLabs!D315,'389 Sectors'!$H$2:$H$394,0)),INDEX('389 Sectors'!$A$2:$A$394,MATCH(VALUE(ZLabs!D315),'389 Sectors'!$H$2:$H$394,0)))</f>
        <v> 532RL</v>
      </c>
      <c r="B315">
        <v>314</v>
      </c>
      <c r="C315" t="s">
        <v>2039</v>
      </c>
      <c r="D315" t="str">
        <f t="shared" si="27"/>
        <v>532400</v>
      </c>
      <c r="E315" t="s">
        <v>2040</v>
      </c>
      <c r="F315">
        <f t="shared" si="24"/>
        <v>0</v>
      </c>
      <c r="G315">
        <f t="shared" si="25"/>
        <v>0</v>
      </c>
      <c r="H315">
        <f t="shared" si="26"/>
        <v>1</v>
      </c>
      <c r="I315">
        <f t="shared" si="28"/>
        <v>1</v>
      </c>
    </row>
    <row r="316" spans="1:9" x14ac:dyDescent="0.35">
      <c r="A316" t="str">
        <f>IFERROR(INDEX('389 Sectors'!$A$2:$A$394,MATCH(ZLabs!D316,'389 Sectors'!$H$2:$H$394,0)),INDEX('389 Sectors'!$A$2:$A$394,MATCH(VALUE(ZLabs!D316),'389 Sectors'!$H$2:$H$394,0)))</f>
        <v> 532RL</v>
      </c>
      <c r="B316">
        <v>315</v>
      </c>
      <c r="C316" t="s">
        <v>2041</v>
      </c>
      <c r="D316" t="str">
        <f t="shared" si="27"/>
        <v>532A00</v>
      </c>
      <c r="E316" t="s">
        <v>2042</v>
      </c>
      <c r="F316">
        <f t="shared" si="24"/>
        <v>0.24567973473766336</v>
      </c>
      <c r="G316">
        <f t="shared" si="25"/>
        <v>0</v>
      </c>
      <c r="H316">
        <f t="shared" si="26"/>
        <v>0.75432026526233664</v>
      </c>
      <c r="I316">
        <f t="shared" si="28"/>
        <v>1</v>
      </c>
    </row>
    <row r="317" spans="1:9" x14ac:dyDescent="0.35">
      <c r="A317" t="str">
        <f>IFERROR(INDEX('389 Sectors'!$A$2:$A$394,MATCH(ZLabs!D317,'389 Sectors'!$H$2:$H$394,0)),INDEX('389 Sectors'!$A$2:$A$394,MATCH(VALUE(ZLabs!D317),'389 Sectors'!$H$2:$H$394,0)))</f>
        <v> 532RL</v>
      </c>
      <c r="B317">
        <v>316</v>
      </c>
      <c r="C317" t="s">
        <v>2043</v>
      </c>
      <c r="D317" t="str">
        <f t="shared" si="27"/>
        <v>533000</v>
      </c>
      <c r="E317" t="s">
        <v>2044</v>
      </c>
      <c r="F317">
        <f t="shared" si="24"/>
        <v>0</v>
      </c>
      <c r="G317">
        <f t="shared" si="25"/>
        <v>0</v>
      </c>
      <c r="H317">
        <f t="shared" si="26"/>
        <v>0</v>
      </c>
      <c r="I317">
        <f t="shared" si="28"/>
        <v>0</v>
      </c>
    </row>
    <row r="318" spans="1:9" x14ac:dyDescent="0.35">
      <c r="A318" t="str">
        <f>IFERROR(INDEX('389 Sectors'!$A$2:$A$394,MATCH(ZLabs!D318,'389 Sectors'!$H$2:$H$394,0)),INDEX('389 Sectors'!$A$2:$A$394,MATCH(VALUE(ZLabs!D318),'389 Sectors'!$H$2:$H$394,0)))</f>
        <v> 5411</v>
      </c>
      <c r="B318">
        <v>317</v>
      </c>
      <c r="C318" t="s">
        <v>2045</v>
      </c>
      <c r="D318" t="str">
        <f t="shared" si="27"/>
        <v>541100</v>
      </c>
      <c r="E318" t="s">
        <v>2046</v>
      </c>
      <c r="F318">
        <f t="shared" si="24"/>
        <v>0</v>
      </c>
      <c r="G318">
        <f t="shared" si="25"/>
        <v>0</v>
      </c>
      <c r="H318">
        <f t="shared" si="26"/>
        <v>1</v>
      </c>
      <c r="I318">
        <f t="shared" si="28"/>
        <v>1</v>
      </c>
    </row>
    <row r="319" spans="1:9" x14ac:dyDescent="0.35">
      <c r="A319" t="str">
        <f>IFERROR(INDEX('389 Sectors'!$A$2:$A$394,MATCH(ZLabs!D319,'389 Sectors'!$H$2:$H$394,0)),INDEX('389 Sectors'!$A$2:$A$394,MATCH(VALUE(ZLabs!D319),'389 Sectors'!$H$2:$H$394,0)))</f>
        <v> 5412OP</v>
      </c>
      <c r="B319">
        <v>318</v>
      </c>
      <c r="C319" t="s">
        <v>2047</v>
      </c>
      <c r="D319" t="str">
        <f t="shared" si="27"/>
        <v>541200</v>
      </c>
      <c r="E319" t="s">
        <v>2048</v>
      </c>
      <c r="F319">
        <f t="shared" si="24"/>
        <v>0</v>
      </c>
      <c r="G319">
        <f t="shared" si="25"/>
        <v>0</v>
      </c>
      <c r="H319">
        <f t="shared" si="26"/>
        <v>1</v>
      </c>
      <c r="I319">
        <f t="shared" si="28"/>
        <v>1</v>
      </c>
    </row>
    <row r="320" spans="1:9" x14ac:dyDescent="0.35">
      <c r="A320" t="str">
        <f>IFERROR(INDEX('389 Sectors'!$A$2:$A$394,MATCH(ZLabs!D320,'389 Sectors'!$H$2:$H$394,0)),INDEX('389 Sectors'!$A$2:$A$394,MATCH(VALUE(ZLabs!D320),'389 Sectors'!$H$2:$H$394,0)))</f>
        <v> 5412OP</v>
      </c>
      <c r="B320">
        <v>319</v>
      </c>
      <c r="C320" t="s">
        <v>2049</v>
      </c>
      <c r="D320" t="str">
        <f t="shared" si="27"/>
        <v>541300</v>
      </c>
      <c r="E320" t="s">
        <v>2050</v>
      </c>
      <c r="F320">
        <f t="shared" si="24"/>
        <v>0</v>
      </c>
      <c r="G320">
        <f t="shared" si="25"/>
        <v>0</v>
      </c>
      <c r="H320">
        <f t="shared" si="26"/>
        <v>0</v>
      </c>
      <c r="I320">
        <f t="shared" si="28"/>
        <v>0</v>
      </c>
    </row>
    <row r="321" spans="1:9" x14ac:dyDescent="0.35">
      <c r="A321" t="str">
        <f>IFERROR(INDEX('389 Sectors'!$A$2:$A$394,MATCH(ZLabs!D321,'389 Sectors'!$H$2:$H$394,0)),INDEX('389 Sectors'!$A$2:$A$394,MATCH(VALUE(ZLabs!D321),'389 Sectors'!$H$2:$H$394,0)))</f>
        <v> 5412OP</v>
      </c>
      <c r="B321">
        <v>320</v>
      </c>
      <c r="C321" t="s">
        <v>2051</v>
      </c>
      <c r="D321" t="str">
        <f t="shared" si="27"/>
        <v>541400</v>
      </c>
      <c r="E321" t="s">
        <v>2052</v>
      </c>
      <c r="F321">
        <f t="shared" si="24"/>
        <v>0</v>
      </c>
      <c r="G321">
        <f t="shared" si="25"/>
        <v>0</v>
      </c>
      <c r="H321">
        <f t="shared" si="26"/>
        <v>1</v>
      </c>
      <c r="I321">
        <f t="shared" si="28"/>
        <v>1</v>
      </c>
    </row>
    <row r="322" spans="1:9" x14ac:dyDescent="0.35">
      <c r="A322" t="str">
        <f>IFERROR(INDEX('389 Sectors'!$A$2:$A$394,MATCH(ZLabs!D322,'389 Sectors'!$H$2:$H$394,0)),INDEX('389 Sectors'!$A$2:$A$394,MATCH(VALUE(ZLabs!D322),'389 Sectors'!$H$2:$H$394,0)))</f>
        <v> 5415</v>
      </c>
      <c r="B322">
        <v>321</v>
      </c>
      <c r="C322" t="s">
        <v>2053</v>
      </c>
      <c r="D322" t="str">
        <f t="shared" si="27"/>
        <v>541511</v>
      </c>
      <c r="E322" t="s">
        <v>2054</v>
      </c>
      <c r="F322">
        <f t="shared" ref="F322:F390" si="31">IFERROR(INDEX(N$2:N$271,MATCH($B322,$K$2:$K$271,0)),0)</f>
        <v>0</v>
      </c>
      <c r="G322">
        <f t="shared" ref="G322:G390" si="32">IFERROR(INDEX(O$2:O$271,MATCH($B322,$K$2:$K$271,0)),0)</f>
        <v>0</v>
      </c>
      <c r="H322">
        <f t="shared" ref="H322:H390" si="33">IFERROR(INDEX(P$2:P$271,MATCH($B322,$K$2:$K$271,0)),0)</f>
        <v>0</v>
      </c>
      <c r="I322">
        <f t="shared" si="28"/>
        <v>0</v>
      </c>
    </row>
    <row r="323" spans="1:9" x14ac:dyDescent="0.35">
      <c r="A323" t="str">
        <f>IFERROR(INDEX('389 Sectors'!$A$2:$A$394,MATCH(ZLabs!D323,'389 Sectors'!$H$2:$H$394,0)),INDEX('389 Sectors'!$A$2:$A$394,MATCH(VALUE(ZLabs!D323),'389 Sectors'!$H$2:$H$394,0)))</f>
        <v> 5415</v>
      </c>
      <c r="B323">
        <v>322</v>
      </c>
      <c r="C323" t="s">
        <v>2055</v>
      </c>
      <c r="D323" t="str">
        <f t="shared" ref="D323:D386" si="34">SUBSTITUTE(C323,"'","")</f>
        <v>541512</v>
      </c>
      <c r="E323" t="s">
        <v>2056</v>
      </c>
      <c r="F323">
        <f t="shared" si="31"/>
        <v>0</v>
      </c>
      <c r="G323">
        <f t="shared" si="32"/>
        <v>0</v>
      </c>
      <c r="H323">
        <f t="shared" si="33"/>
        <v>0</v>
      </c>
      <c r="I323">
        <f t="shared" ref="I323:I386" si="35">SUM(F323:H323)</f>
        <v>0</v>
      </c>
    </row>
    <row r="324" spans="1:9" x14ac:dyDescent="0.35">
      <c r="A324" t="str">
        <f>IFERROR(INDEX('389 Sectors'!$A$2:$A$394,MATCH(ZLabs!D324,'389 Sectors'!$H$2:$H$394,0)),INDEX('389 Sectors'!$A$2:$A$394,MATCH(VALUE(ZLabs!D324),'389 Sectors'!$H$2:$H$394,0)))</f>
        <v> 5415</v>
      </c>
      <c r="B324">
        <v>323</v>
      </c>
      <c r="C324" t="s">
        <v>2057</v>
      </c>
      <c r="D324" t="str">
        <f t="shared" si="34"/>
        <v>54151A</v>
      </c>
      <c r="E324" t="s">
        <v>2058</v>
      </c>
      <c r="F324">
        <f t="shared" si="31"/>
        <v>0</v>
      </c>
      <c r="G324">
        <f t="shared" si="32"/>
        <v>0</v>
      </c>
      <c r="H324">
        <f t="shared" si="33"/>
        <v>0</v>
      </c>
      <c r="I324">
        <f t="shared" si="35"/>
        <v>0</v>
      </c>
    </row>
    <row r="325" spans="1:9" x14ac:dyDescent="0.35">
      <c r="A325" t="str">
        <f>IFERROR(INDEX('389 Sectors'!$A$2:$A$394,MATCH(ZLabs!D325,'389 Sectors'!$H$2:$H$394,0)),INDEX('389 Sectors'!$A$2:$A$394,MATCH(VALUE(ZLabs!D325),'389 Sectors'!$H$2:$H$394,0)))</f>
        <v> 5412OP</v>
      </c>
      <c r="B325">
        <v>324</v>
      </c>
      <c r="C325" t="s">
        <v>2059</v>
      </c>
      <c r="D325" t="str">
        <f t="shared" si="34"/>
        <v>541610</v>
      </c>
      <c r="E325" t="s">
        <v>2060</v>
      </c>
      <c r="F325">
        <f t="shared" si="31"/>
        <v>0</v>
      </c>
      <c r="G325">
        <f t="shared" si="32"/>
        <v>0</v>
      </c>
      <c r="H325">
        <f t="shared" si="33"/>
        <v>0</v>
      </c>
      <c r="I325">
        <f t="shared" si="35"/>
        <v>0</v>
      </c>
    </row>
    <row r="326" spans="1:9" x14ac:dyDescent="0.35">
      <c r="A326" t="str">
        <f>IFERROR(INDEX('389 Sectors'!$A$2:$A$394,MATCH(ZLabs!D326,'389 Sectors'!$H$2:$H$394,0)),INDEX('389 Sectors'!$A$2:$A$394,MATCH(VALUE(ZLabs!D326),'389 Sectors'!$H$2:$H$394,0)))</f>
        <v> 5412OP</v>
      </c>
      <c r="B326">
        <v>325</v>
      </c>
      <c r="C326" t="s">
        <v>2061</v>
      </c>
      <c r="D326" t="str">
        <f t="shared" si="34"/>
        <v>5416A0</v>
      </c>
      <c r="E326" t="s">
        <v>2062</v>
      </c>
      <c r="F326">
        <f t="shared" si="31"/>
        <v>0</v>
      </c>
      <c r="G326">
        <f t="shared" si="32"/>
        <v>0</v>
      </c>
      <c r="H326">
        <f t="shared" si="33"/>
        <v>0</v>
      </c>
      <c r="I326">
        <f t="shared" si="35"/>
        <v>0</v>
      </c>
    </row>
    <row r="327" spans="1:9" x14ac:dyDescent="0.35">
      <c r="A327" t="str">
        <f>IFERROR(INDEX('389 Sectors'!$A$2:$A$394,MATCH(ZLabs!D327,'389 Sectors'!$H$2:$H$394,0)),INDEX('389 Sectors'!$A$2:$A$394,MATCH(VALUE(ZLabs!D327),'389 Sectors'!$H$2:$H$394,0)))</f>
        <v> 5412OP</v>
      </c>
      <c r="B327">
        <v>326</v>
      </c>
      <c r="C327" t="s">
        <v>2063</v>
      </c>
      <c r="D327" t="str">
        <f t="shared" si="34"/>
        <v>541700</v>
      </c>
      <c r="E327" t="s">
        <v>2064</v>
      </c>
      <c r="F327">
        <f t="shared" si="31"/>
        <v>0</v>
      </c>
      <c r="G327">
        <f t="shared" si="32"/>
        <v>0</v>
      </c>
      <c r="H327">
        <f t="shared" si="33"/>
        <v>1</v>
      </c>
      <c r="I327">
        <f t="shared" si="35"/>
        <v>1</v>
      </c>
    </row>
    <row r="328" spans="1:9" x14ac:dyDescent="0.35">
      <c r="A328" t="str">
        <f>IFERROR(INDEX('389 Sectors'!$A$2:$A$394,MATCH(ZLabs!D328,'389 Sectors'!$H$2:$H$394,0)),INDEX('389 Sectors'!$A$2:$A$394,MATCH(VALUE(ZLabs!D328),'389 Sectors'!$H$2:$H$394,0)))</f>
        <v> 5412OP</v>
      </c>
      <c r="B328">
        <v>327</v>
      </c>
      <c r="C328" t="s">
        <v>2065</v>
      </c>
      <c r="D328" t="str">
        <f t="shared" si="34"/>
        <v>541800</v>
      </c>
      <c r="E328" t="s">
        <v>2066</v>
      </c>
      <c r="F328">
        <f t="shared" si="31"/>
        <v>0</v>
      </c>
      <c r="G328">
        <f t="shared" si="32"/>
        <v>0</v>
      </c>
      <c r="H328">
        <f t="shared" si="33"/>
        <v>1</v>
      </c>
      <c r="I328">
        <f t="shared" si="35"/>
        <v>1</v>
      </c>
    </row>
    <row r="329" spans="1:9" x14ac:dyDescent="0.35">
      <c r="A329" t="str">
        <f>IFERROR(INDEX('389 Sectors'!$A$2:$A$394,MATCH(ZLabs!D329,'389 Sectors'!$H$2:$H$394,0)),INDEX('389 Sectors'!$A$2:$A$394,MATCH(VALUE(ZLabs!D329),'389 Sectors'!$H$2:$H$394,0)))</f>
        <v> 5412OP</v>
      </c>
      <c r="B329">
        <v>328</v>
      </c>
      <c r="C329" t="s">
        <v>2067</v>
      </c>
      <c r="D329" t="str">
        <f t="shared" si="34"/>
        <v>541920</v>
      </c>
      <c r="E329" t="s">
        <v>2068</v>
      </c>
      <c r="F329">
        <f t="shared" si="31"/>
        <v>0</v>
      </c>
      <c r="G329">
        <f t="shared" si="32"/>
        <v>0</v>
      </c>
      <c r="H329">
        <f t="shared" si="33"/>
        <v>1</v>
      </c>
      <c r="I329">
        <f t="shared" si="35"/>
        <v>1</v>
      </c>
    </row>
    <row r="330" spans="1:9" x14ac:dyDescent="0.35">
      <c r="A330" t="str">
        <f>IFERROR(INDEX('389 Sectors'!$A$2:$A$394,MATCH(ZLabs!D330,'389 Sectors'!$H$2:$H$394,0)),INDEX('389 Sectors'!$A$2:$A$394,MATCH(VALUE(ZLabs!D330),'389 Sectors'!$H$2:$H$394,0)))</f>
        <v> 5412OP</v>
      </c>
      <c r="B330">
        <v>329</v>
      </c>
      <c r="C330" t="s">
        <v>2069</v>
      </c>
      <c r="D330" t="str">
        <f t="shared" si="34"/>
        <v>541940</v>
      </c>
      <c r="E330" t="s">
        <v>2070</v>
      </c>
      <c r="F330">
        <f t="shared" si="31"/>
        <v>0</v>
      </c>
      <c r="G330">
        <f t="shared" si="32"/>
        <v>0</v>
      </c>
      <c r="H330">
        <f t="shared" si="33"/>
        <v>1</v>
      </c>
      <c r="I330">
        <f t="shared" si="35"/>
        <v>1</v>
      </c>
    </row>
    <row r="331" spans="1:9" x14ac:dyDescent="0.35">
      <c r="A331" t="str">
        <f>IFERROR(INDEX('389 Sectors'!$A$2:$A$394,MATCH(ZLabs!D331,'389 Sectors'!$H$2:$H$394,0)),INDEX('389 Sectors'!$A$2:$A$394,MATCH(VALUE(ZLabs!D331),'389 Sectors'!$H$2:$H$394,0)))</f>
        <v> 5412OP</v>
      </c>
      <c r="B331">
        <v>330</v>
      </c>
      <c r="C331" t="s">
        <v>2071</v>
      </c>
      <c r="D331" t="str">
        <f t="shared" si="34"/>
        <v>5419A0</v>
      </c>
      <c r="E331" t="s">
        <v>2072</v>
      </c>
      <c r="F331">
        <f t="shared" si="31"/>
        <v>0</v>
      </c>
      <c r="G331">
        <f t="shared" si="32"/>
        <v>0</v>
      </c>
      <c r="H331">
        <f t="shared" si="33"/>
        <v>0</v>
      </c>
      <c r="I331">
        <f t="shared" si="35"/>
        <v>0</v>
      </c>
    </row>
    <row r="332" spans="1:9" x14ac:dyDescent="0.35">
      <c r="A332" t="str">
        <f>IFERROR(INDEX('389 Sectors'!$A$2:$A$394,MATCH(ZLabs!D332,'389 Sectors'!$H$2:$H$394,0)),INDEX('389 Sectors'!$A$2:$A$394,MATCH(VALUE(ZLabs!D332),'389 Sectors'!$H$2:$H$394,0)))</f>
        <v> 55</v>
      </c>
      <c r="B332">
        <v>331</v>
      </c>
      <c r="C332" t="s">
        <v>2073</v>
      </c>
      <c r="D332" t="str">
        <f t="shared" si="34"/>
        <v>550000</v>
      </c>
      <c r="E332" t="s">
        <v>2074</v>
      </c>
      <c r="F332">
        <f t="shared" si="31"/>
        <v>0</v>
      </c>
      <c r="G332">
        <f t="shared" si="32"/>
        <v>0</v>
      </c>
      <c r="H332">
        <f t="shared" si="33"/>
        <v>0</v>
      </c>
      <c r="I332">
        <f t="shared" si="35"/>
        <v>0</v>
      </c>
    </row>
    <row r="333" spans="1:9" x14ac:dyDescent="0.35">
      <c r="A333" t="str">
        <f>IFERROR(INDEX('389 Sectors'!$A$2:$A$394,MATCH(ZLabs!D333,'389 Sectors'!$H$2:$H$394,0)),INDEX('389 Sectors'!$A$2:$A$394,MATCH(VALUE(ZLabs!D333),'389 Sectors'!$H$2:$H$394,0)))</f>
        <v> 561</v>
      </c>
      <c r="B333">
        <v>332</v>
      </c>
      <c r="C333" t="s">
        <v>2075</v>
      </c>
      <c r="D333" t="str">
        <f t="shared" si="34"/>
        <v>561100</v>
      </c>
      <c r="E333" t="s">
        <v>2076</v>
      </c>
      <c r="F333">
        <f t="shared" si="31"/>
        <v>0</v>
      </c>
      <c r="G333">
        <f t="shared" si="32"/>
        <v>0</v>
      </c>
      <c r="H333">
        <f t="shared" si="33"/>
        <v>0</v>
      </c>
      <c r="I333">
        <f t="shared" si="35"/>
        <v>0</v>
      </c>
    </row>
    <row r="334" spans="1:9" x14ac:dyDescent="0.35">
      <c r="A334" t="str">
        <f>IFERROR(INDEX('389 Sectors'!$A$2:$A$394,MATCH(ZLabs!D334,'389 Sectors'!$H$2:$H$394,0)),INDEX('389 Sectors'!$A$2:$A$394,MATCH(VALUE(ZLabs!D334),'389 Sectors'!$H$2:$H$394,0)))</f>
        <v> 561</v>
      </c>
      <c r="B334">
        <v>333</v>
      </c>
      <c r="C334" t="s">
        <v>2077</v>
      </c>
      <c r="D334" t="str">
        <f t="shared" si="34"/>
        <v>561200</v>
      </c>
      <c r="E334" t="s">
        <v>2078</v>
      </c>
      <c r="F334">
        <f t="shared" si="31"/>
        <v>0</v>
      </c>
      <c r="G334">
        <f t="shared" si="32"/>
        <v>0</v>
      </c>
      <c r="H334">
        <f t="shared" si="33"/>
        <v>0</v>
      </c>
      <c r="I334">
        <f t="shared" si="35"/>
        <v>0</v>
      </c>
    </row>
    <row r="335" spans="1:9" x14ac:dyDescent="0.35">
      <c r="A335" t="str">
        <f>IFERROR(INDEX('389 Sectors'!$A$2:$A$394,MATCH(ZLabs!D335,'389 Sectors'!$H$2:$H$394,0)),INDEX('389 Sectors'!$A$2:$A$394,MATCH(VALUE(ZLabs!D335),'389 Sectors'!$H$2:$H$394,0)))</f>
        <v> 561</v>
      </c>
      <c r="B335">
        <v>334</v>
      </c>
      <c r="C335" t="s">
        <v>2079</v>
      </c>
      <c r="D335" t="str">
        <f t="shared" si="34"/>
        <v>561300</v>
      </c>
      <c r="E335" t="s">
        <v>2080</v>
      </c>
      <c r="F335">
        <f t="shared" si="31"/>
        <v>0</v>
      </c>
      <c r="G335">
        <f t="shared" si="32"/>
        <v>0</v>
      </c>
      <c r="H335">
        <f t="shared" si="33"/>
        <v>1</v>
      </c>
      <c r="I335">
        <f t="shared" si="35"/>
        <v>1</v>
      </c>
    </row>
    <row r="336" spans="1:9" x14ac:dyDescent="0.35">
      <c r="A336" t="str">
        <f>IFERROR(INDEX('389 Sectors'!$A$2:$A$394,MATCH(ZLabs!D336,'389 Sectors'!$H$2:$H$394,0)),INDEX('389 Sectors'!$A$2:$A$394,MATCH(VALUE(ZLabs!D336),'389 Sectors'!$H$2:$H$394,0)))</f>
        <v> 561</v>
      </c>
      <c r="B336">
        <v>335</v>
      </c>
      <c r="C336" t="s">
        <v>2081</v>
      </c>
      <c r="D336" t="str">
        <f t="shared" si="34"/>
        <v>561400</v>
      </c>
      <c r="E336" t="s">
        <v>2082</v>
      </c>
      <c r="F336">
        <f t="shared" si="31"/>
        <v>0</v>
      </c>
      <c r="G336">
        <f t="shared" si="32"/>
        <v>0</v>
      </c>
      <c r="H336">
        <f t="shared" si="33"/>
        <v>1</v>
      </c>
      <c r="I336">
        <f t="shared" si="35"/>
        <v>1</v>
      </c>
    </row>
    <row r="337" spans="1:9" x14ac:dyDescent="0.35">
      <c r="A337" t="str">
        <f>IFERROR(INDEX('389 Sectors'!$A$2:$A$394,MATCH(ZLabs!D337,'389 Sectors'!$H$2:$H$394,0)),INDEX('389 Sectors'!$A$2:$A$394,MATCH(VALUE(ZLabs!D337),'389 Sectors'!$H$2:$H$394,0)))</f>
        <v> 561</v>
      </c>
      <c r="B337">
        <v>336</v>
      </c>
      <c r="C337" t="s">
        <v>2083</v>
      </c>
      <c r="D337" t="str">
        <f t="shared" si="34"/>
        <v>561500</v>
      </c>
      <c r="E337" t="s">
        <v>2084</v>
      </c>
      <c r="F337">
        <f t="shared" si="31"/>
        <v>0</v>
      </c>
      <c r="G337">
        <f t="shared" si="32"/>
        <v>0</v>
      </c>
      <c r="H337">
        <f t="shared" si="33"/>
        <v>1</v>
      </c>
      <c r="I337">
        <f t="shared" si="35"/>
        <v>1</v>
      </c>
    </row>
    <row r="338" spans="1:9" x14ac:dyDescent="0.35">
      <c r="A338" t="str">
        <f>IFERROR(INDEX('389 Sectors'!$A$2:$A$394,MATCH(ZLabs!D338,'389 Sectors'!$H$2:$H$394,0)),INDEX('389 Sectors'!$A$2:$A$394,MATCH(VALUE(ZLabs!D338),'389 Sectors'!$H$2:$H$394,0)))</f>
        <v> 561</v>
      </c>
      <c r="B338">
        <v>337</v>
      </c>
      <c r="C338" t="s">
        <v>2085</v>
      </c>
      <c r="D338" t="str">
        <f t="shared" si="34"/>
        <v>561600</v>
      </c>
      <c r="E338" t="s">
        <v>2086</v>
      </c>
      <c r="F338">
        <f t="shared" si="31"/>
        <v>0</v>
      </c>
      <c r="G338">
        <f t="shared" si="32"/>
        <v>0</v>
      </c>
      <c r="H338">
        <f t="shared" si="33"/>
        <v>1</v>
      </c>
      <c r="I338">
        <f t="shared" si="35"/>
        <v>1</v>
      </c>
    </row>
    <row r="339" spans="1:9" x14ac:dyDescent="0.35">
      <c r="A339" t="str">
        <f>IFERROR(INDEX('389 Sectors'!$A$2:$A$394,MATCH(ZLabs!D339,'389 Sectors'!$H$2:$H$394,0)),INDEX('389 Sectors'!$A$2:$A$394,MATCH(VALUE(ZLabs!D339),'389 Sectors'!$H$2:$H$394,0)))</f>
        <v> 561</v>
      </c>
      <c r="B339">
        <v>338</v>
      </c>
      <c r="C339" t="s">
        <v>2087</v>
      </c>
      <c r="D339" t="str">
        <f t="shared" si="34"/>
        <v>561700</v>
      </c>
      <c r="E339" t="s">
        <v>2088</v>
      </c>
      <c r="F339">
        <f t="shared" si="31"/>
        <v>0</v>
      </c>
      <c r="G339">
        <f t="shared" si="32"/>
        <v>0</v>
      </c>
      <c r="H339">
        <f t="shared" si="33"/>
        <v>1</v>
      </c>
      <c r="I339">
        <f t="shared" si="35"/>
        <v>1</v>
      </c>
    </row>
    <row r="340" spans="1:9" x14ac:dyDescent="0.35">
      <c r="A340" t="str">
        <f>IFERROR(INDEX('389 Sectors'!$A$2:$A$394,MATCH(ZLabs!D340,'389 Sectors'!$H$2:$H$394,0)),INDEX('389 Sectors'!$A$2:$A$394,MATCH(VALUE(ZLabs!D340),'389 Sectors'!$H$2:$H$394,0)))</f>
        <v> 561</v>
      </c>
      <c r="B340">
        <v>339</v>
      </c>
      <c r="C340" t="s">
        <v>2089</v>
      </c>
      <c r="D340" t="str">
        <f t="shared" si="34"/>
        <v>561900</v>
      </c>
      <c r="E340" t="s">
        <v>2090</v>
      </c>
      <c r="F340">
        <f t="shared" si="31"/>
        <v>0</v>
      </c>
      <c r="G340">
        <f t="shared" si="32"/>
        <v>0</v>
      </c>
      <c r="H340">
        <f t="shared" si="33"/>
        <v>1</v>
      </c>
      <c r="I340">
        <f t="shared" si="35"/>
        <v>1</v>
      </c>
    </row>
    <row r="341" spans="1:9" x14ac:dyDescent="0.35">
      <c r="A341" t="str">
        <f>IFERROR(INDEX('389 Sectors'!$A$2:$A$394,MATCH(ZLabs!D341,'389 Sectors'!$H$2:$H$394,0)),INDEX('389 Sectors'!$A$2:$A$394,MATCH(VALUE(ZLabs!D341),'389 Sectors'!$H$2:$H$394,0)))</f>
        <v> 562</v>
      </c>
      <c r="B341">
        <v>340</v>
      </c>
      <c r="C341" t="s">
        <v>2091</v>
      </c>
      <c r="D341" t="str">
        <f t="shared" si="34"/>
        <v>562000</v>
      </c>
      <c r="E341" t="s">
        <v>2092</v>
      </c>
      <c r="F341">
        <f t="shared" si="31"/>
        <v>0</v>
      </c>
      <c r="G341">
        <f t="shared" si="32"/>
        <v>0</v>
      </c>
      <c r="H341">
        <f t="shared" si="33"/>
        <v>1</v>
      </c>
      <c r="I341">
        <f t="shared" si="35"/>
        <v>1</v>
      </c>
    </row>
    <row r="342" spans="1:9" x14ac:dyDescent="0.35">
      <c r="A342" t="str">
        <f>IFERROR(INDEX('389 Sectors'!$A$2:$A$394,MATCH(ZLabs!D342,'389 Sectors'!$H$2:$H$394,0)),INDEX('389 Sectors'!$A$2:$A$394,MATCH(VALUE(ZLabs!D342),'389 Sectors'!$H$2:$H$394,0)))</f>
        <v> 61</v>
      </c>
      <c r="B342">
        <v>341</v>
      </c>
      <c r="C342" t="s">
        <v>2093</v>
      </c>
      <c r="D342" t="str">
        <f t="shared" si="34"/>
        <v>611100</v>
      </c>
      <c r="E342" t="s">
        <v>2094</v>
      </c>
      <c r="F342">
        <f t="shared" si="31"/>
        <v>0</v>
      </c>
      <c r="G342">
        <f t="shared" si="32"/>
        <v>0</v>
      </c>
      <c r="H342">
        <f t="shared" si="33"/>
        <v>1</v>
      </c>
      <c r="I342">
        <f t="shared" si="35"/>
        <v>1</v>
      </c>
    </row>
    <row r="343" spans="1:9" x14ac:dyDescent="0.35">
      <c r="A343" t="str">
        <f>IFERROR(INDEX('389 Sectors'!$A$2:$A$394,MATCH(ZLabs!D343,'389 Sectors'!$H$2:$H$394,0)),INDEX('389 Sectors'!$A$2:$A$394,MATCH(VALUE(ZLabs!D343),'389 Sectors'!$H$2:$H$394,0)))</f>
        <v> 61</v>
      </c>
      <c r="B343">
        <v>342</v>
      </c>
      <c r="C343" t="s">
        <v>2095</v>
      </c>
      <c r="D343" t="str">
        <f t="shared" si="34"/>
        <v>611A00</v>
      </c>
      <c r="E343" t="s">
        <v>2096</v>
      </c>
      <c r="F343">
        <f t="shared" si="31"/>
        <v>0</v>
      </c>
      <c r="G343">
        <f t="shared" si="32"/>
        <v>0</v>
      </c>
      <c r="H343">
        <f t="shared" si="33"/>
        <v>1</v>
      </c>
      <c r="I343">
        <f t="shared" si="35"/>
        <v>1</v>
      </c>
    </row>
    <row r="344" spans="1:9" x14ac:dyDescent="0.35">
      <c r="A344" t="str">
        <f>IFERROR(INDEX('389 Sectors'!$A$2:$A$394,MATCH(ZLabs!D344,'389 Sectors'!$H$2:$H$394,0)),INDEX('389 Sectors'!$A$2:$A$394,MATCH(VALUE(ZLabs!D344),'389 Sectors'!$H$2:$H$394,0)))</f>
        <v> 61</v>
      </c>
      <c r="B344">
        <v>343</v>
      </c>
      <c r="C344" t="s">
        <v>2097</v>
      </c>
      <c r="D344" t="str">
        <f t="shared" si="34"/>
        <v>611B00</v>
      </c>
      <c r="E344" t="s">
        <v>2098</v>
      </c>
      <c r="F344">
        <f t="shared" si="31"/>
        <v>0</v>
      </c>
      <c r="G344">
        <f t="shared" si="32"/>
        <v>0</v>
      </c>
      <c r="H344">
        <f t="shared" si="33"/>
        <v>1</v>
      </c>
      <c r="I344">
        <f t="shared" si="35"/>
        <v>1</v>
      </c>
    </row>
    <row r="345" spans="1:9" x14ac:dyDescent="0.35">
      <c r="A345" t="str">
        <f>IFERROR(INDEX('389 Sectors'!$A$2:$A$394,MATCH(ZLabs!D345,'389 Sectors'!$H$2:$H$394,0)),INDEX('389 Sectors'!$A$2:$A$394,MATCH(VALUE(ZLabs!D345),'389 Sectors'!$H$2:$H$394,0)))</f>
        <v> 621</v>
      </c>
      <c r="B345">
        <v>344</v>
      </c>
      <c r="C345" t="s">
        <v>2099</v>
      </c>
      <c r="D345" t="str">
        <f t="shared" si="34"/>
        <v>621100</v>
      </c>
      <c r="E345" t="s">
        <v>2100</v>
      </c>
      <c r="F345">
        <f t="shared" si="31"/>
        <v>0</v>
      </c>
      <c r="G345">
        <f t="shared" si="32"/>
        <v>0</v>
      </c>
      <c r="H345">
        <f t="shared" si="33"/>
        <v>1</v>
      </c>
      <c r="I345">
        <f t="shared" si="35"/>
        <v>1</v>
      </c>
    </row>
    <row r="346" spans="1:9" x14ac:dyDescent="0.35">
      <c r="A346" t="str">
        <f>IFERROR(INDEX('389 Sectors'!$A$2:$A$394,MATCH(ZLabs!D346,'389 Sectors'!$H$2:$H$394,0)),INDEX('389 Sectors'!$A$2:$A$394,MATCH(VALUE(ZLabs!D346),'389 Sectors'!$H$2:$H$394,0)))</f>
        <v> 621</v>
      </c>
      <c r="B346">
        <v>345</v>
      </c>
      <c r="C346" t="s">
        <v>2101</v>
      </c>
      <c r="D346" t="str">
        <f t="shared" si="34"/>
        <v>621200</v>
      </c>
      <c r="E346" t="s">
        <v>2102</v>
      </c>
      <c r="F346">
        <f t="shared" si="31"/>
        <v>0</v>
      </c>
      <c r="G346">
        <f t="shared" si="32"/>
        <v>0</v>
      </c>
      <c r="H346">
        <f t="shared" si="33"/>
        <v>1</v>
      </c>
      <c r="I346">
        <f t="shared" si="35"/>
        <v>1</v>
      </c>
    </row>
    <row r="347" spans="1:9" x14ac:dyDescent="0.35">
      <c r="A347" t="str">
        <f>IFERROR(INDEX('389 Sectors'!$A$2:$A$394,MATCH(ZLabs!D347,'389 Sectors'!$H$2:$H$394,0)),INDEX('389 Sectors'!$A$2:$A$394,MATCH(VALUE(ZLabs!D347),'389 Sectors'!$H$2:$H$394,0)))</f>
        <v> 621</v>
      </c>
      <c r="B347">
        <v>346</v>
      </c>
      <c r="C347" t="s">
        <v>2103</v>
      </c>
      <c r="D347" t="str">
        <f t="shared" si="34"/>
        <v>621300</v>
      </c>
      <c r="E347" t="s">
        <v>2104</v>
      </c>
      <c r="F347">
        <f t="shared" si="31"/>
        <v>0.12273914462944825</v>
      </c>
      <c r="G347">
        <f t="shared" si="32"/>
        <v>0</v>
      </c>
      <c r="H347">
        <f t="shared" si="33"/>
        <v>0.87726085537055176</v>
      </c>
      <c r="I347">
        <f t="shared" si="35"/>
        <v>1</v>
      </c>
    </row>
    <row r="348" spans="1:9" x14ac:dyDescent="0.35">
      <c r="A348" t="str">
        <f>IFERROR(INDEX('389 Sectors'!$A$2:$A$394,MATCH(ZLabs!D348,'389 Sectors'!$H$2:$H$394,0)),INDEX('389 Sectors'!$A$2:$A$394,MATCH(VALUE(ZLabs!D348),'389 Sectors'!$H$2:$H$394,0)))</f>
        <v> 621</v>
      </c>
      <c r="B348">
        <v>347</v>
      </c>
      <c r="C348" t="s">
        <v>2105</v>
      </c>
      <c r="D348" t="str">
        <f t="shared" si="34"/>
        <v>621400</v>
      </c>
      <c r="E348" t="s">
        <v>2106</v>
      </c>
      <c r="F348">
        <f t="shared" si="31"/>
        <v>0</v>
      </c>
      <c r="G348">
        <f t="shared" si="32"/>
        <v>0</v>
      </c>
      <c r="H348">
        <f t="shared" si="33"/>
        <v>1</v>
      </c>
      <c r="I348">
        <f t="shared" si="35"/>
        <v>1</v>
      </c>
    </row>
    <row r="349" spans="1:9" x14ac:dyDescent="0.35">
      <c r="A349" t="str">
        <f>IFERROR(INDEX('389 Sectors'!$A$2:$A$394,MATCH(ZLabs!D349,'389 Sectors'!$H$2:$H$394,0)),INDEX('389 Sectors'!$A$2:$A$394,MATCH(VALUE(ZLabs!D349),'389 Sectors'!$H$2:$H$394,0)))</f>
        <v> 621</v>
      </c>
      <c r="B349">
        <v>348</v>
      </c>
      <c r="C349" t="s">
        <v>2107</v>
      </c>
      <c r="D349" t="str">
        <f t="shared" si="34"/>
        <v>621500</v>
      </c>
      <c r="E349" t="s">
        <v>2108</v>
      </c>
      <c r="F349">
        <f t="shared" si="31"/>
        <v>0</v>
      </c>
      <c r="G349">
        <f t="shared" si="32"/>
        <v>0</v>
      </c>
      <c r="H349">
        <f t="shared" si="33"/>
        <v>1</v>
      </c>
      <c r="I349">
        <f t="shared" si="35"/>
        <v>1</v>
      </c>
    </row>
    <row r="350" spans="1:9" x14ac:dyDescent="0.35">
      <c r="A350" t="str">
        <f>IFERROR(INDEX('389 Sectors'!$A$2:$A$394,MATCH(ZLabs!D350,'389 Sectors'!$H$2:$H$394,0)),INDEX('389 Sectors'!$A$2:$A$394,MATCH(VALUE(ZLabs!D350),'389 Sectors'!$H$2:$H$394,0)))</f>
        <v> 621</v>
      </c>
      <c r="B350">
        <v>349</v>
      </c>
      <c r="C350" t="s">
        <v>2109</v>
      </c>
      <c r="D350" t="str">
        <f t="shared" si="34"/>
        <v>621600</v>
      </c>
      <c r="E350" t="s">
        <v>2110</v>
      </c>
      <c r="F350">
        <f t="shared" si="31"/>
        <v>0</v>
      </c>
      <c r="G350">
        <f t="shared" si="32"/>
        <v>0</v>
      </c>
      <c r="H350">
        <f t="shared" si="33"/>
        <v>1</v>
      </c>
      <c r="I350">
        <f t="shared" si="35"/>
        <v>1</v>
      </c>
    </row>
    <row r="351" spans="1:9" x14ac:dyDescent="0.35">
      <c r="A351" t="str">
        <f>IFERROR(INDEX('389 Sectors'!$A$2:$A$394,MATCH(ZLabs!D351,'389 Sectors'!$H$2:$H$394,0)),INDEX('389 Sectors'!$A$2:$A$394,MATCH(VALUE(ZLabs!D351),'389 Sectors'!$H$2:$H$394,0)))</f>
        <v> 621</v>
      </c>
      <c r="B351">
        <v>350</v>
      </c>
      <c r="C351" t="s">
        <v>2111</v>
      </c>
      <c r="D351" t="str">
        <f t="shared" si="34"/>
        <v>621900</v>
      </c>
      <c r="E351" t="s">
        <v>2112</v>
      </c>
      <c r="F351">
        <f t="shared" si="31"/>
        <v>0</v>
      </c>
      <c r="G351">
        <f t="shared" si="32"/>
        <v>0</v>
      </c>
      <c r="H351">
        <f t="shared" si="33"/>
        <v>1</v>
      </c>
      <c r="I351">
        <f t="shared" si="35"/>
        <v>1</v>
      </c>
    </row>
    <row r="352" spans="1:9" x14ac:dyDescent="0.35">
      <c r="A352" t="str">
        <f>IFERROR(INDEX('389 Sectors'!$A$2:$A$394,MATCH(ZLabs!D352,'389 Sectors'!$H$2:$H$394,0)),INDEX('389 Sectors'!$A$2:$A$394,MATCH(VALUE(ZLabs!D352),'389 Sectors'!$H$2:$H$394,0)))</f>
        <v> 622</v>
      </c>
      <c r="B352">
        <v>351</v>
      </c>
      <c r="C352" t="s">
        <v>2113</v>
      </c>
      <c r="D352" t="str">
        <f t="shared" si="34"/>
        <v>622000</v>
      </c>
      <c r="E352" t="s">
        <v>2114</v>
      </c>
      <c r="F352">
        <f t="shared" si="31"/>
        <v>0</v>
      </c>
      <c r="G352">
        <f t="shared" si="32"/>
        <v>0</v>
      </c>
      <c r="H352">
        <f t="shared" si="33"/>
        <v>1</v>
      </c>
      <c r="I352">
        <f t="shared" si="35"/>
        <v>1</v>
      </c>
    </row>
    <row r="353" spans="1:9" x14ac:dyDescent="0.35">
      <c r="A353" t="str">
        <f>IFERROR(INDEX('389 Sectors'!$A$2:$A$394,MATCH(ZLabs!D353,'389 Sectors'!$H$2:$H$394,0)),INDEX('389 Sectors'!$A$2:$A$394,MATCH(VALUE(ZLabs!D353),'389 Sectors'!$H$2:$H$394,0)))</f>
        <v> 623</v>
      </c>
      <c r="B353">
        <v>352</v>
      </c>
      <c r="C353" t="s">
        <v>2115</v>
      </c>
      <c r="D353" t="str">
        <f t="shared" si="34"/>
        <v>623A00</v>
      </c>
      <c r="E353" t="s">
        <v>2116</v>
      </c>
      <c r="F353">
        <f t="shared" si="31"/>
        <v>0</v>
      </c>
      <c r="G353">
        <f t="shared" si="32"/>
        <v>0</v>
      </c>
      <c r="H353">
        <f t="shared" si="33"/>
        <v>1</v>
      </c>
      <c r="I353">
        <f t="shared" si="35"/>
        <v>1</v>
      </c>
    </row>
    <row r="354" spans="1:9" x14ac:dyDescent="0.35">
      <c r="A354" t="str">
        <f>IFERROR(INDEX('389 Sectors'!$A$2:$A$394,MATCH(ZLabs!D354,'389 Sectors'!$H$2:$H$394,0)),INDEX('389 Sectors'!$A$2:$A$394,MATCH(VALUE(ZLabs!D354),'389 Sectors'!$H$2:$H$394,0)))</f>
        <v> 623</v>
      </c>
      <c r="B354">
        <v>353</v>
      </c>
      <c r="C354" t="s">
        <v>2117</v>
      </c>
      <c r="D354" t="str">
        <f t="shared" si="34"/>
        <v>623B00</v>
      </c>
      <c r="E354" t="s">
        <v>2118</v>
      </c>
      <c r="F354">
        <f t="shared" si="31"/>
        <v>0</v>
      </c>
      <c r="G354">
        <f t="shared" si="32"/>
        <v>0</v>
      </c>
      <c r="H354">
        <f t="shared" si="33"/>
        <v>1</v>
      </c>
      <c r="I354">
        <f t="shared" si="35"/>
        <v>1</v>
      </c>
    </row>
    <row r="355" spans="1:9" x14ac:dyDescent="0.35">
      <c r="A355" t="str">
        <f>IFERROR(INDEX('389 Sectors'!$A$2:$A$394,MATCH(ZLabs!D355,'389 Sectors'!$H$2:$H$394,0)),INDEX('389 Sectors'!$A$2:$A$394,MATCH(VALUE(ZLabs!D355),'389 Sectors'!$H$2:$H$394,0)))</f>
        <v> 624</v>
      </c>
      <c r="B355">
        <v>354</v>
      </c>
      <c r="C355" t="s">
        <v>2119</v>
      </c>
      <c r="D355" t="str">
        <f t="shared" si="34"/>
        <v>624100</v>
      </c>
      <c r="E355" t="s">
        <v>2120</v>
      </c>
      <c r="F355">
        <f t="shared" si="31"/>
        <v>0</v>
      </c>
      <c r="G355">
        <f t="shared" si="32"/>
        <v>0</v>
      </c>
      <c r="H355">
        <f t="shared" si="33"/>
        <v>1</v>
      </c>
      <c r="I355">
        <f t="shared" si="35"/>
        <v>1</v>
      </c>
    </row>
    <row r="356" spans="1:9" x14ac:dyDescent="0.35">
      <c r="A356" t="str">
        <f>IFERROR(INDEX('389 Sectors'!$A$2:$A$394,MATCH(ZLabs!D356,'389 Sectors'!$H$2:$H$394,0)),INDEX('389 Sectors'!$A$2:$A$394,MATCH(VALUE(ZLabs!D356),'389 Sectors'!$H$2:$H$394,0)))</f>
        <v> 624</v>
      </c>
      <c r="B356">
        <v>355</v>
      </c>
      <c r="C356" t="s">
        <v>2121</v>
      </c>
      <c r="D356" t="str">
        <f t="shared" si="34"/>
        <v>624400</v>
      </c>
      <c r="E356" t="s">
        <v>2122</v>
      </c>
      <c r="F356">
        <f t="shared" si="31"/>
        <v>0</v>
      </c>
      <c r="G356">
        <f t="shared" si="32"/>
        <v>0</v>
      </c>
      <c r="H356">
        <f t="shared" si="33"/>
        <v>1</v>
      </c>
      <c r="I356">
        <f t="shared" si="35"/>
        <v>1</v>
      </c>
    </row>
    <row r="357" spans="1:9" x14ac:dyDescent="0.35">
      <c r="A357" t="str">
        <f>IFERROR(INDEX('389 Sectors'!$A$2:$A$394,MATCH(ZLabs!D357,'389 Sectors'!$H$2:$H$394,0)),INDEX('389 Sectors'!$A$2:$A$394,MATCH(VALUE(ZLabs!D357),'389 Sectors'!$H$2:$H$394,0)))</f>
        <v> 624</v>
      </c>
      <c r="B357">
        <v>356</v>
      </c>
      <c r="C357" t="s">
        <v>2123</v>
      </c>
      <c r="D357" t="str">
        <f t="shared" si="34"/>
        <v>624A00</v>
      </c>
      <c r="E357" t="s">
        <v>2124</v>
      </c>
      <c r="F357">
        <f t="shared" si="31"/>
        <v>0</v>
      </c>
      <c r="G357">
        <f t="shared" si="32"/>
        <v>0</v>
      </c>
      <c r="H357">
        <f t="shared" si="33"/>
        <v>1</v>
      </c>
      <c r="I357">
        <f t="shared" si="35"/>
        <v>1</v>
      </c>
    </row>
    <row r="358" spans="1:9" x14ac:dyDescent="0.35">
      <c r="A358" t="str">
        <f>IFERROR(INDEX('389 Sectors'!$A$2:$A$394,MATCH(ZLabs!D358,'389 Sectors'!$H$2:$H$394,0)),INDEX('389 Sectors'!$A$2:$A$394,MATCH(VALUE(ZLabs!D358),'389 Sectors'!$H$2:$H$394,0)))</f>
        <v> 711AS</v>
      </c>
      <c r="B358">
        <v>357</v>
      </c>
      <c r="C358" t="s">
        <v>2125</v>
      </c>
      <c r="D358" t="str">
        <f t="shared" si="34"/>
        <v>711100</v>
      </c>
      <c r="E358" t="s">
        <v>2126</v>
      </c>
      <c r="F358">
        <f t="shared" si="31"/>
        <v>0</v>
      </c>
      <c r="G358">
        <f t="shared" si="32"/>
        <v>0</v>
      </c>
      <c r="H358">
        <f t="shared" si="33"/>
        <v>1</v>
      </c>
      <c r="I358">
        <f t="shared" si="35"/>
        <v>1</v>
      </c>
    </row>
    <row r="359" spans="1:9" x14ac:dyDescent="0.35">
      <c r="A359" t="str">
        <f>IFERROR(INDEX('389 Sectors'!$A$2:$A$394,MATCH(ZLabs!D359,'389 Sectors'!$H$2:$H$394,0)),INDEX('389 Sectors'!$A$2:$A$394,MATCH(VALUE(ZLabs!D359),'389 Sectors'!$H$2:$H$394,0)))</f>
        <v> 711AS</v>
      </c>
      <c r="B359">
        <v>358</v>
      </c>
      <c r="C359" t="s">
        <v>2127</v>
      </c>
      <c r="D359" t="str">
        <f t="shared" si="34"/>
        <v>711200</v>
      </c>
      <c r="E359" t="s">
        <v>2128</v>
      </c>
      <c r="F359">
        <f t="shared" si="31"/>
        <v>0</v>
      </c>
      <c r="G359">
        <f t="shared" si="32"/>
        <v>0</v>
      </c>
      <c r="H359">
        <f t="shared" si="33"/>
        <v>1</v>
      </c>
      <c r="I359">
        <f t="shared" si="35"/>
        <v>1</v>
      </c>
    </row>
    <row r="360" spans="1:9" x14ac:dyDescent="0.35">
      <c r="A360" t="str">
        <f>IFERROR(INDEX('389 Sectors'!$A$2:$A$394,MATCH(ZLabs!D360,'389 Sectors'!$H$2:$H$394,0)),INDEX('389 Sectors'!$A$2:$A$394,MATCH(VALUE(ZLabs!D360),'389 Sectors'!$H$2:$H$394,0)))</f>
        <v> 711AS</v>
      </c>
      <c r="B360">
        <v>359</v>
      </c>
      <c r="C360" t="s">
        <v>2129</v>
      </c>
      <c r="D360" t="str">
        <f t="shared" si="34"/>
        <v>711500</v>
      </c>
      <c r="E360" t="s">
        <v>2130</v>
      </c>
      <c r="F360">
        <f t="shared" si="31"/>
        <v>0</v>
      </c>
      <c r="G360">
        <f t="shared" si="32"/>
        <v>0</v>
      </c>
      <c r="H360">
        <f t="shared" si="33"/>
        <v>1</v>
      </c>
      <c r="I360">
        <f t="shared" si="35"/>
        <v>1</v>
      </c>
    </row>
    <row r="361" spans="1:9" x14ac:dyDescent="0.35">
      <c r="A361" t="str">
        <f>IFERROR(INDEX('389 Sectors'!$A$2:$A$394,MATCH(ZLabs!D361,'389 Sectors'!$H$2:$H$394,0)),INDEX('389 Sectors'!$A$2:$A$394,MATCH(VALUE(ZLabs!D361),'389 Sectors'!$H$2:$H$394,0)))</f>
        <v> 711AS</v>
      </c>
      <c r="B361">
        <v>360</v>
      </c>
      <c r="C361" t="s">
        <v>2131</v>
      </c>
      <c r="D361" t="str">
        <f t="shared" si="34"/>
        <v>711A00</v>
      </c>
      <c r="E361" t="s">
        <v>2132</v>
      </c>
      <c r="F361">
        <f t="shared" si="31"/>
        <v>0</v>
      </c>
      <c r="G361">
        <f t="shared" si="32"/>
        <v>0</v>
      </c>
      <c r="H361">
        <f t="shared" si="33"/>
        <v>1</v>
      </c>
      <c r="I361">
        <f t="shared" si="35"/>
        <v>1</v>
      </c>
    </row>
    <row r="362" spans="1:9" x14ac:dyDescent="0.35">
      <c r="A362" t="str">
        <f>IFERROR(INDEX('389 Sectors'!$A$2:$A$394,MATCH(ZLabs!D362,'389 Sectors'!$H$2:$H$394,0)),INDEX('389 Sectors'!$A$2:$A$394,MATCH(VALUE(ZLabs!D362),'389 Sectors'!$H$2:$H$394,0)))</f>
        <v> 711AS</v>
      </c>
      <c r="B362">
        <v>361</v>
      </c>
      <c r="C362" t="s">
        <v>2133</v>
      </c>
      <c r="D362" t="str">
        <f t="shared" si="34"/>
        <v>712000</v>
      </c>
      <c r="E362" t="s">
        <v>2134</v>
      </c>
      <c r="F362">
        <f t="shared" si="31"/>
        <v>0</v>
      </c>
      <c r="G362">
        <f t="shared" si="32"/>
        <v>0</v>
      </c>
      <c r="H362">
        <f t="shared" si="33"/>
        <v>1</v>
      </c>
      <c r="I362">
        <f t="shared" si="35"/>
        <v>1</v>
      </c>
    </row>
    <row r="363" spans="1:9" x14ac:dyDescent="0.35">
      <c r="A363" t="str">
        <f>IFERROR(INDEX('389 Sectors'!$A$2:$A$394,MATCH(ZLabs!D363,'389 Sectors'!$H$2:$H$394,0)),INDEX('389 Sectors'!$A$2:$A$394,MATCH(VALUE(ZLabs!D363),'389 Sectors'!$H$2:$H$394,0)))</f>
        <v> 713</v>
      </c>
      <c r="B363">
        <v>362</v>
      </c>
      <c r="C363" t="s">
        <v>2135</v>
      </c>
      <c r="D363" t="str">
        <f t="shared" si="34"/>
        <v>713100</v>
      </c>
      <c r="E363" t="s">
        <v>2136</v>
      </c>
      <c r="F363">
        <f t="shared" si="31"/>
        <v>0</v>
      </c>
      <c r="G363">
        <f t="shared" si="32"/>
        <v>0</v>
      </c>
      <c r="H363">
        <f t="shared" si="33"/>
        <v>1</v>
      </c>
      <c r="I363">
        <f t="shared" si="35"/>
        <v>1</v>
      </c>
    </row>
    <row r="364" spans="1:9" x14ac:dyDescent="0.35">
      <c r="A364" t="str">
        <f>IFERROR(INDEX('389 Sectors'!$A$2:$A$394,MATCH(ZLabs!D364,'389 Sectors'!$H$2:$H$394,0)),INDEX('389 Sectors'!$A$2:$A$394,MATCH(VALUE(ZLabs!D364),'389 Sectors'!$H$2:$H$394,0)))</f>
        <v> 713</v>
      </c>
      <c r="B364">
        <v>363</v>
      </c>
      <c r="C364" t="s">
        <v>2137</v>
      </c>
      <c r="D364" t="str">
        <f t="shared" si="34"/>
        <v>713200</v>
      </c>
      <c r="E364" t="s">
        <v>2138</v>
      </c>
      <c r="F364">
        <f t="shared" si="31"/>
        <v>0</v>
      </c>
      <c r="G364">
        <f t="shared" si="32"/>
        <v>0</v>
      </c>
      <c r="H364">
        <f t="shared" si="33"/>
        <v>1</v>
      </c>
      <c r="I364">
        <f t="shared" si="35"/>
        <v>1</v>
      </c>
    </row>
    <row r="365" spans="1:9" x14ac:dyDescent="0.35">
      <c r="A365" t="str">
        <f>IFERROR(INDEX('389 Sectors'!$A$2:$A$394,MATCH(ZLabs!D365,'389 Sectors'!$H$2:$H$394,0)),INDEX('389 Sectors'!$A$2:$A$394,MATCH(VALUE(ZLabs!D365),'389 Sectors'!$H$2:$H$394,0)))</f>
        <v> 713</v>
      </c>
      <c r="B365">
        <v>364</v>
      </c>
      <c r="C365" t="s">
        <v>2139</v>
      </c>
      <c r="D365" t="str">
        <f t="shared" si="34"/>
        <v>713900</v>
      </c>
      <c r="E365" t="s">
        <v>2140</v>
      </c>
      <c r="F365">
        <f t="shared" si="31"/>
        <v>0</v>
      </c>
      <c r="G365">
        <f t="shared" si="32"/>
        <v>0</v>
      </c>
      <c r="H365">
        <f t="shared" si="33"/>
        <v>1</v>
      </c>
      <c r="I365">
        <f t="shared" si="35"/>
        <v>1</v>
      </c>
    </row>
    <row r="366" spans="1:9" x14ac:dyDescent="0.35">
      <c r="A366" t="str">
        <f>IFERROR(INDEX('389 Sectors'!$A$2:$A$394,MATCH(ZLabs!D366,'389 Sectors'!$H$2:$H$394,0)),INDEX('389 Sectors'!$A$2:$A$394,MATCH(VALUE(ZLabs!D366),'389 Sectors'!$H$2:$H$394,0)))</f>
        <v> 721</v>
      </c>
      <c r="B366">
        <v>365</v>
      </c>
      <c r="C366" t="s">
        <v>2141</v>
      </c>
      <c r="D366" t="str">
        <f t="shared" si="34"/>
        <v>721000</v>
      </c>
      <c r="E366" t="s">
        <v>2142</v>
      </c>
      <c r="F366">
        <f t="shared" si="31"/>
        <v>0</v>
      </c>
      <c r="G366">
        <f t="shared" si="32"/>
        <v>0</v>
      </c>
      <c r="H366">
        <f t="shared" si="33"/>
        <v>1</v>
      </c>
      <c r="I366">
        <f t="shared" si="35"/>
        <v>1</v>
      </c>
    </row>
    <row r="367" spans="1:9" x14ac:dyDescent="0.35">
      <c r="A367" t="str">
        <f>IFERROR(INDEX('389 Sectors'!$A$2:$A$394,MATCH(ZLabs!D367,'389 Sectors'!$H$2:$H$394,0)),INDEX('389 Sectors'!$A$2:$A$394,MATCH(VALUE(ZLabs!D367),'389 Sectors'!$H$2:$H$394,0)))</f>
        <v> 722</v>
      </c>
      <c r="B367">
        <v>366</v>
      </c>
      <c r="C367" t="s">
        <v>2143</v>
      </c>
      <c r="D367" t="str">
        <f t="shared" si="34"/>
        <v>722110</v>
      </c>
      <c r="E367" t="s">
        <v>2144</v>
      </c>
      <c r="F367">
        <f t="shared" si="31"/>
        <v>0</v>
      </c>
      <c r="G367">
        <f t="shared" si="32"/>
        <v>0</v>
      </c>
      <c r="H367">
        <f t="shared" si="33"/>
        <v>1</v>
      </c>
      <c r="I367">
        <f t="shared" si="35"/>
        <v>1</v>
      </c>
    </row>
    <row r="368" spans="1:9" x14ac:dyDescent="0.35">
      <c r="A368" t="str">
        <f>IFERROR(INDEX('389 Sectors'!$A$2:$A$394,MATCH(ZLabs!D368,'389 Sectors'!$H$2:$H$394,0)),INDEX('389 Sectors'!$A$2:$A$394,MATCH(VALUE(ZLabs!D368),'389 Sectors'!$H$2:$H$394,0)))</f>
        <v> 722</v>
      </c>
      <c r="B368">
        <v>367</v>
      </c>
      <c r="C368" t="s">
        <v>2145</v>
      </c>
      <c r="D368" t="str">
        <f t="shared" si="34"/>
        <v>722211</v>
      </c>
      <c r="E368" t="s">
        <v>2146</v>
      </c>
      <c r="F368">
        <f t="shared" si="31"/>
        <v>0</v>
      </c>
      <c r="G368">
        <f t="shared" si="32"/>
        <v>0</v>
      </c>
      <c r="H368">
        <f t="shared" si="33"/>
        <v>1</v>
      </c>
      <c r="I368">
        <f t="shared" si="35"/>
        <v>1</v>
      </c>
    </row>
    <row r="369" spans="1:9" x14ac:dyDescent="0.35">
      <c r="A369" t="str">
        <f>IFERROR(INDEX('389 Sectors'!$A$2:$A$394,MATCH(ZLabs!D369,'389 Sectors'!$H$2:$H$394,0)),INDEX('389 Sectors'!$A$2:$A$394,MATCH(VALUE(ZLabs!D369),'389 Sectors'!$H$2:$H$394,0)))</f>
        <v> 722</v>
      </c>
      <c r="B369">
        <v>368</v>
      </c>
      <c r="C369" t="s">
        <v>2147</v>
      </c>
      <c r="D369" t="str">
        <f t="shared" si="34"/>
        <v>722A00</v>
      </c>
      <c r="E369" t="s">
        <v>2148</v>
      </c>
      <c r="F369">
        <f t="shared" si="31"/>
        <v>0</v>
      </c>
      <c r="G369">
        <f t="shared" si="32"/>
        <v>0</v>
      </c>
      <c r="H369">
        <f t="shared" si="33"/>
        <v>1</v>
      </c>
      <c r="I369">
        <f t="shared" si="35"/>
        <v>1</v>
      </c>
    </row>
    <row r="370" spans="1:9" x14ac:dyDescent="0.35">
      <c r="A370" t="str">
        <f>IFERROR(INDEX('389 Sectors'!$A$2:$A$394,MATCH(ZLabs!D370,'389 Sectors'!$H$2:$H$394,0)),INDEX('389 Sectors'!$A$2:$A$394,MATCH(VALUE(ZLabs!D370),'389 Sectors'!$H$2:$H$394,0)))</f>
        <v> 81</v>
      </c>
      <c r="B370">
        <v>369</v>
      </c>
      <c r="C370" t="s">
        <v>2149</v>
      </c>
      <c r="D370" t="str">
        <f t="shared" si="34"/>
        <v>811100</v>
      </c>
      <c r="E370" t="s">
        <v>2150</v>
      </c>
      <c r="F370">
        <f t="shared" si="31"/>
        <v>0</v>
      </c>
      <c r="G370">
        <f t="shared" si="32"/>
        <v>0</v>
      </c>
      <c r="H370">
        <f t="shared" si="33"/>
        <v>1</v>
      </c>
      <c r="I370">
        <f t="shared" si="35"/>
        <v>1</v>
      </c>
    </row>
    <row r="371" spans="1:9" x14ac:dyDescent="0.35">
      <c r="A371" t="str">
        <f>IFERROR(INDEX('389 Sectors'!$A$2:$A$394,MATCH(ZLabs!D371,'389 Sectors'!$H$2:$H$394,0)),INDEX('389 Sectors'!$A$2:$A$394,MATCH(VALUE(ZLabs!D371),'389 Sectors'!$H$2:$H$394,0)))</f>
        <v> 81</v>
      </c>
      <c r="B371">
        <v>370</v>
      </c>
      <c r="C371" t="s">
        <v>2151</v>
      </c>
      <c r="D371" t="str">
        <f t="shared" si="34"/>
        <v>811200</v>
      </c>
      <c r="E371" t="s">
        <v>2152</v>
      </c>
      <c r="F371">
        <f t="shared" si="31"/>
        <v>0</v>
      </c>
      <c r="G371">
        <f t="shared" si="32"/>
        <v>3.7174721189591076E-3</v>
      </c>
      <c r="H371">
        <f t="shared" si="33"/>
        <v>0.99628252788104088</v>
      </c>
      <c r="I371">
        <f t="shared" si="35"/>
        <v>1</v>
      </c>
    </row>
    <row r="372" spans="1:9" x14ac:dyDescent="0.35">
      <c r="A372" t="str">
        <f>IFERROR(INDEX('389 Sectors'!$A$2:$A$394,MATCH(ZLabs!D372,'389 Sectors'!$H$2:$H$394,0)),INDEX('389 Sectors'!$A$2:$A$394,MATCH(VALUE(ZLabs!D372),'389 Sectors'!$H$2:$H$394,0)))</f>
        <v> 81</v>
      </c>
      <c r="B372">
        <v>371</v>
      </c>
      <c r="C372" t="s">
        <v>2153</v>
      </c>
      <c r="D372" t="str">
        <f t="shared" si="34"/>
        <v>811300</v>
      </c>
      <c r="E372" t="s">
        <v>2154</v>
      </c>
      <c r="F372">
        <f t="shared" si="31"/>
        <v>0</v>
      </c>
      <c r="G372">
        <f t="shared" si="32"/>
        <v>0</v>
      </c>
      <c r="H372">
        <f t="shared" si="33"/>
        <v>0</v>
      </c>
      <c r="I372">
        <f t="shared" si="35"/>
        <v>0</v>
      </c>
    </row>
    <row r="373" spans="1:9" x14ac:dyDescent="0.35">
      <c r="A373" t="str">
        <f>IFERROR(INDEX('389 Sectors'!$A$2:$A$394,MATCH(ZLabs!D373,'389 Sectors'!$H$2:$H$394,0)),INDEX('389 Sectors'!$A$2:$A$394,MATCH(VALUE(ZLabs!D373),'389 Sectors'!$H$2:$H$394,0)))</f>
        <v> 81</v>
      </c>
      <c r="B373">
        <v>372</v>
      </c>
      <c r="C373" t="s">
        <v>2155</v>
      </c>
      <c r="D373" t="str">
        <f t="shared" si="34"/>
        <v>811400</v>
      </c>
      <c r="E373" t="s">
        <v>2156</v>
      </c>
      <c r="F373">
        <f t="shared" si="31"/>
        <v>0</v>
      </c>
      <c r="G373">
        <f t="shared" si="32"/>
        <v>0</v>
      </c>
      <c r="H373">
        <f t="shared" si="33"/>
        <v>1</v>
      </c>
      <c r="I373">
        <f t="shared" si="35"/>
        <v>1</v>
      </c>
    </row>
    <row r="374" spans="1:9" x14ac:dyDescent="0.35">
      <c r="A374" t="str">
        <f>IFERROR(INDEX('389 Sectors'!$A$2:$A$394,MATCH(ZLabs!D374,'389 Sectors'!$H$2:$H$394,0)),INDEX('389 Sectors'!$A$2:$A$394,MATCH(VALUE(ZLabs!D374),'389 Sectors'!$H$2:$H$394,0)))</f>
        <v> 81</v>
      </c>
      <c r="B374">
        <v>373</v>
      </c>
      <c r="C374" t="s">
        <v>2157</v>
      </c>
      <c r="D374" t="str">
        <f t="shared" si="34"/>
        <v>812100</v>
      </c>
      <c r="E374" t="s">
        <v>2158</v>
      </c>
      <c r="F374">
        <f t="shared" si="31"/>
        <v>0</v>
      </c>
      <c r="G374">
        <f t="shared" si="32"/>
        <v>0</v>
      </c>
      <c r="H374">
        <f t="shared" si="33"/>
        <v>1</v>
      </c>
      <c r="I374">
        <f t="shared" si="35"/>
        <v>1</v>
      </c>
    </row>
    <row r="375" spans="1:9" x14ac:dyDescent="0.35">
      <c r="A375" t="str">
        <f>IFERROR(INDEX('389 Sectors'!$A$2:$A$394,MATCH(ZLabs!D375,'389 Sectors'!$H$2:$H$394,0)),INDEX('389 Sectors'!$A$2:$A$394,MATCH(VALUE(ZLabs!D375),'389 Sectors'!$H$2:$H$394,0)))</f>
        <v> 81</v>
      </c>
      <c r="B375">
        <v>374</v>
      </c>
      <c r="C375" t="s">
        <v>2159</v>
      </c>
      <c r="D375" t="str">
        <f t="shared" si="34"/>
        <v>812200</v>
      </c>
      <c r="E375" t="s">
        <v>2160</v>
      </c>
      <c r="F375">
        <f t="shared" si="31"/>
        <v>0</v>
      </c>
      <c r="G375">
        <f t="shared" si="32"/>
        <v>0</v>
      </c>
      <c r="H375">
        <f t="shared" si="33"/>
        <v>1</v>
      </c>
      <c r="I375">
        <f t="shared" si="35"/>
        <v>1</v>
      </c>
    </row>
    <row r="376" spans="1:9" x14ac:dyDescent="0.35">
      <c r="A376" t="str">
        <f>IFERROR(INDEX('389 Sectors'!$A$2:$A$394,MATCH(ZLabs!D376,'389 Sectors'!$H$2:$H$394,0)),INDEX('389 Sectors'!$A$2:$A$394,MATCH(VALUE(ZLabs!D376),'389 Sectors'!$H$2:$H$394,0)))</f>
        <v> 81</v>
      </c>
      <c r="B376">
        <v>375</v>
      </c>
      <c r="C376" t="s">
        <v>2161</v>
      </c>
      <c r="D376" t="str">
        <f t="shared" si="34"/>
        <v>812300</v>
      </c>
      <c r="E376" t="s">
        <v>2162</v>
      </c>
      <c r="F376">
        <f t="shared" si="31"/>
        <v>0</v>
      </c>
      <c r="G376">
        <f t="shared" si="32"/>
        <v>0</v>
      </c>
      <c r="H376">
        <f t="shared" si="33"/>
        <v>1</v>
      </c>
      <c r="I376">
        <f t="shared" si="35"/>
        <v>1</v>
      </c>
    </row>
    <row r="377" spans="1:9" x14ac:dyDescent="0.35">
      <c r="A377" t="str">
        <f>IFERROR(INDEX('389 Sectors'!$A$2:$A$394,MATCH(ZLabs!D377,'389 Sectors'!$H$2:$H$394,0)),INDEX('389 Sectors'!$A$2:$A$394,MATCH(VALUE(ZLabs!D377),'389 Sectors'!$H$2:$H$394,0)))</f>
        <v> 81</v>
      </c>
      <c r="B377">
        <v>376</v>
      </c>
      <c r="C377" t="s">
        <v>2163</v>
      </c>
      <c r="D377" t="str">
        <f t="shared" si="34"/>
        <v>812900</v>
      </c>
      <c r="E377" t="s">
        <v>2164</v>
      </c>
      <c r="F377">
        <f t="shared" si="31"/>
        <v>0</v>
      </c>
      <c r="G377">
        <f t="shared" si="32"/>
        <v>0</v>
      </c>
      <c r="H377">
        <f t="shared" si="33"/>
        <v>1</v>
      </c>
      <c r="I377">
        <f t="shared" si="35"/>
        <v>1</v>
      </c>
    </row>
    <row r="378" spans="1:9" x14ac:dyDescent="0.35">
      <c r="A378" t="str">
        <f>IFERROR(INDEX('389 Sectors'!$A$2:$A$394,MATCH(ZLabs!D378,'389 Sectors'!$H$2:$H$394,0)),INDEX('389 Sectors'!$A$2:$A$394,MATCH(VALUE(ZLabs!D378),'389 Sectors'!$H$2:$H$394,0)))</f>
        <v> 81</v>
      </c>
      <c r="B378">
        <v>377</v>
      </c>
      <c r="C378" t="s">
        <v>2165</v>
      </c>
      <c r="D378" t="str">
        <f t="shared" si="34"/>
        <v>813100</v>
      </c>
      <c r="E378" t="s">
        <v>2166</v>
      </c>
      <c r="F378">
        <f t="shared" si="31"/>
        <v>0</v>
      </c>
      <c r="G378">
        <f t="shared" si="32"/>
        <v>0</v>
      </c>
      <c r="H378">
        <f t="shared" si="33"/>
        <v>1</v>
      </c>
      <c r="I378">
        <f t="shared" si="35"/>
        <v>1</v>
      </c>
    </row>
    <row r="379" spans="1:9" x14ac:dyDescent="0.35">
      <c r="A379" t="str">
        <f>IFERROR(INDEX('389 Sectors'!$A$2:$A$394,MATCH(ZLabs!D379,'389 Sectors'!$H$2:$H$394,0)),INDEX('389 Sectors'!$A$2:$A$394,MATCH(VALUE(ZLabs!D379),'389 Sectors'!$H$2:$H$394,0)))</f>
        <v> 81</v>
      </c>
      <c r="B379">
        <v>378</v>
      </c>
      <c r="C379" t="s">
        <v>2167</v>
      </c>
      <c r="D379" t="str">
        <f t="shared" si="34"/>
        <v>813A00</v>
      </c>
      <c r="E379" t="s">
        <v>2168</v>
      </c>
      <c r="F379">
        <f t="shared" si="31"/>
        <v>0</v>
      </c>
      <c r="G379">
        <f t="shared" si="32"/>
        <v>0</v>
      </c>
      <c r="H379">
        <f t="shared" si="33"/>
        <v>1</v>
      </c>
      <c r="I379">
        <f t="shared" si="35"/>
        <v>1</v>
      </c>
    </row>
    <row r="380" spans="1:9" x14ac:dyDescent="0.35">
      <c r="A380" t="str">
        <f>IFERROR(INDEX('389 Sectors'!$A$2:$A$394,MATCH(ZLabs!D380,'389 Sectors'!$H$2:$H$394,0)),INDEX('389 Sectors'!$A$2:$A$394,MATCH(VALUE(ZLabs!D380),'389 Sectors'!$H$2:$H$394,0)))</f>
        <v> 81</v>
      </c>
      <c r="B380">
        <v>379</v>
      </c>
      <c r="C380" t="s">
        <v>2169</v>
      </c>
      <c r="D380" t="str">
        <f t="shared" si="34"/>
        <v>813B00</v>
      </c>
      <c r="E380" t="s">
        <v>2170</v>
      </c>
      <c r="F380">
        <f t="shared" si="31"/>
        <v>0</v>
      </c>
      <c r="G380">
        <f t="shared" si="32"/>
        <v>0</v>
      </c>
      <c r="H380">
        <f t="shared" si="33"/>
        <v>1</v>
      </c>
      <c r="I380">
        <f t="shared" si="35"/>
        <v>1</v>
      </c>
    </row>
    <row r="381" spans="1:9" x14ac:dyDescent="0.35">
      <c r="A381" t="str">
        <f>IFERROR(INDEX('389 Sectors'!$A$2:$A$394,MATCH(ZLabs!D381,'389 Sectors'!$H$2:$H$394,0)),INDEX('389 Sectors'!$A$2:$A$394,MATCH(VALUE(ZLabs!D381),'389 Sectors'!$H$2:$H$394,0)))</f>
        <v> 81</v>
      </c>
      <c r="B381">
        <v>380</v>
      </c>
      <c r="C381" t="s">
        <v>2171</v>
      </c>
      <c r="D381" t="str">
        <f t="shared" si="34"/>
        <v>814000</v>
      </c>
      <c r="E381" t="s">
        <v>2172</v>
      </c>
      <c r="F381">
        <f t="shared" si="31"/>
        <v>0</v>
      </c>
      <c r="G381">
        <f t="shared" si="32"/>
        <v>0</v>
      </c>
      <c r="H381">
        <f t="shared" si="33"/>
        <v>1</v>
      </c>
      <c r="I381">
        <f t="shared" si="35"/>
        <v>1</v>
      </c>
    </row>
    <row r="382" spans="1:9" x14ac:dyDescent="0.35">
      <c r="A382" t="str">
        <f>IFERROR(INDEX('389 Sectors'!$A$2:$A$394,MATCH(ZLabs!D382,'389 Sectors'!$H$2:$H$394,0)),INDEX('389 Sectors'!$A$2:$A$394,MATCH(VALUE(ZLabs!D382),'389 Sectors'!$H$2:$H$394,0)))</f>
        <v> GFE</v>
      </c>
      <c r="B382">
        <v>381</v>
      </c>
      <c r="C382" t="s">
        <v>2173</v>
      </c>
      <c r="D382" t="str">
        <f t="shared" si="34"/>
        <v>S00102</v>
      </c>
      <c r="E382" t="s">
        <v>2174</v>
      </c>
      <c r="F382">
        <f t="shared" si="31"/>
        <v>0</v>
      </c>
      <c r="G382">
        <f t="shared" si="32"/>
        <v>0</v>
      </c>
      <c r="H382">
        <f t="shared" si="33"/>
        <v>0</v>
      </c>
      <c r="I382">
        <f t="shared" si="35"/>
        <v>0</v>
      </c>
    </row>
    <row r="383" spans="1:9" x14ac:dyDescent="0.35">
      <c r="A383" t="str">
        <f>IFERROR(INDEX('389 Sectors'!$A$2:$A$394,MATCH(ZLabs!D383,'389 Sectors'!$H$2:$H$394,0)),INDEX('389 Sectors'!$A$2:$A$394,MATCH(VALUE(ZLabs!D383),'389 Sectors'!$H$2:$H$394,0)))</f>
        <v> GSLE</v>
      </c>
      <c r="B383">
        <v>382</v>
      </c>
      <c r="C383" t="s">
        <v>2175</v>
      </c>
      <c r="D383" t="str">
        <f t="shared" si="34"/>
        <v>S00203</v>
      </c>
      <c r="E383" t="s">
        <v>2176</v>
      </c>
      <c r="F383">
        <f t="shared" si="31"/>
        <v>0</v>
      </c>
      <c r="G383">
        <f t="shared" si="32"/>
        <v>0</v>
      </c>
      <c r="H383">
        <f t="shared" si="33"/>
        <v>1</v>
      </c>
      <c r="I383">
        <f t="shared" si="35"/>
        <v>1</v>
      </c>
    </row>
    <row r="384" spans="1:9" x14ac:dyDescent="0.35">
      <c r="A384" t="str">
        <f>IFERROR(INDEX('389 Sectors'!$A$2:$A$394,MATCH(ZLabs!D384,'389 Sectors'!$H$2:$H$394,0)),INDEX('389 Sectors'!$A$2:$A$394,MATCH(VALUE(ZLabs!D384),'389 Sectors'!$H$2:$H$394,0)))</f>
        <v> Other</v>
      </c>
      <c r="B384">
        <v>383</v>
      </c>
      <c r="C384" t="s">
        <v>2177</v>
      </c>
      <c r="D384" t="str">
        <f t="shared" si="34"/>
        <v>S00300</v>
      </c>
      <c r="E384" t="s">
        <v>2178</v>
      </c>
      <c r="F384">
        <f t="shared" si="31"/>
        <v>0</v>
      </c>
      <c r="G384">
        <f t="shared" si="32"/>
        <v>0.10443995297163768</v>
      </c>
      <c r="H384">
        <f t="shared" si="33"/>
        <v>0.89556004702836234</v>
      </c>
      <c r="I384">
        <f t="shared" si="35"/>
        <v>1</v>
      </c>
    </row>
    <row r="385" spans="1:9" x14ac:dyDescent="0.35">
      <c r="A385" t="str">
        <f>IFERROR(INDEX('389 Sectors'!$A$2:$A$394,MATCH(ZLabs!D385,'389 Sectors'!$H$2:$H$394,0)),INDEX('389 Sectors'!$A$2:$A$394,MATCH(VALUE(ZLabs!D385),'389 Sectors'!$H$2:$H$394,0)))</f>
        <v> Used</v>
      </c>
      <c r="B385">
        <v>384</v>
      </c>
      <c r="C385" t="s">
        <v>2179</v>
      </c>
      <c r="D385" t="str">
        <f t="shared" si="34"/>
        <v>S00401</v>
      </c>
      <c r="E385" t="s">
        <v>2180</v>
      </c>
      <c r="F385">
        <f t="shared" si="31"/>
        <v>0.44043692439494542</v>
      </c>
      <c r="G385">
        <f t="shared" si="32"/>
        <v>0.55956307560505458</v>
      </c>
      <c r="H385">
        <f t="shared" si="33"/>
        <v>0</v>
      </c>
      <c r="I385">
        <f t="shared" si="35"/>
        <v>1</v>
      </c>
    </row>
    <row r="386" spans="1:9" x14ac:dyDescent="0.35">
      <c r="A386" t="str">
        <f>IFERROR(INDEX('389 Sectors'!$A$2:$A$394,MATCH(ZLabs!D386,'389 Sectors'!$H$2:$H$394,0)),INDEX('389 Sectors'!$A$2:$A$394,MATCH(VALUE(ZLabs!D386),'389 Sectors'!$H$2:$H$394,0)))</f>
        <v> Used</v>
      </c>
      <c r="B386">
        <v>385</v>
      </c>
      <c r="C386" t="s">
        <v>2181</v>
      </c>
      <c r="D386" t="str">
        <f t="shared" si="34"/>
        <v>S00402</v>
      </c>
      <c r="E386" t="s">
        <v>2182</v>
      </c>
      <c r="F386">
        <f t="shared" si="31"/>
        <v>1.0084628790519345</v>
      </c>
      <c r="G386">
        <f t="shared" si="32"/>
        <v>-8.588358313001046E-3</v>
      </c>
      <c r="H386">
        <f t="shared" si="33"/>
        <v>1.2547926106657372E-4</v>
      </c>
      <c r="I386">
        <f t="shared" si="35"/>
        <v>1</v>
      </c>
    </row>
    <row r="387" spans="1:9" x14ac:dyDescent="0.35">
      <c r="A387" t="str">
        <f>IFERROR(INDEX('389 Sectors'!$A$2:$A$394,MATCH(ZLabs!D387,'389 Sectors'!$H$2:$H$394,0)),INDEX('389 Sectors'!$A$2:$A$394,MATCH(VALUE(ZLabs!D387),'389 Sectors'!$H$2:$H$394,0)))</f>
        <v>GFGD</v>
      </c>
      <c r="B387">
        <v>386</v>
      </c>
      <c r="C387" t="s">
        <v>2183</v>
      </c>
      <c r="D387" t="str">
        <f t="shared" ref="D387:D390" si="36">SUBSTITUTE(C387,"'","")</f>
        <v>S00500</v>
      </c>
      <c r="E387" t="s">
        <v>2184</v>
      </c>
      <c r="F387">
        <f t="shared" si="31"/>
        <v>0</v>
      </c>
      <c r="G387">
        <f t="shared" si="32"/>
        <v>0</v>
      </c>
      <c r="H387">
        <f t="shared" si="33"/>
        <v>0</v>
      </c>
      <c r="I387">
        <f t="shared" ref="I387:I390" si="37">SUM(F387:H387)</f>
        <v>0</v>
      </c>
    </row>
    <row r="388" spans="1:9" x14ac:dyDescent="0.35">
      <c r="A388" t="str">
        <f>IFERROR(INDEX('389 Sectors'!$A$2:$A$394,MATCH(ZLabs!D388,'389 Sectors'!$H$2:$H$394,0)),INDEX('389 Sectors'!$A$2:$A$394,MATCH(VALUE(ZLabs!D388),'389 Sectors'!$H$2:$H$394,0)))</f>
        <v>GFGD</v>
      </c>
      <c r="B388">
        <v>387</v>
      </c>
      <c r="C388" t="s">
        <v>2185</v>
      </c>
      <c r="D388" t="str">
        <f t="shared" si="36"/>
        <v>S00600</v>
      </c>
      <c r="E388" t="s">
        <v>2186</v>
      </c>
      <c r="F388">
        <f t="shared" si="31"/>
        <v>0</v>
      </c>
      <c r="G388">
        <f t="shared" si="32"/>
        <v>0</v>
      </c>
      <c r="H388">
        <f t="shared" si="33"/>
        <v>0</v>
      </c>
      <c r="I388">
        <f t="shared" si="37"/>
        <v>0</v>
      </c>
    </row>
    <row r="389" spans="1:9" x14ac:dyDescent="0.35">
      <c r="A389" t="str">
        <f>IFERROR(INDEX('389 Sectors'!$A$2:$A$394,MATCH(ZLabs!D389,'389 Sectors'!$H$2:$H$394,0)),INDEX('389 Sectors'!$A$2:$A$394,MATCH(VALUE(ZLabs!D389),'389 Sectors'!$H$2:$H$394,0)))</f>
        <v> GSLG</v>
      </c>
      <c r="B389">
        <v>388</v>
      </c>
      <c r="C389" t="s">
        <v>2187</v>
      </c>
      <c r="D389" t="str">
        <f t="shared" si="36"/>
        <v>S00700</v>
      </c>
      <c r="E389" t="s">
        <v>2188</v>
      </c>
      <c r="F389">
        <f t="shared" si="31"/>
        <v>0</v>
      </c>
      <c r="G389">
        <f t="shared" si="32"/>
        <v>0</v>
      </c>
      <c r="H389">
        <f t="shared" si="33"/>
        <v>0</v>
      </c>
      <c r="I389">
        <f t="shared" si="37"/>
        <v>0</v>
      </c>
    </row>
    <row r="390" spans="1:9" x14ac:dyDescent="0.35">
      <c r="A390" t="str">
        <f>IFERROR(INDEX('389 Sectors'!$A$2:$A$394,MATCH(ZLabs!D390,'389 Sectors'!$H$2:$H$394,0)),INDEX('389 Sectors'!$A$2:$A$394,MATCH(VALUE(ZLabs!D390),'389 Sectors'!$H$2:$H$394,0)))</f>
        <v> Other</v>
      </c>
      <c r="B390">
        <v>389</v>
      </c>
      <c r="C390" t="s">
        <v>2189</v>
      </c>
      <c r="D390" t="str">
        <f t="shared" si="36"/>
        <v>S00900</v>
      </c>
      <c r="E390" t="s">
        <v>2190</v>
      </c>
      <c r="F390">
        <f t="shared" si="31"/>
        <v>0</v>
      </c>
      <c r="G390">
        <f t="shared" si="32"/>
        <v>2.3072291574679885E-2</v>
      </c>
      <c r="H390">
        <f t="shared" si="33"/>
        <v>0.97692770842532006</v>
      </c>
      <c r="I390">
        <f t="shared" si="37"/>
        <v>1</v>
      </c>
    </row>
  </sheetData>
  <autoFilter ref="B1:P390" xr:uid="{C35D3A92-C532-45EE-823A-233AB7DE77B5}"/>
  <conditionalFormatting sqref="K1:K1048576 B1:B1048576">
    <cfRule type="uniqueValues" dxfId="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55621-30A4-4750-8E81-6F53E6AE5F5D}">
  <sheetPr codeName="Sheet11"/>
  <dimension ref="A1:C395"/>
  <sheetViews>
    <sheetView zoomScale="90" zoomScaleNormal="90" workbookViewId="0">
      <selection activeCell="E11" sqref="E11"/>
    </sheetView>
  </sheetViews>
  <sheetFormatPr defaultRowHeight="12.4" x14ac:dyDescent="0.35"/>
  <cols>
    <col min="1" max="1" width="89.5703125" bestFit="1" customWidth="1"/>
    <col min="2" max="2" width="16.640625" style="188" bestFit="1" customWidth="1"/>
    <col min="3" max="3" width="17.5703125" style="188" bestFit="1" customWidth="1"/>
  </cols>
  <sheetData>
    <row r="1" spans="1:3" x14ac:dyDescent="0.35">
      <c r="A1" s="143" t="s">
        <v>2205</v>
      </c>
      <c r="B1" t="s">
        <v>2408</v>
      </c>
    </row>
    <row r="3" spans="1:3" x14ac:dyDescent="0.35">
      <c r="A3" s="143" t="s">
        <v>2405</v>
      </c>
      <c r="B3" t="s">
        <v>2406</v>
      </c>
      <c r="C3" t="s">
        <v>2407</v>
      </c>
    </row>
    <row r="4" spans="1:3" x14ac:dyDescent="0.35">
      <c r="A4" s="187" t="s">
        <v>2329</v>
      </c>
      <c r="B4" s="5"/>
      <c r="C4" s="5"/>
    </row>
    <row r="5" spans="1:3" x14ac:dyDescent="0.35">
      <c r="A5" s="189" t="s">
        <v>1433</v>
      </c>
      <c r="B5" s="5">
        <v>0</v>
      </c>
      <c r="C5" s="5">
        <v>1</v>
      </c>
    </row>
    <row r="6" spans="1:3" x14ac:dyDescent="0.35">
      <c r="A6" s="189" t="s">
        <v>1429</v>
      </c>
      <c r="B6" s="5">
        <v>0</v>
      </c>
      <c r="C6" s="5">
        <v>1</v>
      </c>
    </row>
    <row r="7" spans="1:3" x14ac:dyDescent="0.35">
      <c r="A7" s="189" t="s">
        <v>1427</v>
      </c>
      <c r="B7" s="5">
        <v>0</v>
      </c>
      <c r="C7" s="5">
        <v>1</v>
      </c>
    </row>
    <row r="8" spans="1:3" x14ac:dyDescent="0.35">
      <c r="A8" s="189" t="s">
        <v>1421</v>
      </c>
      <c r="B8" s="5">
        <v>0</v>
      </c>
      <c r="C8" s="5">
        <v>1</v>
      </c>
    </row>
    <row r="9" spans="1:3" x14ac:dyDescent="0.35">
      <c r="A9" s="189" t="s">
        <v>1417</v>
      </c>
      <c r="B9" s="5">
        <v>0</v>
      </c>
      <c r="C9" s="5">
        <v>1</v>
      </c>
    </row>
    <row r="10" spans="1:3" x14ac:dyDescent="0.35">
      <c r="A10" s="189" t="s">
        <v>1423</v>
      </c>
      <c r="B10" s="5">
        <v>0</v>
      </c>
      <c r="C10" s="5">
        <v>1</v>
      </c>
    </row>
    <row r="11" spans="1:3" x14ac:dyDescent="0.35">
      <c r="A11" s="189" t="s">
        <v>1425</v>
      </c>
      <c r="B11" s="5">
        <v>0</v>
      </c>
      <c r="C11" s="5">
        <v>1</v>
      </c>
    </row>
    <row r="12" spans="1:3" x14ac:dyDescent="0.35">
      <c r="A12" s="189" t="s">
        <v>1431</v>
      </c>
      <c r="B12" s="5">
        <v>0</v>
      </c>
      <c r="C12" s="5">
        <v>1</v>
      </c>
    </row>
    <row r="13" spans="1:3" x14ac:dyDescent="0.35">
      <c r="A13" s="189" t="s">
        <v>1419</v>
      </c>
      <c r="B13" s="5">
        <v>0</v>
      </c>
      <c r="C13" s="5">
        <v>1</v>
      </c>
    </row>
    <row r="14" spans="1:3" x14ac:dyDescent="0.35">
      <c r="A14" s="187" t="s">
        <v>2409</v>
      </c>
      <c r="B14" s="5">
        <v>0</v>
      </c>
      <c r="C14" s="5">
        <v>1</v>
      </c>
    </row>
    <row r="15" spans="1:3" x14ac:dyDescent="0.35">
      <c r="A15" s="187" t="s">
        <v>2330</v>
      </c>
      <c r="B15" s="5"/>
      <c r="C15" s="5"/>
    </row>
    <row r="16" spans="1:3" x14ac:dyDescent="0.35">
      <c r="A16" s="189" t="s">
        <v>1437</v>
      </c>
      <c r="B16" s="5">
        <v>0</v>
      </c>
      <c r="C16" s="5">
        <v>1</v>
      </c>
    </row>
    <row r="17" spans="1:3" x14ac:dyDescent="0.35">
      <c r="A17" s="189" t="s">
        <v>1439</v>
      </c>
      <c r="B17" s="5">
        <v>0</v>
      </c>
      <c r="C17" s="5">
        <v>1</v>
      </c>
    </row>
    <row r="18" spans="1:3" x14ac:dyDescent="0.35">
      <c r="A18" s="187" t="s">
        <v>2410</v>
      </c>
      <c r="B18" s="5">
        <v>0</v>
      </c>
      <c r="C18" s="5">
        <v>1</v>
      </c>
    </row>
    <row r="19" spans="1:3" x14ac:dyDescent="0.35">
      <c r="A19" s="187" t="s">
        <v>2332</v>
      </c>
      <c r="B19" s="5"/>
      <c r="C19" s="5"/>
    </row>
    <row r="20" spans="1:3" x14ac:dyDescent="0.35">
      <c r="A20" s="189" t="s">
        <v>1443</v>
      </c>
      <c r="B20" s="5">
        <v>0</v>
      </c>
      <c r="C20" s="5">
        <v>1</v>
      </c>
    </row>
    <row r="21" spans="1:3" x14ac:dyDescent="0.35">
      <c r="A21" s="189" t="s">
        <v>1451</v>
      </c>
      <c r="B21" s="5">
        <v>0</v>
      </c>
      <c r="C21" s="5">
        <v>1</v>
      </c>
    </row>
    <row r="22" spans="1:3" x14ac:dyDescent="0.35">
      <c r="A22" s="187" t="s">
        <v>2411</v>
      </c>
      <c r="B22" s="5">
        <v>0</v>
      </c>
      <c r="C22" s="5">
        <v>1</v>
      </c>
    </row>
    <row r="23" spans="1:3" x14ac:dyDescent="0.35">
      <c r="A23" s="187" t="s">
        <v>2334</v>
      </c>
      <c r="B23" s="5"/>
      <c r="C23" s="5"/>
    </row>
    <row r="24" spans="1:3" x14ac:dyDescent="0.35">
      <c r="A24" s="189" t="s">
        <v>1457</v>
      </c>
      <c r="B24" s="5">
        <v>0</v>
      </c>
      <c r="C24" s="5">
        <v>1</v>
      </c>
    </row>
    <row r="25" spans="1:3" x14ac:dyDescent="0.35">
      <c r="A25" s="189" t="s">
        <v>1459</v>
      </c>
      <c r="B25" s="5">
        <v>0</v>
      </c>
      <c r="C25" s="5">
        <v>1</v>
      </c>
    </row>
    <row r="26" spans="1:3" x14ac:dyDescent="0.35">
      <c r="A26" s="189" t="s">
        <v>1461</v>
      </c>
      <c r="B26" s="5">
        <v>0</v>
      </c>
      <c r="C26" s="5">
        <v>1</v>
      </c>
    </row>
    <row r="27" spans="1:3" x14ac:dyDescent="0.35">
      <c r="A27" s="187" t="s">
        <v>2412</v>
      </c>
      <c r="B27" s="5">
        <v>0</v>
      </c>
      <c r="C27" s="5">
        <v>1</v>
      </c>
    </row>
    <row r="28" spans="1:3" x14ac:dyDescent="0.35">
      <c r="A28" s="187" t="s">
        <v>2347</v>
      </c>
      <c r="B28" s="5"/>
      <c r="C28" s="5"/>
    </row>
    <row r="29" spans="1:3" x14ac:dyDescent="0.35">
      <c r="A29" s="189" t="s">
        <v>1533</v>
      </c>
      <c r="B29" s="5">
        <v>0</v>
      </c>
      <c r="C29" s="5">
        <v>1</v>
      </c>
    </row>
    <row r="30" spans="1:3" x14ac:dyDescent="0.35">
      <c r="A30" s="189" t="s">
        <v>1517</v>
      </c>
      <c r="B30" s="5">
        <v>0</v>
      </c>
      <c r="C30" s="5">
        <v>1</v>
      </c>
    </row>
    <row r="31" spans="1:3" x14ac:dyDescent="0.35">
      <c r="A31" s="189" t="s">
        <v>1521</v>
      </c>
      <c r="B31" s="5">
        <v>0</v>
      </c>
      <c r="C31" s="5">
        <v>1</v>
      </c>
    </row>
    <row r="32" spans="1:3" x14ac:dyDescent="0.35">
      <c r="A32" s="189" t="s">
        <v>1499</v>
      </c>
      <c r="B32" s="5">
        <v>0</v>
      </c>
      <c r="C32" s="5">
        <v>1</v>
      </c>
    </row>
    <row r="33" spans="1:3" x14ac:dyDescent="0.35">
      <c r="A33" s="189" t="s">
        <v>1537</v>
      </c>
      <c r="B33" s="5">
        <v>0</v>
      </c>
      <c r="C33" s="5">
        <v>1</v>
      </c>
    </row>
    <row r="34" spans="1:3" x14ac:dyDescent="0.35">
      <c r="A34" s="189" t="s">
        <v>1507</v>
      </c>
      <c r="B34" s="5">
        <v>0</v>
      </c>
      <c r="C34" s="5">
        <v>1</v>
      </c>
    </row>
    <row r="35" spans="1:3" x14ac:dyDescent="0.35">
      <c r="A35" s="189" t="s">
        <v>1527</v>
      </c>
      <c r="B35" s="5">
        <v>0</v>
      </c>
      <c r="C35" s="5">
        <v>1</v>
      </c>
    </row>
    <row r="36" spans="1:3" x14ac:dyDescent="0.35">
      <c r="A36" s="189" t="s">
        <v>1523</v>
      </c>
      <c r="B36" s="5">
        <v>0</v>
      </c>
      <c r="C36" s="5">
        <v>1</v>
      </c>
    </row>
    <row r="37" spans="1:3" x14ac:dyDescent="0.35">
      <c r="A37" s="189" t="s">
        <v>1541</v>
      </c>
      <c r="B37" s="5">
        <v>0</v>
      </c>
      <c r="C37" s="5">
        <v>1</v>
      </c>
    </row>
    <row r="38" spans="1:3" x14ac:dyDescent="0.35">
      <c r="A38" s="189" t="s">
        <v>1487</v>
      </c>
      <c r="B38" s="5">
        <v>0</v>
      </c>
      <c r="C38" s="5">
        <v>1</v>
      </c>
    </row>
    <row r="39" spans="1:3" x14ac:dyDescent="0.35">
      <c r="A39" s="189" t="s">
        <v>1509</v>
      </c>
      <c r="B39" s="5">
        <v>0</v>
      </c>
      <c r="C39" s="5">
        <v>1</v>
      </c>
    </row>
    <row r="40" spans="1:3" x14ac:dyDescent="0.35">
      <c r="A40" s="189" t="s">
        <v>1495</v>
      </c>
      <c r="B40" s="5">
        <v>0</v>
      </c>
      <c r="C40" s="5">
        <v>1</v>
      </c>
    </row>
    <row r="41" spans="1:3" x14ac:dyDescent="0.35">
      <c r="A41" s="189" t="s">
        <v>1529</v>
      </c>
      <c r="B41" s="5">
        <v>0</v>
      </c>
      <c r="C41" s="5">
        <v>1</v>
      </c>
    </row>
    <row r="42" spans="1:3" x14ac:dyDescent="0.35">
      <c r="A42" s="189" t="s">
        <v>1491</v>
      </c>
      <c r="B42" s="5">
        <v>0</v>
      </c>
      <c r="C42" s="5">
        <v>1</v>
      </c>
    </row>
    <row r="43" spans="1:3" x14ac:dyDescent="0.35">
      <c r="A43" s="189" t="s">
        <v>1511</v>
      </c>
      <c r="B43" s="5">
        <v>0</v>
      </c>
      <c r="C43" s="5">
        <v>1</v>
      </c>
    </row>
    <row r="44" spans="1:3" x14ac:dyDescent="0.35">
      <c r="A44" s="189" t="s">
        <v>1503</v>
      </c>
      <c r="B44" s="5">
        <v>0</v>
      </c>
      <c r="C44" s="5">
        <v>1</v>
      </c>
    </row>
    <row r="45" spans="1:3" x14ac:dyDescent="0.35">
      <c r="A45" s="189" t="s">
        <v>1505</v>
      </c>
      <c r="B45" s="5">
        <v>0</v>
      </c>
      <c r="C45" s="5">
        <v>1</v>
      </c>
    </row>
    <row r="46" spans="1:3" x14ac:dyDescent="0.35">
      <c r="A46" s="189" t="s">
        <v>1513</v>
      </c>
      <c r="B46" s="5">
        <v>0</v>
      </c>
      <c r="C46" s="5">
        <v>1</v>
      </c>
    </row>
    <row r="47" spans="1:3" x14ac:dyDescent="0.35">
      <c r="A47" s="189" t="s">
        <v>1489</v>
      </c>
      <c r="B47" s="5">
        <v>0</v>
      </c>
      <c r="C47" s="5">
        <v>1</v>
      </c>
    </row>
    <row r="48" spans="1:3" x14ac:dyDescent="0.35">
      <c r="A48" s="189" t="s">
        <v>1515</v>
      </c>
      <c r="B48" s="5">
        <v>0</v>
      </c>
      <c r="C48" s="5">
        <v>1</v>
      </c>
    </row>
    <row r="49" spans="1:3" x14ac:dyDescent="0.35">
      <c r="A49" s="189" t="s">
        <v>1519</v>
      </c>
      <c r="B49" s="5">
        <v>0</v>
      </c>
      <c r="C49" s="5">
        <v>1</v>
      </c>
    </row>
    <row r="50" spans="1:3" x14ac:dyDescent="0.35">
      <c r="A50" s="189" t="s">
        <v>1531</v>
      </c>
      <c r="B50" s="5">
        <v>0</v>
      </c>
      <c r="C50" s="5">
        <v>1</v>
      </c>
    </row>
    <row r="51" spans="1:3" x14ac:dyDescent="0.35">
      <c r="A51" s="189" t="s">
        <v>1525</v>
      </c>
      <c r="B51" s="5">
        <v>0</v>
      </c>
      <c r="C51" s="5">
        <v>1</v>
      </c>
    </row>
    <row r="52" spans="1:3" x14ac:dyDescent="0.35">
      <c r="A52" s="189" t="s">
        <v>1535</v>
      </c>
      <c r="B52" s="5">
        <v>0</v>
      </c>
      <c r="C52" s="5">
        <v>1</v>
      </c>
    </row>
    <row r="53" spans="1:3" x14ac:dyDescent="0.35">
      <c r="A53" s="189" t="s">
        <v>1497</v>
      </c>
      <c r="B53" s="5">
        <v>0</v>
      </c>
      <c r="C53" s="5">
        <v>1</v>
      </c>
    </row>
    <row r="54" spans="1:3" x14ac:dyDescent="0.35">
      <c r="A54" s="189" t="s">
        <v>1501</v>
      </c>
      <c r="B54" s="5">
        <v>0</v>
      </c>
      <c r="C54" s="5">
        <v>1</v>
      </c>
    </row>
    <row r="55" spans="1:3" x14ac:dyDescent="0.35">
      <c r="A55" s="189" t="s">
        <v>1543</v>
      </c>
      <c r="B55" s="5">
        <v>0</v>
      </c>
      <c r="C55" s="5">
        <v>1</v>
      </c>
    </row>
    <row r="56" spans="1:3" x14ac:dyDescent="0.35">
      <c r="A56" s="189" t="s">
        <v>1493</v>
      </c>
      <c r="B56" s="5">
        <v>0</v>
      </c>
      <c r="C56" s="5">
        <v>1</v>
      </c>
    </row>
    <row r="57" spans="1:3" x14ac:dyDescent="0.35">
      <c r="A57" s="189" t="s">
        <v>1539</v>
      </c>
      <c r="B57" s="5">
        <v>0</v>
      </c>
      <c r="C57" s="5">
        <v>1</v>
      </c>
    </row>
    <row r="58" spans="1:3" x14ac:dyDescent="0.35">
      <c r="A58" s="187" t="s">
        <v>2413</v>
      </c>
      <c r="B58" s="5">
        <v>0</v>
      </c>
      <c r="C58" s="5">
        <v>1</v>
      </c>
    </row>
    <row r="59" spans="1:3" x14ac:dyDescent="0.35">
      <c r="A59" s="187" t="s">
        <v>2348</v>
      </c>
      <c r="B59" s="5"/>
      <c r="C59" s="5"/>
    </row>
    <row r="60" spans="1:3" x14ac:dyDescent="0.35">
      <c r="A60" s="189" t="s">
        <v>1551</v>
      </c>
      <c r="B60" s="5">
        <v>1</v>
      </c>
      <c r="C60" s="5">
        <v>0</v>
      </c>
    </row>
    <row r="61" spans="1:3" x14ac:dyDescent="0.35">
      <c r="A61" s="189" t="s">
        <v>1553</v>
      </c>
      <c r="B61" s="5">
        <v>0.17067583046964491</v>
      </c>
      <c r="C61" s="5">
        <v>0.82932416953035515</v>
      </c>
    </row>
    <row r="62" spans="1:3" x14ac:dyDescent="0.35">
      <c r="A62" s="189" t="s">
        <v>1547</v>
      </c>
      <c r="B62" s="5">
        <v>0</v>
      </c>
      <c r="C62" s="5">
        <v>1</v>
      </c>
    </row>
    <row r="63" spans="1:3" x14ac:dyDescent="0.35">
      <c r="A63" s="189" t="s">
        <v>1545</v>
      </c>
      <c r="B63" s="5">
        <v>0</v>
      </c>
      <c r="C63" s="5">
        <v>1</v>
      </c>
    </row>
    <row r="64" spans="1:3" x14ac:dyDescent="0.35">
      <c r="A64" s="189" t="s">
        <v>1555</v>
      </c>
      <c r="B64" s="5">
        <v>0.49736908043096967</v>
      </c>
      <c r="C64" s="5">
        <v>0.50263091956903028</v>
      </c>
    </row>
    <row r="65" spans="1:3" x14ac:dyDescent="0.35">
      <c r="A65" s="189" t="s">
        <v>1549</v>
      </c>
      <c r="B65" s="5">
        <v>0</v>
      </c>
      <c r="C65" s="5">
        <v>1</v>
      </c>
    </row>
    <row r="66" spans="1:3" x14ac:dyDescent="0.35">
      <c r="A66" s="187" t="s">
        <v>2414</v>
      </c>
      <c r="B66" s="5">
        <v>0.27800748515010243</v>
      </c>
      <c r="C66" s="5">
        <v>0.72199251484989757</v>
      </c>
    </row>
    <row r="67" spans="1:3" x14ac:dyDescent="0.35">
      <c r="A67" s="187" t="s">
        <v>2349</v>
      </c>
      <c r="B67" s="5"/>
      <c r="C67" s="5"/>
    </row>
    <row r="68" spans="1:3" x14ac:dyDescent="0.35">
      <c r="A68" s="189" t="s">
        <v>1557</v>
      </c>
      <c r="B68" s="5">
        <v>0</v>
      </c>
      <c r="C68" s="5">
        <v>1</v>
      </c>
    </row>
    <row r="69" spans="1:3" x14ac:dyDescent="0.35">
      <c r="A69" s="189" t="s">
        <v>1559</v>
      </c>
      <c r="B69" s="5">
        <v>0.27537912578055307</v>
      </c>
      <c r="C69" s="5">
        <v>0.72462087421944688</v>
      </c>
    </row>
    <row r="70" spans="1:3" x14ac:dyDescent="0.35">
      <c r="A70" s="187" t="s">
        <v>2415</v>
      </c>
      <c r="B70" s="5">
        <v>0.13768956289027653</v>
      </c>
      <c r="C70" s="5">
        <v>0.86231043710972344</v>
      </c>
    </row>
    <row r="71" spans="1:3" x14ac:dyDescent="0.35">
      <c r="A71" s="187" t="s">
        <v>2336</v>
      </c>
      <c r="B71" s="5"/>
      <c r="C71" s="5"/>
    </row>
    <row r="72" spans="1:3" x14ac:dyDescent="0.35">
      <c r="A72" s="189" t="s">
        <v>1567</v>
      </c>
      <c r="B72" s="5">
        <v>0.80033231791747439</v>
      </c>
      <c r="C72" s="5">
        <v>0.19966768208252561</v>
      </c>
    </row>
    <row r="73" spans="1:3" x14ac:dyDescent="0.35">
      <c r="A73" s="187" t="s">
        <v>2416</v>
      </c>
      <c r="B73" s="5">
        <v>0.80033231791747439</v>
      </c>
      <c r="C73" s="5">
        <v>0.19966768208252561</v>
      </c>
    </row>
    <row r="74" spans="1:3" x14ac:dyDescent="0.35">
      <c r="A74" s="187" t="s">
        <v>2350</v>
      </c>
      <c r="B74" s="5"/>
      <c r="C74" s="5"/>
    </row>
    <row r="75" spans="1:3" x14ac:dyDescent="0.35">
      <c r="A75" s="189" t="s">
        <v>1583</v>
      </c>
      <c r="B75" s="5">
        <v>0</v>
      </c>
      <c r="C75" s="5">
        <v>1</v>
      </c>
    </row>
    <row r="76" spans="1:3" x14ac:dyDescent="0.35">
      <c r="A76" s="189" t="s">
        <v>1577</v>
      </c>
      <c r="B76" s="5">
        <v>0</v>
      </c>
      <c r="C76" s="5">
        <v>1</v>
      </c>
    </row>
    <row r="77" spans="1:3" x14ac:dyDescent="0.35">
      <c r="A77" s="189" t="s">
        <v>1571</v>
      </c>
      <c r="B77" s="5">
        <v>0</v>
      </c>
      <c r="C77" s="5">
        <v>1</v>
      </c>
    </row>
    <row r="78" spans="1:3" x14ac:dyDescent="0.35">
      <c r="A78" s="189" t="s">
        <v>1575</v>
      </c>
      <c r="B78" s="5">
        <v>0</v>
      </c>
      <c r="C78" s="5">
        <v>1</v>
      </c>
    </row>
    <row r="79" spans="1:3" x14ac:dyDescent="0.35">
      <c r="A79" s="189" t="s">
        <v>1581</v>
      </c>
      <c r="B79" s="5">
        <v>0</v>
      </c>
      <c r="C79" s="5">
        <v>1</v>
      </c>
    </row>
    <row r="80" spans="1:3" x14ac:dyDescent="0.35">
      <c r="A80" s="189" t="s">
        <v>1579</v>
      </c>
      <c r="B80" s="5">
        <v>0</v>
      </c>
      <c r="C80" s="5">
        <v>1</v>
      </c>
    </row>
    <row r="81" spans="1:3" x14ac:dyDescent="0.35">
      <c r="A81" s="187" t="s">
        <v>2417</v>
      </c>
      <c r="B81" s="5">
        <v>0</v>
      </c>
      <c r="C81" s="5">
        <v>1</v>
      </c>
    </row>
    <row r="82" spans="1:3" x14ac:dyDescent="0.35">
      <c r="A82" s="187" t="s">
        <v>2351</v>
      </c>
      <c r="B82" s="5"/>
      <c r="C82" s="5"/>
    </row>
    <row r="83" spans="1:3" x14ac:dyDescent="0.35">
      <c r="A83" s="189" t="s">
        <v>1585</v>
      </c>
      <c r="B83" s="5">
        <v>0.12469635627530365</v>
      </c>
      <c r="C83" s="5">
        <v>0.87530364372469638</v>
      </c>
    </row>
    <row r="84" spans="1:3" x14ac:dyDescent="0.35">
      <c r="A84" s="187" t="s">
        <v>2418</v>
      </c>
      <c r="B84" s="5">
        <v>0.12469635627530365</v>
      </c>
      <c r="C84" s="5">
        <v>0.87530364372469638</v>
      </c>
    </row>
    <row r="85" spans="1:3" x14ac:dyDescent="0.35">
      <c r="A85" s="187" t="s">
        <v>2352</v>
      </c>
      <c r="B85" s="5"/>
      <c r="C85" s="5"/>
    </row>
    <row r="86" spans="1:3" x14ac:dyDescent="0.35">
      <c r="A86" s="189" t="s">
        <v>1595</v>
      </c>
      <c r="B86" s="5">
        <v>0</v>
      </c>
      <c r="C86" s="5">
        <v>1</v>
      </c>
    </row>
    <row r="87" spans="1:3" x14ac:dyDescent="0.35">
      <c r="A87" s="189" t="s">
        <v>1589</v>
      </c>
      <c r="B87" s="5">
        <v>0</v>
      </c>
      <c r="C87" s="5">
        <v>1</v>
      </c>
    </row>
    <row r="88" spans="1:3" x14ac:dyDescent="0.35">
      <c r="A88" s="187" t="s">
        <v>2419</v>
      </c>
      <c r="B88" s="5">
        <v>0</v>
      </c>
      <c r="C88" s="5">
        <v>1</v>
      </c>
    </row>
    <row r="89" spans="1:3" x14ac:dyDescent="0.35">
      <c r="A89" s="187" t="s">
        <v>2353</v>
      </c>
      <c r="B89" s="5"/>
      <c r="C89" s="5"/>
    </row>
    <row r="90" spans="1:3" x14ac:dyDescent="0.35">
      <c r="A90" s="189" t="s">
        <v>1625</v>
      </c>
      <c r="B90" s="5">
        <v>0</v>
      </c>
      <c r="C90" s="5">
        <v>1</v>
      </c>
    </row>
    <row r="91" spans="1:3" x14ac:dyDescent="0.35">
      <c r="A91" s="189" t="s">
        <v>1633</v>
      </c>
      <c r="B91" s="5">
        <v>0.44083526682134572</v>
      </c>
      <c r="C91" s="5">
        <v>0.55916473317865434</v>
      </c>
    </row>
    <row r="92" spans="1:3" x14ac:dyDescent="0.35">
      <c r="A92" s="189" t="s">
        <v>1611</v>
      </c>
      <c r="B92" s="5">
        <v>0</v>
      </c>
      <c r="C92" s="5">
        <v>1</v>
      </c>
    </row>
    <row r="93" spans="1:3" x14ac:dyDescent="0.35">
      <c r="A93" s="189" t="s">
        <v>1599</v>
      </c>
      <c r="B93" s="5">
        <v>0</v>
      </c>
      <c r="C93" s="5">
        <v>1</v>
      </c>
    </row>
    <row r="94" spans="1:3" x14ac:dyDescent="0.35">
      <c r="A94" s="189" t="s">
        <v>1603</v>
      </c>
      <c r="B94" s="5">
        <v>0</v>
      </c>
      <c r="C94" s="5">
        <v>1</v>
      </c>
    </row>
    <row r="95" spans="1:3" x14ac:dyDescent="0.35">
      <c r="A95" s="189" t="s">
        <v>1605</v>
      </c>
      <c r="B95" s="5">
        <v>0</v>
      </c>
      <c r="C95" s="5">
        <v>1</v>
      </c>
    </row>
    <row r="96" spans="1:3" x14ac:dyDescent="0.35">
      <c r="A96" s="189" t="s">
        <v>1623</v>
      </c>
      <c r="B96" s="5">
        <v>1</v>
      </c>
      <c r="C96" s="5">
        <v>0</v>
      </c>
    </row>
    <row r="97" spans="1:3" x14ac:dyDescent="0.35">
      <c r="A97" s="189" t="s">
        <v>1613</v>
      </c>
      <c r="B97" s="5">
        <v>0</v>
      </c>
      <c r="C97" s="5">
        <v>1</v>
      </c>
    </row>
    <row r="98" spans="1:3" x14ac:dyDescent="0.35">
      <c r="A98" s="189" t="s">
        <v>1617</v>
      </c>
      <c r="B98" s="5">
        <v>0</v>
      </c>
      <c r="C98" s="5">
        <v>1</v>
      </c>
    </row>
    <row r="99" spans="1:3" x14ac:dyDescent="0.35">
      <c r="A99" s="189" t="s">
        <v>1627</v>
      </c>
      <c r="B99" s="5">
        <v>1.2216807728477387E-2</v>
      </c>
      <c r="C99" s="5">
        <v>0.98778319227152267</v>
      </c>
    </row>
    <row r="100" spans="1:3" x14ac:dyDescent="0.35">
      <c r="A100" s="189" t="s">
        <v>1629</v>
      </c>
      <c r="B100" s="5">
        <v>0</v>
      </c>
      <c r="C100" s="5">
        <v>1</v>
      </c>
    </row>
    <row r="101" spans="1:3" x14ac:dyDescent="0.35">
      <c r="A101" s="187" t="s">
        <v>2420</v>
      </c>
      <c r="B101" s="5">
        <v>0.13209564314089303</v>
      </c>
      <c r="C101" s="5">
        <v>0.86790435685910705</v>
      </c>
    </row>
    <row r="102" spans="1:3" x14ac:dyDescent="0.35">
      <c r="A102" s="187" t="s">
        <v>2354</v>
      </c>
      <c r="B102" s="5"/>
      <c r="C102" s="5"/>
    </row>
    <row r="103" spans="1:3" x14ac:dyDescent="0.35">
      <c r="A103" s="189" t="s">
        <v>1647</v>
      </c>
      <c r="B103" s="5">
        <v>0.88655711740249454</v>
      </c>
      <c r="C103" s="5">
        <v>0.11344288259750544</v>
      </c>
    </row>
    <row r="104" spans="1:3" x14ac:dyDescent="0.35">
      <c r="A104" s="189" t="s">
        <v>1653</v>
      </c>
      <c r="B104" s="5">
        <v>0.25602901178603804</v>
      </c>
      <c r="C104" s="5">
        <v>0.7439709882139619</v>
      </c>
    </row>
    <row r="105" spans="1:3" x14ac:dyDescent="0.35">
      <c r="A105" s="189" t="s">
        <v>1635</v>
      </c>
      <c r="B105" s="5">
        <v>0</v>
      </c>
      <c r="C105" s="5">
        <v>1</v>
      </c>
    </row>
    <row r="106" spans="1:3" x14ac:dyDescent="0.35">
      <c r="A106" s="189" t="s">
        <v>1641</v>
      </c>
      <c r="B106" s="5">
        <v>0.53697749196141475</v>
      </c>
      <c r="C106" s="5">
        <v>0.46302250803858519</v>
      </c>
    </row>
    <row r="107" spans="1:3" x14ac:dyDescent="0.35">
      <c r="A107" s="189" t="s">
        <v>1651</v>
      </c>
      <c r="B107" s="5">
        <v>0.43925233644859812</v>
      </c>
      <c r="C107" s="5">
        <v>0.56074766355140182</v>
      </c>
    </row>
    <row r="108" spans="1:3" x14ac:dyDescent="0.35">
      <c r="A108" s="189" t="s">
        <v>1649</v>
      </c>
      <c r="B108" s="5">
        <v>0.25095901473854232</v>
      </c>
      <c r="C108" s="5">
        <v>0.74904098526145768</v>
      </c>
    </row>
    <row r="109" spans="1:3" x14ac:dyDescent="0.35">
      <c r="A109" s="189" t="s">
        <v>1643</v>
      </c>
      <c r="B109" s="5">
        <v>0.43565891472868218</v>
      </c>
      <c r="C109" s="5">
        <v>0.56434108527131788</v>
      </c>
    </row>
    <row r="110" spans="1:3" x14ac:dyDescent="0.35">
      <c r="A110" s="187" t="s">
        <v>2421</v>
      </c>
      <c r="B110" s="5">
        <v>0.4007762695808243</v>
      </c>
      <c r="C110" s="5">
        <v>0.59922373041917576</v>
      </c>
    </row>
    <row r="111" spans="1:3" x14ac:dyDescent="0.35">
      <c r="A111" s="187" t="s">
        <v>2337</v>
      </c>
      <c r="B111" s="5"/>
      <c r="C111" s="5"/>
    </row>
    <row r="112" spans="1:3" x14ac:dyDescent="0.35">
      <c r="A112" s="189" t="s">
        <v>1669</v>
      </c>
      <c r="B112" s="5">
        <v>1</v>
      </c>
      <c r="C112" s="5">
        <v>0</v>
      </c>
    </row>
    <row r="113" spans="1:3" x14ac:dyDescent="0.35">
      <c r="A113" s="189" t="s">
        <v>1655</v>
      </c>
      <c r="B113" s="5">
        <v>1</v>
      </c>
      <c r="C113" s="5">
        <v>0</v>
      </c>
    </row>
    <row r="114" spans="1:3" x14ac:dyDescent="0.35">
      <c r="A114" s="189" t="s">
        <v>1671</v>
      </c>
      <c r="B114" s="5">
        <v>0</v>
      </c>
      <c r="C114" s="5">
        <v>1</v>
      </c>
    </row>
    <row r="115" spans="1:3" x14ac:dyDescent="0.35">
      <c r="A115" s="189" t="s">
        <v>1657</v>
      </c>
      <c r="B115" s="5">
        <v>0.98784274859596954</v>
      </c>
      <c r="C115" s="5">
        <v>1.2157251404030395E-2</v>
      </c>
    </row>
    <row r="116" spans="1:3" x14ac:dyDescent="0.35">
      <c r="A116" s="189" t="s">
        <v>1673</v>
      </c>
      <c r="B116" s="5">
        <v>1</v>
      </c>
      <c r="C116" s="5">
        <v>0</v>
      </c>
    </row>
    <row r="117" spans="1:3" x14ac:dyDescent="0.35">
      <c r="A117" s="189" t="s">
        <v>1667</v>
      </c>
      <c r="B117" s="5">
        <v>1</v>
      </c>
      <c r="C117" s="5">
        <v>0</v>
      </c>
    </row>
    <row r="118" spans="1:3" x14ac:dyDescent="0.35">
      <c r="A118" s="189" t="s">
        <v>1665</v>
      </c>
      <c r="B118" s="5">
        <v>1</v>
      </c>
      <c r="C118" s="5">
        <v>0</v>
      </c>
    </row>
    <row r="119" spans="1:3" x14ac:dyDescent="0.35">
      <c r="A119" s="187" t="s">
        <v>2422</v>
      </c>
      <c r="B119" s="5">
        <v>0.85540610694228136</v>
      </c>
      <c r="C119" s="5">
        <v>0.14459389305771864</v>
      </c>
    </row>
    <row r="120" spans="1:3" x14ac:dyDescent="0.35">
      <c r="A120" s="187" t="s">
        <v>2338</v>
      </c>
      <c r="B120" s="5"/>
      <c r="C120" s="5"/>
    </row>
    <row r="121" spans="1:3" x14ac:dyDescent="0.35">
      <c r="A121" s="189" t="s">
        <v>1679</v>
      </c>
      <c r="B121" s="5">
        <v>0</v>
      </c>
      <c r="C121" s="5">
        <v>1</v>
      </c>
    </row>
    <row r="122" spans="1:3" x14ac:dyDescent="0.35">
      <c r="A122" s="189" t="s">
        <v>1693</v>
      </c>
      <c r="B122" s="5">
        <v>1</v>
      </c>
      <c r="C122" s="5">
        <v>0</v>
      </c>
    </row>
    <row r="123" spans="1:3" x14ac:dyDescent="0.35">
      <c r="A123" s="189" t="s">
        <v>1697</v>
      </c>
      <c r="B123" s="5">
        <v>1</v>
      </c>
      <c r="C123" s="5">
        <v>0</v>
      </c>
    </row>
    <row r="124" spans="1:3" x14ac:dyDescent="0.35">
      <c r="A124" s="189" t="s">
        <v>1681</v>
      </c>
      <c r="B124" s="5">
        <v>0.97424892703862664</v>
      </c>
      <c r="C124" s="5">
        <v>2.575107296137339E-2</v>
      </c>
    </row>
    <row r="125" spans="1:3" x14ac:dyDescent="0.35">
      <c r="A125" s="187" t="s">
        <v>2423</v>
      </c>
      <c r="B125" s="5">
        <v>0.74356223175965663</v>
      </c>
      <c r="C125" s="5">
        <v>0.25643776824034337</v>
      </c>
    </row>
    <row r="126" spans="1:3" x14ac:dyDescent="0.35">
      <c r="A126" s="187" t="s">
        <v>2339</v>
      </c>
      <c r="B126" s="5"/>
      <c r="C126" s="5"/>
    </row>
    <row r="127" spans="1:3" x14ac:dyDescent="0.35">
      <c r="A127" s="189" t="s">
        <v>1735</v>
      </c>
      <c r="B127" s="5">
        <v>1</v>
      </c>
      <c r="C127" s="5">
        <v>0</v>
      </c>
    </row>
    <row r="128" spans="1:3" x14ac:dyDescent="0.35">
      <c r="A128" s="189" t="s">
        <v>1703</v>
      </c>
      <c r="B128" s="5">
        <v>1</v>
      </c>
      <c r="C128" s="5">
        <v>0</v>
      </c>
    </row>
    <row r="129" spans="1:3" x14ac:dyDescent="0.35">
      <c r="A129" s="189" t="s">
        <v>1705</v>
      </c>
      <c r="B129" s="5">
        <v>0.8214215782259644</v>
      </c>
      <c r="C129" s="5">
        <v>0.17857842177403563</v>
      </c>
    </row>
    <row r="130" spans="1:3" x14ac:dyDescent="0.35">
      <c r="A130" s="189" t="s">
        <v>1717</v>
      </c>
      <c r="B130" s="5">
        <v>0.75147392290249426</v>
      </c>
      <c r="C130" s="5">
        <v>0.24852607709750568</v>
      </c>
    </row>
    <row r="131" spans="1:3" x14ac:dyDescent="0.35">
      <c r="A131" s="189" t="s">
        <v>1715</v>
      </c>
      <c r="B131" s="5">
        <v>1</v>
      </c>
      <c r="C131" s="5">
        <v>0</v>
      </c>
    </row>
    <row r="132" spans="1:3" x14ac:dyDescent="0.35">
      <c r="A132" s="189" t="s">
        <v>1737</v>
      </c>
      <c r="B132" s="5">
        <v>0.69155844155844159</v>
      </c>
      <c r="C132" s="5">
        <v>0.30844155844155846</v>
      </c>
    </row>
    <row r="133" spans="1:3" x14ac:dyDescent="0.35">
      <c r="A133" s="189" t="s">
        <v>1707</v>
      </c>
      <c r="B133" s="5">
        <v>1</v>
      </c>
      <c r="C133" s="5">
        <v>0</v>
      </c>
    </row>
    <row r="134" spans="1:3" x14ac:dyDescent="0.35">
      <c r="A134" s="189" t="s">
        <v>1719</v>
      </c>
      <c r="B134" s="5">
        <v>0.35280898876404493</v>
      </c>
      <c r="C134" s="5">
        <v>0.64719101123595513</v>
      </c>
    </row>
    <row r="135" spans="1:3" x14ac:dyDescent="0.35">
      <c r="A135" s="189" t="s">
        <v>1723</v>
      </c>
      <c r="B135" s="5">
        <v>1</v>
      </c>
      <c r="C135" s="5">
        <v>0</v>
      </c>
    </row>
    <row r="136" spans="1:3" x14ac:dyDescent="0.35">
      <c r="A136" s="187" t="s">
        <v>2424</v>
      </c>
      <c r="B136" s="5">
        <v>0.84636254793899401</v>
      </c>
      <c r="C136" s="5">
        <v>0.1536374520610061</v>
      </c>
    </row>
    <row r="137" spans="1:3" x14ac:dyDescent="0.35">
      <c r="A137" s="187" t="s">
        <v>2340</v>
      </c>
      <c r="B137" s="5"/>
      <c r="C137" s="5"/>
    </row>
    <row r="138" spans="1:3" x14ac:dyDescent="0.35">
      <c r="A138" s="189" t="s">
        <v>1763</v>
      </c>
      <c r="B138" s="5">
        <v>1</v>
      </c>
      <c r="C138" s="5">
        <v>0</v>
      </c>
    </row>
    <row r="139" spans="1:3" x14ac:dyDescent="0.35">
      <c r="A139" s="189" t="s">
        <v>1761</v>
      </c>
      <c r="B139" s="5">
        <v>1</v>
      </c>
      <c r="C139" s="5">
        <v>0</v>
      </c>
    </row>
    <row r="140" spans="1:3" x14ac:dyDescent="0.35">
      <c r="A140" s="189" t="s">
        <v>1741</v>
      </c>
      <c r="B140" s="5">
        <v>1</v>
      </c>
      <c r="C140" s="5">
        <v>0</v>
      </c>
    </row>
    <row r="141" spans="1:3" x14ac:dyDescent="0.35">
      <c r="A141" s="189" t="s">
        <v>1771</v>
      </c>
      <c r="B141" s="5">
        <v>1</v>
      </c>
      <c r="C141" s="5">
        <v>0</v>
      </c>
    </row>
    <row r="142" spans="1:3" x14ac:dyDescent="0.35">
      <c r="A142" s="189" t="s">
        <v>1753</v>
      </c>
      <c r="B142" s="5">
        <v>1</v>
      </c>
      <c r="C142" s="5">
        <v>0</v>
      </c>
    </row>
    <row r="143" spans="1:3" x14ac:dyDescent="0.35">
      <c r="A143" s="189" t="s">
        <v>1755</v>
      </c>
      <c r="B143" s="5">
        <v>1</v>
      </c>
      <c r="C143" s="5">
        <v>0</v>
      </c>
    </row>
    <row r="144" spans="1:3" x14ac:dyDescent="0.35">
      <c r="A144" s="189" t="s">
        <v>1781</v>
      </c>
      <c r="B144" s="5">
        <v>1</v>
      </c>
      <c r="C144" s="5">
        <v>0</v>
      </c>
    </row>
    <row r="145" spans="1:3" x14ac:dyDescent="0.35">
      <c r="A145" s="189" t="s">
        <v>1795</v>
      </c>
      <c r="B145" s="5">
        <v>0.43617021276595747</v>
      </c>
      <c r="C145" s="5">
        <v>0.56382978723404253</v>
      </c>
    </row>
    <row r="146" spans="1:3" x14ac:dyDescent="0.35">
      <c r="A146" s="189" t="s">
        <v>1751</v>
      </c>
      <c r="B146" s="5">
        <v>1</v>
      </c>
      <c r="C146" s="5">
        <v>0</v>
      </c>
    </row>
    <row r="147" spans="1:3" x14ac:dyDescent="0.35">
      <c r="A147" s="189" t="s">
        <v>1757</v>
      </c>
      <c r="B147" s="5">
        <v>1</v>
      </c>
      <c r="C147" s="5">
        <v>0</v>
      </c>
    </row>
    <row r="148" spans="1:3" x14ac:dyDescent="0.35">
      <c r="A148" s="189" t="s">
        <v>1789</v>
      </c>
      <c r="B148" s="5">
        <v>1</v>
      </c>
      <c r="C148" s="5">
        <v>0</v>
      </c>
    </row>
    <row r="149" spans="1:3" x14ac:dyDescent="0.35">
      <c r="A149" s="189" t="s">
        <v>1759</v>
      </c>
      <c r="B149" s="5">
        <v>0.8</v>
      </c>
      <c r="C149" s="5">
        <v>0.2</v>
      </c>
    </row>
    <row r="150" spans="1:3" x14ac:dyDescent="0.35">
      <c r="A150" s="187" t="s">
        <v>2425</v>
      </c>
      <c r="B150" s="5">
        <v>0.93634751773049663</v>
      </c>
      <c r="C150" s="5">
        <v>6.3652482269503541E-2</v>
      </c>
    </row>
    <row r="151" spans="1:3" x14ac:dyDescent="0.35">
      <c r="A151" s="187" t="s">
        <v>2341</v>
      </c>
      <c r="B151" s="5"/>
      <c r="C151" s="5"/>
    </row>
    <row r="152" spans="1:3" x14ac:dyDescent="0.35">
      <c r="A152" s="189" t="s">
        <v>1811</v>
      </c>
      <c r="B152" s="5">
        <v>1</v>
      </c>
      <c r="C152" s="5">
        <v>0</v>
      </c>
    </row>
    <row r="153" spans="1:3" x14ac:dyDescent="0.35">
      <c r="A153" s="189" t="s">
        <v>1807</v>
      </c>
      <c r="B153" s="5">
        <v>0.9978823974286255</v>
      </c>
      <c r="C153" s="5">
        <v>2.1176025713745511E-3</v>
      </c>
    </row>
    <row r="154" spans="1:3" x14ac:dyDescent="0.35">
      <c r="A154" s="189" t="s">
        <v>1801</v>
      </c>
      <c r="B154" s="5">
        <v>1</v>
      </c>
      <c r="C154" s="5">
        <v>0</v>
      </c>
    </row>
    <row r="155" spans="1:3" x14ac:dyDescent="0.35">
      <c r="A155" s="189" t="s">
        <v>1803</v>
      </c>
      <c r="B155" s="5">
        <v>1</v>
      </c>
      <c r="C155" s="5">
        <v>0</v>
      </c>
    </row>
    <row r="156" spans="1:3" x14ac:dyDescent="0.35">
      <c r="A156" s="189" t="s">
        <v>1819</v>
      </c>
      <c r="B156" s="5">
        <v>1</v>
      </c>
      <c r="C156" s="5">
        <v>0</v>
      </c>
    </row>
    <row r="157" spans="1:3" x14ac:dyDescent="0.35">
      <c r="A157" s="189" t="s">
        <v>1799</v>
      </c>
      <c r="B157" s="5">
        <v>1</v>
      </c>
      <c r="C157" s="5">
        <v>0</v>
      </c>
    </row>
    <row r="158" spans="1:3" x14ac:dyDescent="0.35">
      <c r="A158" s="189" t="s">
        <v>1837</v>
      </c>
      <c r="B158" s="5">
        <v>1</v>
      </c>
      <c r="C158" s="5">
        <v>0</v>
      </c>
    </row>
    <row r="159" spans="1:3" x14ac:dyDescent="0.35">
      <c r="A159" s="189" t="s">
        <v>1809</v>
      </c>
      <c r="B159" s="5">
        <v>1</v>
      </c>
      <c r="C159" s="5">
        <v>0</v>
      </c>
    </row>
    <row r="160" spans="1:3" x14ac:dyDescent="0.35">
      <c r="A160" s="189" t="s">
        <v>1817</v>
      </c>
      <c r="B160" s="5">
        <v>1</v>
      </c>
      <c r="C160" s="5">
        <v>0</v>
      </c>
    </row>
    <row r="161" spans="1:3" x14ac:dyDescent="0.35">
      <c r="A161" s="189" t="s">
        <v>1815</v>
      </c>
      <c r="B161" s="5">
        <v>1</v>
      </c>
      <c r="C161" s="5">
        <v>0</v>
      </c>
    </row>
    <row r="162" spans="1:3" x14ac:dyDescent="0.35">
      <c r="A162" s="189" t="s">
        <v>1821</v>
      </c>
      <c r="B162" s="5">
        <v>0</v>
      </c>
      <c r="C162" s="5">
        <v>1</v>
      </c>
    </row>
    <row r="163" spans="1:3" x14ac:dyDescent="0.35">
      <c r="A163" s="189" t="s">
        <v>1805</v>
      </c>
      <c r="B163" s="5">
        <v>1</v>
      </c>
      <c r="C163" s="5">
        <v>0</v>
      </c>
    </row>
    <row r="164" spans="1:3" x14ac:dyDescent="0.35">
      <c r="A164" s="189" t="s">
        <v>1835</v>
      </c>
      <c r="B164" s="5">
        <v>1</v>
      </c>
      <c r="C164" s="5">
        <v>0</v>
      </c>
    </row>
    <row r="165" spans="1:3" x14ac:dyDescent="0.35">
      <c r="A165" s="187" t="s">
        <v>2426</v>
      </c>
      <c r="B165" s="5">
        <v>0.92291403057143273</v>
      </c>
      <c r="C165" s="5">
        <v>7.7085969428567269E-2</v>
      </c>
    </row>
    <row r="166" spans="1:3" x14ac:dyDescent="0.35">
      <c r="A166" s="187" t="s">
        <v>2342</v>
      </c>
      <c r="B166" s="5"/>
      <c r="C166" s="5"/>
    </row>
    <row r="167" spans="1:3" x14ac:dyDescent="0.35">
      <c r="A167" s="189" t="s">
        <v>1871</v>
      </c>
      <c r="B167" s="5">
        <v>1</v>
      </c>
      <c r="C167" s="5">
        <v>0</v>
      </c>
    </row>
    <row r="168" spans="1:3" x14ac:dyDescent="0.35">
      <c r="A168" s="189" t="s">
        <v>1839</v>
      </c>
      <c r="B168" s="5">
        <v>2.6846703733121528E-2</v>
      </c>
      <c r="C168" s="5">
        <v>0.97315329626687852</v>
      </c>
    </row>
    <row r="169" spans="1:3" x14ac:dyDescent="0.35">
      <c r="A169" s="189" t="s">
        <v>1845</v>
      </c>
      <c r="B169" s="5">
        <v>1</v>
      </c>
      <c r="C169" s="5">
        <v>0</v>
      </c>
    </row>
    <row r="170" spans="1:3" x14ac:dyDescent="0.35">
      <c r="A170" s="189" t="s">
        <v>1849</v>
      </c>
      <c r="B170" s="5">
        <v>1</v>
      </c>
      <c r="C170" s="5">
        <v>0</v>
      </c>
    </row>
    <row r="171" spans="1:3" x14ac:dyDescent="0.35">
      <c r="A171" s="189" t="s">
        <v>1847</v>
      </c>
      <c r="B171" s="5">
        <v>1</v>
      </c>
      <c r="C171" s="5">
        <v>0</v>
      </c>
    </row>
    <row r="172" spans="1:3" x14ac:dyDescent="0.35">
      <c r="A172" s="189" t="s">
        <v>1841</v>
      </c>
      <c r="B172" s="5">
        <v>1</v>
      </c>
      <c r="C172" s="5">
        <v>0</v>
      </c>
    </row>
    <row r="173" spans="1:3" x14ac:dyDescent="0.35">
      <c r="A173" s="189" t="s">
        <v>1855</v>
      </c>
      <c r="B173" s="5">
        <v>1</v>
      </c>
      <c r="C173" s="5">
        <v>0</v>
      </c>
    </row>
    <row r="174" spans="1:3" x14ac:dyDescent="0.35">
      <c r="A174" s="189" t="s">
        <v>1851</v>
      </c>
      <c r="B174" s="5">
        <v>1</v>
      </c>
      <c r="C174" s="5">
        <v>0</v>
      </c>
    </row>
    <row r="175" spans="1:3" x14ac:dyDescent="0.35">
      <c r="A175" s="189" t="s">
        <v>1853</v>
      </c>
      <c r="B175" s="5">
        <v>0</v>
      </c>
      <c r="C175" s="5">
        <v>1</v>
      </c>
    </row>
    <row r="176" spans="1:3" x14ac:dyDescent="0.35">
      <c r="A176" s="189" t="s">
        <v>1863</v>
      </c>
      <c r="B176" s="5">
        <v>0.45623235175473981</v>
      </c>
      <c r="C176" s="5">
        <v>0.54376764824526014</v>
      </c>
    </row>
    <row r="177" spans="1:3" x14ac:dyDescent="0.35">
      <c r="A177" s="189" t="s">
        <v>1843</v>
      </c>
      <c r="B177" s="5">
        <v>0.69523299410819495</v>
      </c>
      <c r="C177" s="5">
        <v>0.30476700589180505</v>
      </c>
    </row>
    <row r="178" spans="1:3" x14ac:dyDescent="0.35">
      <c r="A178" s="189" t="s">
        <v>1861</v>
      </c>
      <c r="B178" s="5">
        <v>0.16333676622039134</v>
      </c>
      <c r="C178" s="5">
        <v>0.83666323377960861</v>
      </c>
    </row>
    <row r="179" spans="1:3" x14ac:dyDescent="0.35">
      <c r="A179" s="189" t="s">
        <v>1857</v>
      </c>
      <c r="B179" s="5">
        <v>0</v>
      </c>
      <c r="C179" s="5">
        <v>1</v>
      </c>
    </row>
    <row r="180" spans="1:3" x14ac:dyDescent="0.35">
      <c r="A180" s="187" t="s">
        <v>2427</v>
      </c>
      <c r="B180" s="5">
        <v>0.64166529352434221</v>
      </c>
      <c r="C180" s="5">
        <v>0.3583347064756579</v>
      </c>
    </row>
    <row r="181" spans="1:3" x14ac:dyDescent="0.35">
      <c r="A181" s="187" t="s">
        <v>2343</v>
      </c>
      <c r="B181" s="5"/>
      <c r="C181" s="5"/>
    </row>
    <row r="182" spans="1:3" x14ac:dyDescent="0.35">
      <c r="A182" s="189" t="s">
        <v>1873</v>
      </c>
      <c r="B182" s="5">
        <v>1</v>
      </c>
      <c r="C182" s="5">
        <v>0</v>
      </c>
    </row>
    <row r="183" spans="1:3" x14ac:dyDescent="0.35">
      <c r="A183" s="189" t="s">
        <v>1875</v>
      </c>
      <c r="B183" s="5">
        <v>1</v>
      </c>
      <c r="C183" s="5">
        <v>0</v>
      </c>
    </row>
    <row r="184" spans="1:3" x14ac:dyDescent="0.35">
      <c r="A184" s="189" t="s">
        <v>1883</v>
      </c>
      <c r="B184" s="5">
        <v>1</v>
      </c>
      <c r="C184" s="5">
        <v>0</v>
      </c>
    </row>
    <row r="185" spans="1:3" x14ac:dyDescent="0.35">
      <c r="A185" s="189" t="s">
        <v>1879</v>
      </c>
      <c r="B185" s="5">
        <v>1</v>
      </c>
      <c r="C185" s="5">
        <v>0</v>
      </c>
    </row>
    <row r="186" spans="1:3" x14ac:dyDescent="0.35">
      <c r="A186" s="189" t="s">
        <v>1889</v>
      </c>
      <c r="B186" s="5">
        <v>0.2</v>
      </c>
      <c r="C186" s="5">
        <v>0.8</v>
      </c>
    </row>
    <row r="187" spans="1:3" x14ac:dyDescent="0.35">
      <c r="A187" s="189" t="s">
        <v>1887</v>
      </c>
      <c r="B187" s="5">
        <v>0.2</v>
      </c>
      <c r="C187" s="5">
        <v>0.8</v>
      </c>
    </row>
    <row r="188" spans="1:3" x14ac:dyDescent="0.35">
      <c r="A188" s="189" t="s">
        <v>1893</v>
      </c>
      <c r="B188" s="5">
        <v>0.2</v>
      </c>
      <c r="C188" s="5">
        <v>0.8</v>
      </c>
    </row>
    <row r="189" spans="1:3" x14ac:dyDescent="0.35">
      <c r="A189" s="189" t="s">
        <v>1899</v>
      </c>
      <c r="B189" s="5">
        <v>0.2</v>
      </c>
      <c r="C189" s="5">
        <v>0.8</v>
      </c>
    </row>
    <row r="190" spans="1:3" x14ac:dyDescent="0.35">
      <c r="A190" s="189" t="s">
        <v>1891</v>
      </c>
      <c r="B190" s="5">
        <v>0.20000000000000004</v>
      </c>
      <c r="C190" s="5">
        <v>0.80000000000000016</v>
      </c>
    </row>
    <row r="191" spans="1:3" x14ac:dyDescent="0.35">
      <c r="A191" s="189" t="s">
        <v>1897</v>
      </c>
      <c r="B191" s="5">
        <v>0.2</v>
      </c>
      <c r="C191" s="5">
        <v>0.8</v>
      </c>
    </row>
    <row r="192" spans="1:3" x14ac:dyDescent="0.35">
      <c r="A192" s="189" t="s">
        <v>1885</v>
      </c>
      <c r="B192" s="5">
        <v>1</v>
      </c>
      <c r="C192" s="5">
        <v>0</v>
      </c>
    </row>
    <row r="193" spans="1:3" x14ac:dyDescent="0.35">
      <c r="A193" s="187" t="s">
        <v>2428</v>
      </c>
      <c r="B193" s="5">
        <v>0.56363636363636371</v>
      </c>
      <c r="C193" s="5">
        <v>0.43636363636363634</v>
      </c>
    </row>
    <row r="194" spans="1:3" x14ac:dyDescent="0.35">
      <c r="A194" s="187" t="s">
        <v>2344</v>
      </c>
      <c r="B194" s="5"/>
      <c r="C194" s="5"/>
    </row>
    <row r="195" spans="1:3" x14ac:dyDescent="0.35">
      <c r="A195" s="189" t="s">
        <v>1901</v>
      </c>
      <c r="B195" s="5">
        <v>1</v>
      </c>
      <c r="C195" s="5">
        <v>0</v>
      </c>
    </row>
    <row r="196" spans="1:3" x14ac:dyDescent="0.35">
      <c r="A196" s="189" t="s">
        <v>1921</v>
      </c>
      <c r="B196" s="5">
        <v>1</v>
      </c>
      <c r="C196" s="5">
        <v>0</v>
      </c>
    </row>
    <row r="197" spans="1:3" x14ac:dyDescent="0.35">
      <c r="A197" s="189" t="s">
        <v>1915</v>
      </c>
      <c r="B197" s="5">
        <v>1</v>
      </c>
      <c r="C197" s="5">
        <v>0</v>
      </c>
    </row>
    <row r="198" spans="1:3" x14ac:dyDescent="0.35">
      <c r="A198" s="189" t="s">
        <v>1917</v>
      </c>
      <c r="B198" s="5">
        <v>1</v>
      </c>
      <c r="C198" s="5">
        <v>0</v>
      </c>
    </row>
    <row r="199" spans="1:3" x14ac:dyDescent="0.35">
      <c r="A199" s="187" t="s">
        <v>2429</v>
      </c>
      <c r="B199" s="5">
        <v>1</v>
      </c>
      <c r="C199" s="5">
        <v>0</v>
      </c>
    </row>
    <row r="200" spans="1:3" x14ac:dyDescent="0.35">
      <c r="A200" s="187" t="s">
        <v>2345</v>
      </c>
      <c r="B200" s="5"/>
      <c r="C200" s="5"/>
    </row>
    <row r="201" spans="1:3" x14ac:dyDescent="0.35">
      <c r="A201" s="189" t="s">
        <v>1929</v>
      </c>
      <c r="B201" s="5">
        <v>1</v>
      </c>
      <c r="C201" s="5">
        <v>0</v>
      </c>
    </row>
    <row r="202" spans="1:3" x14ac:dyDescent="0.35">
      <c r="A202" s="189" t="s">
        <v>1927</v>
      </c>
      <c r="B202" s="5">
        <v>1</v>
      </c>
      <c r="C202" s="5">
        <v>0</v>
      </c>
    </row>
    <row r="203" spans="1:3" x14ac:dyDescent="0.35">
      <c r="A203" s="189" t="s">
        <v>1935</v>
      </c>
      <c r="B203" s="5">
        <v>1</v>
      </c>
      <c r="C203" s="5">
        <v>0</v>
      </c>
    </row>
    <row r="204" spans="1:3" x14ac:dyDescent="0.35">
      <c r="A204" s="189" t="s">
        <v>1937</v>
      </c>
      <c r="B204" s="5">
        <v>1</v>
      </c>
      <c r="C204" s="5">
        <v>0</v>
      </c>
    </row>
    <row r="205" spans="1:3" x14ac:dyDescent="0.35">
      <c r="A205" s="189" t="s">
        <v>1931</v>
      </c>
      <c r="B205" s="5">
        <v>1</v>
      </c>
      <c r="C205" s="5">
        <v>0</v>
      </c>
    </row>
    <row r="206" spans="1:3" x14ac:dyDescent="0.35">
      <c r="A206" s="189" t="s">
        <v>1933</v>
      </c>
      <c r="B206" s="5">
        <v>1</v>
      </c>
      <c r="C206" s="5">
        <v>0</v>
      </c>
    </row>
    <row r="207" spans="1:3" x14ac:dyDescent="0.35">
      <c r="A207" s="189" t="s">
        <v>1925</v>
      </c>
      <c r="B207" s="5">
        <v>1</v>
      </c>
      <c r="C207" s="5">
        <v>0</v>
      </c>
    </row>
    <row r="208" spans="1:3" x14ac:dyDescent="0.35">
      <c r="A208" s="187" t="s">
        <v>2430</v>
      </c>
      <c r="B208" s="5">
        <v>1</v>
      </c>
      <c r="C208" s="5">
        <v>0</v>
      </c>
    </row>
    <row r="209" spans="1:3" x14ac:dyDescent="0.35">
      <c r="A209" s="187" t="s">
        <v>2346</v>
      </c>
      <c r="B209" s="5"/>
      <c r="C209" s="5"/>
    </row>
    <row r="210" spans="1:3" x14ac:dyDescent="0.35">
      <c r="A210" s="189" t="s">
        <v>1959</v>
      </c>
      <c r="B210" s="5">
        <v>0.41999073277288673</v>
      </c>
      <c r="C210" s="5">
        <v>0.58000926722711332</v>
      </c>
    </row>
    <row r="211" spans="1:3" x14ac:dyDescent="0.35">
      <c r="A211" s="189" t="s">
        <v>1953</v>
      </c>
      <c r="B211" s="5">
        <v>1.1791730474732006E-2</v>
      </c>
      <c r="C211" s="5">
        <v>0.98820826952526797</v>
      </c>
    </row>
    <row r="212" spans="1:3" x14ac:dyDescent="0.35">
      <c r="A212" s="189" t="s">
        <v>1949</v>
      </c>
      <c r="B212" s="5">
        <v>1</v>
      </c>
      <c r="C212" s="5">
        <v>0</v>
      </c>
    </row>
    <row r="213" spans="1:3" x14ac:dyDescent="0.35">
      <c r="A213" s="189" t="s">
        <v>1955</v>
      </c>
      <c r="B213" s="5">
        <v>2.3382696804364772E-3</v>
      </c>
      <c r="C213" s="5">
        <v>0.99766173031956351</v>
      </c>
    </row>
    <row r="214" spans="1:3" x14ac:dyDescent="0.35">
      <c r="A214" s="189" t="s">
        <v>1945</v>
      </c>
      <c r="B214" s="5">
        <v>1</v>
      </c>
      <c r="C214" s="5">
        <v>0</v>
      </c>
    </row>
    <row r="215" spans="1:3" x14ac:dyDescent="0.35">
      <c r="A215" s="189" t="s">
        <v>1951</v>
      </c>
      <c r="B215" s="5">
        <v>0.99787608026951813</v>
      </c>
      <c r="C215" s="5">
        <v>2.1239197304819099E-3</v>
      </c>
    </row>
    <row r="216" spans="1:3" x14ac:dyDescent="0.35">
      <c r="A216" s="189" t="s">
        <v>1939</v>
      </c>
      <c r="B216" s="5">
        <v>5.208333333333333E-3</v>
      </c>
      <c r="C216" s="5">
        <v>0.99479166666666663</v>
      </c>
    </row>
    <row r="217" spans="1:3" x14ac:dyDescent="0.35">
      <c r="A217" s="189" t="s">
        <v>1941</v>
      </c>
      <c r="B217" s="5">
        <v>0.87488931056293484</v>
      </c>
      <c r="C217" s="5">
        <v>0.12511068943706516</v>
      </c>
    </row>
    <row r="218" spans="1:3" x14ac:dyDescent="0.35">
      <c r="A218" s="187" t="s">
        <v>2431</v>
      </c>
      <c r="B218" s="5">
        <v>0.53901180713673014</v>
      </c>
      <c r="C218" s="5">
        <v>0.46098819286326981</v>
      </c>
    </row>
    <row r="219" spans="1:3" x14ac:dyDescent="0.35">
      <c r="A219" s="187" t="s">
        <v>2355</v>
      </c>
      <c r="B219" s="5"/>
      <c r="C219" s="5"/>
    </row>
    <row r="220" spans="1:3" x14ac:dyDescent="0.35">
      <c r="A220" s="189" t="s">
        <v>1961</v>
      </c>
      <c r="B220" s="5">
        <v>0.2303585987244969</v>
      </c>
      <c r="C220" s="5">
        <v>0.76964140127550285</v>
      </c>
    </row>
    <row r="221" spans="1:3" x14ac:dyDescent="0.35">
      <c r="A221" s="187" t="s">
        <v>2432</v>
      </c>
      <c r="B221" s="5">
        <v>0.2303585987244969</v>
      </c>
      <c r="C221" s="5">
        <v>0.76964140127550285</v>
      </c>
    </row>
    <row r="222" spans="1:3" x14ac:dyDescent="0.35">
      <c r="A222" s="187" t="s">
        <v>2356</v>
      </c>
      <c r="B222" s="5"/>
      <c r="C222" s="5"/>
    </row>
    <row r="223" spans="1:3" x14ac:dyDescent="0.35">
      <c r="A223" s="189" t="s">
        <v>1404</v>
      </c>
      <c r="B223" s="5">
        <v>0.35849271628661261</v>
      </c>
      <c r="C223" s="5">
        <v>0.6415072837133875</v>
      </c>
    </row>
    <row r="224" spans="1:3" x14ac:dyDescent="0.35">
      <c r="A224" s="187" t="s">
        <v>2433</v>
      </c>
      <c r="B224" s="5">
        <v>0.35849271628661261</v>
      </c>
      <c r="C224" s="5">
        <v>0.6415072837133875</v>
      </c>
    </row>
    <row r="225" spans="1:3" x14ac:dyDescent="0.35">
      <c r="A225" s="187" t="s">
        <v>2357</v>
      </c>
      <c r="B225" s="5"/>
      <c r="C225" s="5"/>
    </row>
    <row r="226" spans="1:3" x14ac:dyDescent="0.35">
      <c r="A226" s="189" t="s">
        <v>1964</v>
      </c>
      <c r="B226" s="5">
        <v>0.35849271628661261</v>
      </c>
      <c r="C226" s="5">
        <v>0.6415072837133875</v>
      </c>
    </row>
    <row r="227" spans="1:3" x14ac:dyDescent="0.35">
      <c r="A227" s="187" t="s">
        <v>2434</v>
      </c>
      <c r="B227" s="5">
        <v>0.35849271628661261</v>
      </c>
      <c r="C227" s="5">
        <v>0.6415072837133875</v>
      </c>
    </row>
    <row r="228" spans="1:3" x14ac:dyDescent="0.35">
      <c r="A228" s="187" t="s">
        <v>2358</v>
      </c>
      <c r="B228" s="5"/>
      <c r="C228" s="5"/>
    </row>
    <row r="229" spans="1:3" x14ac:dyDescent="0.35">
      <c r="A229" s="189" t="s">
        <v>1966</v>
      </c>
      <c r="B229" s="5">
        <v>0.35849271628661261</v>
      </c>
      <c r="C229" s="5">
        <v>0.6415072837133875</v>
      </c>
    </row>
    <row r="230" spans="1:3" x14ac:dyDescent="0.35">
      <c r="A230" s="187" t="s">
        <v>2435</v>
      </c>
      <c r="B230" s="5">
        <v>0.35849271628661261</v>
      </c>
      <c r="C230" s="5">
        <v>0.6415072837133875</v>
      </c>
    </row>
    <row r="231" spans="1:3" x14ac:dyDescent="0.35">
      <c r="A231" s="187" t="s">
        <v>2360</v>
      </c>
      <c r="B231" s="5"/>
      <c r="C231" s="5"/>
    </row>
    <row r="232" spans="1:3" x14ac:dyDescent="0.35">
      <c r="A232" s="189" t="s">
        <v>1968</v>
      </c>
      <c r="B232" s="5">
        <v>0</v>
      </c>
      <c r="C232" s="5">
        <v>1</v>
      </c>
    </row>
    <row r="233" spans="1:3" x14ac:dyDescent="0.35">
      <c r="A233" s="187" t="s">
        <v>2436</v>
      </c>
      <c r="B233" s="5">
        <v>0</v>
      </c>
      <c r="C233" s="5">
        <v>1</v>
      </c>
    </row>
    <row r="234" spans="1:3" x14ac:dyDescent="0.35">
      <c r="A234" s="187" t="s">
        <v>2361</v>
      </c>
      <c r="B234" s="5"/>
      <c r="C234" s="5"/>
    </row>
    <row r="235" spans="1:3" x14ac:dyDescent="0.35">
      <c r="A235" s="189" t="s">
        <v>1970</v>
      </c>
      <c r="B235" s="5">
        <v>0</v>
      </c>
      <c r="C235" s="5">
        <v>1</v>
      </c>
    </row>
    <row r="236" spans="1:3" x14ac:dyDescent="0.35">
      <c r="A236" s="187" t="s">
        <v>2437</v>
      </c>
      <c r="B236" s="5">
        <v>0</v>
      </c>
      <c r="C236" s="5">
        <v>1</v>
      </c>
    </row>
    <row r="237" spans="1:3" x14ac:dyDescent="0.35">
      <c r="A237" s="187" t="s">
        <v>2362</v>
      </c>
      <c r="B237" s="5"/>
      <c r="C237" s="5"/>
    </row>
    <row r="238" spans="1:3" x14ac:dyDescent="0.35">
      <c r="A238" s="189" t="s">
        <v>1972</v>
      </c>
      <c r="B238" s="5">
        <v>0</v>
      </c>
      <c r="C238" s="5">
        <v>1</v>
      </c>
    </row>
    <row r="239" spans="1:3" x14ac:dyDescent="0.35">
      <c r="A239" s="187" t="s">
        <v>2438</v>
      </c>
      <c r="B239" s="5">
        <v>0</v>
      </c>
      <c r="C239" s="5">
        <v>1</v>
      </c>
    </row>
    <row r="240" spans="1:3" x14ac:dyDescent="0.35">
      <c r="A240" s="187" t="s">
        <v>2363</v>
      </c>
      <c r="B240" s="5"/>
      <c r="C240" s="5"/>
    </row>
    <row r="241" spans="1:3" x14ac:dyDescent="0.35">
      <c r="A241" s="189" t="s">
        <v>1974</v>
      </c>
      <c r="B241" s="5">
        <v>0</v>
      </c>
      <c r="C241" s="5">
        <v>1</v>
      </c>
    </row>
    <row r="242" spans="1:3" x14ac:dyDescent="0.35">
      <c r="A242" s="187" t="s">
        <v>2439</v>
      </c>
      <c r="B242" s="5">
        <v>0</v>
      </c>
      <c r="C242" s="5">
        <v>1</v>
      </c>
    </row>
    <row r="243" spans="1:3" x14ac:dyDescent="0.35">
      <c r="A243" s="187" t="s">
        <v>2364</v>
      </c>
      <c r="B243" s="5"/>
      <c r="C243" s="5"/>
    </row>
    <row r="244" spans="1:3" x14ac:dyDescent="0.35">
      <c r="A244" s="189" t="s">
        <v>1976</v>
      </c>
      <c r="B244" s="5">
        <v>0</v>
      </c>
      <c r="C244" s="5">
        <v>1</v>
      </c>
    </row>
    <row r="245" spans="1:3" x14ac:dyDescent="0.35">
      <c r="A245" s="187" t="s">
        <v>2440</v>
      </c>
      <c r="B245" s="5">
        <v>0</v>
      </c>
      <c r="C245" s="5">
        <v>1</v>
      </c>
    </row>
    <row r="246" spans="1:3" x14ac:dyDescent="0.35">
      <c r="A246" s="187" t="s">
        <v>2366</v>
      </c>
      <c r="B246" s="5"/>
      <c r="C246" s="5"/>
    </row>
    <row r="247" spans="1:3" x14ac:dyDescent="0.35">
      <c r="A247" s="189" t="s">
        <v>1984</v>
      </c>
      <c r="B247" s="5">
        <v>0</v>
      </c>
      <c r="C247" s="5">
        <v>1</v>
      </c>
    </row>
    <row r="248" spans="1:3" x14ac:dyDescent="0.35">
      <c r="A248" s="189" t="s">
        <v>1980</v>
      </c>
      <c r="B248" s="5">
        <v>0</v>
      </c>
      <c r="C248" s="5">
        <v>1</v>
      </c>
    </row>
    <row r="249" spans="1:3" x14ac:dyDescent="0.35">
      <c r="A249" s="187" t="s">
        <v>2441</v>
      </c>
      <c r="B249" s="5">
        <v>0</v>
      </c>
      <c r="C249" s="5">
        <v>1</v>
      </c>
    </row>
    <row r="250" spans="1:3" x14ac:dyDescent="0.35">
      <c r="A250" s="187" t="s">
        <v>2367</v>
      </c>
      <c r="B250" s="5"/>
      <c r="C250" s="5"/>
    </row>
    <row r="251" spans="1:3" x14ac:dyDescent="0.35">
      <c r="A251" s="189" t="s">
        <v>1986</v>
      </c>
      <c r="B251" s="5">
        <v>0</v>
      </c>
      <c r="C251" s="5">
        <v>1</v>
      </c>
    </row>
    <row r="252" spans="1:3" x14ac:dyDescent="0.35">
      <c r="A252" s="187" t="s">
        <v>2442</v>
      </c>
      <c r="B252" s="5">
        <v>0</v>
      </c>
      <c r="C252" s="5">
        <v>1</v>
      </c>
    </row>
    <row r="253" spans="1:3" x14ac:dyDescent="0.35">
      <c r="A253" s="187" t="s">
        <v>2359</v>
      </c>
      <c r="B253" s="5"/>
      <c r="C253" s="5"/>
    </row>
    <row r="254" spans="1:3" x14ac:dyDescent="0.35">
      <c r="A254" s="189" t="s">
        <v>1988</v>
      </c>
      <c r="B254" s="5">
        <v>0</v>
      </c>
      <c r="C254" s="5">
        <v>1</v>
      </c>
    </row>
    <row r="255" spans="1:3" x14ac:dyDescent="0.35">
      <c r="A255" s="187" t="s">
        <v>2443</v>
      </c>
      <c r="B255" s="5">
        <v>0</v>
      </c>
      <c r="C255" s="5">
        <v>1</v>
      </c>
    </row>
    <row r="256" spans="1:3" x14ac:dyDescent="0.35">
      <c r="A256" s="187" t="s">
        <v>2368</v>
      </c>
      <c r="B256" s="5"/>
      <c r="C256" s="5"/>
    </row>
    <row r="257" spans="1:3" x14ac:dyDescent="0.35">
      <c r="A257" s="189" t="s">
        <v>1994</v>
      </c>
      <c r="B257" s="5">
        <v>1</v>
      </c>
      <c r="C257" s="5">
        <v>0</v>
      </c>
    </row>
    <row r="258" spans="1:3" x14ac:dyDescent="0.35">
      <c r="A258" s="189" t="s">
        <v>1996</v>
      </c>
      <c r="B258" s="5">
        <v>7.1525331888377133E-2</v>
      </c>
      <c r="C258" s="5">
        <v>0.92847466811162283</v>
      </c>
    </row>
    <row r="259" spans="1:3" x14ac:dyDescent="0.35">
      <c r="A259" s="189" t="s">
        <v>1990</v>
      </c>
      <c r="B259" s="5">
        <v>0</v>
      </c>
      <c r="C259" s="5">
        <v>1</v>
      </c>
    </row>
    <row r="260" spans="1:3" x14ac:dyDescent="0.35">
      <c r="A260" s="189" t="s">
        <v>1992</v>
      </c>
      <c r="B260" s="5">
        <v>0</v>
      </c>
      <c r="C260" s="5">
        <v>1</v>
      </c>
    </row>
    <row r="261" spans="1:3" x14ac:dyDescent="0.35">
      <c r="A261" s="189" t="s">
        <v>1998</v>
      </c>
      <c r="B261" s="5">
        <v>1</v>
      </c>
      <c r="C261" s="5">
        <v>0</v>
      </c>
    </row>
    <row r="262" spans="1:3" x14ac:dyDescent="0.35">
      <c r="A262" s="187" t="s">
        <v>2444</v>
      </c>
      <c r="B262" s="5">
        <v>0.41430506637767539</v>
      </c>
      <c r="C262" s="5">
        <v>0.58569493362232461</v>
      </c>
    </row>
    <row r="263" spans="1:3" x14ac:dyDescent="0.35">
      <c r="A263" s="187" t="s">
        <v>2369</v>
      </c>
      <c r="B263" s="5"/>
      <c r="C263" s="5"/>
    </row>
    <row r="264" spans="1:3" x14ac:dyDescent="0.35">
      <c r="A264" s="189" t="s">
        <v>2000</v>
      </c>
      <c r="B264" s="5">
        <v>0.39917899675207508</v>
      </c>
      <c r="C264" s="5">
        <v>0.60082100324792498</v>
      </c>
    </row>
    <row r="265" spans="1:3" x14ac:dyDescent="0.35">
      <c r="A265" s="189" t="s">
        <v>2002</v>
      </c>
      <c r="B265" s="5">
        <v>0.98966346153846152</v>
      </c>
      <c r="C265" s="5">
        <v>1.0336538461538461E-2</v>
      </c>
    </row>
    <row r="266" spans="1:3" x14ac:dyDescent="0.35">
      <c r="A266" s="187" t="s">
        <v>2445</v>
      </c>
      <c r="B266" s="5">
        <v>0.69442122914526827</v>
      </c>
      <c r="C266" s="5">
        <v>0.30557877085473173</v>
      </c>
    </row>
    <row r="267" spans="1:3" x14ac:dyDescent="0.35">
      <c r="A267" s="187" t="s">
        <v>2370</v>
      </c>
      <c r="B267" s="5"/>
      <c r="C267" s="5"/>
    </row>
    <row r="268" spans="1:3" x14ac:dyDescent="0.35">
      <c r="A268" s="189" t="s">
        <v>2004</v>
      </c>
      <c r="B268" s="5">
        <v>0</v>
      </c>
      <c r="C268" s="5">
        <v>1</v>
      </c>
    </row>
    <row r="269" spans="1:3" x14ac:dyDescent="0.35">
      <c r="A269" s="189" t="s">
        <v>2012</v>
      </c>
      <c r="B269" s="5">
        <v>0</v>
      </c>
      <c r="C269" s="5">
        <v>1</v>
      </c>
    </row>
    <row r="270" spans="1:3" x14ac:dyDescent="0.35">
      <c r="A270" s="189" t="s">
        <v>2008</v>
      </c>
      <c r="B270" s="5">
        <v>0</v>
      </c>
      <c r="C270" s="5">
        <v>1</v>
      </c>
    </row>
    <row r="271" spans="1:3" x14ac:dyDescent="0.35">
      <c r="A271" s="189" t="s">
        <v>2010</v>
      </c>
      <c r="B271" s="5">
        <v>0</v>
      </c>
      <c r="C271" s="5">
        <v>1</v>
      </c>
    </row>
    <row r="272" spans="1:3" x14ac:dyDescent="0.35">
      <c r="A272" s="187" t="s">
        <v>2446</v>
      </c>
      <c r="B272" s="5">
        <v>0</v>
      </c>
      <c r="C272" s="5">
        <v>1</v>
      </c>
    </row>
    <row r="273" spans="1:3" x14ac:dyDescent="0.35">
      <c r="A273" s="187" t="s">
        <v>2371</v>
      </c>
      <c r="B273" s="5"/>
      <c r="C273" s="5"/>
    </row>
    <row r="274" spans="1:3" x14ac:dyDescent="0.35">
      <c r="A274" s="189" t="s">
        <v>2016</v>
      </c>
      <c r="B274" s="5">
        <v>0</v>
      </c>
      <c r="C274" s="5">
        <v>1</v>
      </c>
    </row>
    <row r="275" spans="1:3" x14ac:dyDescent="0.35">
      <c r="A275" s="189" t="s">
        <v>2018</v>
      </c>
      <c r="B275" s="5">
        <v>0</v>
      </c>
      <c r="C275" s="5">
        <v>1</v>
      </c>
    </row>
    <row r="276" spans="1:3" x14ac:dyDescent="0.35">
      <c r="A276" s="187" t="s">
        <v>2447</v>
      </c>
      <c r="B276" s="5">
        <v>0</v>
      </c>
      <c r="C276" s="5">
        <v>1</v>
      </c>
    </row>
    <row r="277" spans="1:3" x14ac:dyDescent="0.35">
      <c r="A277" s="187" t="s">
        <v>2372</v>
      </c>
      <c r="B277" s="5"/>
      <c r="C277" s="5"/>
    </row>
    <row r="278" spans="1:3" x14ac:dyDescent="0.35">
      <c r="A278" s="189" t="s">
        <v>2032</v>
      </c>
      <c r="B278" s="5">
        <v>0</v>
      </c>
      <c r="C278" s="5">
        <v>1</v>
      </c>
    </row>
    <row r="279" spans="1:3" x14ac:dyDescent="0.35">
      <c r="A279" s="189" t="s">
        <v>2020</v>
      </c>
      <c r="B279" s="5">
        <v>0</v>
      </c>
      <c r="C279" s="5">
        <v>1</v>
      </c>
    </row>
    <row r="280" spans="1:3" x14ac:dyDescent="0.35">
      <c r="A280" s="187" t="s">
        <v>2448</v>
      </c>
      <c r="B280" s="5">
        <v>0</v>
      </c>
      <c r="C280" s="5">
        <v>1</v>
      </c>
    </row>
    <row r="281" spans="1:3" x14ac:dyDescent="0.35">
      <c r="A281" s="187" t="s">
        <v>2373</v>
      </c>
      <c r="B281" s="5"/>
      <c r="C281" s="5"/>
    </row>
    <row r="282" spans="1:3" x14ac:dyDescent="0.35">
      <c r="A282" s="189" t="s">
        <v>2022</v>
      </c>
      <c r="B282" s="5">
        <v>0</v>
      </c>
      <c r="C282" s="5">
        <v>1</v>
      </c>
    </row>
    <row r="283" spans="1:3" x14ac:dyDescent="0.35">
      <c r="A283" s="189" t="s">
        <v>2024</v>
      </c>
      <c r="B283" s="5">
        <v>0</v>
      </c>
      <c r="C283" s="5">
        <v>1</v>
      </c>
    </row>
    <row r="284" spans="1:3" x14ac:dyDescent="0.35">
      <c r="A284" s="187" t="s">
        <v>2449</v>
      </c>
      <c r="B284" s="5">
        <v>0</v>
      </c>
      <c r="C284" s="5">
        <v>1</v>
      </c>
    </row>
    <row r="285" spans="1:3" x14ac:dyDescent="0.35">
      <c r="A285" s="187" t="s">
        <v>2374</v>
      </c>
      <c r="B285" s="5"/>
      <c r="C285" s="5"/>
    </row>
    <row r="286" spans="1:3" x14ac:dyDescent="0.35">
      <c r="A286" s="189" t="s">
        <v>2026</v>
      </c>
      <c r="B286" s="5">
        <v>0</v>
      </c>
      <c r="C286" s="5">
        <v>1</v>
      </c>
    </row>
    <row r="287" spans="1:3" x14ac:dyDescent="0.35">
      <c r="A287" s="187" t="s">
        <v>2450</v>
      </c>
      <c r="B287" s="5">
        <v>0</v>
      </c>
      <c r="C287" s="5">
        <v>1</v>
      </c>
    </row>
    <row r="288" spans="1:3" x14ac:dyDescent="0.35">
      <c r="A288" s="187" t="s">
        <v>2375</v>
      </c>
      <c r="B288" s="5"/>
      <c r="C288" s="5"/>
    </row>
    <row r="289" spans="1:3" x14ac:dyDescent="0.35">
      <c r="A289" s="189" t="s">
        <v>2030</v>
      </c>
      <c r="B289" s="5">
        <v>0</v>
      </c>
      <c r="C289" s="5">
        <v>1</v>
      </c>
    </row>
    <row r="290" spans="1:3" x14ac:dyDescent="0.35">
      <c r="A290" s="187" t="s">
        <v>2451</v>
      </c>
      <c r="B290" s="5">
        <v>0</v>
      </c>
      <c r="C290" s="5">
        <v>1</v>
      </c>
    </row>
    <row r="291" spans="1:3" x14ac:dyDescent="0.35">
      <c r="A291" s="187" t="s">
        <v>2376</v>
      </c>
      <c r="B291" s="5"/>
      <c r="C291" s="5"/>
    </row>
    <row r="292" spans="1:3" x14ac:dyDescent="0.35">
      <c r="A292" s="189" t="s">
        <v>2038</v>
      </c>
      <c r="B292" s="5">
        <v>0</v>
      </c>
      <c r="C292" s="5">
        <v>1</v>
      </c>
    </row>
    <row r="293" spans="1:3" x14ac:dyDescent="0.35">
      <c r="A293" s="189" t="s">
        <v>2040</v>
      </c>
      <c r="B293" s="5">
        <v>0</v>
      </c>
      <c r="C293" s="5">
        <v>1</v>
      </c>
    </row>
    <row r="294" spans="1:3" x14ac:dyDescent="0.35">
      <c r="A294" s="189" t="s">
        <v>2042</v>
      </c>
      <c r="B294" s="5">
        <v>0.24567973473766336</v>
      </c>
      <c r="C294" s="5">
        <v>0.75432026526233664</v>
      </c>
    </row>
    <row r="295" spans="1:3" x14ac:dyDescent="0.35">
      <c r="A295" s="187" t="s">
        <v>2452</v>
      </c>
      <c r="B295" s="5">
        <v>8.1893244912554453E-2</v>
      </c>
      <c r="C295" s="5">
        <v>0.91810675508744544</v>
      </c>
    </row>
    <row r="296" spans="1:3" x14ac:dyDescent="0.35">
      <c r="A296" s="187" t="s">
        <v>2377</v>
      </c>
      <c r="B296" s="5"/>
      <c r="C296" s="5"/>
    </row>
    <row r="297" spans="1:3" x14ac:dyDescent="0.35">
      <c r="A297" s="189" t="s">
        <v>2046</v>
      </c>
      <c r="B297" s="5">
        <v>0</v>
      </c>
      <c r="C297" s="5">
        <v>1</v>
      </c>
    </row>
    <row r="298" spans="1:3" x14ac:dyDescent="0.35">
      <c r="A298" s="187" t="s">
        <v>2453</v>
      </c>
      <c r="B298" s="5">
        <v>0</v>
      </c>
      <c r="C298" s="5">
        <v>1</v>
      </c>
    </row>
    <row r="299" spans="1:3" x14ac:dyDescent="0.35">
      <c r="A299" s="187" t="s">
        <v>2379</v>
      </c>
      <c r="B299" s="5"/>
      <c r="C299" s="5"/>
    </row>
    <row r="300" spans="1:3" x14ac:dyDescent="0.35">
      <c r="A300" s="189" t="s">
        <v>2048</v>
      </c>
      <c r="B300" s="5">
        <v>0</v>
      </c>
      <c r="C300" s="5">
        <v>1</v>
      </c>
    </row>
    <row r="301" spans="1:3" x14ac:dyDescent="0.35">
      <c r="A301" s="189" t="s">
        <v>2066</v>
      </c>
      <c r="B301" s="5">
        <v>0</v>
      </c>
      <c r="C301" s="5">
        <v>1</v>
      </c>
    </row>
    <row r="302" spans="1:3" x14ac:dyDescent="0.35">
      <c r="A302" s="189" t="s">
        <v>2068</v>
      </c>
      <c r="B302" s="5">
        <v>0</v>
      </c>
      <c r="C302" s="5">
        <v>1</v>
      </c>
    </row>
    <row r="303" spans="1:3" x14ac:dyDescent="0.35">
      <c r="A303" s="189" t="s">
        <v>2064</v>
      </c>
      <c r="B303" s="5">
        <v>0</v>
      </c>
      <c r="C303" s="5">
        <v>1</v>
      </c>
    </row>
    <row r="304" spans="1:3" x14ac:dyDescent="0.35">
      <c r="A304" s="189" t="s">
        <v>2052</v>
      </c>
      <c r="B304" s="5">
        <v>0</v>
      </c>
      <c r="C304" s="5">
        <v>1</v>
      </c>
    </row>
    <row r="305" spans="1:3" x14ac:dyDescent="0.35">
      <c r="A305" s="189" t="s">
        <v>2070</v>
      </c>
      <c r="B305" s="5">
        <v>0</v>
      </c>
      <c r="C305" s="5">
        <v>1</v>
      </c>
    </row>
    <row r="306" spans="1:3" x14ac:dyDescent="0.35">
      <c r="A306" s="187" t="s">
        <v>2454</v>
      </c>
      <c r="B306" s="5">
        <v>0</v>
      </c>
      <c r="C306" s="5">
        <v>1</v>
      </c>
    </row>
    <row r="307" spans="1:3" x14ac:dyDescent="0.35">
      <c r="A307" s="187" t="s">
        <v>2381</v>
      </c>
      <c r="B307" s="5"/>
      <c r="C307" s="5"/>
    </row>
    <row r="308" spans="1:3" x14ac:dyDescent="0.35">
      <c r="A308" s="189" t="s">
        <v>2082</v>
      </c>
      <c r="B308" s="5">
        <v>0</v>
      </c>
      <c r="C308" s="5">
        <v>1</v>
      </c>
    </row>
    <row r="309" spans="1:3" x14ac:dyDescent="0.35">
      <c r="A309" s="189" t="s">
        <v>2080</v>
      </c>
      <c r="B309" s="5">
        <v>0</v>
      </c>
      <c r="C309" s="5">
        <v>1</v>
      </c>
    </row>
    <row r="310" spans="1:3" x14ac:dyDescent="0.35">
      <c r="A310" s="189" t="s">
        <v>2086</v>
      </c>
      <c r="B310" s="5">
        <v>0</v>
      </c>
      <c r="C310" s="5">
        <v>1</v>
      </c>
    </row>
    <row r="311" spans="1:3" x14ac:dyDescent="0.35">
      <c r="A311" s="189" t="s">
        <v>2090</v>
      </c>
      <c r="B311" s="5">
        <v>0</v>
      </c>
      <c r="C311" s="5">
        <v>1</v>
      </c>
    </row>
    <row r="312" spans="1:3" x14ac:dyDescent="0.35">
      <c r="A312" s="189" t="s">
        <v>2088</v>
      </c>
      <c r="B312" s="5">
        <v>0</v>
      </c>
      <c r="C312" s="5">
        <v>1</v>
      </c>
    </row>
    <row r="313" spans="1:3" x14ac:dyDescent="0.35">
      <c r="A313" s="189" t="s">
        <v>2084</v>
      </c>
      <c r="B313" s="5">
        <v>0</v>
      </c>
      <c r="C313" s="5">
        <v>1</v>
      </c>
    </row>
    <row r="314" spans="1:3" x14ac:dyDescent="0.35">
      <c r="A314" s="187" t="s">
        <v>2455</v>
      </c>
      <c r="B314" s="5">
        <v>0</v>
      </c>
      <c r="C314" s="5">
        <v>1</v>
      </c>
    </row>
    <row r="315" spans="1:3" x14ac:dyDescent="0.35">
      <c r="A315" s="187" t="s">
        <v>2382</v>
      </c>
      <c r="B315" s="5"/>
      <c r="C315" s="5"/>
    </row>
    <row r="316" spans="1:3" x14ac:dyDescent="0.35">
      <c r="A316" s="189" t="s">
        <v>2092</v>
      </c>
      <c r="B316" s="5">
        <v>0</v>
      </c>
      <c r="C316" s="5">
        <v>1</v>
      </c>
    </row>
    <row r="317" spans="1:3" x14ac:dyDescent="0.35">
      <c r="A317" s="187" t="s">
        <v>2456</v>
      </c>
      <c r="B317" s="5">
        <v>0</v>
      </c>
      <c r="C317" s="5">
        <v>1</v>
      </c>
    </row>
    <row r="318" spans="1:3" x14ac:dyDescent="0.35">
      <c r="A318" s="187" t="s">
        <v>2383</v>
      </c>
      <c r="B318" s="5"/>
      <c r="C318" s="5"/>
    </row>
    <row r="319" spans="1:3" x14ac:dyDescent="0.35">
      <c r="A319" s="189" t="s">
        <v>2094</v>
      </c>
      <c r="B319" s="5">
        <v>0</v>
      </c>
      <c r="C319" s="5">
        <v>1</v>
      </c>
    </row>
    <row r="320" spans="1:3" x14ac:dyDescent="0.35">
      <c r="A320" s="189" t="s">
        <v>2096</v>
      </c>
      <c r="B320" s="5">
        <v>0</v>
      </c>
      <c r="C320" s="5">
        <v>1</v>
      </c>
    </row>
    <row r="321" spans="1:3" x14ac:dyDescent="0.35">
      <c r="A321" s="189" t="s">
        <v>2098</v>
      </c>
      <c r="B321" s="5">
        <v>0</v>
      </c>
      <c r="C321" s="5">
        <v>1</v>
      </c>
    </row>
    <row r="322" spans="1:3" x14ac:dyDescent="0.35">
      <c r="A322" s="187" t="s">
        <v>2457</v>
      </c>
      <c r="B322" s="5">
        <v>0</v>
      </c>
      <c r="C322" s="5">
        <v>1</v>
      </c>
    </row>
    <row r="323" spans="1:3" x14ac:dyDescent="0.35">
      <c r="A323" s="187" t="s">
        <v>2384</v>
      </c>
      <c r="B323" s="5"/>
      <c r="C323" s="5"/>
    </row>
    <row r="324" spans="1:3" x14ac:dyDescent="0.35">
      <c r="A324" s="189" t="s">
        <v>2110</v>
      </c>
      <c r="B324" s="5">
        <v>0</v>
      </c>
      <c r="C324" s="5">
        <v>1</v>
      </c>
    </row>
    <row r="325" spans="1:3" x14ac:dyDescent="0.35">
      <c r="A325" s="189" t="s">
        <v>2108</v>
      </c>
      <c r="B325" s="5">
        <v>0</v>
      </c>
      <c r="C325" s="5">
        <v>1</v>
      </c>
    </row>
    <row r="326" spans="1:3" x14ac:dyDescent="0.35">
      <c r="A326" s="189" t="s">
        <v>2102</v>
      </c>
      <c r="B326" s="5">
        <v>0</v>
      </c>
      <c r="C326" s="5">
        <v>1</v>
      </c>
    </row>
    <row r="327" spans="1:3" x14ac:dyDescent="0.35">
      <c r="A327" s="189" t="s">
        <v>2104</v>
      </c>
      <c r="B327" s="5">
        <v>0.12273914462944825</v>
      </c>
      <c r="C327" s="5">
        <v>0.87726085537055176</v>
      </c>
    </row>
    <row r="328" spans="1:3" x14ac:dyDescent="0.35">
      <c r="A328" s="189" t="s">
        <v>2100</v>
      </c>
      <c r="B328" s="5">
        <v>0</v>
      </c>
      <c r="C328" s="5">
        <v>1</v>
      </c>
    </row>
    <row r="329" spans="1:3" x14ac:dyDescent="0.35">
      <c r="A329" s="189" t="s">
        <v>2112</v>
      </c>
      <c r="B329" s="5">
        <v>0</v>
      </c>
      <c r="C329" s="5">
        <v>1</v>
      </c>
    </row>
    <row r="330" spans="1:3" x14ac:dyDescent="0.35">
      <c r="A330" s="189" t="s">
        <v>2106</v>
      </c>
      <c r="B330" s="5">
        <v>0</v>
      </c>
      <c r="C330" s="5">
        <v>1</v>
      </c>
    </row>
    <row r="331" spans="1:3" x14ac:dyDescent="0.35">
      <c r="A331" s="187" t="s">
        <v>2458</v>
      </c>
      <c r="B331" s="5">
        <v>1.7534163518492608E-2</v>
      </c>
      <c r="C331" s="5">
        <v>0.98246583648150743</v>
      </c>
    </row>
    <row r="332" spans="1:3" x14ac:dyDescent="0.35">
      <c r="A332" s="187" t="s">
        <v>2385</v>
      </c>
      <c r="B332" s="5"/>
      <c r="C332" s="5"/>
    </row>
    <row r="333" spans="1:3" x14ac:dyDescent="0.35">
      <c r="A333" s="189" t="s">
        <v>2114</v>
      </c>
      <c r="B333" s="5">
        <v>0</v>
      </c>
      <c r="C333" s="5">
        <v>1</v>
      </c>
    </row>
    <row r="334" spans="1:3" x14ac:dyDescent="0.35">
      <c r="A334" s="187" t="s">
        <v>2459</v>
      </c>
      <c r="B334" s="5">
        <v>0</v>
      </c>
      <c r="C334" s="5">
        <v>1</v>
      </c>
    </row>
    <row r="335" spans="1:3" x14ac:dyDescent="0.35">
      <c r="A335" s="187" t="s">
        <v>2386</v>
      </c>
      <c r="B335" s="5"/>
      <c r="C335" s="5"/>
    </row>
    <row r="336" spans="1:3" x14ac:dyDescent="0.35">
      <c r="A336" s="189" t="s">
        <v>2116</v>
      </c>
      <c r="B336" s="5">
        <v>0</v>
      </c>
      <c r="C336" s="5">
        <v>1</v>
      </c>
    </row>
    <row r="337" spans="1:3" x14ac:dyDescent="0.35">
      <c r="A337" s="189" t="s">
        <v>2118</v>
      </c>
      <c r="B337" s="5">
        <v>0</v>
      </c>
      <c r="C337" s="5">
        <v>1</v>
      </c>
    </row>
    <row r="338" spans="1:3" x14ac:dyDescent="0.35">
      <c r="A338" s="187" t="s">
        <v>2460</v>
      </c>
      <c r="B338" s="5">
        <v>0</v>
      </c>
      <c r="C338" s="5">
        <v>1</v>
      </c>
    </row>
    <row r="339" spans="1:3" x14ac:dyDescent="0.35">
      <c r="A339" s="187" t="s">
        <v>2387</v>
      </c>
      <c r="B339" s="5"/>
      <c r="C339" s="5"/>
    </row>
    <row r="340" spans="1:3" x14ac:dyDescent="0.35">
      <c r="A340" s="189" t="s">
        <v>2122</v>
      </c>
      <c r="B340" s="5">
        <v>0</v>
      </c>
      <c r="C340" s="5">
        <v>1</v>
      </c>
    </row>
    <row r="341" spans="1:3" x14ac:dyDescent="0.35">
      <c r="A341" s="189" t="s">
        <v>2124</v>
      </c>
      <c r="B341" s="5">
        <v>0</v>
      </c>
      <c r="C341" s="5">
        <v>1</v>
      </c>
    </row>
    <row r="342" spans="1:3" x14ac:dyDescent="0.35">
      <c r="A342" s="189" t="s">
        <v>2120</v>
      </c>
      <c r="B342" s="5">
        <v>0</v>
      </c>
      <c r="C342" s="5">
        <v>1</v>
      </c>
    </row>
    <row r="343" spans="1:3" x14ac:dyDescent="0.35">
      <c r="A343" s="187" t="s">
        <v>2461</v>
      </c>
      <c r="B343" s="5">
        <v>0</v>
      </c>
      <c r="C343" s="5">
        <v>1</v>
      </c>
    </row>
    <row r="344" spans="1:3" x14ac:dyDescent="0.35">
      <c r="A344" s="187" t="s">
        <v>2388</v>
      </c>
      <c r="B344" s="5"/>
      <c r="C344" s="5"/>
    </row>
    <row r="345" spans="1:3" x14ac:dyDescent="0.35">
      <c r="A345" s="189" t="s">
        <v>2130</v>
      </c>
      <c r="B345" s="5">
        <v>0</v>
      </c>
      <c r="C345" s="5">
        <v>1</v>
      </c>
    </row>
    <row r="346" spans="1:3" x14ac:dyDescent="0.35">
      <c r="A346" s="189" t="s">
        <v>2134</v>
      </c>
      <c r="B346" s="5">
        <v>0</v>
      </c>
      <c r="C346" s="5">
        <v>1</v>
      </c>
    </row>
    <row r="347" spans="1:3" x14ac:dyDescent="0.35">
      <c r="A347" s="189" t="s">
        <v>2126</v>
      </c>
      <c r="B347" s="5">
        <v>0</v>
      </c>
      <c r="C347" s="5">
        <v>1</v>
      </c>
    </row>
    <row r="348" spans="1:3" x14ac:dyDescent="0.35">
      <c r="A348" s="189" t="s">
        <v>2132</v>
      </c>
      <c r="B348" s="5">
        <v>0</v>
      </c>
      <c r="C348" s="5">
        <v>1</v>
      </c>
    </row>
    <row r="349" spans="1:3" x14ac:dyDescent="0.35">
      <c r="A349" s="189" t="s">
        <v>2128</v>
      </c>
      <c r="B349" s="5">
        <v>0</v>
      </c>
      <c r="C349" s="5">
        <v>1</v>
      </c>
    </row>
    <row r="350" spans="1:3" x14ac:dyDescent="0.35">
      <c r="A350" s="187" t="s">
        <v>2462</v>
      </c>
      <c r="B350" s="5">
        <v>0</v>
      </c>
      <c r="C350" s="5">
        <v>1</v>
      </c>
    </row>
    <row r="351" spans="1:3" x14ac:dyDescent="0.35">
      <c r="A351" s="187" t="s">
        <v>2389</v>
      </c>
      <c r="B351" s="5"/>
      <c r="C351" s="5"/>
    </row>
    <row r="352" spans="1:3" x14ac:dyDescent="0.35">
      <c r="A352" s="189" t="s">
        <v>2136</v>
      </c>
      <c r="B352" s="5">
        <v>0</v>
      </c>
      <c r="C352" s="5">
        <v>1</v>
      </c>
    </row>
    <row r="353" spans="1:3" x14ac:dyDescent="0.35">
      <c r="A353" s="189" t="s">
        <v>2138</v>
      </c>
      <c r="B353" s="5">
        <v>0</v>
      </c>
      <c r="C353" s="5">
        <v>1</v>
      </c>
    </row>
    <row r="354" spans="1:3" x14ac:dyDescent="0.35">
      <c r="A354" s="189" t="s">
        <v>2140</v>
      </c>
      <c r="B354" s="5">
        <v>0</v>
      </c>
      <c r="C354" s="5">
        <v>1</v>
      </c>
    </row>
    <row r="355" spans="1:3" x14ac:dyDescent="0.35">
      <c r="A355" s="187" t="s">
        <v>2463</v>
      </c>
      <c r="B355" s="5">
        <v>0</v>
      </c>
      <c r="C355" s="5">
        <v>1</v>
      </c>
    </row>
    <row r="356" spans="1:3" x14ac:dyDescent="0.35">
      <c r="A356" s="187" t="s">
        <v>2390</v>
      </c>
      <c r="B356" s="5"/>
      <c r="C356" s="5"/>
    </row>
    <row r="357" spans="1:3" x14ac:dyDescent="0.35">
      <c r="A357" s="189" t="s">
        <v>2142</v>
      </c>
      <c r="B357" s="5">
        <v>0</v>
      </c>
      <c r="C357" s="5">
        <v>1</v>
      </c>
    </row>
    <row r="358" spans="1:3" x14ac:dyDescent="0.35">
      <c r="A358" s="187" t="s">
        <v>2464</v>
      </c>
      <c r="B358" s="5">
        <v>0</v>
      </c>
      <c r="C358" s="5">
        <v>1</v>
      </c>
    </row>
    <row r="359" spans="1:3" x14ac:dyDescent="0.35">
      <c r="A359" s="187" t="s">
        <v>2391</v>
      </c>
      <c r="B359" s="5"/>
      <c r="C359" s="5"/>
    </row>
    <row r="360" spans="1:3" x14ac:dyDescent="0.35">
      <c r="A360" s="189" t="s">
        <v>2148</v>
      </c>
      <c r="B360" s="5">
        <v>0</v>
      </c>
      <c r="C360" s="5">
        <v>1</v>
      </c>
    </row>
    <row r="361" spans="1:3" x14ac:dyDescent="0.35">
      <c r="A361" s="189" t="s">
        <v>2144</v>
      </c>
      <c r="B361" s="5">
        <v>0</v>
      </c>
      <c r="C361" s="5">
        <v>1</v>
      </c>
    </row>
    <row r="362" spans="1:3" x14ac:dyDescent="0.35">
      <c r="A362" s="189" t="s">
        <v>2146</v>
      </c>
      <c r="B362" s="5">
        <v>0</v>
      </c>
      <c r="C362" s="5">
        <v>1</v>
      </c>
    </row>
    <row r="363" spans="1:3" x14ac:dyDescent="0.35">
      <c r="A363" s="187" t="s">
        <v>2465</v>
      </c>
      <c r="B363" s="5">
        <v>0</v>
      </c>
      <c r="C363" s="5">
        <v>1</v>
      </c>
    </row>
    <row r="364" spans="1:3" x14ac:dyDescent="0.35">
      <c r="A364" s="187" t="s">
        <v>2392</v>
      </c>
      <c r="B364" s="5"/>
      <c r="C364" s="5"/>
    </row>
    <row r="365" spans="1:3" x14ac:dyDescent="0.35">
      <c r="A365" s="189" t="s">
        <v>2150</v>
      </c>
      <c r="B365" s="5">
        <v>0</v>
      </c>
      <c r="C365" s="5">
        <v>1</v>
      </c>
    </row>
    <row r="366" spans="1:3" x14ac:dyDescent="0.35">
      <c r="A366" s="189" t="s">
        <v>2170</v>
      </c>
      <c r="B366" s="5">
        <v>0</v>
      </c>
      <c r="C366" s="5">
        <v>1</v>
      </c>
    </row>
    <row r="367" spans="1:3" x14ac:dyDescent="0.35">
      <c r="A367" s="189" t="s">
        <v>2160</v>
      </c>
      <c r="B367" s="5">
        <v>0</v>
      </c>
      <c r="C367" s="5">
        <v>1</v>
      </c>
    </row>
    <row r="368" spans="1:3" x14ac:dyDescent="0.35">
      <c r="A368" s="189" t="s">
        <v>2162</v>
      </c>
      <c r="B368" s="5">
        <v>0</v>
      </c>
      <c r="C368" s="5">
        <v>1</v>
      </c>
    </row>
    <row r="369" spans="1:3" x14ac:dyDescent="0.35">
      <c r="A369" s="189" t="s">
        <v>2152</v>
      </c>
      <c r="B369" s="5">
        <v>0</v>
      </c>
      <c r="C369" s="5">
        <v>1</v>
      </c>
    </row>
    <row r="370" spans="1:3" x14ac:dyDescent="0.35">
      <c r="A370" s="189" t="s">
        <v>2168</v>
      </c>
      <c r="B370" s="5">
        <v>0</v>
      </c>
      <c r="C370" s="5">
        <v>1</v>
      </c>
    </row>
    <row r="371" spans="1:3" x14ac:dyDescent="0.35">
      <c r="A371" s="189" t="s">
        <v>2164</v>
      </c>
      <c r="B371" s="5">
        <v>0</v>
      </c>
      <c r="C371" s="5">
        <v>1</v>
      </c>
    </row>
    <row r="372" spans="1:3" x14ac:dyDescent="0.35">
      <c r="A372" s="189" t="s">
        <v>2156</v>
      </c>
      <c r="B372" s="5">
        <v>0</v>
      </c>
      <c r="C372" s="5">
        <v>1</v>
      </c>
    </row>
    <row r="373" spans="1:3" x14ac:dyDescent="0.35">
      <c r="A373" s="189" t="s">
        <v>2158</v>
      </c>
      <c r="B373" s="5">
        <v>0</v>
      </c>
      <c r="C373" s="5">
        <v>1</v>
      </c>
    </row>
    <row r="374" spans="1:3" x14ac:dyDescent="0.35">
      <c r="A374" s="189" t="s">
        <v>2172</v>
      </c>
      <c r="B374" s="5">
        <v>0</v>
      </c>
      <c r="C374" s="5">
        <v>1</v>
      </c>
    </row>
    <row r="375" spans="1:3" x14ac:dyDescent="0.35">
      <c r="A375" s="189" t="s">
        <v>2166</v>
      </c>
      <c r="B375" s="5">
        <v>0</v>
      </c>
      <c r="C375" s="5">
        <v>1</v>
      </c>
    </row>
    <row r="376" spans="1:3" x14ac:dyDescent="0.35">
      <c r="A376" s="187" t="s">
        <v>2466</v>
      </c>
      <c r="B376" s="5">
        <v>0</v>
      </c>
      <c r="C376" s="5">
        <v>1</v>
      </c>
    </row>
    <row r="377" spans="1:3" x14ac:dyDescent="0.35">
      <c r="A377" s="187" t="s">
        <v>2395</v>
      </c>
      <c r="B377" s="5"/>
      <c r="C377" s="5"/>
    </row>
    <row r="378" spans="1:3" x14ac:dyDescent="0.35">
      <c r="A378" s="189" t="s">
        <v>1982</v>
      </c>
      <c r="B378" s="5">
        <v>0</v>
      </c>
      <c r="C378" s="5">
        <v>1</v>
      </c>
    </row>
    <row r="379" spans="1:3" x14ac:dyDescent="0.35">
      <c r="A379" s="187" t="s">
        <v>2467</v>
      </c>
      <c r="B379" s="5">
        <v>0</v>
      </c>
      <c r="C379" s="5">
        <v>1</v>
      </c>
    </row>
    <row r="380" spans="1:3" x14ac:dyDescent="0.35">
      <c r="A380" s="187" t="s">
        <v>2397</v>
      </c>
      <c r="B380" s="5"/>
      <c r="C380" s="5"/>
    </row>
    <row r="381" spans="1:3" x14ac:dyDescent="0.35">
      <c r="A381" s="189" t="s">
        <v>2176</v>
      </c>
      <c r="B381" s="5">
        <v>0</v>
      </c>
      <c r="C381" s="5">
        <v>1</v>
      </c>
    </row>
    <row r="382" spans="1:3" x14ac:dyDescent="0.35">
      <c r="A382" s="187" t="s">
        <v>2468</v>
      </c>
      <c r="B382" s="5">
        <v>0</v>
      </c>
      <c r="C382" s="5">
        <v>1</v>
      </c>
    </row>
    <row r="383" spans="1:3" x14ac:dyDescent="0.35">
      <c r="A383" s="187" t="s">
        <v>2399</v>
      </c>
      <c r="B383" s="5"/>
      <c r="C383" s="5"/>
    </row>
    <row r="384" spans="1:3" x14ac:dyDescent="0.35">
      <c r="A384" s="189" t="s">
        <v>2178</v>
      </c>
      <c r="B384" s="5">
        <v>0</v>
      </c>
      <c r="C384" s="5">
        <v>1</v>
      </c>
    </row>
    <row r="385" spans="1:3" x14ac:dyDescent="0.35">
      <c r="A385" s="189" t="s">
        <v>2190</v>
      </c>
      <c r="B385" s="5">
        <v>0</v>
      </c>
      <c r="C385" s="5">
        <v>1</v>
      </c>
    </row>
    <row r="386" spans="1:3" x14ac:dyDescent="0.35">
      <c r="A386" s="187" t="s">
        <v>2469</v>
      </c>
      <c r="B386" s="5">
        <v>0</v>
      </c>
      <c r="C386" s="5">
        <v>1</v>
      </c>
    </row>
    <row r="387" spans="1:3" x14ac:dyDescent="0.35">
      <c r="A387" s="187" t="s">
        <v>2398</v>
      </c>
      <c r="B387" s="5"/>
      <c r="C387" s="5"/>
    </row>
    <row r="388" spans="1:3" x14ac:dyDescent="0.35">
      <c r="A388" s="189" t="s">
        <v>2180</v>
      </c>
      <c r="B388" s="5">
        <v>0.44043692439494542</v>
      </c>
      <c r="C388" s="5">
        <v>0.55956307560505458</v>
      </c>
    </row>
    <row r="389" spans="1:3" x14ac:dyDescent="0.35">
      <c r="A389" s="189" t="s">
        <v>2182</v>
      </c>
      <c r="B389" s="5">
        <v>1.0084628790519345</v>
      </c>
      <c r="C389" s="5">
        <v>-8.4628790519344719E-3</v>
      </c>
    </row>
    <row r="390" spans="1:3" x14ac:dyDescent="0.35">
      <c r="A390" s="187" t="s">
        <v>2470</v>
      </c>
      <c r="B390" s="5">
        <v>0.72444990172344004</v>
      </c>
      <c r="C390" s="5">
        <v>0.27555009827656007</v>
      </c>
    </row>
    <row r="391" spans="1:3" x14ac:dyDescent="0.35">
      <c r="A391" s="187" t="s">
        <v>2273</v>
      </c>
      <c r="B391" s="5"/>
      <c r="C391" s="5"/>
    </row>
    <row r="392" spans="1:3" x14ac:dyDescent="0.35">
      <c r="A392" s="189" t="s">
        <v>2034</v>
      </c>
      <c r="B392" s="5">
        <v>0</v>
      </c>
      <c r="C392" s="5">
        <v>1</v>
      </c>
    </row>
    <row r="393" spans="1:3" x14ac:dyDescent="0.35">
      <c r="A393" s="189" t="s">
        <v>2036</v>
      </c>
      <c r="B393" s="5">
        <v>0</v>
      </c>
      <c r="C393" s="5">
        <v>1</v>
      </c>
    </row>
    <row r="394" spans="1:3" x14ac:dyDescent="0.35">
      <c r="A394" s="187" t="s">
        <v>2471</v>
      </c>
      <c r="B394" s="5">
        <v>0</v>
      </c>
      <c r="C394" s="5">
        <v>1</v>
      </c>
    </row>
    <row r="395" spans="1:3" x14ac:dyDescent="0.35">
      <c r="A395" s="187" t="s">
        <v>1318</v>
      </c>
      <c r="B395" s="5">
        <v>0.31463249955946121</v>
      </c>
      <c r="C395" s="5">
        <v>0.68536750044053885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2317B-6422-404A-A10D-8886381DB1BE}">
  <sheetPr codeName="Sheet12"/>
  <dimension ref="A1:AC469"/>
  <sheetViews>
    <sheetView zoomScale="60" zoomScaleNormal="60" workbookViewId="0">
      <pane ySplit="1" topLeftCell="A359" activePane="bottomLeft" state="frozen"/>
      <selection pane="bottomLeft" activeCell="I399" sqref="I399"/>
    </sheetView>
  </sheetViews>
  <sheetFormatPr defaultRowHeight="14.25" x14ac:dyDescent="0.45"/>
  <cols>
    <col min="1" max="3" width="9.140625" style="170"/>
    <col min="4" max="4" width="14.85546875" style="170" customWidth="1"/>
    <col min="5" max="5" width="42.7109375" style="170" customWidth="1"/>
    <col min="6" max="7" width="45.140625" style="170" customWidth="1"/>
    <col min="8" max="8" width="9.140625" style="171"/>
    <col min="9" max="9" width="97.5" style="170" bestFit="1" customWidth="1"/>
    <col min="10" max="10" width="67.35546875" style="170" bestFit="1" customWidth="1"/>
    <col min="11" max="11" width="43" style="170" customWidth="1"/>
    <col min="12" max="12" width="29.5703125" style="170" customWidth="1"/>
    <col min="13" max="13" width="9.140625" style="170"/>
    <col min="14" max="14" width="66.85546875" style="170" customWidth="1"/>
    <col min="15" max="15" width="16.85546875" style="170" customWidth="1"/>
    <col min="16" max="16" width="66.85546875" style="170" customWidth="1"/>
    <col min="17" max="17" width="68.42578125" style="170" bestFit="1" customWidth="1"/>
    <col min="18" max="21" width="9.140625" style="170"/>
    <col min="22" max="22" width="69.640625" style="170" bestFit="1" customWidth="1"/>
    <col min="23" max="23" width="69.640625" style="170" customWidth="1"/>
    <col min="24" max="28" width="9.140625" style="170"/>
    <col min="29" max="29" width="42.7109375" style="170" customWidth="1"/>
    <col min="30" max="16384" width="9.140625" style="170"/>
  </cols>
  <sheetData>
    <row r="1" spans="1:29" s="163" customFormat="1" x14ac:dyDescent="0.45">
      <c r="A1" s="163" t="s">
        <v>2400</v>
      </c>
      <c r="B1" s="163" t="s">
        <v>2206</v>
      </c>
      <c r="C1" s="163" t="s">
        <v>2207</v>
      </c>
      <c r="D1" s="163" t="s">
        <v>2208</v>
      </c>
      <c r="E1" s="164" t="s">
        <v>2209</v>
      </c>
      <c r="F1" s="163" t="s">
        <v>2210</v>
      </c>
      <c r="G1" s="163" t="s">
        <v>2211</v>
      </c>
      <c r="H1" s="165" t="s">
        <v>2212</v>
      </c>
      <c r="I1" s="163" t="s">
        <v>2213</v>
      </c>
      <c r="J1" s="163" t="s">
        <v>2214</v>
      </c>
      <c r="K1" s="163" t="s">
        <v>2215</v>
      </c>
      <c r="L1" s="163" t="s">
        <v>2216</v>
      </c>
      <c r="N1" s="166" t="s">
        <v>2217</v>
      </c>
      <c r="O1" s="167" t="s">
        <v>2218</v>
      </c>
      <c r="P1" s="168" t="s">
        <v>2219</v>
      </c>
      <c r="Q1" s="169" t="s">
        <v>2210</v>
      </c>
      <c r="V1" s="163" t="s">
        <v>2220</v>
      </c>
      <c r="W1" s="163" t="s">
        <v>2221</v>
      </c>
      <c r="AB1" s="163" t="s">
        <v>2206</v>
      </c>
      <c r="AC1" s="170" t="s">
        <v>2209</v>
      </c>
    </row>
    <row r="2" spans="1:29" x14ac:dyDescent="0.45">
      <c r="A2" s="170" t="str">
        <f t="shared" ref="A2:A65" si="0">INDEX($A$397:$A$469,MATCH(C2,$C$397:$C$469,0))</f>
        <v> 111CA</v>
      </c>
      <c r="B2" s="170">
        <v>11</v>
      </c>
      <c r="C2" s="170" t="s">
        <v>836</v>
      </c>
      <c r="D2" s="170" t="s">
        <v>85</v>
      </c>
      <c r="E2" s="170" t="s">
        <v>2222</v>
      </c>
      <c r="F2" s="170" t="s">
        <v>5</v>
      </c>
      <c r="G2" s="170" t="str">
        <f>SUBSTITUTE(SUBSTITUTE(F2," ",""),CHAR(160),"")</f>
        <v>Farms</v>
      </c>
      <c r="H2" s="171" t="s">
        <v>837</v>
      </c>
      <c r="I2" s="170" t="s">
        <v>838</v>
      </c>
      <c r="J2" s="170" t="s">
        <v>5</v>
      </c>
      <c r="K2" s="172" t="str">
        <f>SUBSTITUTE(SUBSTITUTE(J2," ",""),CHAR(160),"")</f>
        <v>Farms</v>
      </c>
      <c r="L2" s="171" t="str">
        <f t="shared" ref="L2:L65" si="1">INDEX($O$2:$O$65,MATCH(J2,$Q$2:$Q$65,0))</f>
        <v>110C</v>
      </c>
      <c r="N2" s="173" t="s">
        <v>2223</v>
      </c>
      <c r="O2" s="174" t="s">
        <v>2224</v>
      </c>
      <c r="P2" s="172" t="str">
        <f>SUBSTITUTE(SUBSTITUTE(N2," ",""),CHAR(160),"")</f>
        <v>Farms</v>
      </c>
      <c r="Q2" s="175" t="str">
        <f>INDEX($J$2:$J$390,MATCH(P2,$K$2:$K$390,0))</f>
        <v>Farms</v>
      </c>
      <c r="U2" s="176" t="s">
        <v>1387</v>
      </c>
      <c r="V2" s="177" t="s">
        <v>50</v>
      </c>
      <c r="W2" s="178" t="str">
        <f>SUBSTITUTE(SUBSTITUTE(V2," ",""),CHAR(160),"")</f>
        <v>Accommodation</v>
      </c>
      <c r="AB2" s="170">
        <v>11</v>
      </c>
      <c r="AC2" s="170" t="s">
        <v>2222</v>
      </c>
    </row>
    <row r="3" spans="1:29" x14ac:dyDescent="0.45">
      <c r="A3" s="170" t="str">
        <f t="shared" si="0"/>
        <v> 111CA</v>
      </c>
      <c r="B3" s="170">
        <v>11</v>
      </c>
      <c r="C3" s="170" t="s">
        <v>836</v>
      </c>
      <c r="D3" s="170" t="s">
        <v>85</v>
      </c>
      <c r="E3" s="170" t="s">
        <v>2222</v>
      </c>
      <c r="F3" s="170" t="s">
        <v>5</v>
      </c>
      <c r="G3" s="170" t="str">
        <f t="shared" ref="G3:G66" si="2">SUBSTITUTE(SUBSTITUTE(F3," ",""),CHAR(160),"")</f>
        <v>Farms</v>
      </c>
      <c r="H3" s="171" t="s">
        <v>545</v>
      </c>
      <c r="I3" s="170" t="s">
        <v>546</v>
      </c>
      <c r="J3" s="170" t="s">
        <v>5</v>
      </c>
      <c r="K3" s="172" t="str">
        <f t="shared" ref="K3:K66" si="3">SUBSTITUTE(SUBSTITUTE(J3," ",""),CHAR(160),"")</f>
        <v>Farms</v>
      </c>
      <c r="L3" s="171" t="str">
        <f t="shared" si="1"/>
        <v>110C</v>
      </c>
      <c r="N3" s="173" t="s">
        <v>2225</v>
      </c>
      <c r="O3" s="174" t="s">
        <v>2226</v>
      </c>
      <c r="P3" s="172" t="str">
        <f t="shared" ref="P3:P43" si="4">SUBSTITUTE(SUBSTITUTE(N3," ",""),CHAR(160),"")</f>
        <v>Forestry,fishing,andrelatedactivities</v>
      </c>
      <c r="Q3" s="175" t="str">
        <f t="shared" ref="Q3:Q40" si="5">INDEX($J$2:$J$390,MATCH(P3,$K$2:$K$390,0))</f>
        <v>Forestry, fishing, and related activities</v>
      </c>
      <c r="U3" s="176" t="s">
        <v>1377</v>
      </c>
      <c r="V3" s="177" t="s">
        <v>44</v>
      </c>
      <c r="W3" s="178" t="str">
        <f t="shared" ref="W3:W66" si="6">SUBSTITUTE(SUBSTITUTE(V3," ",""),CHAR(160),"")</f>
        <v>Administrativeandsupportservices</v>
      </c>
      <c r="AB3" s="170">
        <v>21</v>
      </c>
      <c r="AC3" s="170" t="s">
        <v>86</v>
      </c>
    </row>
    <row r="4" spans="1:29" x14ac:dyDescent="0.45">
      <c r="A4" s="170" t="str">
        <f t="shared" si="0"/>
        <v> 111CA</v>
      </c>
      <c r="B4" s="170">
        <v>11</v>
      </c>
      <c r="C4" s="170" t="s">
        <v>836</v>
      </c>
      <c r="D4" s="170" t="s">
        <v>85</v>
      </c>
      <c r="E4" s="170" t="s">
        <v>2222</v>
      </c>
      <c r="F4" s="170" t="s">
        <v>5</v>
      </c>
      <c r="G4" s="170" t="str">
        <f t="shared" si="2"/>
        <v>Farms</v>
      </c>
      <c r="H4" s="171">
        <v>111200</v>
      </c>
      <c r="I4" s="170" t="s">
        <v>574</v>
      </c>
      <c r="J4" s="170" t="s">
        <v>5</v>
      </c>
      <c r="K4" s="172" t="str">
        <f t="shared" si="3"/>
        <v>Farms</v>
      </c>
      <c r="L4" s="171" t="str">
        <f t="shared" si="1"/>
        <v>110C</v>
      </c>
      <c r="N4" s="173" t="s">
        <v>2227</v>
      </c>
      <c r="O4" s="174">
        <v>2110</v>
      </c>
      <c r="P4" s="172" t="str">
        <f t="shared" si="4"/>
        <v>Oilandgasextraction</v>
      </c>
      <c r="Q4" s="175" t="str">
        <f t="shared" si="5"/>
        <v>Oil and gas extraction</v>
      </c>
      <c r="U4" s="176" t="s">
        <v>1355</v>
      </c>
      <c r="V4" s="177" t="s">
        <v>30</v>
      </c>
      <c r="W4" s="178" t="str">
        <f t="shared" si="6"/>
        <v>Airtransportation</v>
      </c>
      <c r="AB4" s="170">
        <v>22</v>
      </c>
      <c r="AC4" s="170" t="s">
        <v>8</v>
      </c>
    </row>
    <row r="5" spans="1:29" x14ac:dyDescent="0.45">
      <c r="A5" s="170" t="str">
        <f t="shared" si="0"/>
        <v> 111CA</v>
      </c>
      <c r="B5" s="170">
        <v>11</v>
      </c>
      <c r="C5" s="170" t="s">
        <v>836</v>
      </c>
      <c r="D5" s="170" t="s">
        <v>85</v>
      </c>
      <c r="E5" s="170" t="s">
        <v>2222</v>
      </c>
      <c r="F5" s="170" t="s">
        <v>5</v>
      </c>
      <c r="G5" s="170" t="str">
        <f t="shared" si="2"/>
        <v>Farms</v>
      </c>
      <c r="H5" s="171">
        <v>111300</v>
      </c>
      <c r="I5" s="170" t="s">
        <v>573</v>
      </c>
      <c r="J5" s="170" t="s">
        <v>5</v>
      </c>
      <c r="K5" s="172" t="str">
        <f t="shared" si="3"/>
        <v>Farms</v>
      </c>
      <c r="L5" s="171" t="str">
        <f t="shared" si="1"/>
        <v>110C</v>
      </c>
      <c r="N5" s="173" t="s">
        <v>2228</v>
      </c>
      <c r="O5" s="174">
        <v>2120</v>
      </c>
      <c r="P5" s="172" t="str">
        <f t="shared" si="4"/>
        <v>Mining,exceptoilandgas</v>
      </c>
      <c r="Q5" s="175" t="str">
        <f t="shared" si="5"/>
        <v>Mining, except oil and gas</v>
      </c>
      <c r="U5" s="176" t="s">
        <v>1380</v>
      </c>
      <c r="V5" s="177" t="s">
        <v>47</v>
      </c>
      <c r="W5" s="178" t="str">
        <f t="shared" si="6"/>
        <v>Ambulatoryhealthcareservices</v>
      </c>
      <c r="AB5" s="170">
        <v>23</v>
      </c>
      <c r="AC5" s="170" t="s">
        <v>69</v>
      </c>
    </row>
    <row r="6" spans="1:29" x14ac:dyDescent="0.45">
      <c r="A6" s="170" t="str">
        <f t="shared" si="0"/>
        <v> 111CA</v>
      </c>
      <c r="B6" s="170">
        <v>11</v>
      </c>
      <c r="C6" s="170" t="s">
        <v>836</v>
      </c>
      <c r="D6" s="170" t="s">
        <v>85</v>
      </c>
      <c r="E6" s="170" t="s">
        <v>2222</v>
      </c>
      <c r="F6" s="170" t="s">
        <v>5</v>
      </c>
      <c r="G6" s="170" t="str">
        <f t="shared" si="2"/>
        <v>Farms</v>
      </c>
      <c r="H6" s="171">
        <v>111400</v>
      </c>
      <c r="I6" s="170" t="s">
        <v>575</v>
      </c>
      <c r="J6" s="170" t="s">
        <v>5</v>
      </c>
      <c r="K6" s="172" t="str">
        <f t="shared" si="3"/>
        <v>Farms</v>
      </c>
      <c r="L6" s="171" t="str">
        <f t="shared" si="1"/>
        <v>110C</v>
      </c>
      <c r="N6" s="173" t="s">
        <v>2229</v>
      </c>
      <c r="O6" s="174">
        <v>2130</v>
      </c>
      <c r="P6" s="172" t="str">
        <f t="shared" si="4"/>
        <v>Supportactivitiesformining</v>
      </c>
      <c r="Q6" s="175" t="str">
        <f t="shared" si="5"/>
        <v>Support activities for mining</v>
      </c>
      <c r="U6" s="176" t="s">
        <v>1386</v>
      </c>
      <c r="V6" s="177" t="s">
        <v>49</v>
      </c>
      <c r="W6" s="178" t="str">
        <f t="shared" si="6"/>
        <v>Amusements,gambling,andrecreationindustries</v>
      </c>
      <c r="AB6" s="170" t="s">
        <v>88</v>
      </c>
      <c r="AC6" s="170" t="s">
        <v>87</v>
      </c>
    </row>
    <row r="7" spans="1:29" x14ac:dyDescent="0.45">
      <c r="A7" s="170" t="str">
        <f t="shared" si="0"/>
        <v> 111CA</v>
      </c>
      <c r="B7" s="170">
        <v>11</v>
      </c>
      <c r="C7" s="170" t="s">
        <v>836</v>
      </c>
      <c r="D7" s="170" t="s">
        <v>85</v>
      </c>
      <c r="E7" s="170" t="s">
        <v>2222</v>
      </c>
      <c r="F7" s="170" t="s">
        <v>5</v>
      </c>
      <c r="G7" s="170" t="str">
        <f t="shared" si="2"/>
        <v>Farms</v>
      </c>
      <c r="H7" s="171">
        <v>111900</v>
      </c>
      <c r="I7" s="170" t="s">
        <v>576</v>
      </c>
      <c r="J7" s="170" t="s">
        <v>5</v>
      </c>
      <c r="K7" s="172" t="str">
        <f t="shared" si="3"/>
        <v>Farms</v>
      </c>
      <c r="L7" s="171" t="str">
        <f t="shared" si="1"/>
        <v>110C</v>
      </c>
      <c r="N7" s="173" t="s">
        <v>2230</v>
      </c>
      <c r="O7" s="174">
        <v>2200</v>
      </c>
      <c r="P7" s="172" t="str">
        <f t="shared" si="4"/>
        <v>Utilities</v>
      </c>
      <c r="Q7" s="175" t="str">
        <f t="shared" si="5"/>
        <v>Utilities</v>
      </c>
      <c r="U7" s="176" t="s">
        <v>979</v>
      </c>
      <c r="V7" s="177" t="s">
        <v>11</v>
      </c>
      <c r="W7" s="178" t="str">
        <f t="shared" si="6"/>
        <v>Apparelandleatherandalliedproducts</v>
      </c>
      <c r="AB7" s="170">
        <v>42</v>
      </c>
      <c r="AC7" s="170" t="s">
        <v>70</v>
      </c>
    </row>
    <row r="8" spans="1:29" x14ac:dyDescent="0.45">
      <c r="A8" s="170" t="str">
        <f t="shared" si="0"/>
        <v> 111CA</v>
      </c>
      <c r="B8" s="170">
        <v>11</v>
      </c>
      <c r="C8" s="170" t="s">
        <v>836</v>
      </c>
      <c r="D8" s="170" t="s">
        <v>85</v>
      </c>
      <c r="E8" s="170" t="s">
        <v>2222</v>
      </c>
      <c r="F8" s="170" t="s">
        <v>5</v>
      </c>
      <c r="G8" s="170" t="str">
        <f t="shared" si="2"/>
        <v>Farms</v>
      </c>
      <c r="H8" s="171" t="s">
        <v>588</v>
      </c>
      <c r="I8" s="170" t="s">
        <v>589</v>
      </c>
      <c r="J8" s="170" t="s">
        <v>5</v>
      </c>
      <c r="K8" s="172" t="str">
        <f t="shared" si="3"/>
        <v>Farms</v>
      </c>
      <c r="L8" s="171" t="str">
        <f t="shared" si="1"/>
        <v>110C</v>
      </c>
      <c r="N8" s="173" t="s">
        <v>2231</v>
      </c>
      <c r="O8" s="174">
        <v>2300</v>
      </c>
      <c r="P8" s="172" t="str">
        <f t="shared" si="4"/>
        <v>Construction</v>
      </c>
      <c r="Q8" s="175" t="str">
        <f t="shared" si="5"/>
        <v>Construction</v>
      </c>
      <c r="U8" s="176" t="s">
        <v>2232</v>
      </c>
      <c r="V8" s="177" t="s">
        <v>38</v>
      </c>
      <c r="W8" s="178" t="str">
        <f t="shared" si="6"/>
        <v>Broadcastingandtelecommunications</v>
      </c>
      <c r="AB8" s="170" t="s">
        <v>999</v>
      </c>
      <c r="AC8" s="170" t="s">
        <v>29</v>
      </c>
    </row>
    <row r="9" spans="1:29" x14ac:dyDescent="0.45">
      <c r="A9" s="170" t="str">
        <f t="shared" si="0"/>
        <v> 111CA</v>
      </c>
      <c r="B9" s="170">
        <v>11</v>
      </c>
      <c r="C9" s="170" t="s">
        <v>836</v>
      </c>
      <c r="D9" s="170" t="s">
        <v>85</v>
      </c>
      <c r="E9" s="170" t="s">
        <v>2222</v>
      </c>
      <c r="F9" s="170" t="s">
        <v>5</v>
      </c>
      <c r="G9" s="170" t="str">
        <f t="shared" si="2"/>
        <v>Farms</v>
      </c>
      <c r="H9" s="171">
        <v>112120</v>
      </c>
      <c r="I9" s="170" t="s">
        <v>590</v>
      </c>
      <c r="J9" s="170" t="s">
        <v>5</v>
      </c>
      <c r="K9" s="172" t="str">
        <f t="shared" si="3"/>
        <v>Farms</v>
      </c>
      <c r="L9" s="171" t="str">
        <f t="shared" si="1"/>
        <v>110C</v>
      </c>
      <c r="N9" s="173" t="s">
        <v>2233</v>
      </c>
      <c r="O9" s="174">
        <v>3210</v>
      </c>
      <c r="P9" s="172" t="str">
        <f t="shared" si="4"/>
        <v>Woodproducts</v>
      </c>
      <c r="Q9" s="175" t="str">
        <f t="shared" si="5"/>
        <v>Wood products</v>
      </c>
      <c r="U9" s="176" t="s">
        <v>1344</v>
      </c>
      <c r="V9" s="177" t="s">
        <v>16</v>
      </c>
      <c r="W9" s="178" t="str">
        <f t="shared" si="6"/>
        <v>Chemicalproducts</v>
      </c>
      <c r="AB9" s="170" t="s">
        <v>90</v>
      </c>
      <c r="AC9" s="170" t="s">
        <v>2234</v>
      </c>
    </row>
    <row r="10" spans="1:29" x14ac:dyDescent="0.45">
      <c r="A10" s="170" t="str">
        <f t="shared" si="0"/>
        <v> 111CA</v>
      </c>
      <c r="B10" s="170">
        <v>11</v>
      </c>
      <c r="C10" s="170" t="s">
        <v>836</v>
      </c>
      <c r="D10" s="170" t="s">
        <v>85</v>
      </c>
      <c r="E10" s="170" t="s">
        <v>2222</v>
      </c>
      <c r="F10" s="170" t="s">
        <v>5</v>
      </c>
      <c r="G10" s="170" t="str">
        <f t="shared" si="2"/>
        <v>Farms</v>
      </c>
      <c r="H10" s="171" t="s">
        <v>560</v>
      </c>
      <c r="I10" s="170" t="s">
        <v>561</v>
      </c>
      <c r="J10" s="170" t="s">
        <v>5</v>
      </c>
      <c r="K10" s="172" t="str">
        <f t="shared" si="3"/>
        <v>Farms</v>
      </c>
      <c r="L10" s="171" t="str">
        <f t="shared" si="1"/>
        <v>110C</v>
      </c>
      <c r="N10" s="173" t="s">
        <v>2235</v>
      </c>
      <c r="O10" s="174">
        <v>3270</v>
      </c>
      <c r="P10" s="172" t="str">
        <f t="shared" si="4"/>
        <v>Nonmetallicmineralproducts</v>
      </c>
      <c r="Q10" s="175" t="str">
        <f t="shared" si="5"/>
        <v>Nonmetallic mineral products</v>
      </c>
      <c r="U10" s="176" t="s">
        <v>1350</v>
      </c>
      <c r="V10" s="177" t="s">
        <v>22</v>
      </c>
      <c r="W10" s="178" t="str">
        <f t="shared" si="6"/>
        <v>Computerandelectronicproducts</v>
      </c>
      <c r="AB10" s="170">
        <v>51</v>
      </c>
      <c r="AC10" s="170" t="s">
        <v>2236</v>
      </c>
    </row>
    <row r="11" spans="1:29" x14ac:dyDescent="0.45">
      <c r="A11" s="170" t="str">
        <f t="shared" si="0"/>
        <v> 111CA</v>
      </c>
      <c r="B11" s="170">
        <v>11</v>
      </c>
      <c r="C11" s="170" t="s">
        <v>836</v>
      </c>
      <c r="D11" s="170" t="s">
        <v>85</v>
      </c>
      <c r="E11" s="170" t="s">
        <v>2222</v>
      </c>
      <c r="F11" s="170" t="s">
        <v>5</v>
      </c>
      <c r="G11" s="170" t="str">
        <f t="shared" si="2"/>
        <v>Farms</v>
      </c>
      <c r="H11" s="171">
        <v>112300</v>
      </c>
      <c r="I11" s="170" t="s">
        <v>568</v>
      </c>
      <c r="J11" s="170" t="s">
        <v>5</v>
      </c>
      <c r="K11" s="172" t="str">
        <f t="shared" si="3"/>
        <v>Farms</v>
      </c>
      <c r="L11" s="171" t="str">
        <f t="shared" si="1"/>
        <v>110C</v>
      </c>
      <c r="N11" s="173" t="s">
        <v>2237</v>
      </c>
      <c r="O11" s="174">
        <v>3310</v>
      </c>
      <c r="P11" s="172" t="str">
        <f t="shared" si="4"/>
        <v>Primarymetals</v>
      </c>
      <c r="Q11" s="175" t="str">
        <f t="shared" si="5"/>
        <v>Primary metals</v>
      </c>
      <c r="U11" s="176" t="s">
        <v>2238</v>
      </c>
      <c r="V11" s="177" t="s">
        <v>97</v>
      </c>
      <c r="W11" s="178" t="str">
        <f t="shared" si="6"/>
        <v>Computersystemsdesignandrelatedservices</v>
      </c>
      <c r="AB11" s="179" t="s">
        <v>93</v>
      </c>
      <c r="AC11" s="170" t="s">
        <v>2239</v>
      </c>
    </row>
    <row r="12" spans="1:29" x14ac:dyDescent="0.45">
      <c r="A12" s="170" t="str">
        <f t="shared" si="0"/>
        <v> 113FF</v>
      </c>
      <c r="B12" s="170">
        <v>11</v>
      </c>
      <c r="C12" s="170" t="s">
        <v>843</v>
      </c>
      <c r="D12" s="170" t="s">
        <v>85</v>
      </c>
      <c r="E12" s="170" t="s">
        <v>2222</v>
      </c>
      <c r="F12" s="170" t="s">
        <v>6</v>
      </c>
      <c r="G12" s="170" t="str">
        <f t="shared" si="2"/>
        <v>Forestry,fishing,andrelatedactivities</v>
      </c>
      <c r="H12" s="171">
        <v>113000</v>
      </c>
      <c r="I12" s="170" t="s">
        <v>844</v>
      </c>
      <c r="J12" s="170" t="s">
        <v>6</v>
      </c>
      <c r="K12" s="172" t="str">
        <f t="shared" si="3"/>
        <v>Forestry,fishing,andrelatedactivities</v>
      </c>
      <c r="L12" s="171" t="str">
        <f t="shared" si="1"/>
        <v>113F</v>
      </c>
      <c r="N12" s="173" t="s">
        <v>2240</v>
      </c>
      <c r="O12" s="174">
        <v>3320</v>
      </c>
      <c r="P12" s="172" t="str">
        <f t="shared" si="4"/>
        <v>Fabricatedmetalproducts</v>
      </c>
      <c r="Q12" s="175" t="str">
        <f t="shared" si="5"/>
        <v>Fabricated metal products</v>
      </c>
      <c r="U12" s="176" t="s">
        <v>2241</v>
      </c>
      <c r="V12" s="177" t="s">
        <v>69</v>
      </c>
      <c r="W12" s="178" t="str">
        <f t="shared" si="6"/>
        <v>Construction</v>
      </c>
      <c r="AB12" s="170" t="s">
        <v>95</v>
      </c>
      <c r="AC12" s="170" t="s">
        <v>2242</v>
      </c>
    </row>
    <row r="13" spans="1:29" x14ac:dyDescent="0.45">
      <c r="A13" s="170" t="str">
        <f t="shared" si="0"/>
        <v> 113FF</v>
      </c>
      <c r="B13" s="170">
        <v>11</v>
      </c>
      <c r="C13" s="170" t="s">
        <v>843</v>
      </c>
      <c r="D13" s="170" t="s">
        <v>85</v>
      </c>
      <c r="E13" s="170" t="s">
        <v>2222</v>
      </c>
      <c r="F13" s="170" t="s">
        <v>6</v>
      </c>
      <c r="G13" s="170" t="str">
        <f t="shared" si="2"/>
        <v>Forestry,fishing,andrelatedactivities</v>
      </c>
      <c r="H13" s="171">
        <v>114000</v>
      </c>
      <c r="I13" s="170" t="s">
        <v>558</v>
      </c>
      <c r="J13" s="170" t="s">
        <v>6</v>
      </c>
      <c r="K13" s="172" t="str">
        <f t="shared" si="3"/>
        <v>Forestry,fishing,andrelatedactivities</v>
      </c>
      <c r="L13" s="171" t="str">
        <f t="shared" si="1"/>
        <v>113F</v>
      </c>
      <c r="N13" s="173" t="s">
        <v>2243</v>
      </c>
      <c r="O13" s="174">
        <v>3330</v>
      </c>
      <c r="P13" s="172" t="str">
        <f t="shared" si="4"/>
        <v>Machinery</v>
      </c>
      <c r="Q13" s="175" t="str">
        <f t="shared" si="5"/>
        <v>Machinery</v>
      </c>
      <c r="U13" s="176" t="s">
        <v>2244</v>
      </c>
      <c r="V13" s="177" t="s">
        <v>1010</v>
      </c>
      <c r="W13" s="178" t="str">
        <f t="shared" si="6"/>
        <v>Dataprocessing,internetpublishing,andotherinformationservices</v>
      </c>
      <c r="AB13" s="170">
        <v>6</v>
      </c>
      <c r="AC13" s="170" t="s">
        <v>2245</v>
      </c>
    </row>
    <row r="14" spans="1:29" x14ac:dyDescent="0.45">
      <c r="A14" s="170" t="str">
        <f t="shared" si="0"/>
        <v> 113FF</v>
      </c>
      <c r="B14" s="170">
        <v>11</v>
      </c>
      <c r="C14" s="170" t="s">
        <v>843</v>
      </c>
      <c r="D14" s="170" t="s">
        <v>85</v>
      </c>
      <c r="E14" s="170" t="s">
        <v>2222</v>
      </c>
      <c r="F14" s="170" t="s">
        <v>6</v>
      </c>
      <c r="G14" s="170" t="str">
        <f t="shared" si="2"/>
        <v>Forestry,fishing,andrelatedactivities</v>
      </c>
      <c r="H14" s="171">
        <v>115000</v>
      </c>
      <c r="I14" s="170" t="s">
        <v>669</v>
      </c>
      <c r="J14" s="170" t="s">
        <v>6</v>
      </c>
      <c r="K14" s="172" t="str">
        <f t="shared" si="3"/>
        <v>Forestry,fishing,andrelatedactivities</v>
      </c>
      <c r="L14" s="171" t="str">
        <f t="shared" si="1"/>
        <v>113F</v>
      </c>
      <c r="N14" s="173" t="s">
        <v>2246</v>
      </c>
      <c r="O14" s="174">
        <v>3340</v>
      </c>
      <c r="P14" s="172" t="str">
        <f t="shared" si="4"/>
        <v>Computerandelectronicproducts</v>
      </c>
      <c r="Q14" s="175" t="str">
        <f t="shared" si="5"/>
        <v>Computer and electronic products</v>
      </c>
      <c r="U14" s="176" t="s">
        <v>2247</v>
      </c>
      <c r="V14" s="177" t="s">
        <v>46</v>
      </c>
      <c r="W14" s="178" t="str">
        <f t="shared" si="6"/>
        <v>Educationalservices</v>
      </c>
      <c r="AB14" s="170">
        <v>7</v>
      </c>
      <c r="AC14" s="170" t="s">
        <v>2248</v>
      </c>
    </row>
    <row r="15" spans="1:29" x14ac:dyDescent="0.45">
      <c r="A15" s="170" t="str">
        <f t="shared" si="0"/>
        <v> 211</v>
      </c>
      <c r="B15" s="170">
        <v>21</v>
      </c>
      <c r="C15" s="170">
        <v>211</v>
      </c>
      <c r="D15" s="170" t="s">
        <v>86</v>
      </c>
      <c r="E15" s="170" t="s">
        <v>86</v>
      </c>
      <c r="F15" s="170" t="s">
        <v>67</v>
      </c>
      <c r="G15" s="170" t="str">
        <f t="shared" si="2"/>
        <v>Oilandgasextraction</v>
      </c>
      <c r="H15" s="171">
        <v>211000</v>
      </c>
      <c r="I15" s="170" t="s">
        <v>67</v>
      </c>
      <c r="J15" s="170" t="s">
        <v>67</v>
      </c>
      <c r="K15" s="172" t="str">
        <f t="shared" si="3"/>
        <v>Oilandgasextraction</v>
      </c>
      <c r="L15" s="171">
        <f t="shared" si="1"/>
        <v>2110</v>
      </c>
      <c r="N15" s="173" t="s">
        <v>2249</v>
      </c>
      <c r="O15" s="174">
        <v>3350</v>
      </c>
      <c r="P15" s="172" t="str">
        <f t="shared" si="4"/>
        <v>Electricalequipment,appliances,andcomponents</v>
      </c>
      <c r="Q15" s="175" t="str">
        <f t="shared" si="5"/>
        <v>Electrical equipment, appliances, and components</v>
      </c>
      <c r="U15" s="176" t="s">
        <v>1351</v>
      </c>
      <c r="V15" s="177" t="s">
        <v>23</v>
      </c>
      <c r="W15" s="178" t="str">
        <f t="shared" si="6"/>
        <v>Electricalequipment,appliances,andcomponents</v>
      </c>
      <c r="AB15" s="170">
        <v>7</v>
      </c>
      <c r="AC15" s="170" t="s">
        <v>2248</v>
      </c>
    </row>
    <row r="16" spans="1:29" x14ac:dyDescent="0.45">
      <c r="A16" s="170" t="str">
        <f t="shared" si="0"/>
        <v> 212</v>
      </c>
      <c r="B16" s="170">
        <v>21</v>
      </c>
      <c r="C16" s="170">
        <v>212</v>
      </c>
      <c r="D16" s="170" t="s">
        <v>86</v>
      </c>
      <c r="E16" s="170" t="s">
        <v>86</v>
      </c>
      <c r="F16" s="170" t="s">
        <v>7</v>
      </c>
      <c r="G16" s="170" t="str">
        <f t="shared" si="2"/>
        <v>Mining,exceptoilandgas</v>
      </c>
      <c r="H16" s="171">
        <v>212100</v>
      </c>
      <c r="I16" s="170" t="s">
        <v>598</v>
      </c>
      <c r="J16" s="170" t="s">
        <v>7</v>
      </c>
      <c r="K16" s="172" t="str">
        <f t="shared" si="3"/>
        <v>Mining,exceptoilandgas</v>
      </c>
      <c r="L16" s="171">
        <f t="shared" si="1"/>
        <v>2120</v>
      </c>
      <c r="N16" s="173" t="s">
        <v>2250</v>
      </c>
      <c r="O16" s="174" t="s">
        <v>2251</v>
      </c>
      <c r="P16" s="172" t="str">
        <f t="shared" si="4"/>
        <v>Motorvehicles,bodiesandtrailers,andparts</v>
      </c>
      <c r="Q16" s="175" t="str">
        <f t="shared" si="5"/>
        <v>Motor vehicles, bodies and trailers, and parts</v>
      </c>
      <c r="U16" s="176" t="s">
        <v>1348</v>
      </c>
      <c r="V16" s="177" t="s">
        <v>20</v>
      </c>
      <c r="W16" s="178" t="str">
        <f t="shared" si="6"/>
        <v>Fabricatedmetalproducts</v>
      </c>
      <c r="AB16" s="170">
        <v>81</v>
      </c>
      <c r="AC16" s="170" t="s">
        <v>2252</v>
      </c>
    </row>
    <row r="17" spans="1:29" x14ac:dyDescent="0.45">
      <c r="A17" s="170" t="str">
        <f t="shared" si="0"/>
        <v> 212</v>
      </c>
      <c r="B17" s="170">
        <v>21</v>
      </c>
      <c r="C17" s="170">
        <v>212</v>
      </c>
      <c r="D17" s="170" t="s">
        <v>86</v>
      </c>
      <c r="E17" s="170" t="s">
        <v>86</v>
      </c>
      <c r="F17" s="170" t="s">
        <v>7</v>
      </c>
      <c r="G17" s="170" t="str">
        <f t="shared" si="2"/>
        <v>Mining,exceptoilandgas</v>
      </c>
      <c r="H17" s="171" t="s">
        <v>845</v>
      </c>
      <c r="I17" s="170" t="s">
        <v>846</v>
      </c>
      <c r="J17" s="170" t="s">
        <v>7</v>
      </c>
      <c r="K17" s="172" t="str">
        <f t="shared" si="3"/>
        <v>Mining,exceptoilandgas</v>
      </c>
      <c r="L17" s="171">
        <f t="shared" si="1"/>
        <v>2120</v>
      </c>
      <c r="N17" s="173" t="s">
        <v>2253</v>
      </c>
      <c r="O17" s="174" t="s">
        <v>2254</v>
      </c>
      <c r="P17" s="172" t="str">
        <f t="shared" si="4"/>
        <v>Othertransportationequipment</v>
      </c>
      <c r="Q17" s="175" t="str">
        <f t="shared" si="5"/>
        <v>Other transportation equipment</v>
      </c>
      <c r="U17" s="176" t="s">
        <v>836</v>
      </c>
      <c r="V17" s="177" t="s">
        <v>5</v>
      </c>
      <c r="W17" s="178" t="str">
        <f t="shared" si="6"/>
        <v>Farms</v>
      </c>
      <c r="AB17" s="170" t="s">
        <v>101</v>
      </c>
      <c r="AC17" s="170" t="s">
        <v>100</v>
      </c>
    </row>
    <row r="18" spans="1:29" x14ac:dyDescent="0.45">
      <c r="A18" s="170" t="str">
        <f t="shared" si="0"/>
        <v> 212</v>
      </c>
      <c r="B18" s="170">
        <v>21</v>
      </c>
      <c r="C18" s="170">
        <v>212</v>
      </c>
      <c r="D18" s="170" t="s">
        <v>86</v>
      </c>
      <c r="E18" s="170" t="s">
        <v>86</v>
      </c>
      <c r="F18" s="170" t="s">
        <v>7</v>
      </c>
      <c r="G18" s="170" t="str">
        <f t="shared" si="2"/>
        <v>Mining,exceptoilandgas</v>
      </c>
      <c r="H18" s="171">
        <v>212230</v>
      </c>
      <c r="I18" s="170" t="s">
        <v>848</v>
      </c>
      <c r="J18" s="170" t="s">
        <v>7</v>
      </c>
      <c r="K18" s="172" t="str">
        <f t="shared" si="3"/>
        <v>Mining,exceptoilandgas</v>
      </c>
      <c r="L18" s="171">
        <f t="shared" si="1"/>
        <v>2120</v>
      </c>
      <c r="N18" s="173" t="s">
        <v>2255</v>
      </c>
      <c r="O18" s="174">
        <v>3370</v>
      </c>
      <c r="P18" s="172" t="str">
        <f t="shared" si="4"/>
        <v>Furnitureandrelatedproducts</v>
      </c>
      <c r="Q18" s="175" t="str">
        <f t="shared" si="5"/>
        <v>Furniture and related products</v>
      </c>
      <c r="U18" s="176" t="s">
        <v>1013</v>
      </c>
      <c r="V18" s="177" t="s">
        <v>63</v>
      </c>
      <c r="W18" s="178" t="str">
        <f t="shared" si="6"/>
        <v>FederalReservebanks,creditintermediation,andrelatedactivities</v>
      </c>
      <c r="AB18" s="170" t="s">
        <v>1065</v>
      </c>
      <c r="AC18" s="170" t="s">
        <v>2256</v>
      </c>
    </row>
    <row r="19" spans="1:29" x14ac:dyDescent="0.45">
      <c r="A19" s="170" t="str">
        <f t="shared" si="0"/>
        <v> 212</v>
      </c>
      <c r="B19" s="170">
        <v>21</v>
      </c>
      <c r="C19" s="170">
        <v>212</v>
      </c>
      <c r="D19" s="170" t="s">
        <v>86</v>
      </c>
      <c r="E19" s="170" t="s">
        <v>86</v>
      </c>
      <c r="F19" s="170" t="s">
        <v>7</v>
      </c>
      <c r="G19" s="170" t="str">
        <f t="shared" si="2"/>
        <v>Mining,exceptoilandgas</v>
      </c>
      <c r="H19" s="171">
        <v>212310</v>
      </c>
      <c r="I19" s="170" t="s">
        <v>849</v>
      </c>
      <c r="J19" s="170" t="s">
        <v>7</v>
      </c>
      <c r="K19" s="172" t="str">
        <f t="shared" si="3"/>
        <v>Mining,exceptoilandgas</v>
      </c>
      <c r="L19" s="171">
        <f t="shared" si="1"/>
        <v>2120</v>
      </c>
      <c r="N19" s="173" t="s">
        <v>2257</v>
      </c>
      <c r="O19" s="174" t="s">
        <v>2258</v>
      </c>
      <c r="P19" s="172" t="str">
        <f t="shared" si="4"/>
        <v>Miscellaneousmanufacturing</v>
      </c>
      <c r="Q19" s="175" t="str">
        <f t="shared" si="5"/>
        <v>Miscellaneous manufacturing</v>
      </c>
      <c r="U19" s="176" t="s">
        <v>973</v>
      </c>
      <c r="V19" s="177" t="s">
        <v>9</v>
      </c>
      <c r="W19" s="178" t="str">
        <f t="shared" si="6"/>
        <v>Foodandbeverageandtobaccoproducts</v>
      </c>
      <c r="AB19" s="170" t="s">
        <v>1068</v>
      </c>
      <c r="AC19" s="170" t="s">
        <v>2259</v>
      </c>
    </row>
    <row r="20" spans="1:29" x14ac:dyDescent="0.45">
      <c r="A20" s="170" t="str">
        <f t="shared" si="0"/>
        <v> 212</v>
      </c>
      <c r="B20" s="170">
        <v>21</v>
      </c>
      <c r="C20" s="170">
        <v>212</v>
      </c>
      <c r="D20" s="170" t="s">
        <v>86</v>
      </c>
      <c r="E20" s="170" t="s">
        <v>86</v>
      </c>
      <c r="F20" s="170" t="s">
        <v>7</v>
      </c>
      <c r="G20" s="170" t="str">
        <f t="shared" si="2"/>
        <v>Mining,exceptoilandgas</v>
      </c>
      <c r="H20" s="171" t="s">
        <v>579</v>
      </c>
      <c r="I20" s="170" t="s">
        <v>580</v>
      </c>
      <c r="J20" s="170" t="s">
        <v>7</v>
      </c>
      <c r="K20" s="172" t="str">
        <f t="shared" si="3"/>
        <v>Mining,exceptoilandgas</v>
      </c>
      <c r="L20" s="171">
        <f t="shared" si="1"/>
        <v>2120</v>
      </c>
      <c r="N20" s="173" t="s">
        <v>2260</v>
      </c>
      <c r="O20" s="174" t="s">
        <v>2261</v>
      </c>
      <c r="P20" s="172" t="str">
        <f t="shared" si="4"/>
        <v>Food,beverage,andtobaccoproducts</v>
      </c>
      <c r="Q20" s="170" t="s">
        <v>9</v>
      </c>
      <c r="U20" s="176" t="s">
        <v>2262</v>
      </c>
      <c r="V20" s="177" t="s">
        <v>1002</v>
      </c>
      <c r="W20" s="178" t="str">
        <f t="shared" si="6"/>
        <v>Foodandbeveragestores</v>
      </c>
    </row>
    <row r="21" spans="1:29" x14ac:dyDescent="0.45">
      <c r="A21" s="170" t="str">
        <f t="shared" si="0"/>
        <v> 213</v>
      </c>
      <c r="B21" s="170">
        <v>21</v>
      </c>
      <c r="C21" s="170">
        <v>213</v>
      </c>
      <c r="D21" s="170" t="s">
        <v>86</v>
      </c>
      <c r="E21" s="170" t="s">
        <v>86</v>
      </c>
      <c r="F21" s="170" t="s">
        <v>68</v>
      </c>
      <c r="G21" s="170" t="str">
        <f t="shared" si="2"/>
        <v>Supportactivitiesformining</v>
      </c>
      <c r="H21" s="171">
        <v>213111</v>
      </c>
      <c r="I21" s="170" t="s">
        <v>851</v>
      </c>
      <c r="J21" s="170" t="s">
        <v>68</v>
      </c>
      <c r="K21" s="172" t="str">
        <f t="shared" si="3"/>
        <v>Supportactivitiesformining</v>
      </c>
      <c r="L21" s="171">
        <f t="shared" si="1"/>
        <v>2130</v>
      </c>
      <c r="N21" s="173" t="s">
        <v>2263</v>
      </c>
      <c r="O21" s="174" t="s">
        <v>2264</v>
      </c>
      <c r="P21" s="172" t="str">
        <f t="shared" si="4"/>
        <v>Textilemillsandtextileproductmills</v>
      </c>
      <c r="Q21" s="175" t="str">
        <f t="shared" si="5"/>
        <v>Textile mills and textile product mills</v>
      </c>
      <c r="U21" s="176" t="s">
        <v>1388</v>
      </c>
      <c r="V21" s="177" t="s">
        <v>51</v>
      </c>
      <c r="W21" s="178" t="str">
        <f t="shared" si="6"/>
        <v>Foodservicesanddrinkingplaces</v>
      </c>
    </row>
    <row r="22" spans="1:29" x14ac:dyDescent="0.45">
      <c r="A22" s="170" t="str">
        <f t="shared" si="0"/>
        <v> 213</v>
      </c>
      <c r="B22" s="170">
        <v>21</v>
      </c>
      <c r="C22" s="170">
        <v>213</v>
      </c>
      <c r="D22" s="170" t="s">
        <v>86</v>
      </c>
      <c r="E22" s="170" t="s">
        <v>86</v>
      </c>
      <c r="F22" s="170" t="s">
        <v>68</v>
      </c>
      <c r="G22" s="170" t="str">
        <f t="shared" si="2"/>
        <v>Supportactivitiesformining</v>
      </c>
      <c r="H22" s="171" t="s">
        <v>852</v>
      </c>
      <c r="I22" s="170" t="s">
        <v>853</v>
      </c>
      <c r="J22" s="170" t="s">
        <v>68</v>
      </c>
      <c r="K22" s="172" t="str">
        <f t="shared" si="3"/>
        <v>Supportactivitiesformining</v>
      </c>
      <c r="L22" s="171">
        <f t="shared" si="1"/>
        <v>2130</v>
      </c>
      <c r="N22" s="173" t="s">
        <v>2265</v>
      </c>
      <c r="O22" s="174" t="s">
        <v>2266</v>
      </c>
      <c r="P22" s="172" t="str">
        <f t="shared" si="4"/>
        <v>Apparelandleatherandalliedproducts</v>
      </c>
      <c r="Q22" s="175" t="str">
        <f t="shared" si="5"/>
        <v>Apparel and leather and allied products</v>
      </c>
      <c r="U22" s="176" t="s">
        <v>843</v>
      </c>
      <c r="V22" s="177" t="s">
        <v>6</v>
      </c>
      <c r="W22" s="178" t="str">
        <f t="shared" si="6"/>
        <v>Forestry,fishing,andrelatedactivities</v>
      </c>
    </row>
    <row r="23" spans="1:29" x14ac:dyDescent="0.45">
      <c r="A23" s="170" t="str">
        <f t="shared" si="0"/>
        <v> 22</v>
      </c>
      <c r="B23" s="170">
        <v>22</v>
      </c>
      <c r="C23" s="170">
        <v>22</v>
      </c>
      <c r="D23" s="170" t="s">
        <v>8</v>
      </c>
      <c r="E23" s="170" t="s">
        <v>8</v>
      </c>
      <c r="F23" s="170" t="s">
        <v>8</v>
      </c>
      <c r="G23" s="170" t="str">
        <f t="shared" si="2"/>
        <v>Utilities</v>
      </c>
      <c r="H23" s="171">
        <v>221100</v>
      </c>
      <c r="I23" s="170" t="s">
        <v>629</v>
      </c>
      <c r="J23" s="170" t="s">
        <v>8</v>
      </c>
      <c r="K23" s="172" t="str">
        <f t="shared" si="3"/>
        <v>Utilities</v>
      </c>
      <c r="L23" s="171">
        <f t="shared" si="1"/>
        <v>2200</v>
      </c>
      <c r="N23" s="173" t="s">
        <v>2267</v>
      </c>
      <c r="O23" s="174">
        <v>3220</v>
      </c>
      <c r="P23" s="172" t="str">
        <f t="shared" si="4"/>
        <v>Paperproducts</v>
      </c>
      <c r="Q23" s="175" t="str">
        <f t="shared" si="5"/>
        <v>Paper products</v>
      </c>
      <c r="U23" s="176" t="s">
        <v>1372</v>
      </c>
      <c r="V23" s="177" t="s">
        <v>41</v>
      </c>
      <c r="W23" s="178" t="str">
        <f t="shared" si="6"/>
        <v>Funds,trusts,andotherfinancialvehicles</v>
      </c>
    </row>
    <row r="24" spans="1:29" x14ac:dyDescent="0.45">
      <c r="A24" s="170" t="str">
        <f t="shared" si="0"/>
        <v> 22</v>
      </c>
      <c r="B24" s="170">
        <v>22</v>
      </c>
      <c r="C24" s="170">
        <v>22</v>
      </c>
      <c r="D24" s="170" t="s">
        <v>8</v>
      </c>
      <c r="E24" s="170" t="s">
        <v>8</v>
      </c>
      <c r="F24" s="170" t="s">
        <v>8</v>
      </c>
      <c r="G24" s="170" t="str">
        <f t="shared" si="2"/>
        <v>Utilities</v>
      </c>
      <c r="H24" s="171">
        <v>221200</v>
      </c>
      <c r="I24" s="170" t="s">
        <v>630</v>
      </c>
      <c r="J24" s="170" t="s">
        <v>8</v>
      </c>
      <c r="K24" s="172" t="str">
        <f t="shared" si="3"/>
        <v>Utilities</v>
      </c>
      <c r="L24" s="171">
        <f t="shared" si="1"/>
        <v>2200</v>
      </c>
      <c r="N24" s="173" t="s">
        <v>2268</v>
      </c>
      <c r="O24" s="174">
        <v>3230</v>
      </c>
      <c r="P24" s="172" t="str">
        <f t="shared" si="4"/>
        <v>Printingandrelatedsupportactivities</v>
      </c>
      <c r="Q24" s="175" t="str">
        <f t="shared" si="5"/>
        <v>Printing and related support activities</v>
      </c>
      <c r="U24" s="176" t="s">
        <v>1353</v>
      </c>
      <c r="V24" s="177" t="s">
        <v>27</v>
      </c>
      <c r="W24" s="178" t="str">
        <f t="shared" si="6"/>
        <v>Furnitureandrelatedproducts</v>
      </c>
    </row>
    <row r="25" spans="1:29" x14ac:dyDescent="0.45">
      <c r="A25" s="170" t="str">
        <f t="shared" si="0"/>
        <v> 22</v>
      </c>
      <c r="B25" s="170">
        <v>22</v>
      </c>
      <c r="C25" s="170">
        <v>22</v>
      </c>
      <c r="D25" s="170" t="s">
        <v>8</v>
      </c>
      <c r="E25" s="170" t="s">
        <v>8</v>
      </c>
      <c r="F25" s="170" t="s">
        <v>8</v>
      </c>
      <c r="G25" s="170" t="str">
        <f t="shared" si="2"/>
        <v>Utilities</v>
      </c>
      <c r="H25" s="171">
        <v>221300</v>
      </c>
      <c r="I25" s="170" t="s">
        <v>626</v>
      </c>
      <c r="J25" s="170" t="s">
        <v>8</v>
      </c>
      <c r="K25" s="172" t="str">
        <f t="shared" si="3"/>
        <v>Utilities</v>
      </c>
      <c r="L25" s="171">
        <f t="shared" si="1"/>
        <v>2200</v>
      </c>
      <c r="N25" s="173" t="s">
        <v>2269</v>
      </c>
      <c r="O25" s="174">
        <v>3240</v>
      </c>
      <c r="P25" s="172" t="str">
        <f t="shared" si="4"/>
        <v>Petroleumandcoalproducts</v>
      </c>
      <c r="Q25" s="175" t="str">
        <f t="shared" si="5"/>
        <v>Petroleum and coal products</v>
      </c>
      <c r="U25" s="176" t="s">
        <v>2270</v>
      </c>
      <c r="V25" s="177" t="s">
        <v>1003</v>
      </c>
      <c r="W25" s="178" t="str">
        <f t="shared" si="6"/>
        <v>Generalmerchandisestores</v>
      </c>
    </row>
    <row r="26" spans="1:29" x14ac:dyDescent="0.45">
      <c r="A26" s="170" t="str">
        <f t="shared" si="0"/>
        <v> 23</v>
      </c>
      <c r="B26" s="170">
        <v>23</v>
      </c>
      <c r="C26" s="170">
        <v>23</v>
      </c>
      <c r="D26" s="170" t="s">
        <v>69</v>
      </c>
      <c r="E26" s="170" t="s">
        <v>69</v>
      </c>
      <c r="F26" s="170" t="s">
        <v>69</v>
      </c>
      <c r="G26" s="170" t="str">
        <f t="shared" si="2"/>
        <v>Construction</v>
      </c>
      <c r="H26" s="171">
        <v>230301</v>
      </c>
      <c r="I26" s="170" t="s">
        <v>856</v>
      </c>
      <c r="J26" s="170" t="s">
        <v>69</v>
      </c>
      <c r="K26" s="172" t="str">
        <f t="shared" si="3"/>
        <v>Construction</v>
      </c>
      <c r="L26" s="171">
        <f t="shared" si="1"/>
        <v>2300</v>
      </c>
      <c r="N26" s="173" t="s">
        <v>2271</v>
      </c>
      <c r="O26" s="174">
        <v>3250</v>
      </c>
      <c r="P26" s="172" t="str">
        <f t="shared" si="4"/>
        <v>Chemicalproducts</v>
      </c>
      <c r="Q26" s="175" t="str">
        <f t="shared" si="5"/>
        <v>Chemical products</v>
      </c>
      <c r="U26" s="176" t="s">
        <v>1381</v>
      </c>
      <c r="V26" s="177" t="s">
        <v>637</v>
      </c>
      <c r="W26" s="178" t="str">
        <f t="shared" si="6"/>
        <v>Hospitals</v>
      </c>
    </row>
    <row r="27" spans="1:29" x14ac:dyDescent="0.45">
      <c r="A27" s="170" t="str">
        <f t="shared" si="0"/>
        <v> 23</v>
      </c>
      <c r="B27" s="170">
        <v>23</v>
      </c>
      <c r="C27" s="170">
        <v>23</v>
      </c>
      <c r="D27" s="170" t="s">
        <v>69</v>
      </c>
      <c r="E27" s="170" t="s">
        <v>69</v>
      </c>
      <c r="F27" s="170" t="s">
        <v>69</v>
      </c>
      <c r="G27" s="170" t="str">
        <f t="shared" si="2"/>
        <v>Construction</v>
      </c>
      <c r="H27" s="171">
        <v>230302</v>
      </c>
      <c r="I27" s="170" t="s">
        <v>858</v>
      </c>
      <c r="J27" s="170" t="s">
        <v>69</v>
      </c>
      <c r="K27" s="172" t="str">
        <f t="shared" si="3"/>
        <v>Construction</v>
      </c>
      <c r="L27" s="171">
        <f t="shared" si="1"/>
        <v>2300</v>
      </c>
      <c r="N27" s="173" t="s">
        <v>2272</v>
      </c>
      <c r="O27" s="174">
        <v>3260</v>
      </c>
      <c r="P27" s="172" t="str">
        <f t="shared" si="4"/>
        <v>Plasticsandrubberproducts</v>
      </c>
      <c r="Q27" s="175" t="str">
        <f t="shared" si="5"/>
        <v>Plastics and rubber products</v>
      </c>
      <c r="U27" s="176" t="s">
        <v>2273</v>
      </c>
      <c r="V27" s="177" t="s">
        <v>2274</v>
      </c>
      <c r="W27" s="178" t="str">
        <f t="shared" si="6"/>
        <v>HousingServices</v>
      </c>
    </row>
    <row r="28" spans="1:29" x14ac:dyDescent="0.45">
      <c r="A28" s="170" t="str">
        <f t="shared" si="0"/>
        <v> 23</v>
      </c>
      <c r="B28" s="170">
        <v>23</v>
      </c>
      <c r="C28" s="170">
        <v>23</v>
      </c>
      <c r="D28" s="170" t="s">
        <v>69</v>
      </c>
      <c r="E28" s="170" t="s">
        <v>69</v>
      </c>
      <c r="F28" s="170" t="s">
        <v>69</v>
      </c>
      <c r="G28" s="170" t="str">
        <f t="shared" si="2"/>
        <v>Construction</v>
      </c>
      <c r="H28" s="171">
        <v>233210</v>
      </c>
      <c r="I28" s="170" t="s">
        <v>859</v>
      </c>
      <c r="J28" s="170" t="s">
        <v>69</v>
      </c>
      <c r="K28" s="172" t="str">
        <f t="shared" si="3"/>
        <v>Construction</v>
      </c>
      <c r="L28" s="171">
        <f t="shared" si="1"/>
        <v>2300</v>
      </c>
      <c r="N28" s="173" t="s">
        <v>2275</v>
      </c>
      <c r="O28" s="174">
        <v>4200</v>
      </c>
      <c r="P28" s="172" t="str">
        <f t="shared" si="4"/>
        <v>Wholesaletrade</v>
      </c>
      <c r="Q28" s="175" t="str">
        <f t="shared" si="5"/>
        <v>Wholesale trade</v>
      </c>
      <c r="U28" s="176" t="s">
        <v>1371</v>
      </c>
      <c r="V28" s="177" t="s">
        <v>40</v>
      </c>
      <c r="W28" s="178" t="str">
        <f t="shared" si="6"/>
        <v>Insurancecarriersandrelatedactivities</v>
      </c>
    </row>
    <row r="29" spans="1:29" x14ac:dyDescent="0.45">
      <c r="A29" s="170" t="str">
        <f t="shared" si="0"/>
        <v> 23</v>
      </c>
      <c r="B29" s="170">
        <v>23</v>
      </c>
      <c r="C29" s="170">
        <v>23</v>
      </c>
      <c r="D29" s="170" t="s">
        <v>69</v>
      </c>
      <c r="E29" s="170" t="s">
        <v>69</v>
      </c>
      <c r="F29" s="170" t="s">
        <v>69</v>
      </c>
      <c r="G29" s="170" t="str">
        <f t="shared" si="2"/>
        <v>Construction</v>
      </c>
      <c r="H29" s="171">
        <v>233230</v>
      </c>
      <c r="I29" s="170" t="s">
        <v>860</v>
      </c>
      <c r="J29" s="170" t="s">
        <v>69</v>
      </c>
      <c r="K29" s="172" t="str">
        <f t="shared" si="3"/>
        <v>Construction</v>
      </c>
      <c r="L29" s="171">
        <f t="shared" si="1"/>
        <v>2300</v>
      </c>
      <c r="N29" s="173" t="s">
        <v>2276</v>
      </c>
      <c r="O29" s="174" t="s">
        <v>999</v>
      </c>
      <c r="P29" s="172" t="str">
        <f t="shared" si="4"/>
        <v>Retailtrade</v>
      </c>
      <c r="Q29" s="175" t="str">
        <f t="shared" si="5"/>
        <v>Retail trade</v>
      </c>
      <c r="U29" s="176" t="s">
        <v>2277</v>
      </c>
      <c r="V29" s="177" t="s">
        <v>96</v>
      </c>
      <c r="W29" s="178" t="str">
        <f t="shared" si="6"/>
        <v>Legalservices</v>
      </c>
    </row>
    <row r="30" spans="1:29" x14ac:dyDescent="0.45">
      <c r="A30" s="170" t="str">
        <f t="shared" si="0"/>
        <v> 23</v>
      </c>
      <c r="B30" s="170">
        <v>23</v>
      </c>
      <c r="C30" s="170">
        <v>23</v>
      </c>
      <c r="D30" s="170" t="s">
        <v>69</v>
      </c>
      <c r="E30" s="170" t="s">
        <v>69</v>
      </c>
      <c r="F30" s="170" t="s">
        <v>69</v>
      </c>
      <c r="G30" s="170" t="str">
        <f t="shared" si="2"/>
        <v>Construction</v>
      </c>
      <c r="H30" s="171">
        <v>233240</v>
      </c>
      <c r="I30" s="170" t="s">
        <v>861</v>
      </c>
      <c r="J30" s="170" t="s">
        <v>69</v>
      </c>
      <c r="K30" s="172" t="str">
        <f t="shared" si="3"/>
        <v>Construction</v>
      </c>
      <c r="L30" s="171">
        <f t="shared" si="1"/>
        <v>2300</v>
      </c>
      <c r="N30" s="173" t="s">
        <v>2278</v>
      </c>
      <c r="O30" s="174">
        <v>4810</v>
      </c>
      <c r="P30" s="172" t="str">
        <f t="shared" si="4"/>
        <v>Airtransportation</v>
      </c>
      <c r="Q30" s="175" t="str">
        <f t="shared" si="5"/>
        <v>Air transportation</v>
      </c>
      <c r="U30" s="176" t="s">
        <v>1349</v>
      </c>
      <c r="V30" s="177" t="s">
        <v>21</v>
      </c>
      <c r="W30" s="178" t="str">
        <f t="shared" si="6"/>
        <v>Machinery</v>
      </c>
    </row>
    <row r="31" spans="1:29" x14ac:dyDescent="0.45">
      <c r="A31" s="170" t="str">
        <f t="shared" si="0"/>
        <v> 23</v>
      </c>
      <c r="B31" s="170">
        <v>23</v>
      </c>
      <c r="C31" s="170">
        <v>23</v>
      </c>
      <c r="D31" s="170" t="s">
        <v>69</v>
      </c>
      <c r="E31" s="170" t="s">
        <v>69</v>
      </c>
      <c r="F31" s="170" t="s">
        <v>69</v>
      </c>
      <c r="G31" s="170" t="str">
        <f t="shared" si="2"/>
        <v>Construction</v>
      </c>
      <c r="H31" s="171">
        <v>233262</v>
      </c>
      <c r="I31" s="170" t="s">
        <v>862</v>
      </c>
      <c r="J31" s="170" t="s">
        <v>69</v>
      </c>
      <c r="K31" s="172" t="str">
        <f t="shared" si="3"/>
        <v>Construction</v>
      </c>
      <c r="L31" s="171">
        <f t="shared" si="1"/>
        <v>2300</v>
      </c>
      <c r="N31" s="173" t="s">
        <v>2279</v>
      </c>
      <c r="O31" s="174">
        <v>4820</v>
      </c>
      <c r="P31" s="172" t="str">
        <f t="shared" si="4"/>
        <v>Railroadtransportation</v>
      </c>
      <c r="Q31" s="175" t="s">
        <v>31</v>
      </c>
      <c r="U31" s="176" t="s">
        <v>2280</v>
      </c>
      <c r="V31" s="177" t="s">
        <v>72</v>
      </c>
      <c r="W31" s="178" t="str">
        <f t="shared" si="6"/>
        <v>Managementofcompaniesandenterprises</v>
      </c>
    </row>
    <row r="32" spans="1:29" x14ac:dyDescent="0.45">
      <c r="A32" s="170" t="str">
        <f t="shared" si="0"/>
        <v> 23</v>
      </c>
      <c r="B32" s="170">
        <v>23</v>
      </c>
      <c r="C32" s="170">
        <v>23</v>
      </c>
      <c r="D32" s="170" t="s">
        <v>69</v>
      </c>
      <c r="E32" s="170" t="s">
        <v>69</v>
      </c>
      <c r="F32" s="170" t="s">
        <v>69</v>
      </c>
      <c r="G32" s="170" t="str">
        <f t="shared" si="2"/>
        <v>Construction</v>
      </c>
      <c r="H32" s="171">
        <v>233293</v>
      </c>
      <c r="I32" s="170" t="s">
        <v>863</v>
      </c>
      <c r="J32" s="170" t="s">
        <v>69</v>
      </c>
      <c r="K32" s="172" t="str">
        <f t="shared" si="3"/>
        <v>Construction</v>
      </c>
      <c r="L32" s="171">
        <f t="shared" si="1"/>
        <v>2300</v>
      </c>
      <c r="N32" s="173" t="s">
        <v>2281</v>
      </c>
      <c r="O32" s="174">
        <v>4830</v>
      </c>
      <c r="P32" s="172" t="str">
        <f t="shared" si="4"/>
        <v>Watertransportation</v>
      </c>
      <c r="Q32" s="175" t="str">
        <f t="shared" si="5"/>
        <v>Water transportation</v>
      </c>
      <c r="U32" s="176" t="s">
        <v>1332</v>
      </c>
      <c r="V32" s="177" t="s">
        <v>7</v>
      </c>
      <c r="W32" s="178" t="str">
        <f t="shared" si="6"/>
        <v>Mining,exceptoilandgas</v>
      </c>
    </row>
    <row r="33" spans="1:23" x14ac:dyDescent="0.45">
      <c r="A33" s="170" t="str">
        <f t="shared" si="0"/>
        <v> 23</v>
      </c>
      <c r="B33" s="170">
        <v>23</v>
      </c>
      <c r="C33" s="170">
        <v>23</v>
      </c>
      <c r="D33" s="170" t="s">
        <v>69</v>
      </c>
      <c r="E33" s="170" t="s">
        <v>69</v>
      </c>
      <c r="F33" s="170" t="s">
        <v>69</v>
      </c>
      <c r="G33" s="170" t="str">
        <f t="shared" si="2"/>
        <v>Construction</v>
      </c>
      <c r="H33" s="171" t="s">
        <v>864</v>
      </c>
      <c r="I33" s="170" t="s">
        <v>865</v>
      </c>
      <c r="J33" s="170" t="s">
        <v>69</v>
      </c>
      <c r="K33" s="172" t="str">
        <f t="shared" si="3"/>
        <v>Construction</v>
      </c>
      <c r="L33" s="171">
        <f t="shared" si="1"/>
        <v>2300</v>
      </c>
      <c r="N33" s="173" t="s">
        <v>2282</v>
      </c>
      <c r="O33" s="174">
        <v>4840</v>
      </c>
      <c r="P33" s="172" t="str">
        <f t="shared" si="4"/>
        <v>Trucktransportation</v>
      </c>
      <c r="Q33" s="175" t="str">
        <f t="shared" si="5"/>
        <v>Truck transportation</v>
      </c>
      <c r="U33" s="176" t="s">
        <v>1354</v>
      </c>
      <c r="V33" s="177" t="s">
        <v>28</v>
      </c>
      <c r="W33" s="178" t="str">
        <f t="shared" si="6"/>
        <v>Miscellaneousmanufacturing</v>
      </c>
    </row>
    <row r="34" spans="1:23" x14ac:dyDescent="0.45">
      <c r="A34" s="170" t="str">
        <f t="shared" si="0"/>
        <v> 23</v>
      </c>
      <c r="B34" s="170">
        <v>23</v>
      </c>
      <c r="C34" s="170">
        <v>23</v>
      </c>
      <c r="D34" s="170" t="s">
        <v>69</v>
      </c>
      <c r="E34" s="170" t="s">
        <v>69</v>
      </c>
      <c r="F34" s="170" t="s">
        <v>69</v>
      </c>
      <c r="G34" s="170" t="str">
        <f t="shared" si="2"/>
        <v>Construction</v>
      </c>
      <c r="H34" s="171" t="s">
        <v>866</v>
      </c>
      <c r="I34" s="170" t="s">
        <v>867</v>
      </c>
      <c r="J34" s="170" t="s">
        <v>69</v>
      </c>
      <c r="K34" s="172" t="str">
        <f t="shared" si="3"/>
        <v>Construction</v>
      </c>
      <c r="L34" s="171">
        <f t="shared" si="1"/>
        <v>2300</v>
      </c>
      <c r="N34" s="173" t="s">
        <v>2283</v>
      </c>
      <c r="O34" s="174">
        <v>4850</v>
      </c>
      <c r="P34" s="172" t="str">
        <f t="shared" si="4"/>
        <v>Transitandgroundpassengertransportation</v>
      </c>
      <c r="Q34" s="175" t="str">
        <f t="shared" si="5"/>
        <v>Transit and ground passenger transportation</v>
      </c>
      <c r="U34" s="176" t="s">
        <v>43</v>
      </c>
      <c r="V34" s="177" t="s">
        <v>65</v>
      </c>
      <c r="W34" s="178" t="str">
        <f t="shared" si="6"/>
        <v>Miscellaneousprofessional,scientific,andtechnicalservices</v>
      </c>
    </row>
    <row r="35" spans="1:23" x14ac:dyDescent="0.45">
      <c r="A35" s="170" t="str">
        <f t="shared" si="0"/>
        <v> 23</v>
      </c>
      <c r="B35" s="170">
        <v>23</v>
      </c>
      <c r="C35" s="170">
        <v>23</v>
      </c>
      <c r="D35" s="170" t="s">
        <v>69</v>
      </c>
      <c r="E35" s="170" t="s">
        <v>69</v>
      </c>
      <c r="F35" s="170" t="s">
        <v>69</v>
      </c>
      <c r="G35" s="170" t="str">
        <f t="shared" si="2"/>
        <v>Construction</v>
      </c>
      <c r="H35" s="171">
        <v>233411</v>
      </c>
      <c r="I35" s="170" t="s">
        <v>868</v>
      </c>
      <c r="J35" s="170" t="s">
        <v>69</v>
      </c>
      <c r="K35" s="172" t="str">
        <f t="shared" si="3"/>
        <v>Construction</v>
      </c>
      <c r="L35" s="171">
        <f t="shared" si="1"/>
        <v>2300</v>
      </c>
      <c r="N35" s="173" t="s">
        <v>2284</v>
      </c>
      <c r="O35" s="174">
        <v>4860</v>
      </c>
      <c r="P35" s="172" t="str">
        <f t="shared" si="4"/>
        <v>Pipelinetransportation</v>
      </c>
      <c r="Q35" s="175" t="str">
        <f t="shared" si="5"/>
        <v>Pipeline transportation</v>
      </c>
      <c r="U35" s="176" t="s">
        <v>1365</v>
      </c>
      <c r="V35" s="177" t="s">
        <v>37</v>
      </c>
      <c r="W35" s="178" t="str">
        <f t="shared" si="6"/>
        <v>Motionpictureandsoundrecordingindustries</v>
      </c>
    </row>
    <row r="36" spans="1:23" x14ac:dyDescent="0.45">
      <c r="A36" s="170" t="str">
        <f t="shared" si="0"/>
        <v> 23</v>
      </c>
      <c r="B36" s="170">
        <v>23</v>
      </c>
      <c r="C36" s="170">
        <v>23</v>
      </c>
      <c r="D36" s="170" t="s">
        <v>69</v>
      </c>
      <c r="E36" s="170" t="s">
        <v>69</v>
      </c>
      <c r="F36" s="170" t="s">
        <v>69</v>
      </c>
      <c r="G36" s="170" t="str">
        <f t="shared" si="2"/>
        <v>Construction</v>
      </c>
      <c r="H36" s="171">
        <v>233412</v>
      </c>
      <c r="I36" s="170" t="s">
        <v>869</v>
      </c>
      <c r="J36" s="170" t="s">
        <v>69</v>
      </c>
      <c r="K36" s="172" t="str">
        <f t="shared" si="3"/>
        <v>Construction</v>
      </c>
      <c r="L36" s="171">
        <f t="shared" si="1"/>
        <v>2300</v>
      </c>
      <c r="N36" s="173" t="s">
        <v>2285</v>
      </c>
      <c r="O36" s="174" t="s">
        <v>2286</v>
      </c>
      <c r="P36" s="172" t="str">
        <f t="shared" si="4"/>
        <v>Othertransportationandsupportactivities</v>
      </c>
      <c r="Q36" s="175" t="str">
        <f t="shared" si="5"/>
        <v>Other transportation and support activities</v>
      </c>
      <c r="U36" s="176" t="s">
        <v>2287</v>
      </c>
      <c r="V36" s="177" t="s">
        <v>1000</v>
      </c>
      <c r="W36" s="178" t="str">
        <f t="shared" si="6"/>
        <v>Motorvehicleandpartsdealers</v>
      </c>
    </row>
    <row r="37" spans="1:23" x14ac:dyDescent="0.45">
      <c r="A37" s="170" t="str">
        <f t="shared" si="0"/>
        <v> 23</v>
      </c>
      <c r="B37" s="170">
        <v>23</v>
      </c>
      <c r="C37" s="170">
        <v>23</v>
      </c>
      <c r="D37" s="170" t="s">
        <v>69</v>
      </c>
      <c r="E37" s="170" t="s">
        <v>69</v>
      </c>
      <c r="F37" s="170" t="s">
        <v>69</v>
      </c>
      <c r="G37" s="170" t="str">
        <f t="shared" si="2"/>
        <v>Construction</v>
      </c>
      <c r="H37" s="171" t="s">
        <v>870</v>
      </c>
      <c r="I37" s="170" t="s">
        <v>871</v>
      </c>
      <c r="J37" s="170" t="s">
        <v>69</v>
      </c>
      <c r="K37" s="172" t="str">
        <f t="shared" si="3"/>
        <v>Construction</v>
      </c>
      <c r="L37" s="171">
        <f t="shared" si="1"/>
        <v>2300</v>
      </c>
      <c r="N37" s="173" t="s">
        <v>2288</v>
      </c>
      <c r="O37" s="174">
        <v>4930</v>
      </c>
      <c r="P37" s="172" t="str">
        <f t="shared" si="4"/>
        <v>Warehousingandstorage</v>
      </c>
      <c r="Q37" s="175" t="str">
        <f t="shared" si="5"/>
        <v>Warehousing and storage</v>
      </c>
      <c r="U37" s="176" t="s">
        <v>24</v>
      </c>
      <c r="V37" s="177" t="s">
        <v>64</v>
      </c>
      <c r="W37" s="178" t="str">
        <f t="shared" si="6"/>
        <v>Motorvehicles,bodiesandtrailers,andparts</v>
      </c>
    </row>
    <row r="38" spans="1:23" x14ac:dyDescent="0.45">
      <c r="A38" s="170" t="str">
        <f t="shared" si="0"/>
        <v> 321</v>
      </c>
      <c r="B38" s="170" t="s">
        <v>88</v>
      </c>
      <c r="C38" s="170">
        <v>321</v>
      </c>
      <c r="D38" s="170" t="s">
        <v>87</v>
      </c>
      <c r="E38" s="170" t="s">
        <v>87</v>
      </c>
      <c r="F38" s="170" t="s">
        <v>12</v>
      </c>
      <c r="G38" s="170" t="str">
        <f t="shared" si="2"/>
        <v>Woodproducts</v>
      </c>
      <c r="H38" s="171">
        <v>321100</v>
      </c>
      <c r="I38" s="170" t="s">
        <v>872</v>
      </c>
      <c r="J38" s="170" t="s">
        <v>12</v>
      </c>
      <c r="K38" s="172" t="str">
        <f t="shared" si="3"/>
        <v>Woodproducts</v>
      </c>
      <c r="L38" s="171">
        <f t="shared" si="1"/>
        <v>3210</v>
      </c>
      <c r="N38" s="173" t="s">
        <v>2289</v>
      </c>
      <c r="O38" s="174">
        <v>5110</v>
      </c>
      <c r="P38" s="172" t="str">
        <f t="shared" si="4"/>
        <v>Publishingindustries(includingsoftware)</v>
      </c>
      <c r="Q38" s="170" t="s">
        <v>1006</v>
      </c>
      <c r="U38" s="176" t="s">
        <v>1346</v>
      </c>
      <c r="V38" s="177" t="s">
        <v>18</v>
      </c>
      <c r="W38" s="178" t="str">
        <f t="shared" si="6"/>
        <v>Nonmetallicmineralproducts</v>
      </c>
    </row>
    <row r="39" spans="1:23" x14ac:dyDescent="0.45">
      <c r="A39" s="170" t="str">
        <f t="shared" si="0"/>
        <v> 321</v>
      </c>
      <c r="B39" s="170" t="s">
        <v>88</v>
      </c>
      <c r="C39" s="170">
        <v>321</v>
      </c>
      <c r="D39" s="170" t="s">
        <v>87</v>
      </c>
      <c r="E39" s="170" t="s">
        <v>87</v>
      </c>
      <c r="F39" s="170" t="s">
        <v>12</v>
      </c>
      <c r="G39" s="170" t="str">
        <f t="shared" si="2"/>
        <v>Woodproducts</v>
      </c>
      <c r="H39" s="171">
        <v>321200</v>
      </c>
      <c r="I39" s="170" t="s">
        <v>873</v>
      </c>
      <c r="J39" s="170" t="s">
        <v>12</v>
      </c>
      <c r="K39" s="172" t="str">
        <f t="shared" si="3"/>
        <v>Woodproducts</v>
      </c>
      <c r="L39" s="171">
        <f t="shared" si="1"/>
        <v>3210</v>
      </c>
      <c r="N39" s="173" t="s">
        <v>2290</v>
      </c>
      <c r="O39" s="174">
        <v>5120</v>
      </c>
      <c r="P39" s="172" t="str">
        <f t="shared" si="4"/>
        <v>Motionpictureandsoundrecordingindustries</v>
      </c>
      <c r="Q39" s="175" t="str">
        <f t="shared" si="5"/>
        <v>Motion picture and sound recording industries</v>
      </c>
      <c r="U39" s="176" t="s">
        <v>1382</v>
      </c>
      <c r="V39" s="177" t="s">
        <v>1039</v>
      </c>
      <c r="W39" s="178" t="str">
        <f t="shared" si="6"/>
        <v>Nursingandresidentialcarefacilities</v>
      </c>
    </row>
    <row r="40" spans="1:23" x14ac:dyDescent="0.45">
      <c r="A40" s="170" t="str">
        <f t="shared" si="0"/>
        <v> 321</v>
      </c>
      <c r="B40" s="170" t="s">
        <v>88</v>
      </c>
      <c r="C40" s="170">
        <v>321</v>
      </c>
      <c r="D40" s="170" t="s">
        <v>87</v>
      </c>
      <c r="E40" s="170" t="s">
        <v>87</v>
      </c>
      <c r="F40" s="170" t="s">
        <v>12</v>
      </c>
      <c r="G40" s="170" t="str">
        <f t="shared" si="2"/>
        <v>Woodproducts</v>
      </c>
      <c r="H40" s="171">
        <v>321910</v>
      </c>
      <c r="I40" s="170" t="s">
        <v>874</v>
      </c>
      <c r="J40" s="170" t="s">
        <v>12</v>
      </c>
      <c r="K40" s="172" t="str">
        <f t="shared" si="3"/>
        <v>Woodproducts</v>
      </c>
      <c r="L40" s="171">
        <f t="shared" si="1"/>
        <v>3210</v>
      </c>
      <c r="N40" s="173" t="s">
        <v>2291</v>
      </c>
      <c r="O40" s="174">
        <v>5130</v>
      </c>
      <c r="P40" s="172" t="str">
        <f t="shared" si="4"/>
        <v>Broadcastingandtelecommunications</v>
      </c>
      <c r="Q40" s="175" t="str">
        <f t="shared" si="5"/>
        <v>Broadcasting and telecommunications</v>
      </c>
      <c r="U40" s="176" t="s">
        <v>2292</v>
      </c>
      <c r="V40" s="177" t="s">
        <v>67</v>
      </c>
      <c r="W40" s="178" t="str">
        <f t="shared" si="6"/>
        <v>Oilandgasextraction</v>
      </c>
    </row>
    <row r="41" spans="1:23" x14ac:dyDescent="0.45">
      <c r="A41" s="170" t="str">
        <f t="shared" si="0"/>
        <v> 321</v>
      </c>
      <c r="B41" s="170" t="s">
        <v>88</v>
      </c>
      <c r="C41" s="170">
        <v>321</v>
      </c>
      <c r="D41" s="170" t="s">
        <v>87</v>
      </c>
      <c r="E41" s="170" t="s">
        <v>87</v>
      </c>
      <c r="F41" s="170" t="s">
        <v>12</v>
      </c>
      <c r="G41" s="170" t="str">
        <f t="shared" si="2"/>
        <v>Woodproducts</v>
      </c>
      <c r="H41" s="171" t="s">
        <v>459</v>
      </c>
      <c r="I41" s="170" t="s">
        <v>460</v>
      </c>
      <c r="J41" s="170" t="s">
        <v>12</v>
      </c>
      <c r="K41" s="172" t="str">
        <f t="shared" si="3"/>
        <v>Woodproducts</v>
      </c>
      <c r="L41" s="171">
        <f t="shared" si="1"/>
        <v>3210</v>
      </c>
      <c r="N41" s="173" t="s">
        <v>2293</v>
      </c>
      <c r="O41" s="174">
        <v>5140</v>
      </c>
      <c r="P41" s="172" t="str">
        <f t="shared" si="4"/>
        <v>Informationanddataprocessingservices</v>
      </c>
      <c r="Q41" s="170" t="s">
        <v>1010</v>
      </c>
      <c r="U41" s="176" t="s">
        <v>2294</v>
      </c>
      <c r="V41" s="177" t="s">
        <v>2295</v>
      </c>
      <c r="W41" s="178" t="str">
        <f t="shared" si="6"/>
        <v>OtherRealEstate</v>
      </c>
    </row>
    <row r="42" spans="1:23" x14ac:dyDescent="0.45">
      <c r="A42" s="170" t="str">
        <f t="shared" si="0"/>
        <v> 327</v>
      </c>
      <c r="B42" s="170" t="s">
        <v>88</v>
      </c>
      <c r="C42" s="170">
        <v>327</v>
      </c>
      <c r="D42" s="170" t="s">
        <v>87</v>
      </c>
      <c r="E42" s="170" t="s">
        <v>87</v>
      </c>
      <c r="F42" s="170" t="s">
        <v>18</v>
      </c>
      <c r="G42" s="170" t="str">
        <f t="shared" si="2"/>
        <v>Nonmetallicmineralproducts</v>
      </c>
      <c r="H42" s="171">
        <v>327100</v>
      </c>
      <c r="I42" s="170" t="s">
        <v>461</v>
      </c>
      <c r="J42" s="170" t="s">
        <v>18</v>
      </c>
      <c r="K42" s="172" t="str">
        <f t="shared" si="3"/>
        <v>Nonmetallicmineralproducts</v>
      </c>
      <c r="L42" s="171">
        <f t="shared" si="1"/>
        <v>3270</v>
      </c>
      <c r="N42" s="173" t="s">
        <v>2296</v>
      </c>
      <c r="O42" s="174">
        <v>5210</v>
      </c>
      <c r="P42" s="172" t="str">
        <f t="shared" si="4"/>
        <v>FederalReservebanks</v>
      </c>
      <c r="Q42" s="170" t="s">
        <v>63</v>
      </c>
      <c r="R42" s="170" t="s">
        <v>2297</v>
      </c>
      <c r="U42" s="176" t="s">
        <v>1071</v>
      </c>
      <c r="V42" s="177" t="s">
        <v>696</v>
      </c>
      <c r="W42" s="178" t="str">
        <f t="shared" si="6"/>
        <v>Otherretail</v>
      </c>
    </row>
    <row r="43" spans="1:23" x14ac:dyDescent="0.45">
      <c r="A43" s="170" t="str">
        <f t="shared" si="0"/>
        <v> 327</v>
      </c>
      <c r="B43" s="170" t="s">
        <v>88</v>
      </c>
      <c r="C43" s="170">
        <v>327</v>
      </c>
      <c r="D43" s="170" t="s">
        <v>87</v>
      </c>
      <c r="E43" s="170" t="s">
        <v>87</v>
      </c>
      <c r="F43" s="170" t="s">
        <v>18</v>
      </c>
      <c r="G43" s="170" t="str">
        <f t="shared" si="2"/>
        <v>Nonmetallicmineralproducts</v>
      </c>
      <c r="H43" s="171">
        <v>327200</v>
      </c>
      <c r="I43" s="170" t="s">
        <v>427</v>
      </c>
      <c r="J43" s="170" t="s">
        <v>18</v>
      </c>
      <c r="K43" s="172" t="str">
        <f t="shared" si="3"/>
        <v>Nonmetallicmineralproducts</v>
      </c>
      <c r="L43" s="171">
        <f t="shared" si="1"/>
        <v>3270</v>
      </c>
      <c r="N43" s="173" t="s">
        <v>2298</v>
      </c>
      <c r="O43" s="174">
        <v>5220</v>
      </c>
      <c r="P43" s="172" t="str">
        <f t="shared" si="4"/>
        <v>Creditintermediationandrelatedactivities</v>
      </c>
      <c r="Q43" s="170" t="s">
        <v>63</v>
      </c>
      <c r="R43" s="170" t="s">
        <v>2297</v>
      </c>
      <c r="U43" s="176" t="s">
        <v>2299</v>
      </c>
      <c r="V43" s="177" t="s">
        <v>52</v>
      </c>
      <c r="W43" s="178" t="str">
        <f t="shared" si="6"/>
        <v>Otherservices,exceptgovernment</v>
      </c>
    </row>
    <row r="44" spans="1:23" x14ac:dyDescent="0.45">
      <c r="A44" s="170" t="str">
        <f t="shared" si="0"/>
        <v> 327</v>
      </c>
      <c r="B44" s="170" t="s">
        <v>88</v>
      </c>
      <c r="C44" s="170">
        <v>327</v>
      </c>
      <c r="D44" s="170" t="s">
        <v>87</v>
      </c>
      <c r="E44" s="170" t="s">
        <v>87</v>
      </c>
      <c r="F44" s="170" t="s">
        <v>18</v>
      </c>
      <c r="G44" s="170" t="str">
        <f t="shared" si="2"/>
        <v>Nonmetallicmineralproducts</v>
      </c>
      <c r="H44" s="171">
        <v>327310</v>
      </c>
      <c r="I44" s="170" t="s">
        <v>876</v>
      </c>
      <c r="J44" s="170" t="s">
        <v>18</v>
      </c>
      <c r="K44" s="172" t="str">
        <f t="shared" si="3"/>
        <v>Nonmetallicmineralproducts</v>
      </c>
      <c r="L44" s="171">
        <f t="shared" si="1"/>
        <v>3270</v>
      </c>
      <c r="N44" s="170" t="s">
        <v>63</v>
      </c>
      <c r="O44" s="171" t="s">
        <v>2300</v>
      </c>
      <c r="Q44" s="170" t="s">
        <v>63</v>
      </c>
      <c r="U44" s="176" t="s">
        <v>1004</v>
      </c>
      <c r="V44" s="177" t="s">
        <v>35</v>
      </c>
      <c r="W44" s="178" t="str">
        <f t="shared" si="6"/>
        <v>Othertransportationandsupportactivities</v>
      </c>
    </row>
    <row r="45" spans="1:23" x14ac:dyDescent="0.45">
      <c r="A45" s="170" t="str">
        <f t="shared" si="0"/>
        <v> 327</v>
      </c>
      <c r="B45" s="170" t="s">
        <v>88</v>
      </c>
      <c r="C45" s="170">
        <v>327</v>
      </c>
      <c r="D45" s="170" t="s">
        <v>87</v>
      </c>
      <c r="E45" s="170" t="s">
        <v>87</v>
      </c>
      <c r="F45" s="170" t="s">
        <v>18</v>
      </c>
      <c r="G45" s="170" t="str">
        <f t="shared" si="2"/>
        <v>Nonmetallicmineralproducts</v>
      </c>
      <c r="H45" s="171">
        <v>327320</v>
      </c>
      <c r="I45" s="170" t="s">
        <v>877</v>
      </c>
      <c r="J45" s="170" t="s">
        <v>18</v>
      </c>
      <c r="K45" s="172" t="str">
        <f t="shared" si="3"/>
        <v>Nonmetallicmineralproducts</v>
      </c>
      <c r="L45" s="171">
        <f t="shared" si="1"/>
        <v>3270</v>
      </c>
      <c r="N45" s="173" t="s">
        <v>2301</v>
      </c>
      <c r="O45" s="174">
        <v>5230</v>
      </c>
      <c r="P45" s="172" t="str">
        <f t="shared" ref="P45:P65" si="7">SUBSTITUTE(SUBSTITUTE(N45," ",""),CHAR(160),"")</f>
        <v>Securities,commoditycontracts,andinvestments</v>
      </c>
      <c r="Q45" s="175" t="str">
        <f t="shared" ref="Q45:Q57" si="8">INDEX($J$2:$J$390,MATCH(P45,$K$2:$K$390,0))</f>
        <v>Securities, commodity contracts, and investments</v>
      </c>
      <c r="U45" s="176" t="s">
        <v>25</v>
      </c>
      <c r="V45" s="177" t="s">
        <v>26</v>
      </c>
      <c r="W45" s="178" t="str">
        <f t="shared" si="6"/>
        <v>Othertransportationequipment</v>
      </c>
    </row>
    <row r="46" spans="1:23" x14ac:dyDescent="0.45">
      <c r="A46" s="170" t="str">
        <f t="shared" si="0"/>
        <v> 327</v>
      </c>
      <c r="B46" s="170" t="s">
        <v>88</v>
      </c>
      <c r="C46" s="170">
        <v>327</v>
      </c>
      <c r="D46" s="170" t="s">
        <v>87</v>
      </c>
      <c r="E46" s="170" t="s">
        <v>87</v>
      </c>
      <c r="F46" s="170" t="s">
        <v>18</v>
      </c>
      <c r="G46" s="170" t="str">
        <f t="shared" si="2"/>
        <v>Nonmetallicmineralproducts</v>
      </c>
      <c r="H46" s="171">
        <v>327330</v>
      </c>
      <c r="I46" s="170" t="s">
        <v>878</v>
      </c>
      <c r="J46" s="170" t="s">
        <v>18</v>
      </c>
      <c r="K46" s="172" t="str">
        <f t="shared" si="3"/>
        <v>Nonmetallicmineralproducts</v>
      </c>
      <c r="L46" s="171">
        <f t="shared" si="1"/>
        <v>3270</v>
      </c>
      <c r="N46" s="173" t="s">
        <v>2302</v>
      </c>
      <c r="O46" s="174">
        <v>5240</v>
      </c>
      <c r="P46" s="172" t="str">
        <f t="shared" si="7"/>
        <v>Insurancecarriersandrelatedactivities</v>
      </c>
      <c r="Q46" s="175" t="str">
        <f t="shared" si="8"/>
        <v>Insurance carriers and related activities</v>
      </c>
      <c r="U46" s="176" t="s">
        <v>1341</v>
      </c>
      <c r="V46" s="177" t="s">
        <v>13</v>
      </c>
      <c r="W46" s="178" t="str">
        <f t="shared" si="6"/>
        <v>Paperproducts</v>
      </c>
    </row>
    <row r="47" spans="1:23" x14ac:dyDescent="0.45">
      <c r="A47" s="170" t="str">
        <f t="shared" si="0"/>
        <v> 327</v>
      </c>
      <c r="B47" s="170" t="s">
        <v>88</v>
      </c>
      <c r="C47" s="170">
        <v>327</v>
      </c>
      <c r="D47" s="170" t="s">
        <v>87</v>
      </c>
      <c r="E47" s="170" t="s">
        <v>87</v>
      </c>
      <c r="F47" s="170" t="s">
        <v>18</v>
      </c>
      <c r="G47" s="170" t="str">
        <f t="shared" si="2"/>
        <v>Nonmetallicmineralproducts</v>
      </c>
      <c r="H47" s="171">
        <v>327390</v>
      </c>
      <c r="I47" s="170" t="s">
        <v>462</v>
      </c>
      <c r="J47" s="170" t="s">
        <v>18</v>
      </c>
      <c r="K47" s="172" t="str">
        <f t="shared" si="3"/>
        <v>Nonmetallicmineralproducts</v>
      </c>
      <c r="L47" s="171">
        <f t="shared" si="1"/>
        <v>3270</v>
      </c>
      <c r="N47" s="173" t="s">
        <v>2303</v>
      </c>
      <c r="O47" s="174">
        <v>5250</v>
      </c>
      <c r="P47" s="172" t="str">
        <f t="shared" si="7"/>
        <v>Funds,trusts,andotherfinancialvehicles</v>
      </c>
      <c r="Q47" s="175" t="str">
        <f t="shared" si="8"/>
        <v>Funds, trusts, and other financial vehicles</v>
      </c>
      <c r="U47" s="176" t="s">
        <v>1043</v>
      </c>
      <c r="V47" s="177" t="s">
        <v>62</v>
      </c>
      <c r="W47" s="178" t="str">
        <f t="shared" si="6"/>
        <v>Performingarts,spectatorsports,museums,andrelatedactivities</v>
      </c>
    </row>
    <row r="48" spans="1:23" x14ac:dyDescent="0.45">
      <c r="A48" s="170" t="str">
        <f t="shared" si="0"/>
        <v> 327</v>
      </c>
      <c r="B48" s="170" t="s">
        <v>88</v>
      </c>
      <c r="C48" s="170">
        <v>327</v>
      </c>
      <c r="D48" s="170" t="s">
        <v>87</v>
      </c>
      <c r="E48" s="170" t="s">
        <v>87</v>
      </c>
      <c r="F48" s="170" t="s">
        <v>18</v>
      </c>
      <c r="G48" s="170" t="str">
        <f t="shared" si="2"/>
        <v>Nonmetallicmineralproducts</v>
      </c>
      <c r="H48" s="171">
        <v>327400</v>
      </c>
      <c r="I48" s="170" t="s">
        <v>463</v>
      </c>
      <c r="J48" s="170" t="s">
        <v>18</v>
      </c>
      <c r="K48" s="172" t="str">
        <f t="shared" si="3"/>
        <v>Nonmetallicmineralproducts</v>
      </c>
      <c r="L48" s="171">
        <f t="shared" si="1"/>
        <v>3270</v>
      </c>
      <c r="N48" s="173" t="s">
        <v>2304</v>
      </c>
      <c r="O48" s="174">
        <v>5310</v>
      </c>
      <c r="P48" s="172" t="str">
        <f t="shared" si="7"/>
        <v>Realestate</v>
      </c>
      <c r="Q48" s="175" t="str">
        <f t="shared" si="8"/>
        <v>Real estate</v>
      </c>
      <c r="U48" s="176" t="s">
        <v>1343</v>
      </c>
      <c r="V48" s="177" t="s">
        <v>15</v>
      </c>
      <c r="W48" s="178" t="str">
        <f t="shared" si="6"/>
        <v>Petroleumandcoalproducts</v>
      </c>
    </row>
    <row r="49" spans="1:23" x14ac:dyDescent="0.45">
      <c r="A49" s="170" t="str">
        <f t="shared" si="0"/>
        <v> 327</v>
      </c>
      <c r="B49" s="170" t="s">
        <v>88</v>
      </c>
      <c r="C49" s="170">
        <v>327</v>
      </c>
      <c r="D49" s="170" t="s">
        <v>87</v>
      </c>
      <c r="E49" s="170" t="s">
        <v>87</v>
      </c>
      <c r="F49" s="170" t="s">
        <v>18</v>
      </c>
      <c r="G49" s="170" t="str">
        <f t="shared" si="2"/>
        <v>Nonmetallicmineralproducts</v>
      </c>
      <c r="H49" s="171">
        <v>327910</v>
      </c>
      <c r="I49" s="170" t="s">
        <v>496</v>
      </c>
      <c r="J49" s="170" t="s">
        <v>18</v>
      </c>
      <c r="K49" s="172" t="str">
        <f t="shared" si="3"/>
        <v>Nonmetallicmineralproducts</v>
      </c>
      <c r="L49" s="171">
        <f t="shared" si="1"/>
        <v>3270</v>
      </c>
      <c r="N49" s="173" t="s">
        <v>2305</v>
      </c>
      <c r="O49" s="174">
        <v>5320</v>
      </c>
      <c r="P49" s="172" t="str">
        <f t="shared" si="7"/>
        <v>Rentalandleasingservicesandlessorsofintangibleassets</v>
      </c>
      <c r="Q49" s="175" t="str">
        <f t="shared" si="8"/>
        <v>Rental and leasing services and lessors of intangible assets</v>
      </c>
      <c r="U49" s="176" t="s">
        <v>2306</v>
      </c>
      <c r="V49" s="177" t="s">
        <v>71</v>
      </c>
      <c r="W49" s="178" t="str">
        <f t="shared" si="6"/>
        <v>Pipelinetransportation</v>
      </c>
    </row>
    <row r="50" spans="1:23" x14ac:dyDescent="0.45">
      <c r="A50" s="170" t="str">
        <f t="shared" si="0"/>
        <v> 327</v>
      </c>
      <c r="B50" s="170" t="s">
        <v>88</v>
      </c>
      <c r="C50" s="170">
        <v>327</v>
      </c>
      <c r="D50" s="170" t="s">
        <v>87</v>
      </c>
      <c r="E50" s="170" t="s">
        <v>87</v>
      </c>
      <c r="F50" s="170" t="s">
        <v>18</v>
      </c>
      <c r="G50" s="170" t="str">
        <f t="shared" si="2"/>
        <v>Nonmetallicmineralproducts</v>
      </c>
      <c r="H50" s="171">
        <v>327991</v>
      </c>
      <c r="I50" s="170" t="s">
        <v>698</v>
      </c>
      <c r="J50" s="170" t="s">
        <v>18</v>
      </c>
      <c r="K50" s="172" t="str">
        <f t="shared" si="3"/>
        <v>Nonmetallicmineralproducts</v>
      </c>
      <c r="L50" s="171">
        <f t="shared" si="1"/>
        <v>3270</v>
      </c>
      <c r="N50" s="173" t="s">
        <v>2307</v>
      </c>
      <c r="O50" s="174">
        <v>5411</v>
      </c>
      <c r="P50" s="172" t="str">
        <f t="shared" si="7"/>
        <v>Legalservices</v>
      </c>
      <c r="Q50" s="175" t="str">
        <f t="shared" si="8"/>
        <v>Legal services</v>
      </c>
      <c r="U50" s="176" t="s">
        <v>1345</v>
      </c>
      <c r="V50" s="177" t="s">
        <v>17</v>
      </c>
      <c r="W50" s="178" t="str">
        <f t="shared" si="6"/>
        <v>Plasticsandrubberproducts</v>
      </c>
    </row>
    <row r="51" spans="1:23" x14ac:dyDescent="0.45">
      <c r="A51" s="170" t="str">
        <f t="shared" si="0"/>
        <v> 327</v>
      </c>
      <c r="B51" s="170" t="s">
        <v>88</v>
      </c>
      <c r="C51" s="170">
        <v>327</v>
      </c>
      <c r="D51" s="170" t="s">
        <v>87</v>
      </c>
      <c r="E51" s="170" t="s">
        <v>87</v>
      </c>
      <c r="F51" s="170" t="s">
        <v>18</v>
      </c>
      <c r="G51" s="170" t="str">
        <f t="shared" si="2"/>
        <v>Nonmetallicmineralproducts</v>
      </c>
      <c r="H51" s="171">
        <v>327992</v>
      </c>
      <c r="I51" s="170" t="s">
        <v>497</v>
      </c>
      <c r="J51" s="170" t="s">
        <v>18</v>
      </c>
      <c r="K51" s="172" t="str">
        <f t="shared" si="3"/>
        <v>Nonmetallicmineralproducts</v>
      </c>
      <c r="L51" s="171">
        <f t="shared" si="1"/>
        <v>3270</v>
      </c>
      <c r="N51" s="173" t="s">
        <v>2308</v>
      </c>
      <c r="O51" s="174">
        <v>5415</v>
      </c>
      <c r="P51" s="172" t="str">
        <f t="shared" si="7"/>
        <v>Computersystemsdesignandrelatedservices</v>
      </c>
      <c r="Q51" s="175" t="str">
        <f t="shared" si="8"/>
        <v>Computer systems design and related services</v>
      </c>
      <c r="U51" s="176" t="s">
        <v>1347</v>
      </c>
      <c r="V51" s="177" t="s">
        <v>19</v>
      </c>
      <c r="W51" s="178" t="str">
        <f t="shared" si="6"/>
        <v>Primarymetals</v>
      </c>
    </row>
    <row r="52" spans="1:23" x14ac:dyDescent="0.45">
      <c r="A52" s="170" t="str">
        <f t="shared" si="0"/>
        <v> 327</v>
      </c>
      <c r="B52" s="170" t="s">
        <v>88</v>
      </c>
      <c r="C52" s="170">
        <v>327</v>
      </c>
      <c r="D52" s="170" t="s">
        <v>87</v>
      </c>
      <c r="E52" s="170" t="s">
        <v>87</v>
      </c>
      <c r="F52" s="170" t="s">
        <v>18</v>
      </c>
      <c r="G52" s="170" t="str">
        <f t="shared" si="2"/>
        <v>Nonmetallicmineralproducts</v>
      </c>
      <c r="H52" s="171">
        <v>327993</v>
      </c>
      <c r="I52" s="170" t="s">
        <v>879</v>
      </c>
      <c r="J52" s="170" t="s">
        <v>18</v>
      </c>
      <c r="K52" s="172" t="str">
        <f t="shared" si="3"/>
        <v>Nonmetallicmineralproducts</v>
      </c>
      <c r="L52" s="171">
        <f t="shared" si="1"/>
        <v>3270</v>
      </c>
      <c r="N52" s="173" t="s">
        <v>2309</v>
      </c>
      <c r="O52" s="174">
        <v>5412</v>
      </c>
      <c r="P52" s="172" t="str">
        <f t="shared" si="7"/>
        <v>Miscellaneousprofessional,scientific,andtechnicalservices</v>
      </c>
      <c r="Q52" s="175" t="str">
        <f t="shared" si="8"/>
        <v>Miscellaneous professional, scientific, and technical services</v>
      </c>
      <c r="U52" s="176" t="s">
        <v>1342</v>
      </c>
      <c r="V52" s="177" t="s">
        <v>14</v>
      </c>
      <c r="W52" s="178" t="str">
        <f t="shared" si="6"/>
        <v>Printingandrelatedsupportactivities</v>
      </c>
    </row>
    <row r="53" spans="1:23" x14ac:dyDescent="0.45">
      <c r="A53" s="170" t="str">
        <f t="shared" si="0"/>
        <v> 327</v>
      </c>
      <c r="B53" s="170" t="s">
        <v>88</v>
      </c>
      <c r="C53" s="170">
        <v>327</v>
      </c>
      <c r="D53" s="170" t="s">
        <v>87</v>
      </c>
      <c r="E53" s="170" t="s">
        <v>87</v>
      </c>
      <c r="F53" s="170" t="s">
        <v>18</v>
      </c>
      <c r="G53" s="170" t="str">
        <f t="shared" si="2"/>
        <v>Nonmetallicmineralproducts</v>
      </c>
      <c r="H53" s="171">
        <v>327999</v>
      </c>
      <c r="I53" s="170" t="s">
        <v>880</v>
      </c>
      <c r="J53" s="170" t="s">
        <v>18</v>
      </c>
      <c r="K53" s="172" t="str">
        <f t="shared" si="3"/>
        <v>Nonmetallicmineralproducts</v>
      </c>
      <c r="L53" s="171">
        <f t="shared" si="1"/>
        <v>3270</v>
      </c>
      <c r="N53" s="173" t="s">
        <v>2310</v>
      </c>
      <c r="O53" s="174">
        <v>5500</v>
      </c>
      <c r="P53" s="172" t="str">
        <f t="shared" si="7"/>
        <v>Managementofcompaniesandenterprises</v>
      </c>
      <c r="Q53" s="175" t="str">
        <f t="shared" si="8"/>
        <v>Management of companies and enterprises</v>
      </c>
      <c r="U53" s="176" t="s">
        <v>1364</v>
      </c>
      <c r="V53" s="177" t="s">
        <v>1006</v>
      </c>
      <c r="W53" s="178" t="str">
        <f t="shared" si="6"/>
        <v>Publishingindustries,exceptinternet(includessoftware)</v>
      </c>
    </row>
    <row r="54" spans="1:23" x14ac:dyDescent="0.45">
      <c r="A54" s="170" t="str">
        <f t="shared" si="0"/>
        <v> 331</v>
      </c>
      <c r="B54" s="170" t="s">
        <v>88</v>
      </c>
      <c r="C54" s="170">
        <v>331</v>
      </c>
      <c r="D54" s="170" t="s">
        <v>87</v>
      </c>
      <c r="E54" s="170" t="s">
        <v>87</v>
      </c>
      <c r="F54" s="170" t="s">
        <v>19</v>
      </c>
      <c r="G54" s="170" t="str">
        <f t="shared" si="2"/>
        <v>Primarymetals</v>
      </c>
      <c r="H54" s="171">
        <v>331110</v>
      </c>
      <c r="I54" s="170" t="s">
        <v>613</v>
      </c>
      <c r="J54" s="170" t="s">
        <v>19</v>
      </c>
      <c r="K54" s="172" t="str">
        <f t="shared" si="3"/>
        <v>Primarymetals</v>
      </c>
      <c r="L54" s="171">
        <f t="shared" si="1"/>
        <v>3310</v>
      </c>
      <c r="N54" s="173" t="s">
        <v>2311</v>
      </c>
      <c r="O54" s="174">
        <v>5610</v>
      </c>
      <c r="P54" s="172" t="str">
        <f t="shared" si="7"/>
        <v>Administrativeandsupportservices</v>
      </c>
      <c r="Q54" s="175" t="str">
        <f t="shared" si="8"/>
        <v>Administrative and support services</v>
      </c>
      <c r="U54" s="176" t="s">
        <v>1356</v>
      </c>
      <c r="V54" s="177" t="s">
        <v>31</v>
      </c>
      <c r="W54" s="178" t="str">
        <f t="shared" si="6"/>
        <v>Railtransportation</v>
      </c>
    </row>
    <row r="55" spans="1:23" x14ac:dyDescent="0.45">
      <c r="A55" s="170" t="str">
        <f t="shared" si="0"/>
        <v> 331</v>
      </c>
      <c r="B55" s="170" t="s">
        <v>88</v>
      </c>
      <c r="C55" s="170">
        <v>331</v>
      </c>
      <c r="D55" s="170" t="s">
        <v>87</v>
      </c>
      <c r="E55" s="170" t="s">
        <v>87</v>
      </c>
      <c r="F55" s="170" t="s">
        <v>19</v>
      </c>
      <c r="G55" s="170" t="str">
        <f t="shared" si="2"/>
        <v>Primarymetals</v>
      </c>
      <c r="H55" s="171">
        <v>331200</v>
      </c>
      <c r="I55" s="170" t="s">
        <v>428</v>
      </c>
      <c r="J55" s="170" t="s">
        <v>19</v>
      </c>
      <c r="K55" s="172" t="str">
        <f t="shared" si="3"/>
        <v>Primarymetals</v>
      </c>
      <c r="L55" s="171">
        <f t="shared" si="1"/>
        <v>3310</v>
      </c>
      <c r="N55" s="173" t="s">
        <v>2312</v>
      </c>
      <c r="O55" s="174">
        <v>5620</v>
      </c>
      <c r="P55" s="172" t="str">
        <f t="shared" si="7"/>
        <v>Wastemanagementandremediationservices</v>
      </c>
      <c r="Q55" s="175" t="str">
        <f t="shared" si="8"/>
        <v>Waste management and remediation services</v>
      </c>
      <c r="U55" s="176" t="s">
        <v>1019</v>
      </c>
      <c r="V55" s="177" t="s">
        <v>61</v>
      </c>
      <c r="W55" s="178" t="str">
        <f t="shared" si="6"/>
        <v>Rentalandleasingservicesandlessorsofintangibleassets</v>
      </c>
    </row>
    <row r="56" spans="1:23" x14ac:dyDescent="0.45">
      <c r="A56" s="170" t="str">
        <f t="shared" si="0"/>
        <v> 331</v>
      </c>
      <c r="B56" s="170" t="s">
        <v>88</v>
      </c>
      <c r="C56" s="170">
        <v>331</v>
      </c>
      <c r="D56" s="170" t="s">
        <v>87</v>
      </c>
      <c r="E56" s="170" t="s">
        <v>87</v>
      </c>
      <c r="F56" s="170" t="s">
        <v>19</v>
      </c>
      <c r="G56" s="170" t="str">
        <f t="shared" si="2"/>
        <v>Primarymetals</v>
      </c>
      <c r="H56" s="171" t="s">
        <v>881</v>
      </c>
      <c r="I56" s="170" t="s">
        <v>882</v>
      </c>
      <c r="J56" s="170" t="s">
        <v>19</v>
      </c>
      <c r="K56" s="172" t="str">
        <f t="shared" si="3"/>
        <v>Primarymetals</v>
      </c>
      <c r="L56" s="171">
        <f t="shared" si="1"/>
        <v>3310</v>
      </c>
      <c r="N56" s="173" t="s">
        <v>2313</v>
      </c>
      <c r="O56" s="174">
        <v>6100</v>
      </c>
      <c r="P56" s="172" t="str">
        <f t="shared" si="7"/>
        <v>Educationalservices</v>
      </c>
      <c r="Q56" s="175" t="str">
        <f t="shared" si="8"/>
        <v>Educational services</v>
      </c>
      <c r="U56" s="176" t="s">
        <v>1370</v>
      </c>
      <c r="V56" s="177" t="s">
        <v>39</v>
      </c>
      <c r="W56" s="178" t="str">
        <f t="shared" si="6"/>
        <v>Securities,commoditycontracts,andinvestments</v>
      </c>
    </row>
    <row r="57" spans="1:23" x14ac:dyDescent="0.45">
      <c r="A57" s="170" t="str">
        <f t="shared" si="0"/>
        <v> 331</v>
      </c>
      <c r="B57" s="170" t="s">
        <v>88</v>
      </c>
      <c r="C57" s="170">
        <v>331</v>
      </c>
      <c r="D57" s="170" t="s">
        <v>87</v>
      </c>
      <c r="E57" s="170" t="s">
        <v>87</v>
      </c>
      <c r="F57" s="170" t="s">
        <v>19</v>
      </c>
      <c r="G57" s="170" t="str">
        <f t="shared" si="2"/>
        <v>Primarymetals</v>
      </c>
      <c r="H57" s="171">
        <v>331314</v>
      </c>
      <c r="I57" s="170" t="s">
        <v>884</v>
      </c>
      <c r="J57" s="170" t="s">
        <v>19</v>
      </c>
      <c r="K57" s="172" t="str">
        <f t="shared" si="3"/>
        <v>Primarymetals</v>
      </c>
      <c r="L57" s="171">
        <f t="shared" si="1"/>
        <v>3310</v>
      </c>
      <c r="N57" s="173" t="s">
        <v>2314</v>
      </c>
      <c r="O57" s="174">
        <v>6210</v>
      </c>
      <c r="P57" s="172" t="str">
        <f t="shared" si="7"/>
        <v>Ambulatoryhealthcareservices</v>
      </c>
      <c r="Q57" s="175" t="str">
        <f t="shared" si="8"/>
        <v>Ambulatory health care services</v>
      </c>
      <c r="U57" s="176" t="s">
        <v>1383</v>
      </c>
      <c r="V57" s="177" t="s">
        <v>48</v>
      </c>
      <c r="W57" s="178" t="str">
        <f t="shared" si="6"/>
        <v>Socialassistance</v>
      </c>
    </row>
    <row r="58" spans="1:23" x14ac:dyDescent="0.45">
      <c r="A58" s="170" t="str">
        <f t="shared" si="0"/>
        <v> 331</v>
      </c>
      <c r="B58" s="170" t="s">
        <v>88</v>
      </c>
      <c r="C58" s="170">
        <v>331</v>
      </c>
      <c r="D58" s="170" t="s">
        <v>87</v>
      </c>
      <c r="E58" s="170" t="s">
        <v>87</v>
      </c>
      <c r="F58" s="170" t="s">
        <v>19</v>
      </c>
      <c r="G58" s="170" t="str">
        <f t="shared" si="2"/>
        <v>Primarymetals</v>
      </c>
      <c r="H58" s="171" t="s">
        <v>885</v>
      </c>
      <c r="I58" s="170" t="s">
        <v>886</v>
      </c>
      <c r="J58" s="170" t="s">
        <v>19</v>
      </c>
      <c r="K58" s="172" t="str">
        <f t="shared" si="3"/>
        <v>Primarymetals</v>
      </c>
      <c r="L58" s="171">
        <f t="shared" si="1"/>
        <v>3310</v>
      </c>
      <c r="N58" s="173" t="s">
        <v>2315</v>
      </c>
      <c r="O58" s="174" t="s">
        <v>2316</v>
      </c>
      <c r="P58" s="172" t="str">
        <f t="shared" si="7"/>
        <v>Hospitals</v>
      </c>
      <c r="Q58" s="170" t="s">
        <v>2317</v>
      </c>
      <c r="U58" s="176" t="s">
        <v>2318</v>
      </c>
      <c r="V58" s="177" t="s">
        <v>68</v>
      </c>
      <c r="W58" s="178" t="str">
        <f t="shared" si="6"/>
        <v>Supportactivitiesformining</v>
      </c>
    </row>
    <row r="59" spans="1:23" x14ac:dyDescent="0.45">
      <c r="A59" s="170" t="str">
        <f t="shared" si="0"/>
        <v> 331</v>
      </c>
      <c r="B59" s="170" t="s">
        <v>88</v>
      </c>
      <c r="C59" s="170">
        <v>331</v>
      </c>
      <c r="D59" s="170" t="s">
        <v>87</v>
      </c>
      <c r="E59" s="170" t="s">
        <v>87</v>
      </c>
      <c r="F59" s="170" t="s">
        <v>19</v>
      </c>
      <c r="G59" s="170" t="str">
        <f t="shared" si="2"/>
        <v>Primarymetals</v>
      </c>
      <c r="H59" s="171">
        <v>331411</v>
      </c>
      <c r="I59" s="170" t="s">
        <v>888</v>
      </c>
      <c r="J59" s="170" t="s">
        <v>19</v>
      </c>
      <c r="K59" s="172" t="str">
        <f t="shared" si="3"/>
        <v>Primarymetals</v>
      </c>
      <c r="L59" s="171">
        <f t="shared" si="1"/>
        <v>3310</v>
      </c>
      <c r="N59" s="173" t="s">
        <v>2319</v>
      </c>
      <c r="O59" s="174">
        <v>6230</v>
      </c>
      <c r="P59" s="172" t="str">
        <f t="shared" si="7"/>
        <v>Nursingandresidentialcarefacilities</v>
      </c>
      <c r="Q59" s="170" t="s">
        <v>2317</v>
      </c>
      <c r="U59" s="176" t="s">
        <v>978</v>
      </c>
      <c r="V59" s="177" t="s">
        <v>10</v>
      </c>
      <c r="W59" s="178" t="str">
        <f t="shared" si="6"/>
        <v>Textilemillsandtextileproductmills</v>
      </c>
    </row>
    <row r="60" spans="1:23" x14ac:dyDescent="0.45">
      <c r="A60" s="170" t="str">
        <f t="shared" si="0"/>
        <v> 331</v>
      </c>
      <c r="B60" s="170" t="s">
        <v>88</v>
      </c>
      <c r="C60" s="170">
        <v>331</v>
      </c>
      <c r="D60" s="170" t="s">
        <v>87</v>
      </c>
      <c r="E60" s="170" t="s">
        <v>87</v>
      </c>
      <c r="F60" s="170" t="s">
        <v>19</v>
      </c>
      <c r="G60" s="170" t="str">
        <f t="shared" si="2"/>
        <v>Primarymetals</v>
      </c>
      <c r="H60" s="171">
        <v>331419</v>
      </c>
      <c r="I60" s="170" t="s">
        <v>889</v>
      </c>
      <c r="J60" s="170" t="s">
        <v>19</v>
      </c>
      <c r="K60" s="172" t="str">
        <f t="shared" si="3"/>
        <v>Primarymetals</v>
      </c>
      <c r="L60" s="171">
        <f t="shared" si="1"/>
        <v>3310</v>
      </c>
      <c r="N60" s="173" t="s">
        <v>2320</v>
      </c>
      <c r="O60" s="174">
        <v>6240</v>
      </c>
      <c r="P60" s="172" t="str">
        <f t="shared" si="7"/>
        <v>Socialassistance</v>
      </c>
      <c r="Q60" s="175" t="str">
        <f t="shared" ref="Q60:Q65" si="9">INDEX($J$2:$J$390,MATCH(P60,$K$2:$K$390,0))</f>
        <v>Social assistance</v>
      </c>
      <c r="U60" s="176" t="s">
        <v>1359</v>
      </c>
      <c r="V60" s="177" t="s">
        <v>34</v>
      </c>
      <c r="W60" s="178" t="str">
        <f t="shared" si="6"/>
        <v>Transitandgroundpassengertransportation</v>
      </c>
    </row>
    <row r="61" spans="1:23" x14ac:dyDescent="0.45">
      <c r="A61" s="170" t="str">
        <f t="shared" si="0"/>
        <v> 331</v>
      </c>
      <c r="B61" s="170" t="s">
        <v>88</v>
      </c>
      <c r="C61" s="170">
        <v>331</v>
      </c>
      <c r="D61" s="170" t="s">
        <v>87</v>
      </c>
      <c r="E61" s="170" t="s">
        <v>87</v>
      </c>
      <c r="F61" s="170" t="s">
        <v>19</v>
      </c>
      <c r="G61" s="170" t="str">
        <f t="shared" si="2"/>
        <v>Primarymetals</v>
      </c>
      <c r="H61" s="171">
        <v>331420</v>
      </c>
      <c r="I61" s="170" t="s">
        <v>890</v>
      </c>
      <c r="J61" s="170" t="s">
        <v>19</v>
      </c>
      <c r="K61" s="172" t="str">
        <f t="shared" si="3"/>
        <v>Primarymetals</v>
      </c>
      <c r="L61" s="171">
        <f t="shared" si="1"/>
        <v>3310</v>
      </c>
      <c r="N61" s="173" t="s">
        <v>2321</v>
      </c>
      <c r="O61" s="174" t="s">
        <v>2322</v>
      </c>
      <c r="P61" s="172" t="str">
        <f t="shared" si="7"/>
        <v>Performingarts,spectatorsports,museums,andrelatedactivities</v>
      </c>
      <c r="Q61" s="175" t="str">
        <f t="shared" si="9"/>
        <v>Performing arts, spectator sports, museums, and related activities</v>
      </c>
      <c r="U61" s="176" t="s">
        <v>1358</v>
      </c>
      <c r="V61" s="177" t="s">
        <v>33</v>
      </c>
      <c r="W61" s="178" t="str">
        <f t="shared" si="6"/>
        <v>Trucktransportation</v>
      </c>
    </row>
    <row r="62" spans="1:23" x14ac:dyDescent="0.45">
      <c r="A62" s="170" t="str">
        <f t="shared" si="0"/>
        <v> 331</v>
      </c>
      <c r="B62" s="170" t="s">
        <v>88</v>
      </c>
      <c r="C62" s="170">
        <v>331</v>
      </c>
      <c r="D62" s="170" t="s">
        <v>87</v>
      </c>
      <c r="E62" s="170" t="s">
        <v>87</v>
      </c>
      <c r="F62" s="170" t="s">
        <v>19</v>
      </c>
      <c r="G62" s="170" t="str">
        <f t="shared" si="2"/>
        <v>Primarymetals</v>
      </c>
      <c r="H62" s="171">
        <v>331490</v>
      </c>
      <c r="I62" s="170" t="s">
        <v>479</v>
      </c>
      <c r="J62" s="170" t="s">
        <v>19</v>
      </c>
      <c r="K62" s="172" t="str">
        <f t="shared" si="3"/>
        <v>Primarymetals</v>
      </c>
      <c r="L62" s="171">
        <f t="shared" si="1"/>
        <v>3310</v>
      </c>
      <c r="N62" s="173" t="s">
        <v>2323</v>
      </c>
      <c r="O62" s="174">
        <v>7130</v>
      </c>
      <c r="P62" s="172" t="str">
        <f t="shared" si="7"/>
        <v>Amusements,gambling,andrecreationindustries</v>
      </c>
      <c r="Q62" s="175" t="str">
        <f t="shared" si="9"/>
        <v>Amusements, gambling, and recreation industries</v>
      </c>
      <c r="U62" s="176" t="s">
        <v>2324</v>
      </c>
      <c r="V62" s="177" t="s">
        <v>8</v>
      </c>
      <c r="W62" s="178" t="str">
        <f t="shared" si="6"/>
        <v>Utilities</v>
      </c>
    </row>
    <row r="63" spans="1:23" x14ac:dyDescent="0.45">
      <c r="A63" s="170" t="str">
        <f t="shared" si="0"/>
        <v> 331</v>
      </c>
      <c r="B63" s="170" t="s">
        <v>88</v>
      </c>
      <c r="C63" s="170">
        <v>331</v>
      </c>
      <c r="D63" s="170" t="s">
        <v>87</v>
      </c>
      <c r="E63" s="170" t="s">
        <v>87</v>
      </c>
      <c r="F63" s="170" t="s">
        <v>19</v>
      </c>
      <c r="G63" s="170" t="str">
        <f t="shared" si="2"/>
        <v>Primarymetals</v>
      </c>
      <c r="H63" s="171">
        <v>331510</v>
      </c>
      <c r="I63" s="170" t="s">
        <v>891</v>
      </c>
      <c r="J63" s="170" t="s">
        <v>19</v>
      </c>
      <c r="K63" s="172" t="str">
        <f t="shared" si="3"/>
        <v>Primarymetals</v>
      </c>
      <c r="L63" s="171">
        <f t="shared" si="1"/>
        <v>3310</v>
      </c>
      <c r="N63" s="173" t="s">
        <v>2325</v>
      </c>
      <c r="O63" s="174">
        <v>7210</v>
      </c>
      <c r="P63" s="172" t="str">
        <f t="shared" si="7"/>
        <v>Accommodation</v>
      </c>
      <c r="Q63" s="175" t="str">
        <f t="shared" si="9"/>
        <v>Accommodation</v>
      </c>
      <c r="U63" s="176" t="s">
        <v>1363</v>
      </c>
      <c r="V63" s="177" t="s">
        <v>36</v>
      </c>
      <c r="W63" s="178" t="str">
        <f t="shared" si="6"/>
        <v>Warehousingandstorage</v>
      </c>
    </row>
    <row r="64" spans="1:23" x14ac:dyDescent="0.45">
      <c r="A64" s="170" t="str">
        <f t="shared" si="0"/>
        <v> 331</v>
      </c>
      <c r="B64" s="170" t="s">
        <v>88</v>
      </c>
      <c r="C64" s="170">
        <v>331</v>
      </c>
      <c r="D64" s="170" t="s">
        <v>87</v>
      </c>
      <c r="E64" s="170" t="s">
        <v>87</v>
      </c>
      <c r="F64" s="170" t="s">
        <v>19</v>
      </c>
      <c r="G64" s="170" t="str">
        <f t="shared" si="2"/>
        <v>Primarymetals</v>
      </c>
      <c r="H64" s="171">
        <v>331520</v>
      </c>
      <c r="I64" s="170" t="s">
        <v>493</v>
      </c>
      <c r="J64" s="170" t="s">
        <v>19</v>
      </c>
      <c r="K64" s="172" t="str">
        <f t="shared" si="3"/>
        <v>Primarymetals</v>
      </c>
      <c r="L64" s="171">
        <f t="shared" si="1"/>
        <v>3310</v>
      </c>
      <c r="N64" s="173" t="s">
        <v>2326</v>
      </c>
      <c r="O64" s="174">
        <v>7220</v>
      </c>
      <c r="P64" s="172" t="str">
        <f t="shared" si="7"/>
        <v>Foodservicesanddrinkingplaces</v>
      </c>
      <c r="Q64" s="175" t="str">
        <f t="shared" si="9"/>
        <v>Food services and drinking places</v>
      </c>
      <c r="U64" s="176" t="s">
        <v>1378</v>
      </c>
      <c r="V64" s="177" t="s">
        <v>45</v>
      </c>
      <c r="W64" s="178" t="str">
        <f t="shared" si="6"/>
        <v>Wastemanagementandremediationservices</v>
      </c>
    </row>
    <row r="65" spans="1:23" x14ac:dyDescent="0.45">
      <c r="A65" s="170" t="str">
        <f t="shared" si="0"/>
        <v> 332</v>
      </c>
      <c r="B65" s="170" t="s">
        <v>88</v>
      </c>
      <c r="C65" s="170">
        <v>332</v>
      </c>
      <c r="D65" s="170" t="s">
        <v>87</v>
      </c>
      <c r="E65" s="170" t="s">
        <v>87</v>
      </c>
      <c r="F65" s="170" t="s">
        <v>20</v>
      </c>
      <c r="G65" s="170" t="str">
        <f t="shared" si="2"/>
        <v>Fabricatedmetalproducts</v>
      </c>
      <c r="H65" s="171" t="s">
        <v>892</v>
      </c>
      <c r="I65" s="170" t="s">
        <v>893</v>
      </c>
      <c r="J65" s="170" t="s">
        <v>20</v>
      </c>
      <c r="K65" s="172" t="str">
        <f t="shared" si="3"/>
        <v>Fabricatedmetalproducts</v>
      </c>
      <c r="L65" s="171">
        <f t="shared" si="1"/>
        <v>3320</v>
      </c>
      <c r="N65" s="180" t="s">
        <v>2327</v>
      </c>
      <c r="O65" s="174">
        <v>8100</v>
      </c>
      <c r="P65" s="181" t="str">
        <f t="shared" si="7"/>
        <v>Otherservices,exceptgovernment</v>
      </c>
      <c r="Q65" s="175" t="str">
        <f t="shared" si="9"/>
        <v>Other services, except government</v>
      </c>
      <c r="U65" s="176" t="s">
        <v>1357</v>
      </c>
      <c r="V65" s="177" t="s">
        <v>32</v>
      </c>
      <c r="W65" s="178" t="str">
        <f t="shared" si="6"/>
        <v>Watertransportation</v>
      </c>
    </row>
    <row r="66" spans="1:23" x14ac:dyDescent="0.45">
      <c r="A66" s="170" t="str">
        <f t="shared" ref="A66:A129" si="10">INDEX($A$397:$A$469,MATCH(C66,$C$397:$C$469,0))</f>
        <v> 332</v>
      </c>
      <c r="B66" s="170" t="s">
        <v>88</v>
      </c>
      <c r="C66" s="170">
        <v>332</v>
      </c>
      <c r="D66" s="170" t="s">
        <v>87</v>
      </c>
      <c r="E66" s="170" t="s">
        <v>87</v>
      </c>
      <c r="F66" s="170" t="s">
        <v>20</v>
      </c>
      <c r="G66" s="170" t="str">
        <f t="shared" si="2"/>
        <v>Fabricatedmetalproducts</v>
      </c>
      <c r="H66" s="171">
        <v>332114</v>
      </c>
      <c r="I66" s="170" t="s">
        <v>895</v>
      </c>
      <c r="J66" s="170" t="s">
        <v>20</v>
      </c>
      <c r="K66" s="172" t="str">
        <f t="shared" si="3"/>
        <v>Fabricatedmetalproducts</v>
      </c>
      <c r="L66" s="171">
        <f t="shared" ref="L66:L129" si="11">INDEX($O$2:$O$65,MATCH(J66,$Q$2:$Q$65,0))</f>
        <v>3320</v>
      </c>
      <c r="U66" s="176" t="s">
        <v>2328</v>
      </c>
      <c r="V66" s="177" t="s">
        <v>70</v>
      </c>
      <c r="W66" s="178" t="str">
        <f t="shared" si="6"/>
        <v>Wholesaletrade</v>
      </c>
    </row>
    <row r="67" spans="1:23" x14ac:dyDescent="0.45">
      <c r="A67" s="170" t="str">
        <f t="shared" si="10"/>
        <v> 332</v>
      </c>
      <c r="B67" s="170" t="s">
        <v>88</v>
      </c>
      <c r="C67" s="170">
        <v>332</v>
      </c>
      <c r="D67" s="170" t="s">
        <v>87</v>
      </c>
      <c r="E67" s="170" t="s">
        <v>87</v>
      </c>
      <c r="F67" s="170" t="s">
        <v>20</v>
      </c>
      <c r="G67" s="170" t="str">
        <f t="shared" ref="G67:G130" si="12">SUBSTITUTE(SUBSTITUTE(F67," ",""),CHAR(160),"")</f>
        <v>Fabricatedmetalproducts</v>
      </c>
      <c r="H67" s="171" t="s">
        <v>494</v>
      </c>
      <c r="I67" s="170" t="s">
        <v>495</v>
      </c>
      <c r="J67" s="170" t="s">
        <v>20</v>
      </c>
      <c r="K67" s="172" t="str">
        <f t="shared" ref="K67:K130" si="13">SUBSTITUTE(SUBSTITUTE(J67," ",""),CHAR(160),"")</f>
        <v>Fabricatedmetalproducts</v>
      </c>
      <c r="L67" s="171">
        <f t="shared" si="11"/>
        <v>3320</v>
      </c>
      <c r="U67" s="176" t="s">
        <v>1340</v>
      </c>
      <c r="V67" s="177" t="s">
        <v>12</v>
      </c>
      <c r="W67" s="178" t="str">
        <f t="shared" ref="W67" si="14">SUBSTITUTE(SUBSTITUTE(V67," ",""),CHAR(160),"")</f>
        <v>Woodproducts</v>
      </c>
    </row>
    <row r="68" spans="1:23" x14ac:dyDescent="0.45">
      <c r="A68" s="170" t="str">
        <f t="shared" si="10"/>
        <v> 332</v>
      </c>
      <c r="B68" s="170" t="s">
        <v>88</v>
      </c>
      <c r="C68" s="170">
        <v>332</v>
      </c>
      <c r="D68" s="170" t="s">
        <v>87</v>
      </c>
      <c r="E68" s="170" t="s">
        <v>87</v>
      </c>
      <c r="F68" s="170" t="s">
        <v>20</v>
      </c>
      <c r="G68" s="170" t="str">
        <f t="shared" si="12"/>
        <v>Fabricatedmetalproducts</v>
      </c>
      <c r="H68" s="171">
        <v>332200</v>
      </c>
      <c r="I68" s="170" t="s">
        <v>491</v>
      </c>
      <c r="J68" s="170" t="s">
        <v>20</v>
      </c>
      <c r="K68" s="172" t="str">
        <f t="shared" si="13"/>
        <v>Fabricatedmetalproducts</v>
      </c>
      <c r="L68" s="171">
        <f t="shared" si="11"/>
        <v>3320</v>
      </c>
    </row>
    <row r="69" spans="1:23" x14ac:dyDescent="0.45">
      <c r="A69" s="170" t="str">
        <f t="shared" si="10"/>
        <v> 332</v>
      </c>
      <c r="B69" s="170" t="s">
        <v>88</v>
      </c>
      <c r="C69" s="170">
        <v>332</v>
      </c>
      <c r="D69" s="170" t="s">
        <v>87</v>
      </c>
      <c r="E69" s="170" t="s">
        <v>87</v>
      </c>
      <c r="F69" s="170" t="s">
        <v>20</v>
      </c>
      <c r="G69" s="170" t="str">
        <f t="shared" si="12"/>
        <v>Fabricatedmetalproducts</v>
      </c>
      <c r="H69" s="171">
        <v>332310</v>
      </c>
      <c r="I69" s="170" t="s">
        <v>464</v>
      </c>
      <c r="J69" s="170" t="s">
        <v>20</v>
      </c>
      <c r="K69" s="172" t="str">
        <f t="shared" si="13"/>
        <v>Fabricatedmetalproducts</v>
      </c>
      <c r="L69" s="171">
        <f t="shared" si="11"/>
        <v>3320</v>
      </c>
    </row>
    <row r="70" spans="1:23" x14ac:dyDescent="0.45">
      <c r="A70" s="170" t="str">
        <f t="shared" si="10"/>
        <v> 332</v>
      </c>
      <c r="B70" s="170" t="s">
        <v>88</v>
      </c>
      <c r="C70" s="170">
        <v>332</v>
      </c>
      <c r="D70" s="170" t="s">
        <v>87</v>
      </c>
      <c r="E70" s="170" t="s">
        <v>87</v>
      </c>
      <c r="F70" s="170" t="s">
        <v>20</v>
      </c>
      <c r="G70" s="170" t="str">
        <f t="shared" si="12"/>
        <v>Fabricatedmetalproducts</v>
      </c>
      <c r="H70" s="171">
        <v>332320</v>
      </c>
      <c r="I70" s="170" t="s">
        <v>897</v>
      </c>
      <c r="J70" s="170" t="s">
        <v>20</v>
      </c>
      <c r="K70" s="172" t="str">
        <f t="shared" si="13"/>
        <v>Fabricatedmetalproducts</v>
      </c>
      <c r="L70" s="171">
        <f t="shared" si="11"/>
        <v>3320</v>
      </c>
    </row>
    <row r="71" spans="1:23" x14ac:dyDescent="0.45">
      <c r="A71" s="170" t="str">
        <f t="shared" si="10"/>
        <v> 332</v>
      </c>
      <c r="B71" s="170" t="s">
        <v>88</v>
      </c>
      <c r="C71" s="170">
        <v>332</v>
      </c>
      <c r="D71" s="170" t="s">
        <v>87</v>
      </c>
      <c r="E71" s="170" t="s">
        <v>87</v>
      </c>
      <c r="F71" s="170" t="s">
        <v>20</v>
      </c>
      <c r="G71" s="170" t="str">
        <f t="shared" si="12"/>
        <v>Fabricatedmetalproducts</v>
      </c>
      <c r="H71" s="171">
        <v>332410</v>
      </c>
      <c r="I71" s="170" t="s">
        <v>898</v>
      </c>
      <c r="J71" s="170" t="s">
        <v>20</v>
      </c>
      <c r="K71" s="172" t="str">
        <f t="shared" si="13"/>
        <v>Fabricatedmetalproducts</v>
      </c>
      <c r="L71" s="171">
        <f t="shared" si="11"/>
        <v>3320</v>
      </c>
    </row>
    <row r="72" spans="1:23" x14ac:dyDescent="0.45">
      <c r="A72" s="170" t="str">
        <f t="shared" si="10"/>
        <v> 332</v>
      </c>
      <c r="B72" s="170" t="s">
        <v>88</v>
      </c>
      <c r="C72" s="170">
        <v>332</v>
      </c>
      <c r="D72" s="170" t="s">
        <v>87</v>
      </c>
      <c r="E72" s="170" t="s">
        <v>87</v>
      </c>
      <c r="F72" s="170" t="s">
        <v>20</v>
      </c>
      <c r="G72" s="170" t="str">
        <f t="shared" si="12"/>
        <v>Fabricatedmetalproducts</v>
      </c>
      <c r="H72" s="171">
        <v>332420</v>
      </c>
      <c r="I72" s="170" t="s">
        <v>899</v>
      </c>
      <c r="J72" s="170" t="s">
        <v>20</v>
      </c>
      <c r="K72" s="172" t="str">
        <f t="shared" si="13"/>
        <v>Fabricatedmetalproducts</v>
      </c>
      <c r="L72" s="171">
        <f t="shared" si="11"/>
        <v>3320</v>
      </c>
    </row>
    <row r="73" spans="1:23" x14ac:dyDescent="0.45">
      <c r="A73" s="170" t="str">
        <f t="shared" si="10"/>
        <v> 332</v>
      </c>
      <c r="B73" s="170" t="s">
        <v>88</v>
      </c>
      <c r="C73" s="170">
        <v>332</v>
      </c>
      <c r="D73" s="170" t="s">
        <v>87</v>
      </c>
      <c r="E73" s="170" t="s">
        <v>87</v>
      </c>
      <c r="F73" s="170" t="s">
        <v>20</v>
      </c>
      <c r="G73" s="170" t="str">
        <f t="shared" si="12"/>
        <v>Fabricatedmetalproducts</v>
      </c>
      <c r="H73" s="171">
        <v>332430</v>
      </c>
      <c r="I73" s="170" t="s">
        <v>465</v>
      </c>
      <c r="J73" s="170" t="s">
        <v>20</v>
      </c>
      <c r="K73" s="172" t="str">
        <f t="shared" si="13"/>
        <v>Fabricatedmetalproducts</v>
      </c>
      <c r="L73" s="171">
        <f t="shared" si="11"/>
        <v>3320</v>
      </c>
    </row>
    <row r="74" spans="1:23" x14ac:dyDescent="0.45">
      <c r="A74" s="170" t="str">
        <f t="shared" si="10"/>
        <v> 332</v>
      </c>
      <c r="B74" s="170" t="s">
        <v>88</v>
      </c>
      <c r="C74" s="170">
        <v>332</v>
      </c>
      <c r="D74" s="170" t="s">
        <v>87</v>
      </c>
      <c r="E74" s="170" t="s">
        <v>87</v>
      </c>
      <c r="F74" s="170" t="s">
        <v>20</v>
      </c>
      <c r="G74" s="170" t="str">
        <f t="shared" si="12"/>
        <v>Fabricatedmetalproducts</v>
      </c>
      <c r="H74" s="171">
        <v>332500</v>
      </c>
      <c r="I74" s="170" t="s">
        <v>429</v>
      </c>
      <c r="J74" s="170" t="s">
        <v>20</v>
      </c>
      <c r="K74" s="172" t="str">
        <f t="shared" si="13"/>
        <v>Fabricatedmetalproducts</v>
      </c>
      <c r="L74" s="171">
        <f t="shared" si="11"/>
        <v>3320</v>
      </c>
    </row>
    <row r="75" spans="1:23" x14ac:dyDescent="0.45">
      <c r="A75" s="170" t="str">
        <f t="shared" si="10"/>
        <v> 332</v>
      </c>
      <c r="B75" s="170" t="s">
        <v>88</v>
      </c>
      <c r="C75" s="170">
        <v>332</v>
      </c>
      <c r="D75" s="170" t="s">
        <v>87</v>
      </c>
      <c r="E75" s="170" t="s">
        <v>87</v>
      </c>
      <c r="F75" s="170" t="s">
        <v>20</v>
      </c>
      <c r="G75" s="170" t="str">
        <f t="shared" si="12"/>
        <v>Fabricatedmetalproducts</v>
      </c>
      <c r="H75" s="171">
        <v>332600</v>
      </c>
      <c r="I75" s="170" t="s">
        <v>430</v>
      </c>
      <c r="J75" s="170" t="s">
        <v>20</v>
      </c>
      <c r="K75" s="172" t="str">
        <f t="shared" si="13"/>
        <v>Fabricatedmetalproducts</v>
      </c>
      <c r="L75" s="171">
        <f t="shared" si="11"/>
        <v>3320</v>
      </c>
    </row>
    <row r="76" spans="1:23" x14ac:dyDescent="0.45">
      <c r="A76" s="170" t="str">
        <f t="shared" si="10"/>
        <v> 332</v>
      </c>
      <c r="B76" s="170" t="s">
        <v>88</v>
      </c>
      <c r="C76" s="170">
        <v>332</v>
      </c>
      <c r="D76" s="170" t="s">
        <v>87</v>
      </c>
      <c r="E76" s="170" t="s">
        <v>87</v>
      </c>
      <c r="F76" s="170" t="s">
        <v>20</v>
      </c>
      <c r="G76" s="170" t="str">
        <f t="shared" si="12"/>
        <v>Fabricatedmetalproducts</v>
      </c>
      <c r="H76" s="171">
        <v>332710</v>
      </c>
      <c r="I76" s="170" t="s">
        <v>900</v>
      </c>
      <c r="J76" s="170" t="s">
        <v>20</v>
      </c>
      <c r="K76" s="172" t="str">
        <f t="shared" si="13"/>
        <v>Fabricatedmetalproducts</v>
      </c>
      <c r="L76" s="171">
        <f t="shared" si="11"/>
        <v>3320</v>
      </c>
    </row>
    <row r="77" spans="1:23" x14ac:dyDescent="0.45">
      <c r="A77" s="170" t="str">
        <f t="shared" si="10"/>
        <v> 332</v>
      </c>
      <c r="B77" s="170" t="s">
        <v>88</v>
      </c>
      <c r="C77" s="170">
        <v>332</v>
      </c>
      <c r="D77" s="170" t="s">
        <v>87</v>
      </c>
      <c r="E77" s="170" t="s">
        <v>87</v>
      </c>
      <c r="F77" s="170" t="s">
        <v>20</v>
      </c>
      <c r="G77" s="170" t="str">
        <f t="shared" si="12"/>
        <v>Fabricatedmetalproducts</v>
      </c>
      <c r="H77" s="171">
        <v>332720</v>
      </c>
      <c r="I77" s="170" t="s">
        <v>498</v>
      </c>
      <c r="J77" s="170" t="s">
        <v>20</v>
      </c>
      <c r="K77" s="172" t="str">
        <f t="shared" si="13"/>
        <v>Fabricatedmetalproducts</v>
      </c>
      <c r="L77" s="171">
        <f t="shared" si="11"/>
        <v>3320</v>
      </c>
    </row>
    <row r="78" spans="1:23" x14ac:dyDescent="0.45">
      <c r="A78" s="170" t="str">
        <f t="shared" si="10"/>
        <v> 332</v>
      </c>
      <c r="B78" s="170" t="s">
        <v>88</v>
      </c>
      <c r="C78" s="170">
        <v>332</v>
      </c>
      <c r="D78" s="170" t="s">
        <v>87</v>
      </c>
      <c r="E78" s="170" t="s">
        <v>87</v>
      </c>
      <c r="F78" s="170" t="s">
        <v>20</v>
      </c>
      <c r="G78" s="170" t="str">
        <f t="shared" si="12"/>
        <v>Fabricatedmetalproducts</v>
      </c>
      <c r="H78" s="171">
        <v>332800</v>
      </c>
      <c r="I78" s="170" t="s">
        <v>901</v>
      </c>
      <c r="J78" s="170" t="s">
        <v>20</v>
      </c>
      <c r="K78" s="172" t="str">
        <f t="shared" si="13"/>
        <v>Fabricatedmetalproducts</v>
      </c>
      <c r="L78" s="171">
        <f t="shared" si="11"/>
        <v>3320</v>
      </c>
    </row>
    <row r="79" spans="1:23" x14ac:dyDescent="0.45">
      <c r="A79" s="170" t="str">
        <f t="shared" si="10"/>
        <v> 332</v>
      </c>
      <c r="B79" s="170" t="s">
        <v>88</v>
      </c>
      <c r="C79" s="170">
        <v>332</v>
      </c>
      <c r="D79" s="170" t="s">
        <v>87</v>
      </c>
      <c r="E79" s="170" t="s">
        <v>87</v>
      </c>
      <c r="F79" s="170" t="s">
        <v>20</v>
      </c>
      <c r="G79" s="170" t="str">
        <f t="shared" si="12"/>
        <v>Fabricatedmetalproducts</v>
      </c>
      <c r="H79" s="171" t="s">
        <v>902</v>
      </c>
      <c r="I79" s="170" t="s">
        <v>903</v>
      </c>
      <c r="J79" s="170" t="s">
        <v>20</v>
      </c>
      <c r="K79" s="172" t="str">
        <f t="shared" si="13"/>
        <v>Fabricatedmetalproducts</v>
      </c>
      <c r="L79" s="171">
        <f t="shared" si="11"/>
        <v>3320</v>
      </c>
    </row>
    <row r="80" spans="1:23" x14ac:dyDescent="0.45">
      <c r="A80" s="170" t="str">
        <f t="shared" si="10"/>
        <v> 332</v>
      </c>
      <c r="B80" s="170" t="s">
        <v>88</v>
      </c>
      <c r="C80" s="170">
        <v>332</v>
      </c>
      <c r="D80" s="170" t="s">
        <v>87</v>
      </c>
      <c r="E80" s="170" t="s">
        <v>87</v>
      </c>
      <c r="F80" s="170" t="s">
        <v>20</v>
      </c>
      <c r="G80" s="170" t="str">
        <f t="shared" si="12"/>
        <v>Fabricatedmetalproducts</v>
      </c>
      <c r="H80" s="171">
        <v>332913</v>
      </c>
      <c r="I80" s="170" t="s">
        <v>905</v>
      </c>
      <c r="J80" s="170" t="s">
        <v>20</v>
      </c>
      <c r="K80" s="172" t="str">
        <f t="shared" si="13"/>
        <v>Fabricatedmetalproducts</v>
      </c>
      <c r="L80" s="171">
        <f t="shared" si="11"/>
        <v>3320</v>
      </c>
    </row>
    <row r="81" spans="1:12" x14ac:dyDescent="0.45">
      <c r="A81" s="170" t="str">
        <f t="shared" si="10"/>
        <v> 332</v>
      </c>
      <c r="B81" s="170" t="s">
        <v>88</v>
      </c>
      <c r="C81" s="170">
        <v>332</v>
      </c>
      <c r="D81" s="170" t="s">
        <v>87</v>
      </c>
      <c r="E81" s="170" t="s">
        <v>87</v>
      </c>
      <c r="F81" s="170" t="s">
        <v>20</v>
      </c>
      <c r="G81" s="170" t="str">
        <f t="shared" si="12"/>
        <v>Fabricatedmetalproducts</v>
      </c>
      <c r="H81" s="171">
        <v>332991</v>
      </c>
      <c r="I81" s="170" t="s">
        <v>906</v>
      </c>
      <c r="J81" s="170" t="s">
        <v>20</v>
      </c>
      <c r="K81" s="172" t="str">
        <f t="shared" si="13"/>
        <v>Fabricatedmetalproducts</v>
      </c>
      <c r="L81" s="171">
        <f t="shared" si="11"/>
        <v>3320</v>
      </c>
    </row>
    <row r="82" spans="1:12" x14ac:dyDescent="0.45">
      <c r="A82" s="170" t="str">
        <f t="shared" si="10"/>
        <v> 332</v>
      </c>
      <c r="B82" s="170" t="s">
        <v>88</v>
      </c>
      <c r="C82" s="170">
        <v>332</v>
      </c>
      <c r="D82" s="170" t="s">
        <v>87</v>
      </c>
      <c r="E82" s="170" t="s">
        <v>87</v>
      </c>
      <c r="F82" s="170" t="s">
        <v>20</v>
      </c>
      <c r="G82" s="170" t="str">
        <f t="shared" si="12"/>
        <v>Fabricatedmetalproducts</v>
      </c>
      <c r="H82" s="171" t="s">
        <v>526</v>
      </c>
      <c r="I82" s="170" t="s">
        <v>527</v>
      </c>
      <c r="J82" s="170" t="s">
        <v>20</v>
      </c>
      <c r="K82" s="172" t="str">
        <f t="shared" si="13"/>
        <v>Fabricatedmetalproducts</v>
      </c>
      <c r="L82" s="171">
        <f t="shared" si="11"/>
        <v>3320</v>
      </c>
    </row>
    <row r="83" spans="1:12" x14ac:dyDescent="0.45">
      <c r="A83" s="170" t="str">
        <f t="shared" si="10"/>
        <v> 332</v>
      </c>
      <c r="B83" s="170" t="s">
        <v>88</v>
      </c>
      <c r="C83" s="170">
        <v>332</v>
      </c>
      <c r="D83" s="170" t="s">
        <v>87</v>
      </c>
      <c r="E83" s="170" t="s">
        <v>87</v>
      </c>
      <c r="F83" s="170" t="s">
        <v>20</v>
      </c>
      <c r="G83" s="170" t="str">
        <f t="shared" si="12"/>
        <v>Fabricatedmetalproducts</v>
      </c>
      <c r="H83" s="171">
        <v>332996</v>
      </c>
      <c r="I83" s="170" t="s">
        <v>908</v>
      </c>
      <c r="J83" s="170" t="s">
        <v>20</v>
      </c>
      <c r="K83" s="172" t="str">
        <f t="shared" si="13"/>
        <v>Fabricatedmetalproducts</v>
      </c>
      <c r="L83" s="171">
        <f t="shared" si="11"/>
        <v>3320</v>
      </c>
    </row>
    <row r="84" spans="1:12" x14ac:dyDescent="0.45">
      <c r="A84" s="170" t="str">
        <f t="shared" si="10"/>
        <v> 332</v>
      </c>
      <c r="B84" s="170" t="s">
        <v>88</v>
      </c>
      <c r="C84" s="170">
        <v>332</v>
      </c>
      <c r="D84" s="170" t="s">
        <v>87</v>
      </c>
      <c r="E84" s="170" t="s">
        <v>87</v>
      </c>
      <c r="F84" s="170" t="s">
        <v>20</v>
      </c>
      <c r="G84" s="170" t="str">
        <f t="shared" si="12"/>
        <v>Fabricatedmetalproducts</v>
      </c>
      <c r="H84" s="171" t="s">
        <v>466</v>
      </c>
      <c r="I84" s="170" t="s">
        <v>467</v>
      </c>
      <c r="J84" s="170" t="s">
        <v>20</v>
      </c>
      <c r="K84" s="172" t="str">
        <f t="shared" si="13"/>
        <v>Fabricatedmetalproducts</v>
      </c>
      <c r="L84" s="171">
        <f t="shared" si="11"/>
        <v>3320</v>
      </c>
    </row>
    <row r="85" spans="1:12" x14ac:dyDescent="0.45">
      <c r="A85" s="170" t="str">
        <f t="shared" si="10"/>
        <v> 333</v>
      </c>
      <c r="B85" s="170" t="s">
        <v>88</v>
      </c>
      <c r="C85" s="170">
        <v>333</v>
      </c>
      <c r="D85" s="170" t="s">
        <v>87</v>
      </c>
      <c r="E85" s="170" t="s">
        <v>87</v>
      </c>
      <c r="F85" s="170" t="s">
        <v>21</v>
      </c>
      <c r="G85" s="170" t="str">
        <f t="shared" si="12"/>
        <v>Machinery</v>
      </c>
      <c r="H85" s="171">
        <v>333111</v>
      </c>
      <c r="I85" s="170" t="s">
        <v>910</v>
      </c>
      <c r="J85" s="170" t="s">
        <v>21</v>
      </c>
      <c r="K85" s="172" t="str">
        <f t="shared" si="13"/>
        <v>Machinery</v>
      </c>
      <c r="L85" s="171">
        <f t="shared" si="11"/>
        <v>3330</v>
      </c>
    </row>
    <row r="86" spans="1:12" x14ac:dyDescent="0.45">
      <c r="A86" s="170" t="str">
        <f t="shared" si="10"/>
        <v> 333</v>
      </c>
      <c r="B86" s="170" t="s">
        <v>88</v>
      </c>
      <c r="C86" s="170">
        <v>333</v>
      </c>
      <c r="D86" s="170" t="s">
        <v>87</v>
      </c>
      <c r="E86" s="170" t="s">
        <v>87</v>
      </c>
      <c r="F86" s="170" t="s">
        <v>21</v>
      </c>
      <c r="G86" s="170" t="str">
        <f t="shared" si="12"/>
        <v>Machinery</v>
      </c>
      <c r="H86" s="171">
        <v>333112</v>
      </c>
      <c r="I86" s="170" t="s">
        <v>507</v>
      </c>
      <c r="J86" s="170" t="s">
        <v>21</v>
      </c>
      <c r="K86" s="172" t="str">
        <f t="shared" si="13"/>
        <v>Machinery</v>
      </c>
      <c r="L86" s="171">
        <f t="shared" si="11"/>
        <v>3330</v>
      </c>
    </row>
    <row r="87" spans="1:12" x14ac:dyDescent="0.45">
      <c r="A87" s="170" t="str">
        <f t="shared" si="10"/>
        <v> 333</v>
      </c>
      <c r="B87" s="170" t="s">
        <v>88</v>
      </c>
      <c r="C87" s="170">
        <v>333</v>
      </c>
      <c r="D87" s="170" t="s">
        <v>87</v>
      </c>
      <c r="E87" s="170" t="s">
        <v>87</v>
      </c>
      <c r="F87" s="170" t="s">
        <v>21</v>
      </c>
      <c r="G87" s="170" t="str">
        <f t="shared" si="12"/>
        <v>Machinery</v>
      </c>
      <c r="H87" s="171">
        <v>333120</v>
      </c>
      <c r="I87" s="170" t="s">
        <v>911</v>
      </c>
      <c r="J87" s="170" t="s">
        <v>21</v>
      </c>
      <c r="K87" s="172" t="str">
        <f t="shared" si="13"/>
        <v>Machinery</v>
      </c>
      <c r="L87" s="171">
        <f t="shared" si="11"/>
        <v>3330</v>
      </c>
    </row>
    <row r="88" spans="1:12" x14ac:dyDescent="0.45">
      <c r="A88" s="170" t="str">
        <f t="shared" si="10"/>
        <v> 333</v>
      </c>
      <c r="B88" s="170" t="s">
        <v>88</v>
      </c>
      <c r="C88" s="170">
        <v>333</v>
      </c>
      <c r="D88" s="170" t="s">
        <v>87</v>
      </c>
      <c r="E88" s="170" t="s">
        <v>87</v>
      </c>
      <c r="F88" s="170" t="s">
        <v>21</v>
      </c>
      <c r="G88" s="170" t="str">
        <f t="shared" si="12"/>
        <v>Machinery</v>
      </c>
      <c r="H88" s="171">
        <v>333130</v>
      </c>
      <c r="I88" s="170" t="s">
        <v>912</v>
      </c>
      <c r="J88" s="170" t="s">
        <v>21</v>
      </c>
      <c r="K88" s="172" t="str">
        <f t="shared" si="13"/>
        <v>Machinery</v>
      </c>
      <c r="L88" s="171">
        <f t="shared" si="11"/>
        <v>3330</v>
      </c>
    </row>
    <row r="89" spans="1:12" x14ac:dyDescent="0.45">
      <c r="A89" s="170" t="str">
        <f t="shared" si="10"/>
        <v> 333</v>
      </c>
      <c r="B89" s="170" t="s">
        <v>88</v>
      </c>
      <c r="C89" s="170">
        <v>333</v>
      </c>
      <c r="D89" s="170" t="s">
        <v>87</v>
      </c>
      <c r="E89" s="170" t="s">
        <v>87</v>
      </c>
      <c r="F89" s="170" t="s">
        <v>21</v>
      </c>
      <c r="G89" s="170" t="str">
        <f t="shared" si="12"/>
        <v>Machinery</v>
      </c>
      <c r="H89" s="171" t="s">
        <v>480</v>
      </c>
      <c r="I89" s="170" t="s">
        <v>481</v>
      </c>
      <c r="J89" s="170" t="s">
        <v>21</v>
      </c>
      <c r="K89" s="172" t="str">
        <f t="shared" si="13"/>
        <v>Machinery</v>
      </c>
      <c r="L89" s="171">
        <f t="shared" si="11"/>
        <v>3330</v>
      </c>
    </row>
    <row r="90" spans="1:12" x14ac:dyDescent="0.45">
      <c r="A90" s="170" t="str">
        <f t="shared" si="10"/>
        <v> 333</v>
      </c>
      <c r="B90" s="170" t="s">
        <v>88</v>
      </c>
      <c r="C90" s="170">
        <v>333</v>
      </c>
      <c r="D90" s="170" t="s">
        <v>87</v>
      </c>
      <c r="E90" s="170" t="s">
        <v>87</v>
      </c>
      <c r="F90" s="170" t="s">
        <v>21</v>
      </c>
      <c r="G90" s="170" t="str">
        <f t="shared" si="12"/>
        <v>Machinery</v>
      </c>
      <c r="H90" s="171">
        <v>333220</v>
      </c>
      <c r="I90" s="170" t="s">
        <v>914</v>
      </c>
      <c r="J90" s="170" t="s">
        <v>21</v>
      </c>
      <c r="K90" s="172" t="str">
        <f t="shared" si="13"/>
        <v>Machinery</v>
      </c>
      <c r="L90" s="171">
        <f t="shared" si="11"/>
        <v>3330</v>
      </c>
    </row>
    <row r="91" spans="1:12" x14ac:dyDescent="0.45">
      <c r="A91" s="170" t="str">
        <f t="shared" si="10"/>
        <v> 333</v>
      </c>
      <c r="B91" s="170" t="s">
        <v>88</v>
      </c>
      <c r="C91" s="170">
        <v>333</v>
      </c>
      <c r="D91" s="170" t="s">
        <v>87</v>
      </c>
      <c r="E91" s="170" t="s">
        <v>87</v>
      </c>
      <c r="F91" s="170" t="s">
        <v>21</v>
      </c>
      <c r="G91" s="170" t="str">
        <f t="shared" si="12"/>
        <v>Machinery</v>
      </c>
      <c r="H91" s="171">
        <v>333295</v>
      </c>
      <c r="I91" s="170" t="s">
        <v>915</v>
      </c>
      <c r="J91" s="170" t="s">
        <v>21</v>
      </c>
      <c r="K91" s="172" t="str">
        <f t="shared" si="13"/>
        <v>Machinery</v>
      </c>
      <c r="L91" s="171">
        <f t="shared" si="11"/>
        <v>3330</v>
      </c>
    </row>
    <row r="92" spans="1:12" x14ac:dyDescent="0.45">
      <c r="A92" s="170" t="str">
        <f t="shared" si="10"/>
        <v> 333</v>
      </c>
      <c r="B92" s="170" t="s">
        <v>88</v>
      </c>
      <c r="C92" s="170">
        <v>333</v>
      </c>
      <c r="D92" s="170" t="s">
        <v>87</v>
      </c>
      <c r="E92" s="170" t="s">
        <v>87</v>
      </c>
      <c r="F92" s="170" t="s">
        <v>21</v>
      </c>
      <c r="G92" s="170" t="str">
        <f t="shared" si="12"/>
        <v>Machinery</v>
      </c>
      <c r="H92" s="171" t="s">
        <v>431</v>
      </c>
      <c r="I92" s="170" t="s">
        <v>432</v>
      </c>
      <c r="J92" s="170" t="s">
        <v>21</v>
      </c>
      <c r="K92" s="172" t="str">
        <f t="shared" si="13"/>
        <v>Machinery</v>
      </c>
      <c r="L92" s="171">
        <f t="shared" si="11"/>
        <v>3330</v>
      </c>
    </row>
    <row r="93" spans="1:12" x14ac:dyDescent="0.45">
      <c r="A93" s="170" t="str">
        <f t="shared" si="10"/>
        <v> 333</v>
      </c>
      <c r="B93" s="170" t="s">
        <v>88</v>
      </c>
      <c r="C93" s="170">
        <v>333</v>
      </c>
      <c r="D93" s="170" t="s">
        <v>87</v>
      </c>
      <c r="E93" s="170" t="s">
        <v>87</v>
      </c>
      <c r="F93" s="170" t="s">
        <v>21</v>
      </c>
      <c r="G93" s="170" t="str">
        <f t="shared" si="12"/>
        <v>Machinery</v>
      </c>
      <c r="H93" s="171">
        <v>333313</v>
      </c>
      <c r="I93" s="170" t="s">
        <v>524</v>
      </c>
      <c r="J93" s="170" t="s">
        <v>21</v>
      </c>
      <c r="K93" s="172" t="str">
        <f t="shared" si="13"/>
        <v>Machinery</v>
      </c>
      <c r="L93" s="171">
        <f t="shared" si="11"/>
        <v>3330</v>
      </c>
    </row>
    <row r="94" spans="1:12" x14ac:dyDescent="0.45">
      <c r="A94" s="170" t="str">
        <f t="shared" si="10"/>
        <v> 333</v>
      </c>
      <c r="B94" s="170" t="s">
        <v>88</v>
      </c>
      <c r="C94" s="170">
        <v>333</v>
      </c>
      <c r="D94" s="170" t="s">
        <v>87</v>
      </c>
      <c r="E94" s="170" t="s">
        <v>87</v>
      </c>
      <c r="F94" s="170" t="s">
        <v>21</v>
      </c>
      <c r="G94" s="170" t="str">
        <f t="shared" si="12"/>
        <v>Machinery</v>
      </c>
      <c r="H94" s="171">
        <v>333314</v>
      </c>
      <c r="I94" s="170" t="s">
        <v>518</v>
      </c>
      <c r="J94" s="170" t="s">
        <v>21</v>
      </c>
      <c r="K94" s="172" t="str">
        <f t="shared" si="13"/>
        <v>Machinery</v>
      </c>
      <c r="L94" s="171">
        <f t="shared" si="11"/>
        <v>3330</v>
      </c>
    </row>
    <row r="95" spans="1:12" x14ac:dyDescent="0.45">
      <c r="A95" s="170" t="str">
        <f t="shared" si="10"/>
        <v> 333</v>
      </c>
      <c r="B95" s="170" t="s">
        <v>88</v>
      </c>
      <c r="C95" s="170">
        <v>333</v>
      </c>
      <c r="D95" s="170" t="s">
        <v>87</v>
      </c>
      <c r="E95" s="170" t="s">
        <v>87</v>
      </c>
      <c r="F95" s="170" t="s">
        <v>21</v>
      </c>
      <c r="G95" s="170" t="str">
        <f t="shared" si="12"/>
        <v>Machinery</v>
      </c>
      <c r="H95" s="171">
        <v>333315</v>
      </c>
      <c r="I95" s="170" t="s">
        <v>519</v>
      </c>
      <c r="J95" s="170" t="s">
        <v>21</v>
      </c>
      <c r="K95" s="172" t="str">
        <f t="shared" si="13"/>
        <v>Machinery</v>
      </c>
      <c r="L95" s="171">
        <f t="shared" si="11"/>
        <v>3330</v>
      </c>
    </row>
    <row r="96" spans="1:12" x14ac:dyDescent="0.45">
      <c r="A96" s="170" t="str">
        <f t="shared" si="10"/>
        <v> 333</v>
      </c>
      <c r="B96" s="170" t="s">
        <v>88</v>
      </c>
      <c r="C96" s="170">
        <v>333</v>
      </c>
      <c r="D96" s="170" t="s">
        <v>87</v>
      </c>
      <c r="E96" s="170" t="s">
        <v>87</v>
      </c>
      <c r="F96" s="170" t="s">
        <v>21</v>
      </c>
      <c r="G96" s="170" t="str">
        <f t="shared" si="12"/>
        <v>Machinery</v>
      </c>
      <c r="H96" s="171" t="s">
        <v>917</v>
      </c>
      <c r="I96" s="170" t="s">
        <v>918</v>
      </c>
      <c r="J96" s="170" t="s">
        <v>21</v>
      </c>
      <c r="K96" s="172" t="str">
        <f t="shared" si="13"/>
        <v>Machinery</v>
      </c>
      <c r="L96" s="171">
        <f t="shared" si="11"/>
        <v>3330</v>
      </c>
    </row>
    <row r="97" spans="1:12" x14ac:dyDescent="0.45">
      <c r="A97" s="170" t="str">
        <f t="shared" si="10"/>
        <v> 333</v>
      </c>
      <c r="B97" s="170" t="s">
        <v>88</v>
      </c>
      <c r="C97" s="170">
        <v>333</v>
      </c>
      <c r="D97" s="170" t="s">
        <v>87</v>
      </c>
      <c r="E97" s="170" t="s">
        <v>87</v>
      </c>
      <c r="F97" s="170" t="s">
        <v>21</v>
      </c>
      <c r="G97" s="170" t="str">
        <f t="shared" si="12"/>
        <v>Machinery</v>
      </c>
      <c r="H97" s="171">
        <v>333414</v>
      </c>
      <c r="I97" s="170" t="s">
        <v>482</v>
      </c>
      <c r="J97" s="170" t="s">
        <v>21</v>
      </c>
      <c r="K97" s="172" t="str">
        <f t="shared" si="13"/>
        <v>Machinery</v>
      </c>
      <c r="L97" s="171">
        <f t="shared" si="11"/>
        <v>3330</v>
      </c>
    </row>
    <row r="98" spans="1:12" x14ac:dyDescent="0.45">
      <c r="A98" s="170" t="str">
        <f t="shared" si="10"/>
        <v> 333</v>
      </c>
      <c r="B98" s="170" t="s">
        <v>88</v>
      </c>
      <c r="C98" s="170">
        <v>333</v>
      </c>
      <c r="D98" s="170" t="s">
        <v>87</v>
      </c>
      <c r="E98" s="170" t="s">
        <v>87</v>
      </c>
      <c r="F98" s="170" t="s">
        <v>21</v>
      </c>
      <c r="G98" s="170" t="str">
        <f t="shared" si="12"/>
        <v>Machinery</v>
      </c>
      <c r="H98" s="171">
        <v>333415</v>
      </c>
      <c r="I98" s="170" t="s">
        <v>483</v>
      </c>
      <c r="J98" s="170" t="s">
        <v>21</v>
      </c>
      <c r="K98" s="172" t="str">
        <f t="shared" si="13"/>
        <v>Machinery</v>
      </c>
      <c r="L98" s="171">
        <f t="shared" si="11"/>
        <v>3330</v>
      </c>
    </row>
    <row r="99" spans="1:12" x14ac:dyDescent="0.45">
      <c r="A99" s="170" t="str">
        <f t="shared" si="10"/>
        <v> 333</v>
      </c>
      <c r="B99" s="170" t="s">
        <v>88</v>
      </c>
      <c r="C99" s="170">
        <v>333</v>
      </c>
      <c r="D99" s="170" t="s">
        <v>87</v>
      </c>
      <c r="E99" s="170" t="s">
        <v>87</v>
      </c>
      <c r="F99" s="170" t="s">
        <v>21</v>
      </c>
      <c r="G99" s="170" t="str">
        <f t="shared" si="12"/>
        <v>Machinery</v>
      </c>
      <c r="H99" s="171">
        <v>333511</v>
      </c>
      <c r="I99" s="170" t="s">
        <v>920</v>
      </c>
      <c r="J99" s="170" t="s">
        <v>21</v>
      </c>
      <c r="K99" s="172" t="str">
        <f t="shared" si="13"/>
        <v>Machinery</v>
      </c>
      <c r="L99" s="171">
        <f t="shared" si="11"/>
        <v>3330</v>
      </c>
    </row>
    <row r="100" spans="1:12" x14ac:dyDescent="0.45">
      <c r="A100" s="170" t="str">
        <f t="shared" si="10"/>
        <v> 333</v>
      </c>
      <c r="B100" s="170" t="s">
        <v>88</v>
      </c>
      <c r="C100" s="170">
        <v>333</v>
      </c>
      <c r="D100" s="170" t="s">
        <v>87</v>
      </c>
      <c r="E100" s="170" t="s">
        <v>87</v>
      </c>
      <c r="F100" s="170" t="s">
        <v>21</v>
      </c>
      <c r="G100" s="170" t="str">
        <f t="shared" si="12"/>
        <v>Machinery</v>
      </c>
      <c r="H100" s="171" t="s">
        <v>499</v>
      </c>
      <c r="I100" s="170" t="s">
        <v>500</v>
      </c>
      <c r="J100" s="170" t="s">
        <v>21</v>
      </c>
      <c r="K100" s="172" t="str">
        <f t="shared" si="13"/>
        <v>Machinery</v>
      </c>
      <c r="L100" s="171">
        <f t="shared" si="11"/>
        <v>3330</v>
      </c>
    </row>
    <row r="101" spans="1:12" x14ac:dyDescent="0.45">
      <c r="A101" s="170" t="str">
        <f t="shared" si="10"/>
        <v> 333</v>
      </c>
      <c r="B101" s="170" t="s">
        <v>88</v>
      </c>
      <c r="C101" s="170">
        <v>333</v>
      </c>
      <c r="D101" s="170" t="s">
        <v>87</v>
      </c>
      <c r="E101" s="170" t="s">
        <v>87</v>
      </c>
      <c r="F101" s="170" t="s">
        <v>21</v>
      </c>
      <c r="G101" s="170" t="str">
        <f t="shared" si="12"/>
        <v>Machinery</v>
      </c>
      <c r="H101" s="171">
        <v>333514</v>
      </c>
      <c r="I101" s="170" t="s">
        <v>922</v>
      </c>
      <c r="J101" s="170" t="s">
        <v>21</v>
      </c>
      <c r="K101" s="172" t="str">
        <f t="shared" si="13"/>
        <v>Machinery</v>
      </c>
      <c r="L101" s="171">
        <f t="shared" si="11"/>
        <v>3330</v>
      </c>
    </row>
    <row r="102" spans="1:12" x14ac:dyDescent="0.45">
      <c r="A102" s="170" t="str">
        <f t="shared" si="10"/>
        <v> 333</v>
      </c>
      <c r="B102" s="170" t="s">
        <v>88</v>
      </c>
      <c r="C102" s="170">
        <v>333</v>
      </c>
      <c r="D102" s="170" t="s">
        <v>87</v>
      </c>
      <c r="E102" s="170" t="s">
        <v>87</v>
      </c>
      <c r="F102" s="170" t="s">
        <v>21</v>
      </c>
      <c r="G102" s="170" t="str">
        <f t="shared" si="12"/>
        <v>Machinery</v>
      </c>
      <c r="H102" s="171" t="s">
        <v>923</v>
      </c>
      <c r="I102" s="170" t="s">
        <v>924</v>
      </c>
      <c r="J102" s="170" t="s">
        <v>21</v>
      </c>
      <c r="K102" s="172" t="str">
        <f t="shared" si="13"/>
        <v>Machinery</v>
      </c>
      <c r="L102" s="171">
        <f t="shared" si="11"/>
        <v>3330</v>
      </c>
    </row>
    <row r="103" spans="1:12" x14ac:dyDescent="0.45">
      <c r="A103" s="170" t="str">
        <f t="shared" si="10"/>
        <v> 333</v>
      </c>
      <c r="B103" s="170" t="s">
        <v>88</v>
      </c>
      <c r="C103" s="170">
        <v>333</v>
      </c>
      <c r="D103" s="170" t="s">
        <v>87</v>
      </c>
      <c r="E103" s="170" t="s">
        <v>87</v>
      </c>
      <c r="F103" s="170" t="s">
        <v>21</v>
      </c>
      <c r="G103" s="170" t="str">
        <f t="shared" si="12"/>
        <v>Machinery</v>
      </c>
      <c r="H103" s="171">
        <v>333611</v>
      </c>
      <c r="I103" s="170" t="s">
        <v>926</v>
      </c>
      <c r="J103" s="170" t="s">
        <v>21</v>
      </c>
      <c r="K103" s="172" t="str">
        <f t="shared" si="13"/>
        <v>Machinery</v>
      </c>
      <c r="L103" s="171">
        <f t="shared" si="11"/>
        <v>3330</v>
      </c>
    </row>
    <row r="104" spans="1:12" x14ac:dyDescent="0.45">
      <c r="A104" s="170" t="str">
        <f t="shared" si="10"/>
        <v> 333</v>
      </c>
      <c r="B104" s="170" t="s">
        <v>88</v>
      </c>
      <c r="C104" s="170">
        <v>333</v>
      </c>
      <c r="D104" s="170" t="s">
        <v>87</v>
      </c>
      <c r="E104" s="170" t="s">
        <v>87</v>
      </c>
      <c r="F104" s="170" t="s">
        <v>21</v>
      </c>
      <c r="G104" s="170" t="str">
        <f t="shared" si="12"/>
        <v>Machinery</v>
      </c>
      <c r="H104" s="171">
        <v>333612</v>
      </c>
      <c r="I104" s="170" t="s">
        <v>927</v>
      </c>
      <c r="J104" s="170" t="s">
        <v>21</v>
      </c>
      <c r="K104" s="172" t="str">
        <f t="shared" si="13"/>
        <v>Machinery</v>
      </c>
      <c r="L104" s="171">
        <f t="shared" si="11"/>
        <v>3330</v>
      </c>
    </row>
    <row r="105" spans="1:12" x14ac:dyDescent="0.45">
      <c r="A105" s="170" t="str">
        <f t="shared" si="10"/>
        <v> 333</v>
      </c>
      <c r="B105" s="170" t="s">
        <v>88</v>
      </c>
      <c r="C105" s="170">
        <v>333</v>
      </c>
      <c r="D105" s="170" t="s">
        <v>87</v>
      </c>
      <c r="E105" s="170" t="s">
        <v>87</v>
      </c>
      <c r="F105" s="170" t="s">
        <v>21</v>
      </c>
      <c r="G105" s="170" t="str">
        <f t="shared" si="12"/>
        <v>Machinery</v>
      </c>
      <c r="H105" s="171">
        <v>333613</v>
      </c>
      <c r="I105" s="170" t="s">
        <v>928</v>
      </c>
      <c r="J105" s="170" t="s">
        <v>21</v>
      </c>
      <c r="K105" s="172" t="str">
        <f t="shared" si="13"/>
        <v>Machinery</v>
      </c>
      <c r="L105" s="171">
        <f t="shared" si="11"/>
        <v>3330</v>
      </c>
    </row>
    <row r="106" spans="1:12" x14ac:dyDescent="0.45">
      <c r="A106" s="170" t="str">
        <f t="shared" si="10"/>
        <v> 333</v>
      </c>
      <c r="B106" s="170" t="s">
        <v>88</v>
      </c>
      <c r="C106" s="170">
        <v>333</v>
      </c>
      <c r="D106" s="170" t="s">
        <v>87</v>
      </c>
      <c r="E106" s="170" t="s">
        <v>87</v>
      </c>
      <c r="F106" s="170" t="s">
        <v>21</v>
      </c>
      <c r="G106" s="170" t="str">
        <f t="shared" si="12"/>
        <v>Machinery</v>
      </c>
      <c r="H106" s="171">
        <v>333618</v>
      </c>
      <c r="I106" s="170" t="s">
        <v>531</v>
      </c>
      <c r="J106" s="170" t="s">
        <v>21</v>
      </c>
      <c r="K106" s="172" t="str">
        <f t="shared" si="13"/>
        <v>Machinery</v>
      </c>
      <c r="L106" s="171">
        <f t="shared" si="11"/>
        <v>3330</v>
      </c>
    </row>
    <row r="107" spans="1:12" x14ac:dyDescent="0.45">
      <c r="A107" s="170" t="str">
        <f t="shared" si="10"/>
        <v> 333</v>
      </c>
      <c r="B107" s="170" t="s">
        <v>88</v>
      </c>
      <c r="C107" s="170">
        <v>333</v>
      </c>
      <c r="D107" s="170" t="s">
        <v>87</v>
      </c>
      <c r="E107" s="170" t="s">
        <v>87</v>
      </c>
      <c r="F107" s="170" t="s">
        <v>21</v>
      </c>
      <c r="G107" s="170" t="str">
        <f t="shared" si="12"/>
        <v>Machinery</v>
      </c>
      <c r="H107" s="171" t="s">
        <v>929</v>
      </c>
      <c r="I107" s="170" t="s">
        <v>930</v>
      </c>
      <c r="J107" s="170" t="s">
        <v>21</v>
      </c>
      <c r="K107" s="172" t="str">
        <f t="shared" si="13"/>
        <v>Machinery</v>
      </c>
      <c r="L107" s="171">
        <f t="shared" si="11"/>
        <v>3330</v>
      </c>
    </row>
    <row r="108" spans="1:12" x14ac:dyDescent="0.45">
      <c r="A108" s="170" t="str">
        <f t="shared" si="10"/>
        <v> 333</v>
      </c>
      <c r="B108" s="170" t="s">
        <v>88</v>
      </c>
      <c r="C108" s="170">
        <v>333</v>
      </c>
      <c r="D108" s="170" t="s">
        <v>87</v>
      </c>
      <c r="E108" s="170" t="s">
        <v>87</v>
      </c>
      <c r="F108" s="170" t="s">
        <v>21</v>
      </c>
      <c r="G108" s="170" t="str">
        <f t="shared" si="12"/>
        <v>Machinery</v>
      </c>
      <c r="H108" s="171">
        <v>333912</v>
      </c>
      <c r="I108" s="170" t="s">
        <v>932</v>
      </c>
      <c r="J108" s="170" t="s">
        <v>21</v>
      </c>
      <c r="K108" s="172" t="str">
        <f t="shared" si="13"/>
        <v>Machinery</v>
      </c>
      <c r="L108" s="171">
        <f t="shared" si="11"/>
        <v>3330</v>
      </c>
    </row>
    <row r="109" spans="1:12" x14ac:dyDescent="0.45">
      <c r="A109" s="170" t="str">
        <f t="shared" si="10"/>
        <v> 333</v>
      </c>
      <c r="B109" s="170" t="s">
        <v>88</v>
      </c>
      <c r="C109" s="170">
        <v>333</v>
      </c>
      <c r="D109" s="170" t="s">
        <v>87</v>
      </c>
      <c r="E109" s="170" t="s">
        <v>87</v>
      </c>
      <c r="F109" s="170" t="s">
        <v>21</v>
      </c>
      <c r="G109" s="170" t="str">
        <f t="shared" si="12"/>
        <v>Machinery</v>
      </c>
      <c r="H109" s="171">
        <v>333920</v>
      </c>
      <c r="I109" s="170" t="s">
        <v>933</v>
      </c>
      <c r="J109" s="170" t="s">
        <v>21</v>
      </c>
      <c r="K109" s="172" t="str">
        <f t="shared" si="13"/>
        <v>Machinery</v>
      </c>
      <c r="L109" s="171">
        <f t="shared" si="11"/>
        <v>3330</v>
      </c>
    </row>
    <row r="110" spans="1:12" x14ac:dyDescent="0.45">
      <c r="A110" s="170" t="str">
        <f t="shared" si="10"/>
        <v> 333</v>
      </c>
      <c r="B110" s="170" t="s">
        <v>88</v>
      </c>
      <c r="C110" s="170">
        <v>333</v>
      </c>
      <c r="D110" s="170" t="s">
        <v>87</v>
      </c>
      <c r="E110" s="170" t="s">
        <v>87</v>
      </c>
      <c r="F110" s="170" t="s">
        <v>21</v>
      </c>
      <c r="G110" s="170" t="str">
        <f t="shared" si="12"/>
        <v>Machinery</v>
      </c>
      <c r="H110" s="171">
        <v>333991</v>
      </c>
      <c r="I110" s="170" t="s">
        <v>490</v>
      </c>
      <c r="J110" s="170" t="s">
        <v>21</v>
      </c>
      <c r="K110" s="172" t="str">
        <f t="shared" si="13"/>
        <v>Machinery</v>
      </c>
      <c r="L110" s="171">
        <f t="shared" si="11"/>
        <v>3330</v>
      </c>
    </row>
    <row r="111" spans="1:12" x14ac:dyDescent="0.45">
      <c r="A111" s="170" t="str">
        <f t="shared" si="10"/>
        <v> 333</v>
      </c>
      <c r="B111" s="170" t="s">
        <v>88</v>
      </c>
      <c r="C111" s="170">
        <v>333</v>
      </c>
      <c r="D111" s="170" t="s">
        <v>87</v>
      </c>
      <c r="E111" s="170" t="s">
        <v>87</v>
      </c>
      <c r="F111" s="170" t="s">
        <v>21</v>
      </c>
      <c r="G111" s="170" t="str">
        <f t="shared" si="12"/>
        <v>Machinery</v>
      </c>
      <c r="H111" s="171" t="s">
        <v>501</v>
      </c>
      <c r="I111" s="170" t="s">
        <v>502</v>
      </c>
      <c r="J111" s="170" t="s">
        <v>21</v>
      </c>
      <c r="K111" s="172" t="str">
        <f t="shared" si="13"/>
        <v>Machinery</v>
      </c>
      <c r="L111" s="171">
        <f t="shared" si="11"/>
        <v>3330</v>
      </c>
    </row>
    <row r="112" spans="1:12" x14ac:dyDescent="0.45">
      <c r="A112" s="170" t="str">
        <f t="shared" si="10"/>
        <v> 333</v>
      </c>
      <c r="B112" s="170" t="s">
        <v>88</v>
      </c>
      <c r="C112" s="170">
        <v>333</v>
      </c>
      <c r="D112" s="170" t="s">
        <v>87</v>
      </c>
      <c r="E112" s="170" t="s">
        <v>87</v>
      </c>
      <c r="F112" s="170" t="s">
        <v>21</v>
      </c>
      <c r="G112" s="170" t="str">
        <f t="shared" si="12"/>
        <v>Machinery</v>
      </c>
      <c r="H112" s="171">
        <v>333993</v>
      </c>
      <c r="I112" s="170" t="s">
        <v>935</v>
      </c>
      <c r="J112" s="170" t="s">
        <v>21</v>
      </c>
      <c r="K112" s="172" t="str">
        <f t="shared" si="13"/>
        <v>Machinery</v>
      </c>
      <c r="L112" s="171">
        <f t="shared" si="11"/>
        <v>3330</v>
      </c>
    </row>
    <row r="113" spans="1:12" x14ac:dyDescent="0.45">
      <c r="A113" s="170" t="str">
        <f t="shared" si="10"/>
        <v> 333</v>
      </c>
      <c r="B113" s="170" t="s">
        <v>88</v>
      </c>
      <c r="C113" s="170">
        <v>333</v>
      </c>
      <c r="D113" s="170" t="s">
        <v>87</v>
      </c>
      <c r="E113" s="170" t="s">
        <v>87</v>
      </c>
      <c r="F113" s="170" t="s">
        <v>21</v>
      </c>
      <c r="G113" s="170" t="str">
        <f t="shared" si="12"/>
        <v>Machinery</v>
      </c>
      <c r="H113" s="171">
        <v>333994</v>
      </c>
      <c r="I113" s="170" t="s">
        <v>936</v>
      </c>
      <c r="J113" s="170" t="s">
        <v>21</v>
      </c>
      <c r="K113" s="172" t="str">
        <f t="shared" si="13"/>
        <v>Machinery</v>
      </c>
      <c r="L113" s="171">
        <f t="shared" si="11"/>
        <v>3330</v>
      </c>
    </row>
    <row r="114" spans="1:12" x14ac:dyDescent="0.45">
      <c r="A114" s="170" t="str">
        <f t="shared" si="10"/>
        <v> 333</v>
      </c>
      <c r="B114" s="170" t="s">
        <v>88</v>
      </c>
      <c r="C114" s="170">
        <v>333</v>
      </c>
      <c r="D114" s="170" t="s">
        <v>87</v>
      </c>
      <c r="E114" s="170" t="s">
        <v>87</v>
      </c>
      <c r="F114" s="170" t="s">
        <v>21</v>
      </c>
      <c r="G114" s="170" t="str">
        <f t="shared" si="12"/>
        <v>Machinery</v>
      </c>
      <c r="H114" s="171" t="s">
        <v>937</v>
      </c>
      <c r="I114" s="170" t="s">
        <v>938</v>
      </c>
      <c r="J114" s="170" t="s">
        <v>21</v>
      </c>
      <c r="K114" s="172" t="str">
        <f t="shared" si="13"/>
        <v>Machinery</v>
      </c>
      <c r="L114" s="171">
        <f t="shared" si="11"/>
        <v>3330</v>
      </c>
    </row>
    <row r="115" spans="1:12" x14ac:dyDescent="0.45">
      <c r="A115" s="170" t="str">
        <f t="shared" si="10"/>
        <v> 334</v>
      </c>
      <c r="B115" s="170" t="s">
        <v>88</v>
      </c>
      <c r="C115" s="170">
        <v>334</v>
      </c>
      <c r="D115" s="170" t="s">
        <v>87</v>
      </c>
      <c r="E115" s="170" t="s">
        <v>87</v>
      </c>
      <c r="F115" s="170" t="s">
        <v>22</v>
      </c>
      <c r="G115" s="170" t="str">
        <f t="shared" si="12"/>
        <v>Computerandelectronicproducts</v>
      </c>
      <c r="H115" s="171">
        <v>334111</v>
      </c>
      <c r="I115" s="170" t="s">
        <v>520</v>
      </c>
      <c r="J115" s="170" t="s">
        <v>22</v>
      </c>
      <c r="K115" s="172" t="str">
        <f t="shared" si="13"/>
        <v>Computerandelectronicproducts</v>
      </c>
      <c r="L115" s="171">
        <f t="shared" si="11"/>
        <v>3340</v>
      </c>
    </row>
    <row r="116" spans="1:12" x14ac:dyDescent="0.45">
      <c r="A116" s="170" t="str">
        <f t="shared" si="10"/>
        <v> 334</v>
      </c>
      <c r="B116" s="170" t="s">
        <v>88</v>
      </c>
      <c r="C116" s="170">
        <v>334</v>
      </c>
      <c r="D116" s="170" t="s">
        <v>87</v>
      </c>
      <c r="E116" s="170" t="s">
        <v>87</v>
      </c>
      <c r="F116" s="170" t="s">
        <v>22</v>
      </c>
      <c r="G116" s="170" t="str">
        <f t="shared" si="12"/>
        <v>Computerandelectronicproducts</v>
      </c>
      <c r="H116" s="171">
        <v>334112</v>
      </c>
      <c r="I116" s="170" t="s">
        <v>521</v>
      </c>
      <c r="J116" s="170" t="s">
        <v>22</v>
      </c>
      <c r="K116" s="172" t="str">
        <f t="shared" si="13"/>
        <v>Computerandelectronicproducts</v>
      </c>
      <c r="L116" s="171">
        <f t="shared" si="11"/>
        <v>3340</v>
      </c>
    </row>
    <row r="117" spans="1:12" x14ac:dyDescent="0.45">
      <c r="A117" s="170" t="str">
        <f t="shared" si="10"/>
        <v> 334</v>
      </c>
      <c r="B117" s="170" t="s">
        <v>88</v>
      </c>
      <c r="C117" s="170">
        <v>334</v>
      </c>
      <c r="D117" s="170" t="s">
        <v>87</v>
      </c>
      <c r="E117" s="170" t="s">
        <v>87</v>
      </c>
      <c r="F117" s="170" t="s">
        <v>22</v>
      </c>
      <c r="G117" s="170" t="str">
        <f t="shared" si="12"/>
        <v>Computerandelectronicproducts</v>
      </c>
      <c r="H117" s="171" t="s">
        <v>509</v>
      </c>
      <c r="I117" s="170" t="s">
        <v>510</v>
      </c>
      <c r="J117" s="170" t="s">
        <v>22</v>
      </c>
      <c r="K117" s="172" t="str">
        <f t="shared" si="13"/>
        <v>Computerandelectronicproducts</v>
      </c>
      <c r="L117" s="171">
        <f t="shared" si="11"/>
        <v>3340</v>
      </c>
    </row>
    <row r="118" spans="1:12" x14ac:dyDescent="0.45">
      <c r="A118" s="170" t="str">
        <f t="shared" si="10"/>
        <v> 334</v>
      </c>
      <c r="B118" s="170" t="s">
        <v>88</v>
      </c>
      <c r="C118" s="170">
        <v>334</v>
      </c>
      <c r="D118" s="170" t="s">
        <v>87</v>
      </c>
      <c r="E118" s="170" t="s">
        <v>87</v>
      </c>
      <c r="F118" s="170" t="s">
        <v>22</v>
      </c>
      <c r="G118" s="170" t="str">
        <f t="shared" si="12"/>
        <v>Computerandelectronicproducts</v>
      </c>
      <c r="H118" s="171">
        <v>334210</v>
      </c>
      <c r="I118" s="170" t="s">
        <v>544</v>
      </c>
      <c r="J118" s="170" t="s">
        <v>22</v>
      </c>
      <c r="K118" s="172" t="str">
        <f t="shared" si="13"/>
        <v>Computerandelectronicproducts</v>
      </c>
      <c r="L118" s="171">
        <f t="shared" si="11"/>
        <v>3340</v>
      </c>
    </row>
    <row r="119" spans="1:12" x14ac:dyDescent="0.45">
      <c r="A119" s="170" t="str">
        <f t="shared" si="10"/>
        <v> 334</v>
      </c>
      <c r="B119" s="170" t="s">
        <v>88</v>
      </c>
      <c r="C119" s="170">
        <v>334</v>
      </c>
      <c r="D119" s="170" t="s">
        <v>87</v>
      </c>
      <c r="E119" s="170" t="s">
        <v>87</v>
      </c>
      <c r="F119" s="170" t="s">
        <v>22</v>
      </c>
      <c r="G119" s="170" t="str">
        <f t="shared" si="12"/>
        <v>Computerandelectronicproducts</v>
      </c>
      <c r="H119" s="171">
        <v>334220</v>
      </c>
      <c r="I119" s="170" t="s">
        <v>433</v>
      </c>
      <c r="J119" s="170" t="s">
        <v>22</v>
      </c>
      <c r="K119" s="172" t="str">
        <f t="shared" si="13"/>
        <v>Computerandelectronicproducts</v>
      </c>
      <c r="L119" s="171">
        <f t="shared" si="11"/>
        <v>3340</v>
      </c>
    </row>
    <row r="120" spans="1:12" x14ac:dyDescent="0.45">
      <c r="A120" s="170" t="str">
        <f t="shared" si="10"/>
        <v> 334</v>
      </c>
      <c r="B120" s="170" t="s">
        <v>88</v>
      </c>
      <c r="C120" s="170">
        <v>334</v>
      </c>
      <c r="D120" s="170" t="s">
        <v>87</v>
      </c>
      <c r="E120" s="170" t="s">
        <v>87</v>
      </c>
      <c r="F120" s="170" t="s">
        <v>22</v>
      </c>
      <c r="G120" s="170" t="str">
        <f t="shared" si="12"/>
        <v>Computerandelectronicproducts</v>
      </c>
      <c r="H120" s="171">
        <v>334290</v>
      </c>
      <c r="I120" s="170" t="s">
        <v>511</v>
      </c>
      <c r="J120" s="170" t="s">
        <v>22</v>
      </c>
      <c r="K120" s="172" t="str">
        <f t="shared" si="13"/>
        <v>Computerandelectronicproducts</v>
      </c>
      <c r="L120" s="171">
        <f t="shared" si="11"/>
        <v>3340</v>
      </c>
    </row>
    <row r="121" spans="1:12" x14ac:dyDescent="0.45">
      <c r="A121" s="170" t="str">
        <f t="shared" si="10"/>
        <v> 334</v>
      </c>
      <c r="B121" s="170" t="s">
        <v>88</v>
      </c>
      <c r="C121" s="170">
        <v>334</v>
      </c>
      <c r="D121" s="170" t="s">
        <v>87</v>
      </c>
      <c r="E121" s="170" t="s">
        <v>87</v>
      </c>
      <c r="F121" s="170" t="s">
        <v>22</v>
      </c>
      <c r="G121" s="170" t="str">
        <f t="shared" si="12"/>
        <v>Computerandelectronicproducts</v>
      </c>
      <c r="H121" s="171">
        <v>334300</v>
      </c>
      <c r="I121" s="170" t="s">
        <v>508</v>
      </c>
      <c r="J121" s="170" t="s">
        <v>22</v>
      </c>
      <c r="K121" s="172" t="str">
        <f t="shared" si="13"/>
        <v>Computerandelectronicproducts</v>
      </c>
      <c r="L121" s="171">
        <f t="shared" si="11"/>
        <v>3340</v>
      </c>
    </row>
    <row r="122" spans="1:12" x14ac:dyDescent="0.45">
      <c r="A122" s="170" t="str">
        <f t="shared" si="10"/>
        <v> 334</v>
      </c>
      <c r="B122" s="170" t="s">
        <v>88</v>
      </c>
      <c r="C122" s="170">
        <v>334</v>
      </c>
      <c r="D122" s="170" t="s">
        <v>87</v>
      </c>
      <c r="E122" s="170" t="s">
        <v>87</v>
      </c>
      <c r="F122" s="170" t="s">
        <v>22</v>
      </c>
      <c r="G122" s="170" t="str">
        <f t="shared" si="12"/>
        <v>Computerandelectronicproducts</v>
      </c>
      <c r="H122" s="171" t="s">
        <v>512</v>
      </c>
      <c r="I122" s="170" t="s">
        <v>513</v>
      </c>
      <c r="J122" s="170" t="s">
        <v>22</v>
      </c>
      <c r="K122" s="172" t="str">
        <f t="shared" si="13"/>
        <v>Computerandelectronicproducts</v>
      </c>
      <c r="L122" s="171">
        <f t="shared" si="11"/>
        <v>3340</v>
      </c>
    </row>
    <row r="123" spans="1:12" x14ac:dyDescent="0.45">
      <c r="A123" s="170" t="str">
        <f t="shared" si="10"/>
        <v> 334</v>
      </c>
      <c r="B123" s="170" t="s">
        <v>88</v>
      </c>
      <c r="C123" s="170">
        <v>334</v>
      </c>
      <c r="D123" s="170" t="s">
        <v>87</v>
      </c>
      <c r="E123" s="170" t="s">
        <v>87</v>
      </c>
      <c r="F123" s="170" t="s">
        <v>22</v>
      </c>
      <c r="G123" s="170" t="str">
        <f t="shared" si="12"/>
        <v>Computerandelectronicproducts</v>
      </c>
      <c r="H123" s="171">
        <v>334413</v>
      </c>
      <c r="I123" s="170" t="s">
        <v>942</v>
      </c>
      <c r="J123" s="170" t="s">
        <v>22</v>
      </c>
      <c r="K123" s="172" t="str">
        <f t="shared" si="13"/>
        <v>Computerandelectronicproducts</v>
      </c>
      <c r="L123" s="171">
        <f t="shared" si="11"/>
        <v>3340</v>
      </c>
    </row>
    <row r="124" spans="1:12" x14ac:dyDescent="0.45">
      <c r="A124" s="170" t="str">
        <f t="shared" si="10"/>
        <v> 334</v>
      </c>
      <c r="B124" s="170" t="s">
        <v>88</v>
      </c>
      <c r="C124" s="170">
        <v>334</v>
      </c>
      <c r="D124" s="170" t="s">
        <v>87</v>
      </c>
      <c r="E124" s="170" t="s">
        <v>87</v>
      </c>
      <c r="F124" s="170" t="s">
        <v>22</v>
      </c>
      <c r="G124" s="170" t="str">
        <f t="shared" si="12"/>
        <v>Computerandelectronicproducts</v>
      </c>
      <c r="H124" s="171">
        <v>334418</v>
      </c>
      <c r="I124" s="170" t="s">
        <v>522</v>
      </c>
      <c r="J124" s="170" t="s">
        <v>22</v>
      </c>
      <c r="K124" s="172" t="str">
        <f t="shared" si="13"/>
        <v>Computerandelectronicproducts</v>
      </c>
      <c r="L124" s="171">
        <f t="shared" si="11"/>
        <v>3340</v>
      </c>
    </row>
    <row r="125" spans="1:12" x14ac:dyDescent="0.45">
      <c r="A125" s="170" t="str">
        <f t="shared" si="10"/>
        <v> 334</v>
      </c>
      <c r="B125" s="170" t="s">
        <v>88</v>
      </c>
      <c r="C125" s="170">
        <v>334</v>
      </c>
      <c r="D125" s="170" t="s">
        <v>87</v>
      </c>
      <c r="E125" s="170" t="s">
        <v>87</v>
      </c>
      <c r="F125" s="170" t="s">
        <v>22</v>
      </c>
      <c r="G125" s="170" t="str">
        <f t="shared" si="12"/>
        <v>Computerandelectronicproducts</v>
      </c>
      <c r="H125" s="171">
        <v>334510</v>
      </c>
      <c r="I125" s="170" t="s">
        <v>539</v>
      </c>
      <c r="J125" s="170" t="s">
        <v>22</v>
      </c>
      <c r="K125" s="172" t="str">
        <f t="shared" si="13"/>
        <v>Computerandelectronicproducts</v>
      </c>
      <c r="L125" s="171">
        <f t="shared" si="11"/>
        <v>3340</v>
      </c>
    </row>
    <row r="126" spans="1:12" x14ac:dyDescent="0.45">
      <c r="A126" s="170" t="str">
        <f t="shared" si="10"/>
        <v> 334</v>
      </c>
      <c r="B126" s="170" t="s">
        <v>88</v>
      </c>
      <c r="C126" s="170">
        <v>334</v>
      </c>
      <c r="D126" s="170" t="s">
        <v>87</v>
      </c>
      <c r="E126" s="170" t="s">
        <v>87</v>
      </c>
      <c r="F126" s="170" t="s">
        <v>22</v>
      </c>
      <c r="G126" s="170" t="str">
        <f t="shared" si="12"/>
        <v>Computerandelectronicproducts</v>
      </c>
      <c r="H126" s="171">
        <v>334511</v>
      </c>
      <c r="I126" s="170" t="s">
        <v>671</v>
      </c>
      <c r="J126" s="170" t="s">
        <v>22</v>
      </c>
      <c r="K126" s="172" t="str">
        <f t="shared" si="13"/>
        <v>Computerandelectronicproducts</v>
      </c>
      <c r="L126" s="171">
        <f t="shared" si="11"/>
        <v>3340</v>
      </c>
    </row>
    <row r="127" spans="1:12" x14ac:dyDescent="0.45">
      <c r="A127" s="170" t="str">
        <f t="shared" si="10"/>
        <v> 334</v>
      </c>
      <c r="B127" s="170" t="s">
        <v>88</v>
      </c>
      <c r="C127" s="170">
        <v>334</v>
      </c>
      <c r="D127" s="170" t="s">
        <v>87</v>
      </c>
      <c r="E127" s="170" t="s">
        <v>87</v>
      </c>
      <c r="F127" s="170" t="s">
        <v>22</v>
      </c>
      <c r="G127" s="170" t="str">
        <f t="shared" si="12"/>
        <v>Computerandelectronicproducts</v>
      </c>
      <c r="H127" s="171">
        <v>334512</v>
      </c>
      <c r="I127" s="170" t="s">
        <v>943</v>
      </c>
      <c r="J127" s="170" t="s">
        <v>22</v>
      </c>
      <c r="K127" s="172" t="str">
        <f t="shared" si="13"/>
        <v>Computerandelectronicproducts</v>
      </c>
      <c r="L127" s="171">
        <f t="shared" si="11"/>
        <v>3340</v>
      </c>
    </row>
    <row r="128" spans="1:12" x14ac:dyDescent="0.45">
      <c r="A128" s="170" t="str">
        <f t="shared" si="10"/>
        <v> 334</v>
      </c>
      <c r="B128" s="170" t="s">
        <v>88</v>
      </c>
      <c r="C128" s="170">
        <v>334</v>
      </c>
      <c r="D128" s="170" t="s">
        <v>87</v>
      </c>
      <c r="E128" s="170" t="s">
        <v>87</v>
      </c>
      <c r="F128" s="170" t="s">
        <v>22</v>
      </c>
      <c r="G128" s="170" t="str">
        <f t="shared" si="12"/>
        <v>Computerandelectronicproducts</v>
      </c>
      <c r="H128" s="171">
        <v>334513</v>
      </c>
      <c r="I128" s="170" t="s">
        <v>944</v>
      </c>
      <c r="J128" s="170" t="s">
        <v>22</v>
      </c>
      <c r="K128" s="172" t="str">
        <f t="shared" si="13"/>
        <v>Computerandelectronicproducts</v>
      </c>
      <c r="L128" s="171">
        <f t="shared" si="11"/>
        <v>3340</v>
      </c>
    </row>
    <row r="129" spans="1:12" x14ac:dyDescent="0.45">
      <c r="A129" s="170" t="str">
        <f t="shared" si="10"/>
        <v> 334</v>
      </c>
      <c r="B129" s="170" t="s">
        <v>88</v>
      </c>
      <c r="C129" s="170">
        <v>334</v>
      </c>
      <c r="D129" s="170" t="s">
        <v>87</v>
      </c>
      <c r="E129" s="170" t="s">
        <v>87</v>
      </c>
      <c r="F129" s="170" t="s">
        <v>22</v>
      </c>
      <c r="G129" s="170" t="str">
        <f t="shared" si="12"/>
        <v>Computerandelectronicproducts</v>
      </c>
      <c r="H129" s="171">
        <v>334514</v>
      </c>
      <c r="I129" s="170" t="s">
        <v>945</v>
      </c>
      <c r="J129" s="170" t="s">
        <v>22</v>
      </c>
      <c r="K129" s="172" t="str">
        <f t="shared" si="13"/>
        <v>Computerandelectronicproducts</v>
      </c>
      <c r="L129" s="171">
        <f t="shared" si="11"/>
        <v>3340</v>
      </c>
    </row>
    <row r="130" spans="1:12" x14ac:dyDescent="0.45">
      <c r="A130" s="170" t="str">
        <f t="shared" ref="A130:A193" si="15">INDEX($A$397:$A$469,MATCH(C130,$C$397:$C$469,0))</f>
        <v> 334</v>
      </c>
      <c r="B130" s="170" t="s">
        <v>88</v>
      </c>
      <c r="C130" s="170">
        <v>334</v>
      </c>
      <c r="D130" s="170" t="s">
        <v>87</v>
      </c>
      <c r="E130" s="170" t="s">
        <v>87</v>
      </c>
      <c r="F130" s="170" t="s">
        <v>22</v>
      </c>
      <c r="G130" s="170" t="str">
        <f t="shared" si="12"/>
        <v>Computerandelectronicproducts</v>
      </c>
      <c r="H130" s="171">
        <v>334515</v>
      </c>
      <c r="I130" s="170" t="s">
        <v>946</v>
      </c>
      <c r="J130" s="170" t="s">
        <v>22</v>
      </c>
      <c r="K130" s="172" t="str">
        <f t="shared" si="13"/>
        <v>Computerandelectronicproducts</v>
      </c>
      <c r="L130" s="171">
        <f t="shared" ref="L130:L193" si="16">INDEX($O$2:$O$65,MATCH(J130,$Q$2:$Q$65,0))</f>
        <v>3340</v>
      </c>
    </row>
    <row r="131" spans="1:12" x14ac:dyDescent="0.45">
      <c r="A131" s="170" t="str">
        <f t="shared" si="15"/>
        <v> 334</v>
      </c>
      <c r="B131" s="170" t="s">
        <v>88</v>
      </c>
      <c r="C131" s="170">
        <v>334</v>
      </c>
      <c r="D131" s="170" t="s">
        <v>87</v>
      </c>
      <c r="E131" s="170" t="s">
        <v>87</v>
      </c>
      <c r="F131" s="170" t="s">
        <v>22</v>
      </c>
      <c r="G131" s="170" t="str">
        <f t="shared" ref="G131:G194" si="17">SUBSTITUTE(SUBSTITUTE(F131," ",""),CHAR(160),"")</f>
        <v>Computerandelectronicproducts</v>
      </c>
      <c r="H131" s="171">
        <v>334516</v>
      </c>
      <c r="I131" s="170" t="s">
        <v>947</v>
      </c>
      <c r="J131" s="170" t="s">
        <v>22</v>
      </c>
      <c r="K131" s="172" t="str">
        <f t="shared" ref="K131:K194" si="18">SUBSTITUTE(SUBSTITUTE(J131," ",""),CHAR(160),"")</f>
        <v>Computerandelectronicproducts</v>
      </c>
      <c r="L131" s="171">
        <f t="shared" si="16"/>
        <v>3340</v>
      </c>
    </row>
    <row r="132" spans="1:12" x14ac:dyDescent="0.45">
      <c r="A132" s="170" t="str">
        <f t="shared" si="15"/>
        <v> 334</v>
      </c>
      <c r="B132" s="170" t="s">
        <v>88</v>
      </c>
      <c r="C132" s="170">
        <v>334</v>
      </c>
      <c r="D132" s="170" t="s">
        <v>87</v>
      </c>
      <c r="E132" s="170" t="s">
        <v>87</v>
      </c>
      <c r="F132" s="170" t="s">
        <v>22</v>
      </c>
      <c r="G132" s="170" t="str">
        <f t="shared" si="17"/>
        <v>Computerandelectronicproducts</v>
      </c>
      <c r="H132" s="171">
        <v>334517</v>
      </c>
      <c r="I132" s="170" t="s">
        <v>948</v>
      </c>
      <c r="J132" s="170" t="s">
        <v>22</v>
      </c>
      <c r="K132" s="172" t="str">
        <f t="shared" si="18"/>
        <v>Computerandelectronicproducts</v>
      </c>
      <c r="L132" s="171">
        <f t="shared" si="16"/>
        <v>3340</v>
      </c>
    </row>
    <row r="133" spans="1:12" x14ac:dyDescent="0.45">
      <c r="A133" s="170" t="str">
        <f t="shared" si="15"/>
        <v> 334</v>
      </c>
      <c r="B133" s="170" t="s">
        <v>88</v>
      </c>
      <c r="C133" s="170">
        <v>334</v>
      </c>
      <c r="D133" s="170" t="s">
        <v>87</v>
      </c>
      <c r="E133" s="170" t="s">
        <v>87</v>
      </c>
      <c r="F133" s="170" t="s">
        <v>22</v>
      </c>
      <c r="G133" s="170" t="str">
        <f t="shared" si="17"/>
        <v>Computerandelectronicproducts</v>
      </c>
      <c r="H133" s="171" t="s">
        <v>468</v>
      </c>
      <c r="I133" s="170" t="s">
        <v>469</v>
      </c>
      <c r="J133" s="170" t="s">
        <v>22</v>
      </c>
      <c r="K133" s="172" t="str">
        <f t="shared" si="18"/>
        <v>Computerandelectronicproducts</v>
      </c>
      <c r="L133" s="171">
        <f t="shared" si="16"/>
        <v>3340</v>
      </c>
    </row>
    <row r="134" spans="1:12" x14ac:dyDescent="0.45">
      <c r="A134" s="170" t="str">
        <f t="shared" si="15"/>
        <v> 334</v>
      </c>
      <c r="B134" s="170" t="s">
        <v>88</v>
      </c>
      <c r="C134" s="170">
        <v>334</v>
      </c>
      <c r="D134" s="170" t="s">
        <v>87</v>
      </c>
      <c r="E134" s="170" t="s">
        <v>87</v>
      </c>
      <c r="F134" s="170" t="s">
        <v>22</v>
      </c>
      <c r="G134" s="170" t="str">
        <f t="shared" si="17"/>
        <v>Computerandelectronicproducts</v>
      </c>
      <c r="H134" s="171">
        <v>334610</v>
      </c>
      <c r="I134" s="170" t="s">
        <v>515</v>
      </c>
      <c r="J134" s="170" t="s">
        <v>22</v>
      </c>
      <c r="K134" s="172" t="str">
        <f t="shared" si="18"/>
        <v>Computerandelectronicproducts</v>
      </c>
      <c r="L134" s="171">
        <f t="shared" si="16"/>
        <v>3340</v>
      </c>
    </row>
    <row r="135" spans="1:12" x14ac:dyDescent="0.45">
      <c r="A135" s="170" t="str">
        <f t="shared" si="15"/>
        <v> 335</v>
      </c>
      <c r="B135" s="170" t="s">
        <v>88</v>
      </c>
      <c r="C135" s="170">
        <v>335</v>
      </c>
      <c r="D135" s="170" t="s">
        <v>87</v>
      </c>
      <c r="E135" s="170" t="s">
        <v>87</v>
      </c>
      <c r="F135" s="170" t="s">
        <v>23</v>
      </c>
      <c r="G135" s="170" t="str">
        <f t="shared" si="17"/>
        <v>Electricalequipment,appliances,andcomponents</v>
      </c>
      <c r="H135" s="171">
        <v>335110</v>
      </c>
      <c r="I135" s="170" t="s">
        <v>434</v>
      </c>
      <c r="J135" s="170" t="s">
        <v>23</v>
      </c>
      <c r="K135" s="172" t="str">
        <f t="shared" si="18"/>
        <v>Electricalequipment,appliances,andcomponents</v>
      </c>
      <c r="L135" s="171">
        <f t="shared" si="16"/>
        <v>3350</v>
      </c>
    </row>
    <row r="136" spans="1:12" x14ac:dyDescent="0.45">
      <c r="A136" s="170" t="str">
        <f t="shared" si="15"/>
        <v> 335</v>
      </c>
      <c r="B136" s="170" t="s">
        <v>88</v>
      </c>
      <c r="C136" s="170">
        <v>335</v>
      </c>
      <c r="D136" s="170" t="s">
        <v>87</v>
      </c>
      <c r="E136" s="170" t="s">
        <v>87</v>
      </c>
      <c r="F136" s="170" t="s">
        <v>23</v>
      </c>
      <c r="G136" s="170" t="str">
        <f t="shared" si="17"/>
        <v>Electricalequipment,appliances,andcomponents</v>
      </c>
      <c r="H136" s="171">
        <v>335120</v>
      </c>
      <c r="I136" s="170" t="s">
        <v>470</v>
      </c>
      <c r="J136" s="170" t="s">
        <v>23</v>
      </c>
      <c r="K136" s="172" t="str">
        <f t="shared" si="18"/>
        <v>Electricalequipment,appliances,andcomponents</v>
      </c>
      <c r="L136" s="171">
        <f t="shared" si="16"/>
        <v>3350</v>
      </c>
    </row>
    <row r="137" spans="1:12" x14ac:dyDescent="0.45">
      <c r="A137" s="170" t="str">
        <f t="shared" si="15"/>
        <v> 335</v>
      </c>
      <c r="B137" s="170" t="s">
        <v>88</v>
      </c>
      <c r="C137" s="170">
        <v>335</v>
      </c>
      <c r="D137" s="170" t="s">
        <v>87</v>
      </c>
      <c r="E137" s="170" t="s">
        <v>87</v>
      </c>
      <c r="F137" s="170" t="s">
        <v>23</v>
      </c>
      <c r="G137" s="170" t="str">
        <f t="shared" si="17"/>
        <v>Electricalequipment,appliances,andcomponents</v>
      </c>
      <c r="H137" s="171">
        <v>335210</v>
      </c>
      <c r="I137" s="170" t="s">
        <v>484</v>
      </c>
      <c r="J137" s="170" t="s">
        <v>23</v>
      </c>
      <c r="K137" s="172" t="str">
        <f t="shared" si="18"/>
        <v>Electricalequipment,appliances,andcomponents</v>
      </c>
      <c r="L137" s="171">
        <f t="shared" si="16"/>
        <v>3350</v>
      </c>
    </row>
    <row r="138" spans="1:12" x14ac:dyDescent="0.45">
      <c r="A138" s="170" t="str">
        <f t="shared" si="15"/>
        <v> 335</v>
      </c>
      <c r="B138" s="170" t="s">
        <v>88</v>
      </c>
      <c r="C138" s="170">
        <v>335</v>
      </c>
      <c r="D138" s="170" t="s">
        <v>87</v>
      </c>
      <c r="E138" s="170" t="s">
        <v>87</v>
      </c>
      <c r="F138" s="170" t="s">
        <v>23</v>
      </c>
      <c r="G138" s="170" t="str">
        <f t="shared" si="17"/>
        <v>Electricalequipment,appliances,andcomponents</v>
      </c>
      <c r="H138" s="171">
        <v>335221</v>
      </c>
      <c r="I138" s="170" t="s">
        <v>485</v>
      </c>
      <c r="J138" s="170" t="s">
        <v>23</v>
      </c>
      <c r="K138" s="172" t="str">
        <f t="shared" si="18"/>
        <v>Electricalequipment,appliances,andcomponents</v>
      </c>
      <c r="L138" s="171">
        <f t="shared" si="16"/>
        <v>3350</v>
      </c>
    </row>
    <row r="139" spans="1:12" x14ac:dyDescent="0.45">
      <c r="A139" s="170" t="str">
        <f t="shared" si="15"/>
        <v> 335</v>
      </c>
      <c r="B139" s="170" t="s">
        <v>88</v>
      </c>
      <c r="C139" s="170">
        <v>335</v>
      </c>
      <c r="D139" s="170" t="s">
        <v>87</v>
      </c>
      <c r="E139" s="170" t="s">
        <v>87</v>
      </c>
      <c r="F139" s="170" t="s">
        <v>23</v>
      </c>
      <c r="G139" s="170" t="str">
        <f t="shared" si="17"/>
        <v>Electricalequipment,appliances,andcomponents</v>
      </c>
      <c r="H139" s="171">
        <v>335222</v>
      </c>
      <c r="I139" s="170" t="s">
        <v>486</v>
      </c>
      <c r="J139" s="170" t="s">
        <v>23</v>
      </c>
      <c r="K139" s="172" t="str">
        <f t="shared" si="18"/>
        <v>Electricalequipment,appliances,andcomponents</v>
      </c>
      <c r="L139" s="171">
        <f t="shared" si="16"/>
        <v>3350</v>
      </c>
    </row>
    <row r="140" spans="1:12" x14ac:dyDescent="0.45">
      <c r="A140" s="170" t="str">
        <f t="shared" si="15"/>
        <v> 335</v>
      </c>
      <c r="B140" s="170" t="s">
        <v>88</v>
      </c>
      <c r="C140" s="170">
        <v>335</v>
      </c>
      <c r="D140" s="170" t="s">
        <v>87</v>
      </c>
      <c r="E140" s="170" t="s">
        <v>87</v>
      </c>
      <c r="F140" s="170" t="s">
        <v>23</v>
      </c>
      <c r="G140" s="170" t="str">
        <f t="shared" si="17"/>
        <v>Electricalequipment,appliances,andcomponents</v>
      </c>
      <c r="H140" s="171">
        <v>335224</v>
      </c>
      <c r="I140" s="170" t="s">
        <v>487</v>
      </c>
      <c r="J140" s="170" t="s">
        <v>23</v>
      </c>
      <c r="K140" s="172" t="str">
        <f t="shared" si="18"/>
        <v>Electricalequipment,appliances,andcomponents</v>
      </c>
      <c r="L140" s="171">
        <f t="shared" si="16"/>
        <v>3350</v>
      </c>
    </row>
    <row r="141" spans="1:12" x14ac:dyDescent="0.45">
      <c r="A141" s="170" t="str">
        <f t="shared" si="15"/>
        <v> 335</v>
      </c>
      <c r="B141" s="170" t="s">
        <v>88</v>
      </c>
      <c r="C141" s="170">
        <v>335</v>
      </c>
      <c r="D141" s="170" t="s">
        <v>87</v>
      </c>
      <c r="E141" s="170" t="s">
        <v>87</v>
      </c>
      <c r="F141" s="170" t="s">
        <v>23</v>
      </c>
      <c r="G141" s="170" t="str">
        <f t="shared" si="17"/>
        <v>Electricalequipment,appliances,andcomponents</v>
      </c>
      <c r="H141" s="171">
        <v>335228</v>
      </c>
      <c r="I141" s="170" t="s">
        <v>488</v>
      </c>
      <c r="J141" s="170" t="s">
        <v>23</v>
      </c>
      <c r="K141" s="172" t="str">
        <f t="shared" si="18"/>
        <v>Electricalequipment,appliances,andcomponents</v>
      </c>
      <c r="L141" s="171">
        <f t="shared" si="16"/>
        <v>3350</v>
      </c>
    </row>
    <row r="142" spans="1:12" x14ac:dyDescent="0.45">
      <c r="A142" s="170" t="str">
        <f t="shared" si="15"/>
        <v> 335</v>
      </c>
      <c r="B142" s="170" t="s">
        <v>88</v>
      </c>
      <c r="C142" s="170">
        <v>335</v>
      </c>
      <c r="D142" s="170" t="s">
        <v>87</v>
      </c>
      <c r="E142" s="170" t="s">
        <v>87</v>
      </c>
      <c r="F142" s="170" t="s">
        <v>23</v>
      </c>
      <c r="G142" s="170" t="str">
        <f t="shared" si="17"/>
        <v>Electricalequipment,appliances,andcomponents</v>
      </c>
      <c r="H142" s="171">
        <v>335311</v>
      </c>
      <c r="I142" s="170" t="s">
        <v>605</v>
      </c>
      <c r="J142" s="170" t="s">
        <v>23</v>
      </c>
      <c r="K142" s="172" t="str">
        <f t="shared" si="18"/>
        <v>Electricalequipment,appliances,andcomponents</v>
      </c>
      <c r="L142" s="171">
        <f t="shared" si="16"/>
        <v>3350</v>
      </c>
    </row>
    <row r="143" spans="1:12" x14ac:dyDescent="0.45">
      <c r="A143" s="170" t="str">
        <f t="shared" si="15"/>
        <v> 335</v>
      </c>
      <c r="B143" s="170" t="s">
        <v>88</v>
      </c>
      <c r="C143" s="170">
        <v>335</v>
      </c>
      <c r="D143" s="170" t="s">
        <v>87</v>
      </c>
      <c r="E143" s="170" t="s">
        <v>87</v>
      </c>
      <c r="F143" s="170" t="s">
        <v>23</v>
      </c>
      <c r="G143" s="170" t="str">
        <f t="shared" si="17"/>
        <v>Electricalequipment,appliances,andcomponents</v>
      </c>
      <c r="H143" s="171">
        <v>335312</v>
      </c>
      <c r="I143" s="170" t="s">
        <v>503</v>
      </c>
      <c r="J143" s="170" t="s">
        <v>23</v>
      </c>
      <c r="K143" s="172" t="str">
        <f t="shared" si="18"/>
        <v>Electricalequipment,appliances,andcomponents</v>
      </c>
      <c r="L143" s="171">
        <f t="shared" si="16"/>
        <v>3350</v>
      </c>
    </row>
    <row r="144" spans="1:12" x14ac:dyDescent="0.45">
      <c r="A144" s="170" t="str">
        <f t="shared" si="15"/>
        <v> 335</v>
      </c>
      <c r="B144" s="170" t="s">
        <v>88</v>
      </c>
      <c r="C144" s="170">
        <v>335</v>
      </c>
      <c r="D144" s="170" t="s">
        <v>87</v>
      </c>
      <c r="E144" s="170" t="s">
        <v>87</v>
      </c>
      <c r="F144" s="170" t="s">
        <v>23</v>
      </c>
      <c r="G144" s="170" t="str">
        <f t="shared" si="17"/>
        <v>Electricalequipment,appliances,andcomponents</v>
      </c>
      <c r="H144" s="171">
        <v>335313</v>
      </c>
      <c r="I144" s="170" t="s">
        <v>614</v>
      </c>
      <c r="J144" s="170" t="s">
        <v>23</v>
      </c>
      <c r="K144" s="172" t="str">
        <f t="shared" si="18"/>
        <v>Electricalequipment,appliances,andcomponents</v>
      </c>
      <c r="L144" s="171">
        <f t="shared" si="16"/>
        <v>3350</v>
      </c>
    </row>
    <row r="145" spans="1:12" x14ac:dyDescent="0.45">
      <c r="A145" s="170" t="str">
        <f t="shared" si="15"/>
        <v> 335</v>
      </c>
      <c r="B145" s="170" t="s">
        <v>88</v>
      </c>
      <c r="C145" s="170">
        <v>335</v>
      </c>
      <c r="D145" s="170" t="s">
        <v>87</v>
      </c>
      <c r="E145" s="170" t="s">
        <v>87</v>
      </c>
      <c r="F145" s="170" t="s">
        <v>23</v>
      </c>
      <c r="G145" s="170" t="str">
        <f t="shared" si="17"/>
        <v>Electricalequipment,appliances,andcomponents</v>
      </c>
      <c r="H145" s="171">
        <v>335314</v>
      </c>
      <c r="I145" s="170" t="s">
        <v>950</v>
      </c>
      <c r="J145" s="170" t="s">
        <v>23</v>
      </c>
      <c r="K145" s="172" t="str">
        <f t="shared" si="18"/>
        <v>Electricalequipment,appliances,andcomponents</v>
      </c>
      <c r="L145" s="171">
        <f t="shared" si="16"/>
        <v>3350</v>
      </c>
    </row>
    <row r="146" spans="1:12" x14ac:dyDescent="0.45">
      <c r="A146" s="170" t="str">
        <f t="shared" si="15"/>
        <v> 335</v>
      </c>
      <c r="B146" s="170" t="s">
        <v>88</v>
      </c>
      <c r="C146" s="170">
        <v>335</v>
      </c>
      <c r="D146" s="170" t="s">
        <v>87</v>
      </c>
      <c r="E146" s="170" t="s">
        <v>87</v>
      </c>
      <c r="F146" s="170" t="s">
        <v>23</v>
      </c>
      <c r="G146" s="170" t="str">
        <f t="shared" si="17"/>
        <v>Electricalequipment,appliances,andcomponents</v>
      </c>
      <c r="H146" s="171">
        <v>335911</v>
      </c>
      <c r="I146" s="170" t="s">
        <v>435</v>
      </c>
      <c r="J146" s="170" t="s">
        <v>23</v>
      </c>
      <c r="K146" s="172" t="str">
        <f t="shared" si="18"/>
        <v>Electricalequipment,appliances,andcomponents</v>
      </c>
      <c r="L146" s="171">
        <f t="shared" si="16"/>
        <v>3350</v>
      </c>
    </row>
    <row r="147" spans="1:12" x14ac:dyDescent="0.45">
      <c r="A147" s="170" t="str">
        <f t="shared" si="15"/>
        <v> 335</v>
      </c>
      <c r="B147" s="170" t="s">
        <v>88</v>
      </c>
      <c r="C147" s="170">
        <v>335</v>
      </c>
      <c r="D147" s="170" t="s">
        <v>87</v>
      </c>
      <c r="E147" s="170" t="s">
        <v>87</v>
      </c>
      <c r="F147" s="170" t="s">
        <v>23</v>
      </c>
      <c r="G147" s="170" t="str">
        <f t="shared" si="17"/>
        <v>Electricalequipment,appliances,andcomponents</v>
      </c>
      <c r="H147" s="171">
        <v>335912</v>
      </c>
      <c r="I147" s="170" t="s">
        <v>514</v>
      </c>
      <c r="J147" s="170" t="s">
        <v>23</v>
      </c>
      <c r="K147" s="172" t="str">
        <f t="shared" si="18"/>
        <v>Electricalequipment,appliances,andcomponents</v>
      </c>
      <c r="L147" s="171">
        <f t="shared" si="16"/>
        <v>3350</v>
      </c>
    </row>
    <row r="148" spans="1:12" x14ac:dyDescent="0.45">
      <c r="A148" s="170" t="str">
        <f t="shared" si="15"/>
        <v> 335</v>
      </c>
      <c r="B148" s="170" t="s">
        <v>88</v>
      </c>
      <c r="C148" s="170">
        <v>335</v>
      </c>
      <c r="D148" s="170" t="s">
        <v>87</v>
      </c>
      <c r="E148" s="170" t="s">
        <v>87</v>
      </c>
      <c r="F148" s="170" t="s">
        <v>23</v>
      </c>
      <c r="G148" s="170" t="str">
        <f t="shared" si="17"/>
        <v>Electricalequipment,appliances,andcomponents</v>
      </c>
      <c r="H148" s="171">
        <v>335920</v>
      </c>
      <c r="I148" s="170" t="s">
        <v>951</v>
      </c>
      <c r="J148" s="170" t="s">
        <v>23</v>
      </c>
      <c r="K148" s="172" t="str">
        <f t="shared" si="18"/>
        <v>Electricalequipment,appliances,andcomponents</v>
      </c>
      <c r="L148" s="171">
        <f t="shared" si="16"/>
        <v>3350</v>
      </c>
    </row>
    <row r="149" spans="1:12" x14ac:dyDescent="0.45">
      <c r="A149" s="170" t="str">
        <f t="shared" si="15"/>
        <v> 335</v>
      </c>
      <c r="B149" s="170" t="s">
        <v>88</v>
      </c>
      <c r="C149" s="170">
        <v>335</v>
      </c>
      <c r="D149" s="170" t="s">
        <v>87</v>
      </c>
      <c r="E149" s="170" t="s">
        <v>87</v>
      </c>
      <c r="F149" s="170" t="s">
        <v>23</v>
      </c>
      <c r="G149" s="170" t="str">
        <f t="shared" si="17"/>
        <v>Electricalequipment,appliances,andcomponents</v>
      </c>
      <c r="H149" s="171">
        <v>335930</v>
      </c>
      <c r="I149" s="170" t="s">
        <v>952</v>
      </c>
      <c r="J149" s="170" t="s">
        <v>23</v>
      </c>
      <c r="K149" s="172" t="str">
        <f t="shared" si="18"/>
        <v>Electricalequipment,appliances,andcomponents</v>
      </c>
      <c r="L149" s="171">
        <f t="shared" si="16"/>
        <v>3350</v>
      </c>
    </row>
    <row r="150" spans="1:12" x14ac:dyDescent="0.45">
      <c r="A150" s="170" t="str">
        <f t="shared" si="15"/>
        <v> 335</v>
      </c>
      <c r="B150" s="170" t="s">
        <v>88</v>
      </c>
      <c r="C150" s="170">
        <v>335</v>
      </c>
      <c r="D150" s="170" t="s">
        <v>87</v>
      </c>
      <c r="E150" s="170" t="s">
        <v>87</v>
      </c>
      <c r="F150" s="170" t="s">
        <v>23</v>
      </c>
      <c r="G150" s="170" t="str">
        <f t="shared" si="17"/>
        <v>Electricalequipment,appliances,andcomponents</v>
      </c>
      <c r="H150" s="171">
        <v>335991</v>
      </c>
      <c r="I150" s="170" t="s">
        <v>953</v>
      </c>
      <c r="J150" s="170" t="s">
        <v>23</v>
      </c>
      <c r="K150" s="172" t="str">
        <f t="shared" si="18"/>
        <v>Electricalequipment,appliances,andcomponents</v>
      </c>
      <c r="L150" s="171">
        <f t="shared" si="16"/>
        <v>3350</v>
      </c>
    </row>
    <row r="151" spans="1:12" x14ac:dyDescent="0.45">
      <c r="A151" s="170" t="str">
        <f t="shared" si="15"/>
        <v> 335</v>
      </c>
      <c r="B151" s="170" t="s">
        <v>88</v>
      </c>
      <c r="C151" s="170">
        <v>335</v>
      </c>
      <c r="D151" s="170" t="s">
        <v>87</v>
      </c>
      <c r="E151" s="170" t="s">
        <v>87</v>
      </c>
      <c r="F151" s="170" t="s">
        <v>23</v>
      </c>
      <c r="G151" s="170" t="str">
        <f t="shared" si="17"/>
        <v>Electricalequipment,appliances,andcomponents</v>
      </c>
      <c r="H151" s="171">
        <v>335999</v>
      </c>
      <c r="I151" s="170" t="s">
        <v>489</v>
      </c>
      <c r="J151" s="170" t="s">
        <v>23</v>
      </c>
      <c r="K151" s="172" t="str">
        <f t="shared" si="18"/>
        <v>Electricalequipment,appliances,andcomponents</v>
      </c>
      <c r="L151" s="171">
        <f t="shared" si="16"/>
        <v>3350</v>
      </c>
    </row>
    <row r="152" spans="1:12" x14ac:dyDescent="0.45">
      <c r="A152" s="170" t="str">
        <f t="shared" si="15"/>
        <v> 3361MV</v>
      </c>
      <c r="B152" s="170" t="s">
        <v>88</v>
      </c>
      <c r="C152" s="170" t="s">
        <v>24</v>
      </c>
      <c r="D152" s="170" t="s">
        <v>87</v>
      </c>
      <c r="E152" s="170" t="s">
        <v>87</v>
      </c>
      <c r="F152" s="170" t="s">
        <v>64</v>
      </c>
      <c r="G152" s="170" t="str">
        <f t="shared" si="17"/>
        <v>Motorvehicles,bodiesandtrailers,andparts</v>
      </c>
      <c r="H152" s="171">
        <v>336111</v>
      </c>
      <c r="I152" s="170" t="s">
        <v>419</v>
      </c>
      <c r="J152" s="170" t="s">
        <v>64</v>
      </c>
      <c r="K152" s="172" t="str">
        <f t="shared" si="18"/>
        <v>Motorvehicles,bodiesandtrailers,andparts</v>
      </c>
      <c r="L152" s="171" t="str">
        <f t="shared" si="16"/>
        <v>336M</v>
      </c>
    </row>
    <row r="153" spans="1:12" x14ac:dyDescent="0.45">
      <c r="A153" s="170" t="str">
        <f t="shared" si="15"/>
        <v> 3361MV</v>
      </c>
      <c r="B153" s="170" t="s">
        <v>88</v>
      </c>
      <c r="C153" s="170" t="s">
        <v>24</v>
      </c>
      <c r="D153" s="170" t="s">
        <v>87</v>
      </c>
      <c r="E153" s="170" t="s">
        <v>87</v>
      </c>
      <c r="F153" s="170" t="s">
        <v>64</v>
      </c>
      <c r="G153" s="170" t="str">
        <f t="shared" si="17"/>
        <v>Motorvehicles,bodiesandtrailers,andparts</v>
      </c>
      <c r="H153" s="171">
        <v>336112</v>
      </c>
      <c r="I153" s="170" t="s">
        <v>421</v>
      </c>
      <c r="J153" s="170" t="s">
        <v>64</v>
      </c>
      <c r="K153" s="172" t="str">
        <f t="shared" si="18"/>
        <v>Motorvehicles,bodiesandtrailers,andparts</v>
      </c>
      <c r="L153" s="171" t="str">
        <f t="shared" si="16"/>
        <v>336M</v>
      </c>
    </row>
    <row r="154" spans="1:12" x14ac:dyDescent="0.45">
      <c r="A154" s="170" t="str">
        <f t="shared" si="15"/>
        <v> 3361MV</v>
      </c>
      <c r="B154" s="170" t="s">
        <v>88</v>
      </c>
      <c r="C154" s="170" t="s">
        <v>24</v>
      </c>
      <c r="D154" s="170" t="s">
        <v>87</v>
      </c>
      <c r="E154" s="170" t="s">
        <v>87</v>
      </c>
      <c r="F154" s="170" t="s">
        <v>64</v>
      </c>
      <c r="G154" s="170" t="str">
        <f t="shared" si="17"/>
        <v>Motorvehicles,bodiesandtrailers,andparts</v>
      </c>
      <c r="H154" s="171">
        <v>336120</v>
      </c>
      <c r="I154" s="170" t="s">
        <v>954</v>
      </c>
      <c r="J154" s="170" t="s">
        <v>64</v>
      </c>
      <c r="K154" s="172" t="str">
        <f t="shared" si="18"/>
        <v>Motorvehicles,bodiesandtrailers,andparts</v>
      </c>
      <c r="L154" s="171" t="str">
        <f t="shared" si="16"/>
        <v>336M</v>
      </c>
    </row>
    <row r="155" spans="1:12" x14ac:dyDescent="0.45">
      <c r="A155" s="170" t="str">
        <f t="shared" si="15"/>
        <v> 3361MV</v>
      </c>
      <c r="B155" s="170" t="s">
        <v>88</v>
      </c>
      <c r="C155" s="170" t="s">
        <v>24</v>
      </c>
      <c r="D155" s="170" t="s">
        <v>87</v>
      </c>
      <c r="E155" s="170" t="s">
        <v>87</v>
      </c>
      <c r="F155" s="170" t="s">
        <v>64</v>
      </c>
      <c r="G155" s="170" t="str">
        <f t="shared" si="17"/>
        <v>Motorvehicles,bodiesandtrailers,andparts</v>
      </c>
      <c r="H155" s="171">
        <v>336211</v>
      </c>
      <c r="I155" s="170" t="s">
        <v>420</v>
      </c>
      <c r="J155" s="170" t="s">
        <v>64</v>
      </c>
      <c r="K155" s="172" t="str">
        <f t="shared" si="18"/>
        <v>Motorvehicles,bodiesandtrailers,andparts</v>
      </c>
      <c r="L155" s="171" t="str">
        <f t="shared" si="16"/>
        <v>336M</v>
      </c>
    </row>
    <row r="156" spans="1:12" x14ac:dyDescent="0.45">
      <c r="A156" s="170" t="str">
        <f t="shared" si="15"/>
        <v> 3361MV</v>
      </c>
      <c r="B156" s="170" t="s">
        <v>88</v>
      </c>
      <c r="C156" s="170" t="s">
        <v>24</v>
      </c>
      <c r="D156" s="170" t="s">
        <v>87</v>
      </c>
      <c r="E156" s="170" t="s">
        <v>87</v>
      </c>
      <c r="F156" s="170" t="s">
        <v>64</v>
      </c>
      <c r="G156" s="170" t="str">
        <f t="shared" si="17"/>
        <v>Motorvehicles,bodiesandtrailers,andparts</v>
      </c>
      <c r="H156" s="171">
        <v>336212</v>
      </c>
      <c r="I156" s="170" t="s">
        <v>955</v>
      </c>
      <c r="J156" s="170" t="s">
        <v>64</v>
      </c>
      <c r="K156" s="172" t="str">
        <f t="shared" si="18"/>
        <v>Motorvehicles,bodiesandtrailers,andparts</v>
      </c>
      <c r="L156" s="171" t="str">
        <f t="shared" si="16"/>
        <v>336M</v>
      </c>
    </row>
    <row r="157" spans="1:12" x14ac:dyDescent="0.45">
      <c r="A157" s="170" t="str">
        <f t="shared" si="15"/>
        <v> 3361MV</v>
      </c>
      <c r="B157" s="170" t="s">
        <v>88</v>
      </c>
      <c r="C157" s="170" t="s">
        <v>24</v>
      </c>
      <c r="D157" s="170" t="s">
        <v>87</v>
      </c>
      <c r="E157" s="170" t="s">
        <v>87</v>
      </c>
      <c r="F157" s="170" t="s">
        <v>64</v>
      </c>
      <c r="G157" s="170" t="str">
        <f t="shared" si="17"/>
        <v>Motorvehicles,bodiesandtrailers,andparts</v>
      </c>
      <c r="H157" s="171">
        <v>336213</v>
      </c>
      <c r="I157" s="170" t="s">
        <v>535</v>
      </c>
      <c r="J157" s="170" t="s">
        <v>64</v>
      </c>
      <c r="K157" s="172" t="str">
        <f t="shared" si="18"/>
        <v>Motorvehicles,bodiesandtrailers,andparts</v>
      </c>
      <c r="L157" s="171" t="str">
        <f t="shared" si="16"/>
        <v>336M</v>
      </c>
    </row>
    <row r="158" spans="1:12" x14ac:dyDescent="0.45">
      <c r="A158" s="170" t="str">
        <f t="shared" si="15"/>
        <v> 3361MV</v>
      </c>
      <c r="B158" s="170" t="s">
        <v>88</v>
      </c>
      <c r="C158" s="170" t="s">
        <v>24</v>
      </c>
      <c r="D158" s="170" t="s">
        <v>87</v>
      </c>
      <c r="E158" s="170" t="s">
        <v>87</v>
      </c>
      <c r="F158" s="170" t="s">
        <v>64</v>
      </c>
      <c r="G158" s="170" t="str">
        <f t="shared" si="17"/>
        <v>Motorvehicles,bodiesandtrailers,andparts</v>
      </c>
      <c r="H158" s="171">
        <v>336214</v>
      </c>
      <c r="I158" s="170" t="s">
        <v>532</v>
      </c>
      <c r="J158" s="170" t="s">
        <v>64</v>
      </c>
      <c r="K158" s="172" t="str">
        <f t="shared" si="18"/>
        <v>Motorvehicles,bodiesandtrailers,andparts</v>
      </c>
      <c r="L158" s="171" t="str">
        <f t="shared" si="16"/>
        <v>336M</v>
      </c>
    </row>
    <row r="159" spans="1:12" x14ac:dyDescent="0.45">
      <c r="A159" s="170" t="str">
        <f t="shared" si="15"/>
        <v> 3361MV</v>
      </c>
      <c r="B159" s="170" t="s">
        <v>88</v>
      </c>
      <c r="C159" s="170" t="s">
        <v>24</v>
      </c>
      <c r="D159" s="170" t="s">
        <v>87</v>
      </c>
      <c r="E159" s="170" t="s">
        <v>87</v>
      </c>
      <c r="F159" s="170" t="s">
        <v>64</v>
      </c>
      <c r="G159" s="170" t="str">
        <f t="shared" si="17"/>
        <v>Motorvehicles,bodiesandtrailers,andparts</v>
      </c>
      <c r="H159" s="171">
        <v>336310</v>
      </c>
      <c r="I159" s="170" t="s">
        <v>436</v>
      </c>
      <c r="J159" s="170" t="s">
        <v>64</v>
      </c>
      <c r="K159" s="172" t="str">
        <f t="shared" si="18"/>
        <v>Motorvehicles,bodiesandtrailers,andparts</v>
      </c>
      <c r="L159" s="171" t="str">
        <f t="shared" si="16"/>
        <v>336M</v>
      </c>
    </row>
    <row r="160" spans="1:12" x14ac:dyDescent="0.45">
      <c r="A160" s="170" t="str">
        <f t="shared" si="15"/>
        <v> 3361MV</v>
      </c>
      <c r="B160" s="170" t="s">
        <v>88</v>
      </c>
      <c r="C160" s="170" t="s">
        <v>24</v>
      </c>
      <c r="D160" s="170" t="s">
        <v>87</v>
      </c>
      <c r="E160" s="170" t="s">
        <v>87</v>
      </c>
      <c r="F160" s="170" t="s">
        <v>64</v>
      </c>
      <c r="G160" s="170" t="str">
        <f t="shared" si="17"/>
        <v>Motorvehicles,bodiesandtrailers,andparts</v>
      </c>
      <c r="H160" s="171">
        <v>336320</v>
      </c>
      <c r="I160" s="170" t="s">
        <v>437</v>
      </c>
      <c r="J160" s="170" t="s">
        <v>64</v>
      </c>
      <c r="K160" s="172" t="str">
        <f t="shared" si="18"/>
        <v>Motorvehicles,bodiesandtrailers,andparts</v>
      </c>
      <c r="L160" s="171" t="str">
        <f t="shared" si="16"/>
        <v>336M</v>
      </c>
    </row>
    <row r="161" spans="1:12" x14ac:dyDescent="0.45">
      <c r="A161" s="170" t="str">
        <f t="shared" si="15"/>
        <v> 3361MV</v>
      </c>
      <c r="B161" s="170" t="s">
        <v>88</v>
      </c>
      <c r="C161" s="170" t="s">
        <v>24</v>
      </c>
      <c r="D161" s="170" t="s">
        <v>87</v>
      </c>
      <c r="E161" s="170" t="s">
        <v>87</v>
      </c>
      <c r="F161" s="170" t="s">
        <v>64</v>
      </c>
      <c r="G161" s="170" t="str">
        <f t="shared" si="17"/>
        <v>Motorvehicles,bodiesandtrailers,andparts</v>
      </c>
      <c r="H161" s="171" t="s">
        <v>438</v>
      </c>
      <c r="I161" s="170" t="s">
        <v>439</v>
      </c>
      <c r="J161" s="170" t="s">
        <v>64</v>
      </c>
      <c r="K161" s="172" t="str">
        <f t="shared" si="18"/>
        <v>Motorvehicles,bodiesandtrailers,andparts</v>
      </c>
      <c r="L161" s="171" t="str">
        <f t="shared" si="16"/>
        <v>336M</v>
      </c>
    </row>
    <row r="162" spans="1:12" x14ac:dyDescent="0.45">
      <c r="A162" s="170" t="str">
        <f t="shared" si="15"/>
        <v> 3361MV</v>
      </c>
      <c r="B162" s="170" t="s">
        <v>88</v>
      </c>
      <c r="C162" s="170" t="s">
        <v>24</v>
      </c>
      <c r="D162" s="170" t="s">
        <v>87</v>
      </c>
      <c r="E162" s="170" t="s">
        <v>87</v>
      </c>
      <c r="F162" s="170" t="s">
        <v>64</v>
      </c>
      <c r="G162" s="170" t="str">
        <f t="shared" si="17"/>
        <v>Motorvehicles,bodiesandtrailers,andparts</v>
      </c>
      <c r="H162" s="171">
        <v>336350</v>
      </c>
      <c r="I162" s="170" t="s">
        <v>440</v>
      </c>
      <c r="J162" s="170" t="s">
        <v>64</v>
      </c>
      <c r="K162" s="172" t="str">
        <f t="shared" si="18"/>
        <v>Motorvehicles,bodiesandtrailers,andparts</v>
      </c>
      <c r="L162" s="171" t="str">
        <f t="shared" si="16"/>
        <v>336M</v>
      </c>
    </row>
    <row r="163" spans="1:12" x14ac:dyDescent="0.45">
      <c r="A163" s="170" t="str">
        <f t="shared" si="15"/>
        <v> 3361MV</v>
      </c>
      <c r="B163" s="170" t="s">
        <v>88</v>
      </c>
      <c r="C163" s="170" t="s">
        <v>24</v>
      </c>
      <c r="D163" s="170" t="s">
        <v>87</v>
      </c>
      <c r="E163" s="170" t="s">
        <v>87</v>
      </c>
      <c r="F163" s="170" t="s">
        <v>64</v>
      </c>
      <c r="G163" s="170" t="str">
        <f t="shared" si="17"/>
        <v>Motorvehicles,bodiesandtrailers,andparts</v>
      </c>
      <c r="H163" s="171">
        <v>336360</v>
      </c>
      <c r="I163" s="170" t="s">
        <v>441</v>
      </c>
      <c r="J163" s="170" t="s">
        <v>64</v>
      </c>
      <c r="K163" s="172" t="str">
        <f t="shared" si="18"/>
        <v>Motorvehicles,bodiesandtrailers,andparts</v>
      </c>
      <c r="L163" s="171" t="str">
        <f t="shared" si="16"/>
        <v>336M</v>
      </c>
    </row>
    <row r="164" spans="1:12" x14ac:dyDescent="0.45">
      <c r="A164" s="170" t="str">
        <f t="shared" si="15"/>
        <v> 3361MV</v>
      </c>
      <c r="B164" s="170" t="s">
        <v>88</v>
      </c>
      <c r="C164" s="170" t="s">
        <v>24</v>
      </c>
      <c r="D164" s="170" t="s">
        <v>87</v>
      </c>
      <c r="E164" s="170" t="s">
        <v>87</v>
      </c>
      <c r="F164" s="170" t="s">
        <v>64</v>
      </c>
      <c r="G164" s="170" t="str">
        <f t="shared" si="17"/>
        <v>Motorvehicles,bodiesandtrailers,andparts</v>
      </c>
      <c r="H164" s="171">
        <v>336370</v>
      </c>
      <c r="I164" s="170" t="s">
        <v>957</v>
      </c>
      <c r="J164" s="170" t="s">
        <v>64</v>
      </c>
      <c r="K164" s="172" t="str">
        <f t="shared" si="18"/>
        <v>Motorvehicles,bodiesandtrailers,andparts</v>
      </c>
      <c r="L164" s="171" t="str">
        <f t="shared" si="16"/>
        <v>336M</v>
      </c>
    </row>
    <row r="165" spans="1:12" x14ac:dyDescent="0.45">
      <c r="A165" s="170" t="str">
        <f t="shared" si="15"/>
        <v> 3361MV</v>
      </c>
      <c r="B165" s="170" t="s">
        <v>88</v>
      </c>
      <c r="C165" s="170" t="s">
        <v>24</v>
      </c>
      <c r="D165" s="170" t="s">
        <v>87</v>
      </c>
      <c r="E165" s="170" t="s">
        <v>87</v>
      </c>
      <c r="F165" s="170" t="s">
        <v>64</v>
      </c>
      <c r="G165" s="170" t="str">
        <f t="shared" si="17"/>
        <v>Motorvehicles,bodiesandtrailers,andparts</v>
      </c>
      <c r="H165" s="171">
        <v>336390</v>
      </c>
      <c r="I165" s="170" t="s">
        <v>442</v>
      </c>
      <c r="J165" s="170" t="s">
        <v>64</v>
      </c>
      <c r="K165" s="172" t="str">
        <f t="shared" si="18"/>
        <v>Motorvehicles,bodiesandtrailers,andparts</v>
      </c>
      <c r="L165" s="171" t="str">
        <f t="shared" si="16"/>
        <v>336M</v>
      </c>
    </row>
    <row r="166" spans="1:12" x14ac:dyDescent="0.45">
      <c r="A166" s="170" t="str">
        <f t="shared" si="15"/>
        <v> 3364OT</v>
      </c>
      <c r="B166" s="170" t="s">
        <v>88</v>
      </c>
      <c r="C166" s="170" t="s">
        <v>25</v>
      </c>
      <c r="D166" s="170" t="s">
        <v>87</v>
      </c>
      <c r="E166" s="170" t="s">
        <v>87</v>
      </c>
      <c r="F166" s="170" t="s">
        <v>26</v>
      </c>
      <c r="G166" s="170" t="str">
        <f t="shared" si="17"/>
        <v>Othertransportationequipment</v>
      </c>
      <c r="H166" s="171">
        <v>336411</v>
      </c>
      <c r="I166" s="170" t="s">
        <v>534</v>
      </c>
      <c r="J166" s="170" t="s">
        <v>26</v>
      </c>
      <c r="K166" s="172" t="str">
        <f t="shared" si="18"/>
        <v>Othertransportationequipment</v>
      </c>
      <c r="L166" s="171" t="str">
        <f t="shared" si="16"/>
        <v>336O</v>
      </c>
    </row>
    <row r="167" spans="1:12" x14ac:dyDescent="0.45">
      <c r="A167" s="170" t="str">
        <f t="shared" si="15"/>
        <v> 3364OT</v>
      </c>
      <c r="B167" s="170" t="s">
        <v>88</v>
      </c>
      <c r="C167" s="170" t="s">
        <v>25</v>
      </c>
      <c r="D167" s="170" t="s">
        <v>87</v>
      </c>
      <c r="E167" s="170" t="s">
        <v>87</v>
      </c>
      <c r="F167" s="170" t="s">
        <v>26</v>
      </c>
      <c r="G167" s="170" t="str">
        <f t="shared" si="17"/>
        <v>Othertransportationequipment</v>
      </c>
      <c r="H167" s="171">
        <v>336412</v>
      </c>
      <c r="I167" s="170" t="s">
        <v>958</v>
      </c>
      <c r="J167" s="170" t="s">
        <v>26</v>
      </c>
      <c r="K167" s="172" t="str">
        <f t="shared" si="18"/>
        <v>Othertransportationequipment</v>
      </c>
      <c r="L167" s="171" t="str">
        <f t="shared" si="16"/>
        <v>336O</v>
      </c>
    </row>
    <row r="168" spans="1:12" x14ac:dyDescent="0.45">
      <c r="A168" s="170" t="str">
        <f t="shared" si="15"/>
        <v> 3364OT</v>
      </c>
      <c r="B168" s="170" t="s">
        <v>88</v>
      </c>
      <c r="C168" s="170" t="s">
        <v>25</v>
      </c>
      <c r="D168" s="170" t="s">
        <v>87</v>
      </c>
      <c r="E168" s="170" t="s">
        <v>87</v>
      </c>
      <c r="F168" s="170" t="s">
        <v>26</v>
      </c>
      <c r="G168" s="170" t="str">
        <f t="shared" si="17"/>
        <v>Othertransportationequipment</v>
      </c>
      <c r="H168" s="171">
        <v>336413</v>
      </c>
      <c r="I168" s="170" t="s">
        <v>959</v>
      </c>
      <c r="J168" s="170" t="s">
        <v>26</v>
      </c>
      <c r="K168" s="172" t="str">
        <f t="shared" si="18"/>
        <v>Othertransportationequipment</v>
      </c>
      <c r="L168" s="171" t="str">
        <f t="shared" si="16"/>
        <v>336O</v>
      </c>
    </row>
    <row r="169" spans="1:12" x14ac:dyDescent="0.45">
      <c r="A169" s="170" t="str">
        <f t="shared" si="15"/>
        <v> 3364OT</v>
      </c>
      <c r="B169" s="170" t="s">
        <v>88</v>
      </c>
      <c r="C169" s="170" t="s">
        <v>25</v>
      </c>
      <c r="D169" s="170" t="s">
        <v>87</v>
      </c>
      <c r="E169" s="170" t="s">
        <v>87</v>
      </c>
      <c r="F169" s="170" t="s">
        <v>26</v>
      </c>
      <c r="G169" s="170" t="str">
        <f t="shared" si="17"/>
        <v>Othertransportationequipment</v>
      </c>
      <c r="H169" s="171">
        <v>336414</v>
      </c>
      <c r="I169" s="170" t="s">
        <v>960</v>
      </c>
      <c r="J169" s="170" t="s">
        <v>26</v>
      </c>
      <c r="K169" s="172" t="str">
        <f t="shared" si="18"/>
        <v>Othertransportationequipment</v>
      </c>
      <c r="L169" s="171" t="str">
        <f t="shared" si="16"/>
        <v>336O</v>
      </c>
    </row>
    <row r="170" spans="1:12" x14ac:dyDescent="0.45">
      <c r="A170" s="170" t="str">
        <f t="shared" si="15"/>
        <v> 3364OT</v>
      </c>
      <c r="B170" s="170" t="s">
        <v>88</v>
      </c>
      <c r="C170" s="170" t="s">
        <v>25</v>
      </c>
      <c r="D170" s="170" t="s">
        <v>87</v>
      </c>
      <c r="E170" s="170" t="s">
        <v>87</v>
      </c>
      <c r="F170" s="170" t="s">
        <v>26</v>
      </c>
      <c r="G170" s="170" t="str">
        <f t="shared" si="17"/>
        <v>Othertransportationequipment</v>
      </c>
      <c r="H170" s="171" t="s">
        <v>961</v>
      </c>
      <c r="I170" s="170" t="s">
        <v>962</v>
      </c>
      <c r="J170" s="170" t="s">
        <v>26</v>
      </c>
      <c r="K170" s="172" t="str">
        <f t="shared" si="18"/>
        <v>Othertransportationequipment</v>
      </c>
      <c r="L170" s="171" t="str">
        <f t="shared" si="16"/>
        <v>336O</v>
      </c>
    </row>
    <row r="171" spans="1:12" x14ac:dyDescent="0.45">
      <c r="A171" s="170" t="str">
        <f t="shared" si="15"/>
        <v> 3364OT</v>
      </c>
      <c r="B171" s="170" t="s">
        <v>88</v>
      </c>
      <c r="C171" s="170" t="s">
        <v>25</v>
      </c>
      <c r="D171" s="170" t="s">
        <v>87</v>
      </c>
      <c r="E171" s="170" t="s">
        <v>87</v>
      </c>
      <c r="F171" s="170" t="s">
        <v>26</v>
      </c>
      <c r="G171" s="170" t="str">
        <f t="shared" si="17"/>
        <v>Othertransportationequipment</v>
      </c>
      <c r="H171" s="171">
        <v>336500</v>
      </c>
      <c r="I171" s="170" t="s">
        <v>964</v>
      </c>
      <c r="J171" s="170" t="s">
        <v>26</v>
      </c>
      <c r="K171" s="172" t="str">
        <f t="shared" si="18"/>
        <v>Othertransportationequipment</v>
      </c>
      <c r="L171" s="171" t="str">
        <f t="shared" si="16"/>
        <v>336O</v>
      </c>
    </row>
    <row r="172" spans="1:12" x14ac:dyDescent="0.45">
      <c r="A172" s="170" t="str">
        <f t="shared" si="15"/>
        <v> 3364OT</v>
      </c>
      <c r="B172" s="170" t="s">
        <v>88</v>
      </c>
      <c r="C172" s="170" t="s">
        <v>25</v>
      </c>
      <c r="D172" s="170" t="s">
        <v>87</v>
      </c>
      <c r="E172" s="170" t="s">
        <v>87</v>
      </c>
      <c r="F172" s="170" t="s">
        <v>26</v>
      </c>
      <c r="G172" s="170" t="str">
        <f t="shared" si="17"/>
        <v>Othertransportationequipment</v>
      </c>
      <c r="H172" s="171">
        <v>336611</v>
      </c>
      <c r="I172" s="170" t="s">
        <v>965</v>
      </c>
      <c r="J172" s="170" t="s">
        <v>26</v>
      </c>
      <c r="K172" s="172" t="str">
        <f t="shared" si="18"/>
        <v>Othertransportationequipment</v>
      </c>
      <c r="L172" s="171" t="str">
        <f t="shared" si="16"/>
        <v>336O</v>
      </c>
    </row>
    <row r="173" spans="1:12" x14ac:dyDescent="0.45">
      <c r="A173" s="170" t="str">
        <f t="shared" si="15"/>
        <v> 3364OT</v>
      </c>
      <c r="B173" s="170" t="s">
        <v>88</v>
      </c>
      <c r="C173" s="170" t="s">
        <v>25</v>
      </c>
      <c r="D173" s="170" t="s">
        <v>87</v>
      </c>
      <c r="E173" s="170" t="s">
        <v>87</v>
      </c>
      <c r="F173" s="170" t="s">
        <v>26</v>
      </c>
      <c r="G173" s="170" t="str">
        <f t="shared" si="17"/>
        <v>Othertransportationequipment</v>
      </c>
      <c r="H173" s="171">
        <v>336612</v>
      </c>
      <c r="I173" s="170" t="s">
        <v>533</v>
      </c>
      <c r="J173" s="170" t="s">
        <v>26</v>
      </c>
      <c r="K173" s="172" t="str">
        <f t="shared" si="18"/>
        <v>Othertransportationequipment</v>
      </c>
      <c r="L173" s="171" t="str">
        <f t="shared" si="16"/>
        <v>336O</v>
      </c>
    </row>
    <row r="174" spans="1:12" x14ac:dyDescent="0.45">
      <c r="A174" s="170" t="str">
        <f t="shared" si="15"/>
        <v> 3364OT</v>
      </c>
      <c r="B174" s="170" t="s">
        <v>88</v>
      </c>
      <c r="C174" s="170" t="s">
        <v>25</v>
      </c>
      <c r="D174" s="170" t="s">
        <v>87</v>
      </c>
      <c r="E174" s="170" t="s">
        <v>87</v>
      </c>
      <c r="F174" s="170" t="s">
        <v>26</v>
      </c>
      <c r="G174" s="170" t="str">
        <f t="shared" si="17"/>
        <v>Othertransportationequipment</v>
      </c>
      <c r="H174" s="171">
        <v>336991</v>
      </c>
      <c r="I174" s="170" t="s">
        <v>530</v>
      </c>
      <c r="J174" s="170" t="s">
        <v>26</v>
      </c>
      <c r="K174" s="172" t="str">
        <f t="shared" si="18"/>
        <v>Othertransportationequipment</v>
      </c>
      <c r="L174" s="171" t="str">
        <f t="shared" si="16"/>
        <v>336O</v>
      </c>
    </row>
    <row r="175" spans="1:12" x14ac:dyDescent="0.45">
      <c r="A175" s="170" t="str">
        <f t="shared" si="15"/>
        <v> 3364OT</v>
      </c>
      <c r="B175" s="170" t="s">
        <v>88</v>
      </c>
      <c r="C175" s="170" t="s">
        <v>25</v>
      </c>
      <c r="D175" s="170" t="s">
        <v>87</v>
      </c>
      <c r="E175" s="170" t="s">
        <v>87</v>
      </c>
      <c r="F175" s="170" t="s">
        <v>26</v>
      </c>
      <c r="G175" s="170" t="str">
        <f t="shared" si="17"/>
        <v>Othertransportationequipment</v>
      </c>
      <c r="H175" s="171">
        <v>336992</v>
      </c>
      <c r="I175" s="170" t="s">
        <v>966</v>
      </c>
      <c r="J175" s="170" t="s">
        <v>26</v>
      </c>
      <c r="K175" s="172" t="str">
        <f t="shared" si="18"/>
        <v>Othertransportationequipment</v>
      </c>
      <c r="L175" s="171" t="str">
        <f t="shared" si="16"/>
        <v>336O</v>
      </c>
    </row>
    <row r="176" spans="1:12" x14ac:dyDescent="0.45">
      <c r="A176" s="170" t="str">
        <f t="shared" si="15"/>
        <v> 3364OT</v>
      </c>
      <c r="B176" s="170" t="s">
        <v>88</v>
      </c>
      <c r="C176" s="170" t="s">
        <v>25</v>
      </c>
      <c r="D176" s="170" t="s">
        <v>87</v>
      </c>
      <c r="E176" s="170" t="s">
        <v>87</v>
      </c>
      <c r="F176" s="170" t="s">
        <v>26</v>
      </c>
      <c r="G176" s="170" t="str">
        <f t="shared" si="17"/>
        <v>Othertransportationequipment</v>
      </c>
      <c r="H176" s="171">
        <v>336999</v>
      </c>
      <c r="I176" s="170" t="s">
        <v>528</v>
      </c>
      <c r="J176" s="170" t="s">
        <v>26</v>
      </c>
      <c r="K176" s="172" t="str">
        <f t="shared" si="18"/>
        <v>Othertransportationequipment</v>
      </c>
      <c r="L176" s="171" t="str">
        <f t="shared" si="16"/>
        <v>336O</v>
      </c>
    </row>
    <row r="177" spans="1:12" x14ac:dyDescent="0.45">
      <c r="A177" s="170" t="str">
        <f t="shared" si="15"/>
        <v> 337</v>
      </c>
      <c r="B177" s="170" t="s">
        <v>88</v>
      </c>
      <c r="C177" s="170">
        <v>337</v>
      </c>
      <c r="D177" s="170" t="s">
        <v>87</v>
      </c>
      <c r="E177" s="170" t="s">
        <v>87</v>
      </c>
      <c r="F177" s="170" t="s">
        <v>27</v>
      </c>
      <c r="G177" s="170" t="str">
        <f t="shared" si="17"/>
        <v>Furnitureandrelatedproducts</v>
      </c>
      <c r="H177" s="171">
        <v>337110</v>
      </c>
      <c r="I177" s="170" t="s">
        <v>967</v>
      </c>
      <c r="J177" s="170" t="s">
        <v>27</v>
      </c>
      <c r="K177" s="172" t="str">
        <f t="shared" si="18"/>
        <v>Furnitureandrelatedproducts</v>
      </c>
      <c r="L177" s="171">
        <f t="shared" si="16"/>
        <v>3370</v>
      </c>
    </row>
    <row r="178" spans="1:12" x14ac:dyDescent="0.45">
      <c r="A178" s="170" t="str">
        <f t="shared" si="15"/>
        <v> 337</v>
      </c>
      <c r="B178" s="170" t="s">
        <v>88</v>
      </c>
      <c r="C178" s="170">
        <v>337</v>
      </c>
      <c r="D178" s="170" t="s">
        <v>87</v>
      </c>
      <c r="E178" s="170" t="s">
        <v>87</v>
      </c>
      <c r="F178" s="170" t="s">
        <v>27</v>
      </c>
      <c r="G178" s="170" t="str">
        <f t="shared" si="17"/>
        <v>Furnitureandrelatedproducts</v>
      </c>
      <c r="H178" s="171">
        <v>337121</v>
      </c>
      <c r="I178" s="170" t="s">
        <v>447</v>
      </c>
      <c r="J178" s="170" t="s">
        <v>27</v>
      </c>
      <c r="K178" s="172" t="str">
        <f t="shared" si="18"/>
        <v>Furnitureandrelatedproducts</v>
      </c>
      <c r="L178" s="171">
        <f t="shared" si="16"/>
        <v>3370</v>
      </c>
    </row>
    <row r="179" spans="1:12" x14ac:dyDescent="0.45">
      <c r="A179" s="170" t="str">
        <f t="shared" si="15"/>
        <v> 337</v>
      </c>
      <c r="B179" s="170" t="s">
        <v>88</v>
      </c>
      <c r="C179" s="170">
        <v>337</v>
      </c>
      <c r="D179" s="170" t="s">
        <v>87</v>
      </c>
      <c r="E179" s="170" t="s">
        <v>87</v>
      </c>
      <c r="F179" s="170" t="s">
        <v>27</v>
      </c>
      <c r="G179" s="170" t="str">
        <f t="shared" si="17"/>
        <v>Furnitureandrelatedproducts</v>
      </c>
      <c r="H179" s="171">
        <v>337122</v>
      </c>
      <c r="I179" s="170" t="s">
        <v>448</v>
      </c>
      <c r="J179" s="170" t="s">
        <v>27</v>
      </c>
      <c r="K179" s="172" t="str">
        <f t="shared" si="18"/>
        <v>Furnitureandrelatedproducts</v>
      </c>
      <c r="L179" s="171">
        <f t="shared" si="16"/>
        <v>3370</v>
      </c>
    </row>
    <row r="180" spans="1:12" x14ac:dyDescent="0.45">
      <c r="A180" s="170" t="str">
        <f t="shared" si="15"/>
        <v> 337</v>
      </c>
      <c r="B180" s="170" t="s">
        <v>88</v>
      </c>
      <c r="C180" s="170">
        <v>337</v>
      </c>
      <c r="D180" s="170" t="s">
        <v>87</v>
      </c>
      <c r="E180" s="170" t="s">
        <v>87</v>
      </c>
      <c r="F180" s="170" t="s">
        <v>27</v>
      </c>
      <c r="G180" s="170" t="str">
        <f t="shared" si="17"/>
        <v>Furnitureandrelatedproducts</v>
      </c>
      <c r="H180" s="171" t="s">
        <v>449</v>
      </c>
      <c r="I180" s="170" t="s">
        <v>450</v>
      </c>
      <c r="J180" s="170" t="s">
        <v>27</v>
      </c>
      <c r="K180" s="172" t="str">
        <f t="shared" si="18"/>
        <v>Furnitureandrelatedproducts</v>
      </c>
      <c r="L180" s="171">
        <f t="shared" si="16"/>
        <v>3370</v>
      </c>
    </row>
    <row r="181" spans="1:12" x14ac:dyDescent="0.45">
      <c r="A181" s="170" t="str">
        <f t="shared" si="15"/>
        <v> 337</v>
      </c>
      <c r="B181" s="170" t="s">
        <v>88</v>
      </c>
      <c r="C181" s="170">
        <v>337</v>
      </c>
      <c r="D181" s="170" t="s">
        <v>87</v>
      </c>
      <c r="E181" s="170" t="s">
        <v>87</v>
      </c>
      <c r="F181" s="170" t="s">
        <v>27</v>
      </c>
      <c r="G181" s="170" t="str">
        <f t="shared" si="17"/>
        <v>Furnitureandrelatedproducts</v>
      </c>
      <c r="H181" s="171">
        <v>337127</v>
      </c>
      <c r="I181" s="170" t="s">
        <v>451</v>
      </c>
      <c r="J181" s="170" t="s">
        <v>27</v>
      </c>
      <c r="K181" s="172" t="str">
        <f t="shared" si="18"/>
        <v>Furnitureandrelatedproducts</v>
      </c>
      <c r="L181" s="171">
        <f t="shared" si="16"/>
        <v>3370</v>
      </c>
    </row>
    <row r="182" spans="1:12" x14ac:dyDescent="0.45">
      <c r="A182" s="170" t="str">
        <f t="shared" si="15"/>
        <v> 337</v>
      </c>
      <c r="B182" s="170" t="s">
        <v>88</v>
      </c>
      <c r="C182" s="170">
        <v>337</v>
      </c>
      <c r="D182" s="170" t="s">
        <v>87</v>
      </c>
      <c r="E182" s="170" t="s">
        <v>87</v>
      </c>
      <c r="F182" s="170" t="s">
        <v>27</v>
      </c>
      <c r="G182" s="170" t="str">
        <f t="shared" si="17"/>
        <v>Furnitureandrelatedproducts</v>
      </c>
      <c r="H182" s="171" t="s">
        <v>452</v>
      </c>
      <c r="I182" s="170" t="s">
        <v>453</v>
      </c>
      <c r="J182" s="170" t="s">
        <v>27</v>
      </c>
      <c r="K182" s="172" t="str">
        <f t="shared" si="18"/>
        <v>Furnitureandrelatedproducts</v>
      </c>
      <c r="L182" s="171">
        <f t="shared" si="16"/>
        <v>3370</v>
      </c>
    </row>
    <row r="183" spans="1:12" x14ac:dyDescent="0.45">
      <c r="A183" s="170" t="str">
        <f t="shared" si="15"/>
        <v> 337</v>
      </c>
      <c r="B183" s="170" t="s">
        <v>88</v>
      </c>
      <c r="C183" s="170">
        <v>337</v>
      </c>
      <c r="D183" s="170" t="s">
        <v>87</v>
      </c>
      <c r="E183" s="170" t="s">
        <v>87</v>
      </c>
      <c r="F183" s="170" t="s">
        <v>27</v>
      </c>
      <c r="G183" s="170" t="str">
        <f t="shared" si="17"/>
        <v>Furnitureandrelatedproducts</v>
      </c>
      <c r="H183" s="171">
        <v>337215</v>
      </c>
      <c r="I183" s="170" t="s">
        <v>454</v>
      </c>
      <c r="J183" s="170" t="s">
        <v>27</v>
      </c>
      <c r="K183" s="172" t="str">
        <f t="shared" si="18"/>
        <v>Furnitureandrelatedproducts</v>
      </c>
      <c r="L183" s="171">
        <f t="shared" si="16"/>
        <v>3370</v>
      </c>
    </row>
    <row r="184" spans="1:12" x14ac:dyDescent="0.45">
      <c r="A184" s="170" t="str">
        <f t="shared" si="15"/>
        <v> 337</v>
      </c>
      <c r="B184" s="170" t="s">
        <v>88</v>
      </c>
      <c r="C184" s="170">
        <v>337</v>
      </c>
      <c r="D184" s="170" t="s">
        <v>87</v>
      </c>
      <c r="E184" s="170" t="s">
        <v>87</v>
      </c>
      <c r="F184" s="170" t="s">
        <v>27</v>
      </c>
      <c r="G184" s="170" t="str">
        <f t="shared" si="17"/>
        <v>Furnitureandrelatedproducts</v>
      </c>
      <c r="H184" s="171">
        <v>337900</v>
      </c>
      <c r="I184" s="170" t="s">
        <v>455</v>
      </c>
      <c r="J184" s="170" t="s">
        <v>27</v>
      </c>
      <c r="K184" s="172" t="str">
        <f t="shared" si="18"/>
        <v>Furnitureandrelatedproducts</v>
      </c>
      <c r="L184" s="171">
        <f t="shared" si="16"/>
        <v>3370</v>
      </c>
    </row>
    <row r="185" spans="1:12" x14ac:dyDescent="0.45">
      <c r="A185" s="170" t="str">
        <f t="shared" si="15"/>
        <v> 339</v>
      </c>
      <c r="B185" s="170" t="s">
        <v>88</v>
      </c>
      <c r="C185" s="170">
        <v>339</v>
      </c>
      <c r="D185" s="170" t="s">
        <v>87</v>
      </c>
      <c r="E185" s="170" t="s">
        <v>87</v>
      </c>
      <c r="F185" s="170" t="s">
        <v>28</v>
      </c>
      <c r="G185" s="170" t="str">
        <f t="shared" si="17"/>
        <v>Miscellaneousmanufacturing</v>
      </c>
      <c r="H185" s="171">
        <v>339112</v>
      </c>
      <c r="I185" s="170" t="s">
        <v>540</v>
      </c>
      <c r="J185" s="170" t="s">
        <v>28</v>
      </c>
      <c r="K185" s="172" t="str">
        <f t="shared" si="18"/>
        <v>Miscellaneousmanufacturing</v>
      </c>
      <c r="L185" s="171" t="str">
        <f t="shared" si="16"/>
        <v>338A</v>
      </c>
    </row>
    <row r="186" spans="1:12" x14ac:dyDescent="0.45">
      <c r="A186" s="170" t="str">
        <f t="shared" si="15"/>
        <v> 339</v>
      </c>
      <c r="B186" s="170" t="s">
        <v>88</v>
      </c>
      <c r="C186" s="170">
        <v>339</v>
      </c>
      <c r="D186" s="170" t="s">
        <v>87</v>
      </c>
      <c r="E186" s="170" t="s">
        <v>87</v>
      </c>
      <c r="F186" s="170" t="s">
        <v>28</v>
      </c>
      <c r="G186" s="170" t="str">
        <f t="shared" si="17"/>
        <v>Miscellaneousmanufacturing</v>
      </c>
      <c r="H186" s="171">
        <v>339113</v>
      </c>
      <c r="I186" s="170" t="s">
        <v>456</v>
      </c>
      <c r="J186" s="170" t="s">
        <v>28</v>
      </c>
      <c r="K186" s="172" t="str">
        <f t="shared" si="18"/>
        <v>Miscellaneousmanufacturing</v>
      </c>
      <c r="L186" s="171" t="str">
        <f t="shared" si="16"/>
        <v>338A</v>
      </c>
    </row>
    <row r="187" spans="1:12" x14ac:dyDescent="0.45">
      <c r="A187" s="170" t="str">
        <f t="shared" si="15"/>
        <v> 339</v>
      </c>
      <c r="B187" s="170" t="s">
        <v>88</v>
      </c>
      <c r="C187" s="170">
        <v>339</v>
      </c>
      <c r="D187" s="170" t="s">
        <v>87</v>
      </c>
      <c r="E187" s="170" t="s">
        <v>87</v>
      </c>
      <c r="F187" s="170" t="s">
        <v>28</v>
      </c>
      <c r="G187" s="170" t="str">
        <f t="shared" si="17"/>
        <v>Miscellaneousmanufacturing</v>
      </c>
      <c r="H187" s="171">
        <v>339114</v>
      </c>
      <c r="I187" s="170" t="s">
        <v>970</v>
      </c>
      <c r="J187" s="170" t="s">
        <v>28</v>
      </c>
      <c r="K187" s="172" t="str">
        <f t="shared" si="18"/>
        <v>Miscellaneousmanufacturing</v>
      </c>
      <c r="L187" s="171" t="str">
        <f t="shared" si="16"/>
        <v>338A</v>
      </c>
    </row>
    <row r="188" spans="1:12" x14ac:dyDescent="0.45">
      <c r="A188" s="170" t="str">
        <f t="shared" si="15"/>
        <v> 339</v>
      </c>
      <c r="B188" s="170" t="s">
        <v>88</v>
      </c>
      <c r="C188" s="170">
        <v>339</v>
      </c>
      <c r="D188" s="170" t="s">
        <v>87</v>
      </c>
      <c r="E188" s="170" t="s">
        <v>87</v>
      </c>
      <c r="F188" s="170" t="s">
        <v>28</v>
      </c>
      <c r="G188" s="170" t="str">
        <f t="shared" si="17"/>
        <v>Miscellaneousmanufacturing</v>
      </c>
      <c r="H188" s="171">
        <v>339115</v>
      </c>
      <c r="I188" s="170" t="s">
        <v>541</v>
      </c>
      <c r="J188" s="170" t="s">
        <v>28</v>
      </c>
      <c r="K188" s="172" t="str">
        <f t="shared" si="18"/>
        <v>Miscellaneousmanufacturing</v>
      </c>
      <c r="L188" s="171" t="str">
        <f t="shared" si="16"/>
        <v>338A</v>
      </c>
    </row>
    <row r="189" spans="1:12" x14ac:dyDescent="0.45">
      <c r="A189" s="170" t="str">
        <f t="shared" si="15"/>
        <v> 339</v>
      </c>
      <c r="B189" s="170" t="s">
        <v>88</v>
      </c>
      <c r="C189" s="170">
        <v>339</v>
      </c>
      <c r="D189" s="170" t="s">
        <v>87</v>
      </c>
      <c r="E189" s="170" t="s">
        <v>87</v>
      </c>
      <c r="F189" s="170" t="s">
        <v>28</v>
      </c>
      <c r="G189" s="170" t="str">
        <f t="shared" si="17"/>
        <v>Miscellaneousmanufacturing</v>
      </c>
      <c r="H189" s="171">
        <v>339116</v>
      </c>
      <c r="I189" s="170" t="s">
        <v>971</v>
      </c>
      <c r="J189" s="170" t="s">
        <v>28</v>
      </c>
      <c r="K189" s="172" t="str">
        <f t="shared" si="18"/>
        <v>Miscellaneousmanufacturing</v>
      </c>
      <c r="L189" s="171" t="str">
        <f t="shared" si="16"/>
        <v>338A</v>
      </c>
    </row>
    <row r="190" spans="1:12" x14ac:dyDescent="0.45">
      <c r="A190" s="170" t="str">
        <f t="shared" si="15"/>
        <v> 339</v>
      </c>
      <c r="B190" s="170" t="s">
        <v>88</v>
      </c>
      <c r="C190" s="170">
        <v>339</v>
      </c>
      <c r="D190" s="170" t="s">
        <v>87</v>
      </c>
      <c r="E190" s="170" t="s">
        <v>87</v>
      </c>
      <c r="F190" s="170" t="s">
        <v>28</v>
      </c>
      <c r="G190" s="170" t="str">
        <f t="shared" si="17"/>
        <v>Miscellaneousmanufacturing</v>
      </c>
      <c r="H190" s="171">
        <v>339910</v>
      </c>
      <c r="I190" s="170" t="s">
        <v>492</v>
      </c>
      <c r="J190" s="170" t="s">
        <v>28</v>
      </c>
      <c r="K190" s="172" t="str">
        <f t="shared" si="18"/>
        <v>Miscellaneousmanufacturing</v>
      </c>
      <c r="L190" s="171" t="str">
        <f t="shared" si="16"/>
        <v>338A</v>
      </c>
    </row>
    <row r="191" spans="1:12" x14ac:dyDescent="0.45">
      <c r="A191" s="170" t="str">
        <f t="shared" si="15"/>
        <v> 339</v>
      </c>
      <c r="B191" s="170" t="s">
        <v>88</v>
      </c>
      <c r="C191" s="170">
        <v>339</v>
      </c>
      <c r="D191" s="170" t="s">
        <v>87</v>
      </c>
      <c r="E191" s="170" t="s">
        <v>87</v>
      </c>
      <c r="F191" s="170" t="s">
        <v>28</v>
      </c>
      <c r="G191" s="170" t="str">
        <f t="shared" si="17"/>
        <v>Miscellaneousmanufacturing</v>
      </c>
      <c r="H191" s="171">
        <v>339920</v>
      </c>
      <c r="I191" s="170" t="s">
        <v>529</v>
      </c>
      <c r="J191" s="170" t="s">
        <v>28</v>
      </c>
      <c r="K191" s="172" t="str">
        <f t="shared" si="18"/>
        <v>Miscellaneousmanufacturing</v>
      </c>
      <c r="L191" s="171" t="str">
        <f t="shared" si="16"/>
        <v>338A</v>
      </c>
    </row>
    <row r="192" spans="1:12" x14ac:dyDescent="0.45">
      <c r="A192" s="170" t="str">
        <f t="shared" si="15"/>
        <v> 339</v>
      </c>
      <c r="B192" s="170" t="s">
        <v>88</v>
      </c>
      <c r="C192" s="170">
        <v>339</v>
      </c>
      <c r="D192" s="170" t="s">
        <v>87</v>
      </c>
      <c r="E192" s="170" t="s">
        <v>87</v>
      </c>
      <c r="F192" s="170" t="s">
        <v>28</v>
      </c>
      <c r="G192" s="170" t="str">
        <f t="shared" si="17"/>
        <v>Miscellaneousmanufacturing</v>
      </c>
      <c r="H192" s="171">
        <v>339930</v>
      </c>
      <c r="I192" s="170" t="s">
        <v>543</v>
      </c>
      <c r="J192" s="170" t="s">
        <v>28</v>
      </c>
      <c r="K192" s="172" t="str">
        <f t="shared" si="18"/>
        <v>Miscellaneousmanufacturing</v>
      </c>
      <c r="L192" s="171" t="str">
        <f t="shared" si="16"/>
        <v>338A</v>
      </c>
    </row>
    <row r="193" spans="1:12" x14ac:dyDescent="0.45">
      <c r="A193" s="170" t="str">
        <f t="shared" si="15"/>
        <v> 339</v>
      </c>
      <c r="B193" s="170" t="s">
        <v>88</v>
      </c>
      <c r="C193" s="170">
        <v>339</v>
      </c>
      <c r="D193" s="170" t="s">
        <v>87</v>
      </c>
      <c r="E193" s="170" t="s">
        <v>87</v>
      </c>
      <c r="F193" s="170" t="s">
        <v>28</v>
      </c>
      <c r="G193" s="170" t="str">
        <f t="shared" si="17"/>
        <v>Miscellaneousmanufacturing</v>
      </c>
      <c r="H193" s="171">
        <v>339940</v>
      </c>
      <c r="I193" s="170" t="s">
        <v>525</v>
      </c>
      <c r="J193" s="170" t="s">
        <v>28</v>
      </c>
      <c r="K193" s="172" t="str">
        <f t="shared" si="18"/>
        <v>Miscellaneousmanufacturing</v>
      </c>
      <c r="L193" s="171" t="str">
        <f t="shared" si="16"/>
        <v>338A</v>
      </c>
    </row>
    <row r="194" spans="1:12" x14ac:dyDescent="0.45">
      <c r="A194" s="170" t="str">
        <f t="shared" ref="A194:A257" si="19">INDEX($A$397:$A$469,MATCH(C194,$C$397:$C$469,0))</f>
        <v> 339</v>
      </c>
      <c r="B194" s="170" t="s">
        <v>88</v>
      </c>
      <c r="C194" s="170">
        <v>339</v>
      </c>
      <c r="D194" s="170" t="s">
        <v>87</v>
      </c>
      <c r="E194" s="170" t="s">
        <v>87</v>
      </c>
      <c r="F194" s="170" t="s">
        <v>28</v>
      </c>
      <c r="G194" s="170" t="str">
        <f t="shared" si="17"/>
        <v>Miscellaneousmanufacturing</v>
      </c>
      <c r="H194" s="171">
        <v>339950</v>
      </c>
      <c r="I194" s="170" t="s">
        <v>972</v>
      </c>
      <c r="J194" s="170" t="s">
        <v>28</v>
      </c>
      <c r="K194" s="172" t="str">
        <f t="shared" si="18"/>
        <v>Miscellaneousmanufacturing</v>
      </c>
      <c r="L194" s="171" t="str">
        <f t="shared" ref="L194:L257" si="20">INDEX($O$2:$O$65,MATCH(J194,$Q$2:$Q$65,0))</f>
        <v>338A</v>
      </c>
    </row>
    <row r="195" spans="1:12" x14ac:dyDescent="0.45">
      <c r="A195" s="170" t="str">
        <f t="shared" si="19"/>
        <v> 339</v>
      </c>
      <c r="B195" s="170" t="s">
        <v>88</v>
      </c>
      <c r="C195" s="170">
        <v>339</v>
      </c>
      <c r="D195" s="170" t="s">
        <v>87</v>
      </c>
      <c r="E195" s="170" t="s">
        <v>87</v>
      </c>
      <c r="F195" s="170" t="s">
        <v>28</v>
      </c>
      <c r="G195" s="170" t="str">
        <f t="shared" ref="G195:G258" si="21">SUBSTITUTE(SUBSTITUTE(F195," ",""),CHAR(160),"")</f>
        <v>Miscellaneousmanufacturing</v>
      </c>
      <c r="H195" s="171">
        <v>339990</v>
      </c>
      <c r="I195" s="170" t="s">
        <v>443</v>
      </c>
      <c r="J195" s="170" t="s">
        <v>28</v>
      </c>
      <c r="K195" s="172" t="str">
        <f t="shared" ref="K195:K258" si="22">SUBSTITUTE(SUBSTITUTE(J195," ",""),CHAR(160),"")</f>
        <v>Miscellaneousmanufacturing</v>
      </c>
      <c r="L195" s="171" t="str">
        <f t="shared" si="20"/>
        <v>338A</v>
      </c>
    </row>
    <row r="196" spans="1:12" x14ac:dyDescent="0.45">
      <c r="A196" s="170" t="str">
        <f t="shared" si="19"/>
        <v> 311FT</v>
      </c>
      <c r="B196" s="170" t="s">
        <v>88</v>
      </c>
      <c r="C196" s="170" t="s">
        <v>973</v>
      </c>
      <c r="D196" s="170" t="s">
        <v>87</v>
      </c>
      <c r="E196" s="170" t="s">
        <v>87</v>
      </c>
      <c r="F196" s="170" t="s">
        <v>9</v>
      </c>
      <c r="G196" s="170" t="str">
        <f t="shared" si="21"/>
        <v>Foodandbeverageandtobaccoproducts</v>
      </c>
      <c r="H196" s="171">
        <v>311111</v>
      </c>
      <c r="I196" s="170" t="s">
        <v>603</v>
      </c>
      <c r="J196" s="170" t="s">
        <v>9</v>
      </c>
      <c r="K196" s="172" t="str">
        <f t="shared" si="22"/>
        <v>Foodandbeverageandtobaccoproducts</v>
      </c>
      <c r="L196" s="171" t="str">
        <f t="shared" si="20"/>
        <v>311A</v>
      </c>
    </row>
    <row r="197" spans="1:12" x14ac:dyDescent="0.45">
      <c r="A197" s="170" t="str">
        <f t="shared" si="19"/>
        <v> 311FT</v>
      </c>
      <c r="B197" s="170" t="s">
        <v>88</v>
      </c>
      <c r="C197" s="170" t="s">
        <v>973</v>
      </c>
      <c r="D197" s="170" t="s">
        <v>87</v>
      </c>
      <c r="E197" s="170" t="s">
        <v>87</v>
      </c>
      <c r="F197" s="170" t="s">
        <v>9</v>
      </c>
      <c r="G197" s="170" t="str">
        <f t="shared" si="21"/>
        <v>Foodandbeverageandtobaccoproducts</v>
      </c>
      <c r="H197" s="171">
        <v>311119</v>
      </c>
      <c r="I197" s="170" t="s">
        <v>604</v>
      </c>
      <c r="J197" s="170" t="s">
        <v>9</v>
      </c>
      <c r="K197" s="172" t="str">
        <f t="shared" si="22"/>
        <v>Foodandbeverageandtobaccoproducts</v>
      </c>
      <c r="L197" s="171" t="str">
        <f t="shared" si="20"/>
        <v>311A</v>
      </c>
    </row>
    <row r="198" spans="1:12" x14ac:dyDescent="0.45">
      <c r="A198" s="170" t="str">
        <f t="shared" si="19"/>
        <v> 311FT</v>
      </c>
      <c r="B198" s="170" t="s">
        <v>88</v>
      </c>
      <c r="C198" s="170" t="s">
        <v>973</v>
      </c>
      <c r="D198" s="170" t="s">
        <v>87</v>
      </c>
      <c r="E198" s="170" t="s">
        <v>87</v>
      </c>
      <c r="F198" s="170" t="s">
        <v>9</v>
      </c>
      <c r="G198" s="170" t="str">
        <f t="shared" si="21"/>
        <v>Foodandbeverageandtobaccoproducts</v>
      </c>
      <c r="H198" s="171">
        <v>311210</v>
      </c>
      <c r="I198" s="170" t="s">
        <v>547</v>
      </c>
      <c r="J198" s="170" t="s">
        <v>9</v>
      </c>
      <c r="K198" s="172" t="str">
        <f t="shared" si="22"/>
        <v>Foodandbeverageandtobaccoproducts</v>
      </c>
      <c r="L198" s="171" t="str">
        <f t="shared" si="20"/>
        <v>311A</v>
      </c>
    </row>
    <row r="199" spans="1:12" x14ac:dyDescent="0.45">
      <c r="A199" s="170" t="str">
        <f t="shared" si="19"/>
        <v> 311FT</v>
      </c>
      <c r="B199" s="170" t="s">
        <v>88</v>
      </c>
      <c r="C199" s="170" t="s">
        <v>973</v>
      </c>
      <c r="D199" s="170" t="s">
        <v>87</v>
      </c>
      <c r="E199" s="170" t="s">
        <v>87</v>
      </c>
      <c r="F199" s="170" t="s">
        <v>9</v>
      </c>
      <c r="G199" s="170" t="str">
        <f t="shared" si="21"/>
        <v>Foodandbeverageandtobaccoproducts</v>
      </c>
      <c r="H199" s="171">
        <v>311221</v>
      </c>
      <c r="I199" s="170" t="s">
        <v>569</v>
      </c>
      <c r="J199" s="170" t="s">
        <v>9</v>
      </c>
      <c r="K199" s="172" t="str">
        <f t="shared" si="22"/>
        <v>Foodandbeverageandtobaccoproducts</v>
      </c>
      <c r="L199" s="171" t="str">
        <f t="shared" si="20"/>
        <v>311A</v>
      </c>
    </row>
    <row r="200" spans="1:12" x14ac:dyDescent="0.45">
      <c r="A200" s="170" t="str">
        <f t="shared" si="19"/>
        <v> 311FT</v>
      </c>
      <c r="B200" s="170" t="s">
        <v>88</v>
      </c>
      <c r="C200" s="170" t="s">
        <v>973</v>
      </c>
      <c r="D200" s="170" t="s">
        <v>87</v>
      </c>
      <c r="E200" s="170" t="s">
        <v>87</v>
      </c>
      <c r="F200" s="170" t="s">
        <v>9</v>
      </c>
      <c r="G200" s="170" t="str">
        <f t="shared" si="21"/>
        <v>Foodandbeverageandtobaccoproducts</v>
      </c>
      <c r="H200" s="171" t="s">
        <v>548</v>
      </c>
      <c r="I200" s="170" t="s">
        <v>549</v>
      </c>
      <c r="J200" s="170" t="s">
        <v>9</v>
      </c>
      <c r="K200" s="172" t="str">
        <f t="shared" si="22"/>
        <v>Foodandbeverageandtobaccoproducts</v>
      </c>
      <c r="L200" s="171" t="str">
        <f t="shared" si="20"/>
        <v>311A</v>
      </c>
    </row>
    <row r="201" spans="1:12" x14ac:dyDescent="0.45">
      <c r="A201" s="170" t="str">
        <f t="shared" si="19"/>
        <v> 311FT</v>
      </c>
      <c r="B201" s="170" t="s">
        <v>88</v>
      </c>
      <c r="C201" s="170" t="s">
        <v>973</v>
      </c>
      <c r="D201" s="170" t="s">
        <v>87</v>
      </c>
      <c r="E201" s="170" t="s">
        <v>87</v>
      </c>
      <c r="F201" s="170" t="s">
        <v>9</v>
      </c>
      <c r="G201" s="170" t="str">
        <f t="shared" si="21"/>
        <v>Foodandbeverageandtobaccoproducts</v>
      </c>
      <c r="H201" s="171">
        <v>311225</v>
      </c>
      <c r="I201" s="170" t="s">
        <v>570</v>
      </c>
      <c r="J201" s="170" t="s">
        <v>9</v>
      </c>
      <c r="K201" s="172" t="str">
        <f t="shared" si="22"/>
        <v>Foodandbeverageandtobaccoproducts</v>
      </c>
      <c r="L201" s="171" t="str">
        <f t="shared" si="20"/>
        <v>311A</v>
      </c>
    </row>
    <row r="202" spans="1:12" x14ac:dyDescent="0.45">
      <c r="A202" s="170" t="str">
        <f t="shared" si="19"/>
        <v> 311FT</v>
      </c>
      <c r="B202" s="170" t="s">
        <v>88</v>
      </c>
      <c r="C202" s="170" t="s">
        <v>973</v>
      </c>
      <c r="D202" s="170" t="s">
        <v>87</v>
      </c>
      <c r="E202" s="170" t="s">
        <v>87</v>
      </c>
      <c r="F202" s="170" t="s">
        <v>9</v>
      </c>
      <c r="G202" s="170" t="str">
        <f t="shared" si="21"/>
        <v>Foodandbeverageandtobaccoproducts</v>
      </c>
      <c r="H202" s="171">
        <v>311230</v>
      </c>
      <c r="I202" s="170" t="s">
        <v>550</v>
      </c>
      <c r="J202" s="170" t="s">
        <v>9</v>
      </c>
      <c r="K202" s="172" t="str">
        <f t="shared" si="22"/>
        <v>Foodandbeverageandtobaccoproducts</v>
      </c>
      <c r="L202" s="171" t="str">
        <f t="shared" si="20"/>
        <v>311A</v>
      </c>
    </row>
    <row r="203" spans="1:12" x14ac:dyDescent="0.45">
      <c r="A203" s="170" t="str">
        <f t="shared" si="19"/>
        <v> 311FT</v>
      </c>
      <c r="B203" s="170" t="s">
        <v>88</v>
      </c>
      <c r="C203" s="170" t="s">
        <v>973</v>
      </c>
      <c r="D203" s="170" t="s">
        <v>87</v>
      </c>
      <c r="E203" s="170" t="s">
        <v>87</v>
      </c>
      <c r="F203" s="170" t="s">
        <v>9</v>
      </c>
      <c r="G203" s="170" t="str">
        <f t="shared" si="21"/>
        <v>Foodandbeverageandtobaccoproducts</v>
      </c>
      <c r="H203" s="171">
        <v>311300</v>
      </c>
      <c r="I203" s="170" t="s">
        <v>578</v>
      </c>
      <c r="J203" s="170" t="s">
        <v>9</v>
      </c>
      <c r="K203" s="172" t="str">
        <f t="shared" si="22"/>
        <v>Foodandbeverageandtobaccoproducts</v>
      </c>
      <c r="L203" s="171" t="str">
        <f t="shared" si="20"/>
        <v>311A</v>
      </c>
    </row>
    <row r="204" spans="1:12" x14ac:dyDescent="0.45">
      <c r="A204" s="170" t="str">
        <f t="shared" si="19"/>
        <v> 311FT</v>
      </c>
      <c r="B204" s="170" t="s">
        <v>88</v>
      </c>
      <c r="C204" s="170" t="s">
        <v>973</v>
      </c>
      <c r="D204" s="170" t="s">
        <v>87</v>
      </c>
      <c r="E204" s="170" t="s">
        <v>87</v>
      </c>
      <c r="F204" s="170" t="s">
        <v>9</v>
      </c>
      <c r="G204" s="170" t="str">
        <f t="shared" si="21"/>
        <v>Foodandbeverageandtobaccoproducts</v>
      </c>
      <c r="H204" s="171">
        <v>311410</v>
      </c>
      <c r="I204" s="170" t="s">
        <v>577</v>
      </c>
      <c r="J204" s="170" t="s">
        <v>9</v>
      </c>
      <c r="K204" s="172" t="str">
        <f t="shared" si="22"/>
        <v>Foodandbeverageandtobaccoproducts</v>
      </c>
      <c r="L204" s="171" t="str">
        <f t="shared" si="20"/>
        <v>311A</v>
      </c>
    </row>
    <row r="205" spans="1:12" x14ac:dyDescent="0.45">
      <c r="A205" s="170" t="str">
        <f t="shared" si="19"/>
        <v> 311FT</v>
      </c>
      <c r="B205" s="170" t="s">
        <v>88</v>
      </c>
      <c r="C205" s="170" t="s">
        <v>973</v>
      </c>
      <c r="D205" s="170" t="s">
        <v>87</v>
      </c>
      <c r="E205" s="170" t="s">
        <v>87</v>
      </c>
      <c r="F205" s="170" t="s">
        <v>9</v>
      </c>
      <c r="G205" s="170" t="str">
        <f t="shared" si="21"/>
        <v>Foodandbeverageandtobaccoproducts</v>
      </c>
      <c r="H205" s="171">
        <v>311420</v>
      </c>
      <c r="I205" s="170" t="s">
        <v>551</v>
      </c>
      <c r="J205" s="170" t="s">
        <v>9</v>
      </c>
      <c r="K205" s="172" t="str">
        <f t="shared" si="22"/>
        <v>Foodandbeverageandtobaccoproducts</v>
      </c>
      <c r="L205" s="171" t="str">
        <f t="shared" si="20"/>
        <v>311A</v>
      </c>
    </row>
    <row r="206" spans="1:12" x14ac:dyDescent="0.45">
      <c r="A206" s="170" t="str">
        <f t="shared" si="19"/>
        <v> 311FT</v>
      </c>
      <c r="B206" s="170" t="s">
        <v>88</v>
      </c>
      <c r="C206" s="170" t="s">
        <v>973</v>
      </c>
      <c r="D206" s="170" t="s">
        <v>87</v>
      </c>
      <c r="E206" s="170" t="s">
        <v>87</v>
      </c>
      <c r="F206" s="170" t="s">
        <v>9</v>
      </c>
      <c r="G206" s="170" t="str">
        <f t="shared" si="21"/>
        <v>Foodandbeverageandtobaccoproducts</v>
      </c>
      <c r="H206" s="171" t="s">
        <v>563</v>
      </c>
      <c r="I206" s="170" t="s">
        <v>564</v>
      </c>
      <c r="J206" s="170" t="s">
        <v>9</v>
      </c>
      <c r="K206" s="172" t="str">
        <f t="shared" si="22"/>
        <v>Foodandbeverageandtobaccoproducts</v>
      </c>
      <c r="L206" s="171" t="str">
        <f t="shared" si="20"/>
        <v>311A</v>
      </c>
    </row>
    <row r="207" spans="1:12" x14ac:dyDescent="0.45">
      <c r="A207" s="170" t="str">
        <f t="shared" si="19"/>
        <v> 311FT</v>
      </c>
      <c r="B207" s="170" t="s">
        <v>88</v>
      </c>
      <c r="C207" s="170" t="s">
        <v>973</v>
      </c>
      <c r="D207" s="170" t="s">
        <v>87</v>
      </c>
      <c r="E207" s="170" t="s">
        <v>87</v>
      </c>
      <c r="F207" s="170" t="s">
        <v>9</v>
      </c>
      <c r="G207" s="170" t="str">
        <f t="shared" si="21"/>
        <v>Foodandbeverageandtobaccoproducts</v>
      </c>
      <c r="H207" s="171">
        <v>311513</v>
      </c>
      <c r="I207" s="170" t="s">
        <v>565</v>
      </c>
      <c r="J207" s="170" t="s">
        <v>9</v>
      </c>
      <c r="K207" s="172" t="str">
        <f t="shared" si="22"/>
        <v>Foodandbeverageandtobaccoproducts</v>
      </c>
      <c r="L207" s="171" t="str">
        <f t="shared" si="20"/>
        <v>311A</v>
      </c>
    </row>
    <row r="208" spans="1:12" x14ac:dyDescent="0.45">
      <c r="A208" s="170" t="str">
        <f t="shared" si="19"/>
        <v> 311FT</v>
      </c>
      <c r="B208" s="170" t="s">
        <v>88</v>
      </c>
      <c r="C208" s="170" t="s">
        <v>973</v>
      </c>
      <c r="D208" s="170" t="s">
        <v>87</v>
      </c>
      <c r="E208" s="170" t="s">
        <v>87</v>
      </c>
      <c r="F208" s="170" t="s">
        <v>9</v>
      </c>
      <c r="G208" s="170" t="str">
        <f t="shared" si="21"/>
        <v>Foodandbeverageandtobaccoproducts</v>
      </c>
      <c r="H208" s="171">
        <v>311514</v>
      </c>
      <c r="I208" s="170" t="s">
        <v>566</v>
      </c>
      <c r="J208" s="170" t="s">
        <v>9</v>
      </c>
      <c r="K208" s="172" t="str">
        <f t="shared" si="22"/>
        <v>Foodandbeverageandtobaccoproducts</v>
      </c>
      <c r="L208" s="171" t="str">
        <f t="shared" si="20"/>
        <v>311A</v>
      </c>
    </row>
    <row r="209" spans="1:12" x14ac:dyDescent="0.45">
      <c r="A209" s="170" t="str">
        <f t="shared" si="19"/>
        <v> 311FT</v>
      </c>
      <c r="B209" s="170" t="s">
        <v>88</v>
      </c>
      <c r="C209" s="170" t="s">
        <v>973</v>
      </c>
      <c r="D209" s="170" t="s">
        <v>87</v>
      </c>
      <c r="E209" s="170" t="s">
        <v>87</v>
      </c>
      <c r="F209" s="170" t="s">
        <v>9</v>
      </c>
      <c r="G209" s="170" t="str">
        <f t="shared" si="21"/>
        <v>Foodandbeverageandtobaccoproducts</v>
      </c>
      <c r="H209" s="171">
        <v>311520</v>
      </c>
      <c r="I209" s="170" t="s">
        <v>567</v>
      </c>
      <c r="J209" s="170" t="s">
        <v>9</v>
      </c>
      <c r="K209" s="172" t="str">
        <f t="shared" si="22"/>
        <v>Foodandbeverageandtobaccoproducts</v>
      </c>
      <c r="L209" s="171" t="str">
        <f t="shared" si="20"/>
        <v>311A</v>
      </c>
    </row>
    <row r="210" spans="1:12" x14ac:dyDescent="0.45">
      <c r="A210" s="170" t="str">
        <f t="shared" si="19"/>
        <v> 311FT</v>
      </c>
      <c r="B210" s="170" t="s">
        <v>88</v>
      </c>
      <c r="C210" s="170" t="s">
        <v>973</v>
      </c>
      <c r="D210" s="170" t="s">
        <v>87</v>
      </c>
      <c r="E210" s="170" t="s">
        <v>87</v>
      </c>
      <c r="F210" s="170" t="s">
        <v>9</v>
      </c>
      <c r="G210" s="170" t="str">
        <f t="shared" si="21"/>
        <v>Foodandbeverageandtobaccoproducts</v>
      </c>
      <c r="H210" s="171" t="s">
        <v>556</v>
      </c>
      <c r="I210" s="170" t="s">
        <v>557</v>
      </c>
      <c r="J210" s="170" t="s">
        <v>9</v>
      </c>
      <c r="K210" s="172" t="str">
        <f t="shared" si="22"/>
        <v>Foodandbeverageandtobaccoproducts</v>
      </c>
      <c r="L210" s="171" t="str">
        <f t="shared" si="20"/>
        <v>311A</v>
      </c>
    </row>
    <row r="211" spans="1:12" x14ac:dyDescent="0.45">
      <c r="A211" s="170" t="str">
        <f t="shared" si="19"/>
        <v> 311FT</v>
      </c>
      <c r="B211" s="170" t="s">
        <v>88</v>
      </c>
      <c r="C211" s="170" t="s">
        <v>973</v>
      </c>
      <c r="D211" s="170" t="s">
        <v>87</v>
      </c>
      <c r="E211" s="170" t="s">
        <v>87</v>
      </c>
      <c r="F211" s="170" t="s">
        <v>9</v>
      </c>
      <c r="G211" s="170" t="str">
        <f t="shared" si="21"/>
        <v>Foodandbeverageandtobaccoproducts</v>
      </c>
      <c r="H211" s="171">
        <v>311615</v>
      </c>
      <c r="I211" s="170" t="s">
        <v>559</v>
      </c>
      <c r="J211" s="170" t="s">
        <v>9</v>
      </c>
      <c r="K211" s="172" t="str">
        <f t="shared" si="22"/>
        <v>Foodandbeverageandtobaccoproducts</v>
      </c>
      <c r="L211" s="171" t="str">
        <f t="shared" si="20"/>
        <v>311A</v>
      </c>
    </row>
    <row r="212" spans="1:12" x14ac:dyDescent="0.45">
      <c r="A212" s="170" t="str">
        <f t="shared" si="19"/>
        <v> 311FT</v>
      </c>
      <c r="B212" s="170" t="s">
        <v>88</v>
      </c>
      <c r="C212" s="170" t="s">
        <v>973</v>
      </c>
      <c r="D212" s="170" t="s">
        <v>87</v>
      </c>
      <c r="E212" s="170" t="s">
        <v>87</v>
      </c>
      <c r="F212" s="170" t="s">
        <v>9</v>
      </c>
      <c r="G212" s="170" t="str">
        <f t="shared" si="21"/>
        <v>Foodandbeverageandtobaccoproducts</v>
      </c>
      <c r="H212" s="171">
        <v>311700</v>
      </c>
      <c r="I212" s="170" t="s">
        <v>562</v>
      </c>
      <c r="J212" s="170" t="s">
        <v>9</v>
      </c>
      <c r="K212" s="172" t="str">
        <f t="shared" si="22"/>
        <v>Foodandbeverageandtobaccoproducts</v>
      </c>
      <c r="L212" s="171" t="str">
        <f t="shared" si="20"/>
        <v>311A</v>
      </c>
    </row>
    <row r="213" spans="1:12" x14ac:dyDescent="0.45">
      <c r="A213" s="170" t="str">
        <f t="shared" si="19"/>
        <v> 311FT</v>
      </c>
      <c r="B213" s="170" t="s">
        <v>88</v>
      </c>
      <c r="C213" s="170" t="s">
        <v>973</v>
      </c>
      <c r="D213" s="170" t="s">
        <v>87</v>
      </c>
      <c r="E213" s="170" t="s">
        <v>87</v>
      </c>
      <c r="F213" s="170" t="s">
        <v>9</v>
      </c>
      <c r="G213" s="170" t="str">
        <f t="shared" si="21"/>
        <v>Foodandbeverageandtobaccoproducts</v>
      </c>
      <c r="H213" s="171">
        <v>311810</v>
      </c>
      <c r="I213" s="170" t="s">
        <v>555</v>
      </c>
      <c r="J213" s="170" t="s">
        <v>9</v>
      </c>
      <c r="K213" s="172" t="str">
        <f t="shared" si="22"/>
        <v>Foodandbeverageandtobaccoproducts</v>
      </c>
      <c r="L213" s="171" t="str">
        <f t="shared" si="20"/>
        <v>311A</v>
      </c>
    </row>
    <row r="214" spans="1:12" x14ac:dyDescent="0.45">
      <c r="A214" s="170" t="str">
        <f t="shared" si="19"/>
        <v> 311FT</v>
      </c>
      <c r="B214" s="170" t="s">
        <v>88</v>
      </c>
      <c r="C214" s="170" t="s">
        <v>973</v>
      </c>
      <c r="D214" s="170" t="s">
        <v>87</v>
      </c>
      <c r="E214" s="170" t="s">
        <v>87</v>
      </c>
      <c r="F214" s="170" t="s">
        <v>9</v>
      </c>
      <c r="G214" s="170" t="str">
        <f t="shared" si="21"/>
        <v>Foodandbeverageandtobaccoproducts</v>
      </c>
      <c r="H214" s="171" t="s">
        <v>552</v>
      </c>
      <c r="I214" s="170" t="s">
        <v>553</v>
      </c>
      <c r="J214" s="170" t="s">
        <v>9</v>
      </c>
      <c r="K214" s="172" t="str">
        <f t="shared" si="22"/>
        <v>Foodandbeverageandtobaccoproducts</v>
      </c>
      <c r="L214" s="171" t="str">
        <f t="shared" si="20"/>
        <v>311A</v>
      </c>
    </row>
    <row r="215" spans="1:12" x14ac:dyDescent="0.45">
      <c r="A215" s="170" t="str">
        <f t="shared" si="19"/>
        <v> 311FT</v>
      </c>
      <c r="B215" s="170" t="s">
        <v>88</v>
      </c>
      <c r="C215" s="170" t="s">
        <v>973</v>
      </c>
      <c r="D215" s="170" t="s">
        <v>87</v>
      </c>
      <c r="E215" s="170" t="s">
        <v>87</v>
      </c>
      <c r="F215" s="170" t="s">
        <v>9</v>
      </c>
      <c r="G215" s="170" t="str">
        <f t="shared" si="21"/>
        <v>Foodandbeverageandtobaccoproducts</v>
      </c>
      <c r="H215" s="171">
        <v>311910</v>
      </c>
      <c r="I215" s="170" t="s">
        <v>571</v>
      </c>
      <c r="J215" s="170" t="s">
        <v>9</v>
      </c>
      <c r="K215" s="172" t="str">
        <f t="shared" si="22"/>
        <v>Foodandbeverageandtobaccoproducts</v>
      </c>
      <c r="L215" s="171" t="str">
        <f t="shared" si="20"/>
        <v>311A</v>
      </c>
    </row>
    <row r="216" spans="1:12" x14ac:dyDescent="0.45">
      <c r="A216" s="170" t="str">
        <f t="shared" si="19"/>
        <v> 311FT</v>
      </c>
      <c r="B216" s="170" t="s">
        <v>88</v>
      </c>
      <c r="C216" s="170" t="s">
        <v>973</v>
      </c>
      <c r="D216" s="170" t="s">
        <v>87</v>
      </c>
      <c r="E216" s="170" t="s">
        <v>87</v>
      </c>
      <c r="F216" s="170" t="s">
        <v>9</v>
      </c>
      <c r="G216" s="170" t="str">
        <f t="shared" si="21"/>
        <v>Foodandbeverageandtobaccoproducts</v>
      </c>
      <c r="H216" s="171">
        <v>311920</v>
      </c>
      <c r="I216" s="170" t="s">
        <v>582</v>
      </c>
      <c r="J216" s="170" t="s">
        <v>9</v>
      </c>
      <c r="K216" s="172" t="str">
        <f t="shared" si="22"/>
        <v>Foodandbeverageandtobaccoproducts</v>
      </c>
      <c r="L216" s="171" t="str">
        <f t="shared" si="20"/>
        <v>311A</v>
      </c>
    </row>
    <row r="217" spans="1:12" x14ac:dyDescent="0.45">
      <c r="A217" s="170" t="str">
        <f t="shared" si="19"/>
        <v> 311FT</v>
      </c>
      <c r="B217" s="170" t="s">
        <v>88</v>
      </c>
      <c r="C217" s="170" t="s">
        <v>973</v>
      </c>
      <c r="D217" s="170" t="s">
        <v>87</v>
      </c>
      <c r="E217" s="170" t="s">
        <v>87</v>
      </c>
      <c r="F217" s="170" t="s">
        <v>9</v>
      </c>
      <c r="G217" s="170" t="str">
        <f t="shared" si="21"/>
        <v>Foodandbeverageandtobaccoproducts</v>
      </c>
      <c r="H217" s="171">
        <v>311930</v>
      </c>
      <c r="I217" s="170" t="s">
        <v>583</v>
      </c>
      <c r="J217" s="170" t="s">
        <v>9</v>
      </c>
      <c r="K217" s="172" t="str">
        <f t="shared" si="22"/>
        <v>Foodandbeverageandtobaccoproducts</v>
      </c>
      <c r="L217" s="171" t="str">
        <f t="shared" si="20"/>
        <v>311A</v>
      </c>
    </row>
    <row r="218" spans="1:12" x14ac:dyDescent="0.45">
      <c r="A218" s="170" t="str">
        <f t="shared" si="19"/>
        <v> 311FT</v>
      </c>
      <c r="B218" s="170" t="s">
        <v>88</v>
      </c>
      <c r="C218" s="170" t="s">
        <v>973</v>
      </c>
      <c r="D218" s="170" t="s">
        <v>87</v>
      </c>
      <c r="E218" s="170" t="s">
        <v>87</v>
      </c>
      <c r="F218" s="170" t="s">
        <v>9</v>
      </c>
      <c r="G218" s="170" t="str">
        <f t="shared" si="21"/>
        <v>Foodandbeverageandtobaccoproducts</v>
      </c>
      <c r="H218" s="171">
        <v>311940</v>
      </c>
      <c r="I218" s="170" t="s">
        <v>572</v>
      </c>
      <c r="J218" s="170" t="s">
        <v>9</v>
      </c>
      <c r="K218" s="172" t="str">
        <f t="shared" si="22"/>
        <v>Foodandbeverageandtobaccoproducts</v>
      </c>
      <c r="L218" s="171" t="str">
        <f t="shared" si="20"/>
        <v>311A</v>
      </c>
    </row>
    <row r="219" spans="1:12" x14ac:dyDescent="0.45">
      <c r="A219" s="170" t="str">
        <f t="shared" si="19"/>
        <v> 311FT</v>
      </c>
      <c r="B219" s="170" t="s">
        <v>88</v>
      </c>
      <c r="C219" s="170" t="s">
        <v>973</v>
      </c>
      <c r="D219" s="170" t="s">
        <v>87</v>
      </c>
      <c r="E219" s="170" t="s">
        <v>87</v>
      </c>
      <c r="F219" s="170" t="s">
        <v>9</v>
      </c>
      <c r="G219" s="170" t="str">
        <f t="shared" si="21"/>
        <v>Foodandbeverageandtobaccoproducts</v>
      </c>
      <c r="H219" s="171">
        <v>311990</v>
      </c>
      <c r="I219" s="170" t="s">
        <v>554</v>
      </c>
      <c r="J219" s="170" t="s">
        <v>9</v>
      </c>
      <c r="K219" s="172" t="str">
        <f t="shared" si="22"/>
        <v>Foodandbeverageandtobaccoproducts</v>
      </c>
      <c r="L219" s="171" t="str">
        <f t="shared" si="20"/>
        <v>311A</v>
      </c>
    </row>
    <row r="220" spans="1:12" x14ac:dyDescent="0.45">
      <c r="A220" s="170" t="str">
        <f t="shared" si="19"/>
        <v> 311FT</v>
      </c>
      <c r="B220" s="170" t="s">
        <v>88</v>
      </c>
      <c r="C220" s="170" t="s">
        <v>973</v>
      </c>
      <c r="D220" s="170" t="s">
        <v>87</v>
      </c>
      <c r="E220" s="170" t="s">
        <v>87</v>
      </c>
      <c r="F220" s="170" t="s">
        <v>9</v>
      </c>
      <c r="G220" s="170" t="str">
        <f t="shared" si="21"/>
        <v>Foodandbeverageandtobaccoproducts</v>
      </c>
      <c r="H220" s="171">
        <v>312110</v>
      </c>
      <c r="I220" s="170" t="s">
        <v>584</v>
      </c>
      <c r="J220" s="170" t="s">
        <v>9</v>
      </c>
      <c r="K220" s="172" t="str">
        <f t="shared" si="22"/>
        <v>Foodandbeverageandtobaccoproducts</v>
      </c>
      <c r="L220" s="171" t="str">
        <f t="shared" si="20"/>
        <v>311A</v>
      </c>
    </row>
    <row r="221" spans="1:12" x14ac:dyDescent="0.45">
      <c r="A221" s="170" t="str">
        <f t="shared" si="19"/>
        <v> 311FT</v>
      </c>
      <c r="B221" s="170" t="s">
        <v>88</v>
      </c>
      <c r="C221" s="170" t="s">
        <v>973</v>
      </c>
      <c r="D221" s="170" t="s">
        <v>87</v>
      </c>
      <c r="E221" s="170" t="s">
        <v>87</v>
      </c>
      <c r="F221" s="170" t="s">
        <v>9</v>
      </c>
      <c r="G221" s="170" t="str">
        <f t="shared" si="21"/>
        <v>Foodandbeverageandtobaccoproducts</v>
      </c>
      <c r="H221" s="171">
        <v>312120</v>
      </c>
      <c r="I221" s="170" t="s">
        <v>587</v>
      </c>
      <c r="J221" s="170" t="s">
        <v>9</v>
      </c>
      <c r="K221" s="172" t="str">
        <f t="shared" si="22"/>
        <v>Foodandbeverageandtobaccoproducts</v>
      </c>
      <c r="L221" s="171" t="str">
        <f t="shared" si="20"/>
        <v>311A</v>
      </c>
    </row>
    <row r="222" spans="1:12" x14ac:dyDescent="0.45">
      <c r="A222" s="170" t="str">
        <f t="shared" si="19"/>
        <v> 311FT</v>
      </c>
      <c r="B222" s="170" t="s">
        <v>88</v>
      </c>
      <c r="C222" s="170" t="s">
        <v>973</v>
      </c>
      <c r="D222" s="170" t="s">
        <v>87</v>
      </c>
      <c r="E222" s="170" t="s">
        <v>87</v>
      </c>
      <c r="F222" s="170" t="s">
        <v>9</v>
      </c>
      <c r="G222" s="170" t="str">
        <f t="shared" si="21"/>
        <v>Foodandbeverageandtobaccoproducts</v>
      </c>
      <c r="H222" s="171">
        <v>312130</v>
      </c>
      <c r="I222" s="170" t="s">
        <v>586</v>
      </c>
      <c r="J222" s="170" t="s">
        <v>9</v>
      </c>
      <c r="K222" s="172" t="str">
        <f t="shared" si="22"/>
        <v>Foodandbeverageandtobaccoproducts</v>
      </c>
      <c r="L222" s="171" t="str">
        <f t="shared" si="20"/>
        <v>311A</v>
      </c>
    </row>
    <row r="223" spans="1:12" x14ac:dyDescent="0.45">
      <c r="A223" s="170" t="str">
        <f t="shared" si="19"/>
        <v> 311FT</v>
      </c>
      <c r="B223" s="170" t="s">
        <v>88</v>
      </c>
      <c r="C223" s="170" t="s">
        <v>973</v>
      </c>
      <c r="D223" s="170" t="s">
        <v>87</v>
      </c>
      <c r="E223" s="170" t="s">
        <v>87</v>
      </c>
      <c r="F223" s="170" t="s">
        <v>9</v>
      </c>
      <c r="G223" s="170" t="str">
        <f t="shared" si="21"/>
        <v>Foodandbeverageandtobaccoproducts</v>
      </c>
      <c r="H223" s="171">
        <v>312140</v>
      </c>
      <c r="I223" s="170" t="s">
        <v>585</v>
      </c>
      <c r="J223" s="170" t="s">
        <v>9</v>
      </c>
      <c r="K223" s="172" t="str">
        <f t="shared" si="22"/>
        <v>Foodandbeverageandtobaccoproducts</v>
      </c>
      <c r="L223" s="171" t="str">
        <f t="shared" si="20"/>
        <v>311A</v>
      </c>
    </row>
    <row r="224" spans="1:12" x14ac:dyDescent="0.45">
      <c r="A224" s="170" t="str">
        <f t="shared" si="19"/>
        <v> 311FT</v>
      </c>
      <c r="B224" s="170" t="s">
        <v>88</v>
      </c>
      <c r="C224" s="170" t="s">
        <v>973</v>
      </c>
      <c r="D224" s="170" t="s">
        <v>87</v>
      </c>
      <c r="E224" s="170" t="s">
        <v>87</v>
      </c>
      <c r="F224" s="170" t="s">
        <v>9</v>
      </c>
      <c r="G224" s="170" t="str">
        <f t="shared" si="21"/>
        <v>Foodandbeverageandtobaccoproducts</v>
      </c>
      <c r="H224" s="171">
        <v>312200</v>
      </c>
      <c r="I224" s="170" t="s">
        <v>616</v>
      </c>
      <c r="J224" s="170" t="s">
        <v>9</v>
      </c>
      <c r="K224" s="172" t="str">
        <f t="shared" si="22"/>
        <v>Foodandbeverageandtobaccoproducts</v>
      </c>
      <c r="L224" s="171" t="str">
        <f t="shared" si="20"/>
        <v>311A</v>
      </c>
    </row>
    <row r="225" spans="1:12" x14ac:dyDescent="0.45">
      <c r="A225" s="170" t="str">
        <f t="shared" si="19"/>
        <v> 313TT</v>
      </c>
      <c r="B225" s="170" t="s">
        <v>88</v>
      </c>
      <c r="C225" s="170" t="s">
        <v>978</v>
      </c>
      <c r="D225" s="170" t="s">
        <v>87</v>
      </c>
      <c r="E225" s="170" t="s">
        <v>87</v>
      </c>
      <c r="F225" s="170" t="s">
        <v>10</v>
      </c>
      <c r="G225" s="170" t="str">
        <f t="shared" si="21"/>
        <v>Textilemillsandtextileproductmills</v>
      </c>
      <c r="H225" s="171">
        <v>313100</v>
      </c>
      <c r="I225" s="170" t="s">
        <v>594</v>
      </c>
      <c r="J225" s="170" t="s">
        <v>10</v>
      </c>
      <c r="K225" s="172" t="str">
        <f t="shared" si="22"/>
        <v>Textilemillsandtextileproductmills</v>
      </c>
      <c r="L225" s="171" t="str">
        <f t="shared" si="20"/>
        <v>313T</v>
      </c>
    </row>
    <row r="226" spans="1:12" x14ac:dyDescent="0.45">
      <c r="A226" s="170" t="str">
        <f t="shared" si="19"/>
        <v> 313TT</v>
      </c>
      <c r="B226" s="170" t="s">
        <v>88</v>
      </c>
      <c r="C226" s="170" t="s">
        <v>978</v>
      </c>
      <c r="D226" s="170" t="s">
        <v>87</v>
      </c>
      <c r="E226" s="170" t="s">
        <v>87</v>
      </c>
      <c r="F226" s="170" t="s">
        <v>10</v>
      </c>
      <c r="G226" s="170" t="str">
        <f t="shared" si="21"/>
        <v>Textilemillsandtextileproductmills</v>
      </c>
      <c r="H226" s="171">
        <v>313200</v>
      </c>
      <c r="I226" s="170" t="s">
        <v>595</v>
      </c>
      <c r="J226" s="170" t="s">
        <v>10</v>
      </c>
      <c r="K226" s="172" t="str">
        <f t="shared" si="22"/>
        <v>Textilemillsandtextileproductmills</v>
      </c>
      <c r="L226" s="171" t="str">
        <f t="shared" si="20"/>
        <v>313T</v>
      </c>
    </row>
    <row r="227" spans="1:12" x14ac:dyDescent="0.45">
      <c r="A227" s="170" t="str">
        <f t="shared" si="19"/>
        <v> 313TT</v>
      </c>
      <c r="B227" s="170" t="s">
        <v>88</v>
      </c>
      <c r="C227" s="170" t="s">
        <v>978</v>
      </c>
      <c r="D227" s="170" t="s">
        <v>87</v>
      </c>
      <c r="E227" s="170" t="s">
        <v>87</v>
      </c>
      <c r="F227" s="170" t="s">
        <v>10</v>
      </c>
      <c r="G227" s="170" t="str">
        <f t="shared" si="21"/>
        <v>Textilemillsandtextileproductmills</v>
      </c>
      <c r="H227" s="171">
        <v>313300</v>
      </c>
      <c r="I227" s="170" t="s">
        <v>591</v>
      </c>
      <c r="J227" s="170" t="s">
        <v>10</v>
      </c>
      <c r="K227" s="172" t="str">
        <f t="shared" si="22"/>
        <v>Textilemillsandtextileproductmills</v>
      </c>
      <c r="L227" s="171" t="str">
        <f t="shared" si="20"/>
        <v>313T</v>
      </c>
    </row>
    <row r="228" spans="1:12" x14ac:dyDescent="0.45">
      <c r="A228" s="170" t="str">
        <f t="shared" si="19"/>
        <v> 313TT</v>
      </c>
      <c r="B228" s="170" t="s">
        <v>88</v>
      </c>
      <c r="C228" s="170" t="s">
        <v>978</v>
      </c>
      <c r="D228" s="170" t="s">
        <v>87</v>
      </c>
      <c r="E228" s="170" t="s">
        <v>87</v>
      </c>
      <c r="F228" s="170" t="s">
        <v>10</v>
      </c>
      <c r="G228" s="170" t="str">
        <f t="shared" si="21"/>
        <v>Textilemillsandtextileproductmills</v>
      </c>
      <c r="H228" s="171">
        <v>314110</v>
      </c>
      <c r="I228" s="170" t="s">
        <v>473</v>
      </c>
      <c r="J228" s="170" t="s">
        <v>10</v>
      </c>
      <c r="K228" s="172" t="str">
        <f t="shared" si="22"/>
        <v>Textilemillsandtextileproductmills</v>
      </c>
      <c r="L228" s="171" t="str">
        <f t="shared" si="20"/>
        <v>313T</v>
      </c>
    </row>
    <row r="229" spans="1:12" x14ac:dyDescent="0.45">
      <c r="A229" s="170" t="str">
        <f t="shared" si="19"/>
        <v> 313TT</v>
      </c>
      <c r="B229" s="170" t="s">
        <v>88</v>
      </c>
      <c r="C229" s="170" t="s">
        <v>978</v>
      </c>
      <c r="D229" s="170" t="s">
        <v>87</v>
      </c>
      <c r="E229" s="170" t="s">
        <v>87</v>
      </c>
      <c r="F229" s="170" t="s">
        <v>10</v>
      </c>
      <c r="G229" s="170" t="str">
        <f t="shared" si="21"/>
        <v>Textilemillsandtextileproductmills</v>
      </c>
      <c r="H229" s="171">
        <v>314120</v>
      </c>
      <c r="I229" s="170" t="s">
        <v>478</v>
      </c>
      <c r="J229" s="170" t="s">
        <v>10</v>
      </c>
      <c r="K229" s="172" t="str">
        <f t="shared" si="22"/>
        <v>Textilemillsandtextileproductmills</v>
      </c>
      <c r="L229" s="171" t="str">
        <f t="shared" si="20"/>
        <v>313T</v>
      </c>
    </row>
    <row r="230" spans="1:12" x14ac:dyDescent="0.45">
      <c r="A230" s="170" t="str">
        <f t="shared" si="19"/>
        <v> 313TT</v>
      </c>
      <c r="B230" s="170" t="s">
        <v>88</v>
      </c>
      <c r="C230" s="170" t="s">
        <v>978</v>
      </c>
      <c r="D230" s="170" t="s">
        <v>87</v>
      </c>
      <c r="E230" s="170" t="s">
        <v>87</v>
      </c>
      <c r="F230" s="170" t="s">
        <v>10</v>
      </c>
      <c r="G230" s="170" t="str">
        <f t="shared" si="21"/>
        <v>Textilemillsandtextileproductmills</v>
      </c>
      <c r="H230" s="171">
        <v>314900</v>
      </c>
      <c r="I230" s="170" t="s">
        <v>474</v>
      </c>
      <c r="J230" s="170" t="s">
        <v>10</v>
      </c>
      <c r="K230" s="172" t="str">
        <f t="shared" si="22"/>
        <v>Textilemillsandtextileproductmills</v>
      </c>
      <c r="L230" s="171" t="str">
        <f t="shared" si="20"/>
        <v>313T</v>
      </c>
    </row>
    <row r="231" spans="1:12" x14ac:dyDescent="0.45">
      <c r="A231" s="170" t="str">
        <f t="shared" si="19"/>
        <v> 315AL</v>
      </c>
      <c r="B231" s="170" t="s">
        <v>88</v>
      </c>
      <c r="C231" s="170" t="s">
        <v>979</v>
      </c>
      <c r="D231" s="170" t="s">
        <v>87</v>
      </c>
      <c r="E231" s="170" t="s">
        <v>87</v>
      </c>
      <c r="F231" s="170" t="s">
        <v>11</v>
      </c>
      <c r="G231" s="170" t="str">
        <f t="shared" si="21"/>
        <v>Apparelandleatherandalliedproducts</v>
      </c>
      <c r="H231" s="171">
        <v>315000</v>
      </c>
      <c r="I231" s="170" t="s">
        <v>592</v>
      </c>
      <c r="J231" s="170" t="s">
        <v>11</v>
      </c>
      <c r="K231" s="172" t="str">
        <f t="shared" si="22"/>
        <v>Apparelandleatherandalliedproducts</v>
      </c>
      <c r="L231" s="171" t="str">
        <f t="shared" si="20"/>
        <v>315A</v>
      </c>
    </row>
    <row r="232" spans="1:12" x14ac:dyDescent="0.45">
      <c r="A232" s="170" t="str">
        <f t="shared" si="19"/>
        <v> 315AL</v>
      </c>
      <c r="B232" s="170" t="s">
        <v>88</v>
      </c>
      <c r="C232" s="170" t="s">
        <v>979</v>
      </c>
      <c r="D232" s="170" t="s">
        <v>87</v>
      </c>
      <c r="E232" s="170" t="s">
        <v>87</v>
      </c>
      <c r="F232" s="170" t="s">
        <v>11</v>
      </c>
      <c r="G232" s="170" t="str">
        <f t="shared" si="21"/>
        <v>Apparelandleatherandalliedproducts</v>
      </c>
      <c r="H232" s="171">
        <v>316000</v>
      </c>
      <c r="I232" s="170" t="s">
        <v>471</v>
      </c>
      <c r="J232" s="170" t="s">
        <v>11</v>
      </c>
      <c r="K232" s="172" t="str">
        <f t="shared" si="22"/>
        <v>Apparelandleatherandalliedproducts</v>
      </c>
      <c r="L232" s="171" t="str">
        <f t="shared" si="20"/>
        <v>315A</v>
      </c>
    </row>
    <row r="233" spans="1:12" x14ac:dyDescent="0.45">
      <c r="A233" s="170" t="str">
        <f t="shared" si="19"/>
        <v> 322</v>
      </c>
      <c r="B233" s="170" t="s">
        <v>88</v>
      </c>
      <c r="C233" s="170">
        <v>322</v>
      </c>
      <c r="D233" s="170" t="s">
        <v>87</v>
      </c>
      <c r="E233" s="170" t="s">
        <v>87</v>
      </c>
      <c r="F233" s="170" t="s">
        <v>13</v>
      </c>
      <c r="G233" s="170" t="str">
        <f t="shared" si="21"/>
        <v>Paperproducts</v>
      </c>
      <c r="H233" s="171">
        <v>322110</v>
      </c>
      <c r="I233" s="170" t="s">
        <v>980</v>
      </c>
      <c r="J233" s="170" t="s">
        <v>13</v>
      </c>
      <c r="K233" s="172" t="str">
        <f t="shared" si="22"/>
        <v>Paperproducts</v>
      </c>
      <c r="L233" s="171">
        <f t="shared" si="20"/>
        <v>3220</v>
      </c>
    </row>
    <row r="234" spans="1:12" x14ac:dyDescent="0.45">
      <c r="A234" s="170" t="str">
        <f t="shared" si="19"/>
        <v> 322</v>
      </c>
      <c r="B234" s="170" t="s">
        <v>88</v>
      </c>
      <c r="C234" s="170">
        <v>322</v>
      </c>
      <c r="D234" s="170" t="s">
        <v>87</v>
      </c>
      <c r="E234" s="170" t="s">
        <v>87</v>
      </c>
      <c r="F234" s="170" t="s">
        <v>13</v>
      </c>
      <c r="G234" s="170" t="str">
        <f t="shared" si="21"/>
        <v>Paperproducts</v>
      </c>
      <c r="H234" s="171">
        <v>322120</v>
      </c>
      <c r="I234" s="170" t="s">
        <v>609</v>
      </c>
      <c r="J234" s="170" t="s">
        <v>13</v>
      </c>
      <c r="K234" s="172" t="str">
        <f t="shared" si="22"/>
        <v>Paperproducts</v>
      </c>
      <c r="L234" s="171">
        <f t="shared" si="20"/>
        <v>3220</v>
      </c>
    </row>
    <row r="235" spans="1:12" x14ac:dyDescent="0.45">
      <c r="A235" s="170" t="str">
        <f t="shared" si="19"/>
        <v> 322</v>
      </c>
      <c r="B235" s="170" t="s">
        <v>88</v>
      </c>
      <c r="C235" s="170">
        <v>322</v>
      </c>
      <c r="D235" s="170" t="s">
        <v>87</v>
      </c>
      <c r="E235" s="170" t="s">
        <v>87</v>
      </c>
      <c r="F235" s="170" t="s">
        <v>13</v>
      </c>
      <c r="G235" s="170" t="str">
        <f t="shared" si="21"/>
        <v>Paperproducts</v>
      </c>
      <c r="H235" s="171">
        <v>322130</v>
      </c>
      <c r="I235" s="170" t="s">
        <v>981</v>
      </c>
      <c r="J235" s="170" t="s">
        <v>13</v>
      </c>
      <c r="K235" s="172" t="str">
        <f t="shared" si="22"/>
        <v>Paperproducts</v>
      </c>
      <c r="L235" s="171">
        <f t="shared" si="20"/>
        <v>3220</v>
      </c>
    </row>
    <row r="236" spans="1:12" x14ac:dyDescent="0.45">
      <c r="A236" s="170" t="str">
        <f t="shared" si="19"/>
        <v> 322</v>
      </c>
      <c r="B236" s="170" t="s">
        <v>88</v>
      </c>
      <c r="C236" s="170">
        <v>322</v>
      </c>
      <c r="D236" s="170" t="s">
        <v>87</v>
      </c>
      <c r="E236" s="170" t="s">
        <v>87</v>
      </c>
      <c r="F236" s="170" t="s">
        <v>13</v>
      </c>
      <c r="G236" s="170" t="str">
        <f t="shared" si="21"/>
        <v>Paperproducts</v>
      </c>
      <c r="H236" s="171">
        <v>322210</v>
      </c>
      <c r="I236" s="170" t="s">
        <v>610</v>
      </c>
      <c r="J236" s="170" t="s">
        <v>13</v>
      </c>
      <c r="K236" s="172" t="str">
        <f t="shared" si="22"/>
        <v>Paperproducts</v>
      </c>
      <c r="L236" s="171">
        <f t="shared" si="20"/>
        <v>3220</v>
      </c>
    </row>
    <row r="237" spans="1:12" x14ac:dyDescent="0.45">
      <c r="A237" s="170" t="str">
        <f t="shared" si="19"/>
        <v> 322</v>
      </c>
      <c r="B237" s="170" t="s">
        <v>88</v>
      </c>
      <c r="C237" s="170">
        <v>322</v>
      </c>
      <c r="D237" s="170" t="s">
        <v>87</v>
      </c>
      <c r="E237" s="170" t="s">
        <v>87</v>
      </c>
      <c r="F237" s="170" t="s">
        <v>13</v>
      </c>
      <c r="G237" s="170" t="str">
        <f t="shared" si="21"/>
        <v>Paperproducts</v>
      </c>
      <c r="H237" s="171">
        <v>322220</v>
      </c>
      <c r="I237" s="170" t="s">
        <v>611</v>
      </c>
      <c r="J237" s="170" t="s">
        <v>13</v>
      </c>
      <c r="K237" s="172" t="str">
        <f t="shared" si="22"/>
        <v>Paperproducts</v>
      </c>
      <c r="L237" s="171">
        <f t="shared" si="20"/>
        <v>3220</v>
      </c>
    </row>
    <row r="238" spans="1:12" x14ac:dyDescent="0.45">
      <c r="A238" s="170" t="str">
        <f t="shared" si="19"/>
        <v> 322</v>
      </c>
      <c r="B238" s="170" t="s">
        <v>88</v>
      </c>
      <c r="C238" s="170">
        <v>322</v>
      </c>
      <c r="D238" s="170" t="s">
        <v>87</v>
      </c>
      <c r="E238" s="170" t="s">
        <v>87</v>
      </c>
      <c r="F238" s="170" t="s">
        <v>13</v>
      </c>
      <c r="G238" s="170" t="str">
        <f t="shared" si="21"/>
        <v>Paperproducts</v>
      </c>
      <c r="H238" s="171">
        <v>322230</v>
      </c>
      <c r="I238" s="170" t="s">
        <v>620</v>
      </c>
      <c r="J238" s="170" t="s">
        <v>13</v>
      </c>
      <c r="K238" s="172" t="str">
        <f t="shared" si="22"/>
        <v>Paperproducts</v>
      </c>
      <c r="L238" s="171">
        <f t="shared" si="20"/>
        <v>3220</v>
      </c>
    </row>
    <row r="239" spans="1:12" x14ac:dyDescent="0.45">
      <c r="A239" s="170" t="str">
        <f t="shared" si="19"/>
        <v> 322</v>
      </c>
      <c r="B239" s="170" t="s">
        <v>88</v>
      </c>
      <c r="C239" s="170">
        <v>322</v>
      </c>
      <c r="D239" s="170" t="s">
        <v>87</v>
      </c>
      <c r="E239" s="170" t="s">
        <v>87</v>
      </c>
      <c r="F239" s="170" t="s">
        <v>13</v>
      </c>
      <c r="G239" s="170" t="str">
        <f t="shared" si="21"/>
        <v>Paperproducts</v>
      </c>
      <c r="H239" s="171">
        <v>322291</v>
      </c>
      <c r="I239" s="170" t="s">
        <v>593</v>
      </c>
      <c r="J239" s="170" t="s">
        <v>13</v>
      </c>
      <c r="K239" s="172" t="str">
        <f t="shared" si="22"/>
        <v>Paperproducts</v>
      </c>
      <c r="L239" s="171">
        <f t="shared" si="20"/>
        <v>3220</v>
      </c>
    </row>
    <row r="240" spans="1:12" x14ac:dyDescent="0.45">
      <c r="A240" s="170" t="str">
        <f t="shared" si="19"/>
        <v> 322</v>
      </c>
      <c r="B240" s="170" t="s">
        <v>88</v>
      </c>
      <c r="C240" s="170">
        <v>322</v>
      </c>
      <c r="D240" s="170" t="s">
        <v>87</v>
      </c>
      <c r="E240" s="170" t="s">
        <v>87</v>
      </c>
      <c r="F240" s="170" t="s">
        <v>13</v>
      </c>
      <c r="G240" s="170" t="str">
        <f t="shared" si="21"/>
        <v>Paperproducts</v>
      </c>
      <c r="H240" s="171">
        <v>322299</v>
      </c>
      <c r="I240" s="170" t="s">
        <v>601</v>
      </c>
      <c r="J240" s="170" t="s">
        <v>13</v>
      </c>
      <c r="K240" s="172" t="str">
        <f t="shared" si="22"/>
        <v>Paperproducts</v>
      </c>
      <c r="L240" s="171">
        <f t="shared" si="20"/>
        <v>3220</v>
      </c>
    </row>
    <row r="241" spans="1:12" x14ac:dyDescent="0.45">
      <c r="A241" s="170" t="str">
        <f t="shared" si="19"/>
        <v> 323</v>
      </c>
      <c r="B241" s="170" t="s">
        <v>88</v>
      </c>
      <c r="C241" s="170">
        <v>323</v>
      </c>
      <c r="D241" s="170" t="s">
        <v>87</v>
      </c>
      <c r="E241" s="170" t="s">
        <v>87</v>
      </c>
      <c r="F241" s="170" t="s">
        <v>14</v>
      </c>
      <c r="G241" s="170" t="str">
        <f t="shared" si="21"/>
        <v>Printingandrelatedsupportactivities</v>
      </c>
      <c r="H241" s="171">
        <v>323110</v>
      </c>
      <c r="I241" s="170" t="s">
        <v>472</v>
      </c>
      <c r="J241" s="170" t="s">
        <v>14</v>
      </c>
      <c r="K241" s="172" t="str">
        <f t="shared" si="22"/>
        <v>Printingandrelatedsupportactivities</v>
      </c>
      <c r="L241" s="171">
        <f t="shared" si="20"/>
        <v>3230</v>
      </c>
    </row>
    <row r="242" spans="1:12" x14ac:dyDescent="0.45">
      <c r="A242" s="170" t="str">
        <f t="shared" si="19"/>
        <v> 323</v>
      </c>
      <c r="B242" s="170" t="s">
        <v>88</v>
      </c>
      <c r="C242" s="170">
        <v>323</v>
      </c>
      <c r="D242" s="170" t="s">
        <v>87</v>
      </c>
      <c r="E242" s="170" t="s">
        <v>87</v>
      </c>
      <c r="F242" s="170" t="s">
        <v>14</v>
      </c>
      <c r="G242" s="170" t="str">
        <f t="shared" si="21"/>
        <v>Printingandrelatedsupportactivities</v>
      </c>
      <c r="H242" s="171">
        <v>323120</v>
      </c>
      <c r="I242" s="170" t="s">
        <v>982</v>
      </c>
      <c r="J242" s="170" t="s">
        <v>14</v>
      </c>
      <c r="K242" s="172" t="str">
        <f t="shared" si="22"/>
        <v>Printingandrelatedsupportactivities</v>
      </c>
      <c r="L242" s="171">
        <f t="shared" si="20"/>
        <v>3230</v>
      </c>
    </row>
    <row r="243" spans="1:12" x14ac:dyDescent="0.45">
      <c r="A243" s="170" t="str">
        <f t="shared" si="19"/>
        <v> 324</v>
      </c>
      <c r="B243" s="170" t="s">
        <v>88</v>
      </c>
      <c r="C243" s="170">
        <v>324</v>
      </c>
      <c r="D243" s="170" t="s">
        <v>87</v>
      </c>
      <c r="E243" s="170" t="s">
        <v>87</v>
      </c>
      <c r="F243" s="170" t="s">
        <v>15</v>
      </c>
      <c r="G243" s="170" t="str">
        <f t="shared" si="21"/>
        <v>Petroleumandcoalproducts</v>
      </c>
      <c r="H243" s="171">
        <v>324110</v>
      </c>
      <c r="I243" s="170" t="s">
        <v>596</v>
      </c>
      <c r="J243" s="170" t="s">
        <v>15</v>
      </c>
      <c r="K243" s="172" t="str">
        <f t="shared" si="22"/>
        <v>Petroleumandcoalproducts</v>
      </c>
      <c r="L243" s="171">
        <f t="shared" si="20"/>
        <v>3240</v>
      </c>
    </row>
    <row r="244" spans="1:12" x14ac:dyDescent="0.45">
      <c r="A244" s="170" t="str">
        <f t="shared" si="19"/>
        <v> 324</v>
      </c>
      <c r="B244" s="170" t="s">
        <v>88</v>
      </c>
      <c r="C244" s="170">
        <v>324</v>
      </c>
      <c r="D244" s="170" t="s">
        <v>87</v>
      </c>
      <c r="E244" s="170" t="s">
        <v>87</v>
      </c>
      <c r="F244" s="170" t="s">
        <v>15</v>
      </c>
      <c r="G244" s="170" t="str">
        <f t="shared" si="21"/>
        <v>Petroleumandcoalproducts</v>
      </c>
      <c r="H244" s="171">
        <v>324121</v>
      </c>
      <c r="I244" s="170" t="s">
        <v>983</v>
      </c>
      <c r="J244" s="170" t="s">
        <v>15</v>
      </c>
      <c r="K244" s="172" t="str">
        <f t="shared" si="22"/>
        <v>Petroleumandcoalproducts</v>
      </c>
      <c r="L244" s="171">
        <f t="shared" si="20"/>
        <v>3240</v>
      </c>
    </row>
    <row r="245" spans="1:12" x14ac:dyDescent="0.45">
      <c r="A245" s="170" t="str">
        <f t="shared" si="19"/>
        <v> 324</v>
      </c>
      <c r="B245" s="170" t="s">
        <v>88</v>
      </c>
      <c r="C245" s="170">
        <v>324</v>
      </c>
      <c r="D245" s="170" t="s">
        <v>87</v>
      </c>
      <c r="E245" s="170" t="s">
        <v>87</v>
      </c>
      <c r="F245" s="170" t="s">
        <v>15</v>
      </c>
      <c r="G245" s="170" t="str">
        <f t="shared" si="21"/>
        <v>Petroleumandcoalproducts</v>
      </c>
      <c r="H245" s="171">
        <v>324122</v>
      </c>
      <c r="I245" s="170" t="s">
        <v>984</v>
      </c>
      <c r="J245" s="170" t="s">
        <v>15</v>
      </c>
      <c r="K245" s="172" t="str">
        <f t="shared" si="22"/>
        <v>Petroleumandcoalproducts</v>
      </c>
      <c r="L245" s="171">
        <f t="shared" si="20"/>
        <v>3240</v>
      </c>
    </row>
    <row r="246" spans="1:12" x14ac:dyDescent="0.45">
      <c r="A246" s="170" t="str">
        <f t="shared" si="19"/>
        <v> 324</v>
      </c>
      <c r="B246" s="170" t="s">
        <v>88</v>
      </c>
      <c r="C246" s="170">
        <v>324</v>
      </c>
      <c r="D246" s="170" t="s">
        <v>87</v>
      </c>
      <c r="E246" s="170" t="s">
        <v>87</v>
      </c>
      <c r="F246" s="170" t="s">
        <v>15</v>
      </c>
      <c r="G246" s="170" t="str">
        <f t="shared" si="21"/>
        <v>Petroleumandcoalproducts</v>
      </c>
      <c r="H246" s="171">
        <v>324190</v>
      </c>
      <c r="I246" s="170" t="s">
        <v>597</v>
      </c>
      <c r="J246" s="170" t="s">
        <v>15</v>
      </c>
      <c r="K246" s="172" t="str">
        <f t="shared" si="22"/>
        <v>Petroleumandcoalproducts</v>
      </c>
      <c r="L246" s="171">
        <f t="shared" si="20"/>
        <v>3240</v>
      </c>
    </row>
    <row r="247" spans="1:12" x14ac:dyDescent="0.45">
      <c r="A247" s="170" t="str">
        <f t="shared" si="19"/>
        <v> 325</v>
      </c>
      <c r="B247" s="170" t="s">
        <v>88</v>
      </c>
      <c r="C247" s="170">
        <v>325</v>
      </c>
      <c r="D247" s="170" t="s">
        <v>87</v>
      </c>
      <c r="E247" s="170" t="s">
        <v>87</v>
      </c>
      <c r="F247" s="170" t="s">
        <v>16</v>
      </c>
      <c r="G247" s="170" t="str">
        <f t="shared" si="21"/>
        <v>Chemicalproducts</v>
      </c>
      <c r="H247" s="171">
        <v>325110</v>
      </c>
      <c r="I247" s="170" t="s">
        <v>985</v>
      </c>
      <c r="J247" s="170" t="s">
        <v>16</v>
      </c>
      <c r="K247" s="172" t="str">
        <f t="shared" si="22"/>
        <v>Chemicalproducts</v>
      </c>
      <c r="L247" s="171">
        <f t="shared" si="20"/>
        <v>3250</v>
      </c>
    </row>
    <row r="248" spans="1:12" x14ac:dyDescent="0.45">
      <c r="A248" s="170" t="str">
        <f t="shared" si="19"/>
        <v> 325</v>
      </c>
      <c r="B248" s="170" t="s">
        <v>88</v>
      </c>
      <c r="C248" s="170">
        <v>325</v>
      </c>
      <c r="D248" s="170" t="s">
        <v>87</v>
      </c>
      <c r="E248" s="170" t="s">
        <v>87</v>
      </c>
      <c r="F248" s="170" t="s">
        <v>16</v>
      </c>
      <c r="G248" s="170" t="str">
        <f t="shared" si="21"/>
        <v>Chemicalproducts</v>
      </c>
      <c r="H248" s="171">
        <v>325120</v>
      </c>
      <c r="I248" s="170" t="s">
        <v>599</v>
      </c>
      <c r="J248" s="170" t="s">
        <v>16</v>
      </c>
      <c r="K248" s="172" t="str">
        <f t="shared" si="22"/>
        <v>Chemicalproducts</v>
      </c>
      <c r="L248" s="171">
        <f t="shared" si="20"/>
        <v>3250</v>
      </c>
    </row>
    <row r="249" spans="1:12" x14ac:dyDescent="0.45">
      <c r="A249" s="170" t="str">
        <f t="shared" si="19"/>
        <v> 325</v>
      </c>
      <c r="B249" s="170" t="s">
        <v>88</v>
      </c>
      <c r="C249" s="170">
        <v>325</v>
      </c>
      <c r="D249" s="170" t="s">
        <v>87</v>
      </c>
      <c r="E249" s="170" t="s">
        <v>87</v>
      </c>
      <c r="F249" s="170" t="s">
        <v>16</v>
      </c>
      <c r="G249" s="170" t="str">
        <f t="shared" si="21"/>
        <v>Chemicalproducts</v>
      </c>
      <c r="H249" s="171">
        <v>325130</v>
      </c>
      <c r="I249" s="170" t="s">
        <v>986</v>
      </c>
      <c r="J249" s="170" t="s">
        <v>16</v>
      </c>
      <c r="K249" s="172" t="str">
        <f t="shared" si="22"/>
        <v>Chemicalproducts</v>
      </c>
      <c r="L249" s="171">
        <f t="shared" si="20"/>
        <v>3250</v>
      </c>
    </row>
    <row r="250" spans="1:12" x14ac:dyDescent="0.45">
      <c r="A250" s="170" t="str">
        <f t="shared" si="19"/>
        <v> 325</v>
      </c>
      <c r="B250" s="170" t="s">
        <v>88</v>
      </c>
      <c r="C250" s="170">
        <v>325</v>
      </c>
      <c r="D250" s="170" t="s">
        <v>87</v>
      </c>
      <c r="E250" s="170" t="s">
        <v>87</v>
      </c>
      <c r="F250" s="170" t="s">
        <v>16</v>
      </c>
      <c r="G250" s="170" t="str">
        <f t="shared" si="21"/>
        <v>Chemicalproducts</v>
      </c>
      <c r="H250" s="171">
        <v>325180</v>
      </c>
      <c r="I250" s="170" t="s">
        <v>606</v>
      </c>
      <c r="J250" s="170" t="s">
        <v>16</v>
      </c>
      <c r="K250" s="172" t="str">
        <f t="shared" si="22"/>
        <v>Chemicalproducts</v>
      </c>
      <c r="L250" s="171">
        <f t="shared" si="20"/>
        <v>3250</v>
      </c>
    </row>
    <row r="251" spans="1:12" x14ac:dyDescent="0.45">
      <c r="A251" s="170" t="str">
        <f t="shared" si="19"/>
        <v> 325</v>
      </c>
      <c r="B251" s="170" t="s">
        <v>88</v>
      </c>
      <c r="C251" s="170">
        <v>325</v>
      </c>
      <c r="D251" s="170" t="s">
        <v>87</v>
      </c>
      <c r="E251" s="170" t="s">
        <v>87</v>
      </c>
      <c r="F251" s="170" t="s">
        <v>16</v>
      </c>
      <c r="G251" s="170" t="str">
        <f t="shared" si="21"/>
        <v>Chemicalproducts</v>
      </c>
      <c r="H251" s="171">
        <v>325190</v>
      </c>
      <c r="I251" s="170" t="s">
        <v>581</v>
      </c>
      <c r="J251" s="170" t="s">
        <v>16</v>
      </c>
      <c r="K251" s="172" t="str">
        <f t="shared" si="22"/>
        <v>Chemicalproducts</v>
      </c>
      <c r="L251" s="171">
        <f t="shared" si="20"/>
        <v>3250</v>
      </c>
    </row>
    <row r="252" spans="1:12" x14ac:dyDescent="0.45">
      <c r="A252" s="170" t="str">
        <f t="shared" si="19"/>
        <v> 325</v>
      </c>
      <c r="B252" s="170" t="s">
        <v>88</v>
      </c>
      <c r="C252" s="170">
        <v>325</v>
      </c>
      <c r="D252" s="170" t="s">
        <v>87</v>
      </c>
      <c r="E252" s="170" t="s">
        <v>87</v>
      </c>
      <c r="F252" s="170" t="s">
        <v>16</v>
      </c>
      <c r="G252" s="170" t="str">
        <f t="shared" si="21"/>
        <v>Chemicalproducts</v>
      </c>
      <c r="H252" s="171">
        <v>325211</v>
      </c>
      <c r="I252" s="170" t="s">
        <v>987</v>
      </c>
      <c r="J252" s="170" t="s">
        <v>16</v>
      </c>
      <c r="K252" s="172" t="str">
        <f t="shared" si="22"/>
        <v>Chemicalproducts</v>
      </c>
      <c r="L252" s="171">
        <f t="shared" si="20"/>
        <v>3250</v>
      </c>
    </row>
    <row r="253" spans="1:12" x14ac:dyDescent="0.45">
      <c r="A253" s="170" t="str">
        <f t="shared" si="19"/>
        <v> 325</v>
      </c>
      <c r="B253" s="170" t="s">
        <v>88</v>
      </c>
      <c r="C253" s="170">
        <v>325</v>
      </c>
      <c r="D253" s="170" t="s">
        <v>87</v>
      </c>
      <c r="E253" s="170" t="s">
        <v>87</v>
      </c>
      <c r="F253" s="170" t="s">
        <v>16</v>
      </c>
      <c r="G253" s="170" t="str">
        <f t="shared" si="21"/>
        <v>Chemicalproducts</v>
      </c>
      <c r="H253" s="171" t="s">
        <v>988</v>
      </c>
      <c r="I253" s="170" t="s">
        <v>989</v>
      </c>
      <c r="J253" s="170" t="s">
        <v>16</v>
      </c>
      <c r="K253" s="172" t="str">
        <f t="shared" si="22"/>
        <v>Chemicalproducts</v>
      </c>
      <c r="L253" s="171">
        <f t="shared" si="20"/>
        <v>3250</v>
      </c>
    </row>
    <row r="254" spans="1:12" x14ac:dyDescent="0.45">
      <c r="A254" s="170" t="str">
        <f t="shared" si="19"/>
        <v> 325</v>
      </c>
      <c r="B254" s="170" t="s">
        <v>88</v>
      </c>
      <c r="C254" s="170">
        <v>325</v>
      </c>
      <c r="D254" s="170" t="s">
        <v>87</v>
      </c>
      <c r="E254" s="170" t="s">
        <v>87</v>
      </c>
      <c r="F254" s="170" t="s">
        <v>16</v>
      </c>
      <c r="G254" s="170" t="str">
        <f t="shared" si="21"/>
        <v>Chemicalproducts</v>
      </c>
      <c r="H254" s="171">
        <v>325310</v>
      </c>
      <c r="I254" s="170" t="s">
        <v>607</v>
      </c>
      <c r="J254" s="170" t="s">
        <v>16</v>
      </c>
      <c r="K254" s="172" t="str">
        <f t="shared" si="22"/>
        <v>Chemicalproducts</v>
      </c>
      <c r="L254" s="171">
        <f t="shared" si="20"/>
        <v>3250</v>
      </c>
    </row>
    <row r="255" spans="1:12" x14ac:dyDescent="0.45">
      <c r="A255" s="170" t="str">
        <f t="shared" si="19"/>
        <v> 325</v>
      </c>
      <c r="B255" s="170" t="s">
        <v>88</v>
      </c>
      <c r="C255" s="170">
        <v>325</v>
      </c>
      <c r="D255" s="170" t="s">
        <v>87</v>
      </c>
      <c r="E255" s="170" t="s">
        <v>87</v>
      </c>
      <c r="F255" s="170" t="s">
        <v>16</v>
      </c>
      <c r="G255" s="170" t="str">
        <f t="shared" si="21"/>
        <v>Chemicalproducts</v>
      </c>
      <c r="H255" s="171">
        <v>325320</v>
      </c>
      <c r="I255" s="170" t="s">
        <v>608</v>
      </c>
      <c r="J255" s="170" t="s">
        <v>16</v>
      </c>
      <c r="K255" s="172" t="str">
        <f t="shared" si="22"/>
        <v>Chemicalproducts</v>
      </c>
      <c r="L255" s="171">
        <f t="shared" si="20"/>
        <v>3250</v>
      </c>
    </row>
    <row r="256" spans="1:12" x14ac:dyDescent="0.45">
      <c r="A256" s="170" t="str">
        <f t="shared" si="19"/>
        <v> 325</v>
      </c>
      <c r="B256" s="170" t="s">
        <v>88</v>
      </c>
      <c r="C256" s="170">
        <v>325</v>
      </c>
      <c r="D256" s="170" t="s">
        <v>87</v>
      </c>
      <c r="E256" s="170" t="s">
        <v>87</v>
      </c>
      <c r="F256" s="170" t="s">
        <v>16</v>
      </c>
      <c r="G256" s="170" t="str">
        <f t="shared" si="21"/>
        <v>Chemicalproducts</v>
      </c>
      <c r="H256" s="171">
        <v>325411</v>
      </c>
      <c r="I256" s="170" t="s">
        <v>991</v>
      </c>
      <c r="J256" s="170" t="s">
        <v>16</v>
      </c>
      <c r="K256" s="172" t="str">
        <f t="shared" si="22"/>
        <v>Chemicalproducts</v>
      </c>
      <c r="L256" s="171">
        <f t="shared" si="20"/>
        <v>3250</v>
      </c>
    </row>
    <row r="257" spans="1:12" x14ac:dyDescent="0.45">
      <c r="A257" s="170" t="str">
        <f t="shared" si="19"/>
        <v> 325</v>
      </c>
      <c r="B257" s="170" t="s">
        <v>88</v>
      </c>
      <c r="C257" s="170">
        <v>325</v>
      </c>
      <c r="D257" s="170" t="s">
        <v>87</v>
      </c>
      <c r="E257" s="170" t="s">
        <v>87</v>
      </c>
      <c r="F257" s="170" t="s">
        <v>16</v>
      </c>
      <c r="G257" s="170" t="str">
        <f t="shared" si="21"/>
        <v>Chemicalproducts</v>
      </c>
      <c r="H257" s="171">
        <v>325412</v>
      </c>
      <c r="I257" s="170" t="s">
        <v>600</v>
      </c>
      <c r="J257" s="170" t="s">
        <v>16</v>
      </c>
      <c r="K257" s="172" t="str">
        <f t="shared" si="22"/>
        <v>Chemicalproducts</v>
      </c>
      <c r="L257" s="171">
        <f t="shared" si="20"/>
        <v>3250</v>
      </c>
    </row>
    <row r="258" spans="1:12" x14ac:dyDescent="0.45">
      <c r="A258" s="170" t="str">
        <f t="shared" ref="A258:A321" si="23">INDEX($A$397:$A$469,MATCH(C258,$C$397:$C$469,0))</f>
        <v> 325</v>
      </c>
      <c r="B258" s="170" t="s">
        <v>88</v>
      </c>
      <c r="C258" s="170">
        <v>325</v>
      </c>
      <c r="D258" s="170" t="s">
        <v>87</v>
      </c>
      <c r="E258" s="170" t="s">
        <v>87</v>
      </c>
      <c r="F258" s="170" t="s">
        <v>16</v>
      </c>
      <c r="G258" s="170" t="str">
        <f t="shared" si="21"/>
        <v>Chemicalproducts</v>
      </c>
      <c r="H258" s="171">
        <v>325413</v>
      </c>
      <c r="I258" s="170" t="s">
        <v>992</v>
      </c>
      <c r="J258" s="170" t="s">
        <v>16</v>
      </c>
      <c r="K258" s="172" t="str">
        <f t="shared" si="22"/>
        <v>Chemicalproducts</v>
      </c>
      <c r="L258" s="171">
        <f t="shared" ref="L258:L304" si="24">INDEX($O$2:$O$65,MATCH(J258,$Q$2:$Q$65,0))</f>
        <v>3250</v>
      </c>
    </row>
    <row r="259" spans="1:12" x14ac:dyDescent="0.45">
      <c r="A259" s="170" t="str">
        <f t="shared" si="23"/>
        <v> 325</v>
      </c>
      <c r="B259" s="170" t="s">
        <v>88</v>
      </c>
      <c r="C259" s="170">
        <v>325</v>
      </c>
      <c r="D259" s="170" t="s">
        <v>87</v>
      </c>
      <c r="E259" s="170" t="s">
        <v>87</v>
      </c>
      <c r="F259" s="170" t="s">
        <v>16</v>
      </c>
      <c r="G259" s="170" t="str">
        <f t="shared" ref="G259:G322" si="25">SUBSTITUTE(SUBSTITUTE(F259," ",""),CHAR(160),"")</f>
        <v>Chemicalproducts</v>
      </c>
      <c r="H259" s="171">
        <v>325414</v>
      </c>
      <c r="I259" s="170" t="s">
        <v>993</v>
      </c>
      <c r="J259" s="170" t="s">
        <v>16</v>
      </c>
      <c r="K259" s="172" t="str">
        <f t="shared" ref="K259:K322" si="26">SUBSTITUTE(SUBSTITUTE(J259," ",""),CHAR(160),"")</f>
        <v>Chemicalproducts</v>
      </c>
      <c r="L259" s="171">
        <f t="shared" si="24"/>
        <v>3250</v>
      </c>
    </row>
    <row r="260" spans="1:12" x14ac:dyDescent="0.45">
      <c r="A260" s="170" t="str">
        <f t="shared" si="23"/>
        <v> 325</v>
      </c>
      <c r="B260" s="170" t="s">
        <v>88</v>
      </c>
      <c r="C260" s="170">
        <v>325</v>
      </c>
      <c r="D260" s="170" t="s">
        <v>87</v>
      </c>
      <c r="E260" s="170" t="s">
        <v>87</v>
      </c>
      <c r="F260" s="170" t="s">
        <v>16</v>
      </c>
      <c r="G260" s="170" t="str">
        <f t="shared" si="25"/>
        <v>Chemicalproducts</v>
      </c>
      <c r="H260" s="171">
        <v>325510</v>
      </c>
      <c r="I260" s="170" t="s">
        <v>504</v>
      </c>
      <c r="J260" s="170" t="s">
        <v>16</v>
      </c>
      <c r="K260" s="172" t="str">
        <f t="shared" si="26"/>
        <v>Chemicalproducts</v>
      </c>
      <c r="L260" s="171">
        <f t="shared" si="24"/>
        <v>3250</v>
      </c>
    </row>
    <row r="261" spans="1:12" x14ac:dyDescent="0.45">
      <c r="A261" s="170" t="str">
        <f t="shared" si="23"/>
        <v> 325</v>
      </c>
      <c r="B261" s="170" t="s">
        <v>88</v>
      </c>
      <c r="C261" s="170">
        <v>325</v>
      </c>
      <c r="D261" s="170" t="s">
        <v>87</v>
      </c>
      <c r="E261" s="170" t="s">
        <v>87</v>
      </c>
      <c r="F261" s="170" t="s">
        <v>16</v>
      </c>
      <c r="G261" s="170" t="str">
        <f t="shared" si="25"/>
        <v>Chemicalproducts</v>
      </c>
      <c r="H261" s="171">
        <v>325520</v>
      </c>
      <c r="I261" s="170" t="s">
        <v>621</v>
      </c>
      <c r="J261" s="170" t="s">
        <v>16</v>
      </c>
      <c r="K261" s="172" t="str">
        <f t="shared" si="26"/>
        <v>Chemicalproducts</v>
      </c>
      <c r="L261" s="171">
        <f t="shared" si="24"/>
        <v>3250</v>
      </c>
    </row>
    <row r="262" spans="1:12" x14ac:dyDescent="0.45">
      <c r="A262" s="170" t="str">
        <f t="shared" si="23"/>
        <v> 325</v>
      </c>
      <c r="B262" s="170" t="s">
        <v>88</v>
      </c>
      <c r="C262" s="170">
        <v>325</v>
      </c>
      <c r="D262" s="170" t="s">
        <v>87</v>
      </c>
      <c r="E262" s="170" t="s">
        <v>87</v>
      </c>
      <c r="F262" s="170" t="s">
        <v>16</v>
      </c>
      <c r="G262" s="170" t="str">
        <f t="shared" si="25"/>
        <v>Chemicalproducts</v>
      </c>
      <c r="H262" s="171">
        <v>325610</v>
      </c>
      <c r="I262" s="170" t="s">
        <v>444</v>
      </c>
      <c r="J262" s="170" t="s">
        <v>16</v>
      </c>
      <c r="K262" s="172" t="str">
        <f t="shared" si="26"/>
        <v>Chemicalproducts</v>
      </c>
      <c r="L262" s="171">
        <f t="shared" si="24"/>
        <v>3250</v>
      </c>
    </row>
    <row r="263" spans="1:12" x14ac:dyDescent="0.45">
      <c r="A263" s="170" t="str">
        <f t="shared" si="23"/>
        <v> 325</v>
      </c>
      <c r="B263" s="170" t="s">
        <v>88</v>
      </c>
      <c r="C263" s="170">
        <v>325</v>
      </c>
      <c r="D263" s="170" t="s">
        <v>87</v>
      </c>
      <c r="E263" s="170" t="s">
        <v>87</v>
      </c>
      <c r="F263" s="170" t="s">
        <v>16</v>
      </c>
      <c r="G263" s="170" t="str">
        <f t="shared" si="25"/>
        <v>Chemicalproducts</v>
      </c>
      <c r="H263" s="171">
        <v>325620</v>
      </c>
      <c r="I263" s="170" t="s">
        <v>615</v>
      </c>
      <c r="J263" s="170" t="s">
        <v>16</v>
      </c>
      <c r="K263" s="172" t="str">
        <f t="shared" si="26"/>
        <v>Chemicalproducts</v>
      </c>
      <c r="L263" s="171">
        <f t="shared" si="24"/>
        <v>3250</v>
      </c>
    </row>
    <row r="264" spans="1:12" x14ac:dyDescent="0.45">
      <c r="A264" s="170" t="str">
        <f t="shared" si="23"/>
        <v> 325</v>
      </c>
      <c r="B264" s="170" t="s">
        <v>88</v>
      </c>
      <c r="C264" s="170">
        <v>325</v>
      </c>
      <c r="D264" s="170" t="s">
        <v>87</v>
      </c>
      <c r="E264" s="170" t="s">
        <v>87</v>
      </c>
      <c r="F264" s="170" t="s">
        <v>16</v>
      </c>
      <c r="G264" s="170" t="str">
        <f t="shared" si="25"/>
        <v>Chemicalproducts</v>
      </c>
      <c r="H264" s="171">
        <v>325910</v>
      </c>
      <c r="I264" s="170" t="s">
        <v>994</v>
      </c>
      <c r="J264" s="170" t="s">
        <v>16</v>
      </c>
      <c r="K264" s="172" t="str">
        <f t="shared" si="26"/>
        <v>Chemicalproducts</v>
      </c>
      <c r="L264" s="171">
        <f t="shared" si="24"/>
        <v>3250</v>
      </c>
    </row>
    <row r="265" spans="1:12" x14ac:dyDescent="0.45">
      <c r="A265" s="170" t="str">
        <f t="shared" si="23"/>
        <v> 325</v>
      </c>
      <c r="B265" s="170" t="s">
        <v>88</v>
      </c>
      <c r="C265" s="170">
        <v>325</v>
      </c>
      <c r="D265" s="170" t="s">
        <v>87</v>
      </c>
      <c r="E265" s="170" t="s">
        <v>87</v>
      </c>
      <c r="F265" s="170" t="s">
        <v>16</v>
      </c>
      <c r="G265" s="170" t="str">
        <f t="shared" si="25"/>
        <v>Chemicalproducts</v>
      </c>
      <c r="H265" s="171" t="s">
        <v>505</v>
      </c>
      <c r="I265" s="170" t="s">
        <v>506</v>
      </c>
      <c r="J265" s="170" t="s">
        <v>16</v>
      </c>
      <c r="K265" s="172" t="str">
        <f t="shared" si="26"/>
        <v>Chemicalproducts</v>
      </c>
      <c r="L265" s="171">
        <f t="shared" si="24"/>
        <v>3250</v>
      </c>
    </row>
    <row r="266" spans="1:12" x14ac:dyDescent="0.45">
      <c r="A266" s="170" t="str">
        <f t="shared" si="23"/>
        <v> 326</v>
      </c>
      <c r="B266" s="170" t="s">
        <v>88</v>
      </c>
      <c r="C266" s="170">
        <v>326</v>
      </c>
      <c r="D266" s="170" t="s">
        <v>87</v>
      </c>
      <c r="E266" s="170" t="s">
        <v>87</v>
      </c>
      <c r="F266" s="170" t="s">
        <v>17</v>
      </c>
      <c r="G266" s="170" t="str">
        <f t="shared" si="25"/>
        <v>Plasticsandrubberproducts</v>
      </c>
      <c r="H266" s="171">
        <v>326110</v>
      </c>
      <c r="I266" s="170" t="s">
        <v>612</v>
      </c>
      <c r="J266" s="170" t="s">
        <v>17</v>
      </c>
      <c r="K266" s="172" t="str">
        <f t="shared" si="26"/>
        <v>Plasticsandrubberproducts</v>
      </c>
      <c r="L266" s="171">
        <f t="shared" si="24"/>
        <v>3260</v>
      </c>
    </row>
    <row r="267" spans="1:12" x14ac:dyDescent="0.45">
      <c r="A267" s="170" t="str">
        <f t="shared" si="23"/>
        <v> 326</v>
      </c>
      <c r="B267" s="170" t="s">
        <v>88</v>
      </c>
      <c r="C267" s="170">
        <v>326</v>
      </c>
      <c r="D267" s="170" t="s">
        <v>87</v>
      </c>
      <c r="E267" s="170" t="s">
        <v>87</v>
      </c>
      <c r="F267" s="170" t="s">
        <v>17</v>
      </c>
      <c r="G267" s="170" t="str">
        <f t="shared" si="25"/>
        <v>Plasticsandrubberproducts</v>
      </c>
      <c r="H267" s="171">
        <v>326120</v>
      </c>
      <c r="I267" s="170" t="s">
        <v>996</v>
      </c>
      <c r="J267" s="170" t="s">
        <v>17</v>
      </c>
      <c r="K267" s="172" t="str">
        <f t="shared" si="26"/>
        <v>Plasticsandrubberproducts</v>
      </c>
      <c r="L267" s="171">
        <f t="shared" si="24"/>
        <v>3260</v>
      </c>
    </row>
    <row r="268" spans="1:12" x14ac:dyDescent="0.45">
      <c r="A268" s="170" t="str">
        <f t="shared" si="23"/>
        <v> 326</v>
      </c>
      <c r="B268" s="170" t="s">
        <v>88</v>
      </c>
      <c r="C268" s="170">
        <v>326</v>
      </c>
      <c r="D268" s="170" t="s">
        <v>87</v>
      </c>
      <c r="E268" s="170" t="s">
        <v>87</v>
      </c>
      <c r="F268" s="170" t="s">
        <v>17</v>
      </c>
      <c r="G268" s="170" t="str">
        <f t="shared" si="25"/>
        <v>Plasticsandrubberproducts</v>
      </c>
      <c r="H268" s="171">
        <v>326130</v>
      </c>
      <c r="I268" s="170" t="s">
        <v>997</v>
      </c>
      <c r="J268" s="170" t="s">
        <v>17</v>
      </c>
      <c r="K268" s="172" t="str">
        <f t="shared" si="26"/>
        <v>Plasticsandrubberproducts</v>
      </c>
      <c r="L268" s="171">
        <f t="shared" si="24"/>
        <v>3260</v>
      </c>
    </row>
    <row r="269" spans="1:12" x14ac:dyDescent="0.45">
      <c r="A269" s="170" t="str">
        <f t="shared" si="23"/>
        <v> 326</v>
      </c>
      <c r="B269" s="170" t="s">
        <v>88</v>
      </c>
      <c r="C269" s="170">
        <v>326</v>
      </c>
      <c r="D269" s="170" t="s">
        <v>87</v>
      </c>
      <c r="E269" s="170" t="s">
        <v>87</v>
      </c>
      <c r="F269" s="170" t="s">
        <v>17</v>
      </c>
      <c r="G269" s="170" t="str">
        <f t="shared" si="25"/>
        <v>Plasticsandrubberproducts</v>
      </c>
      <c r="H269" s="171">
        <v>326140</v>
      </c>
      <c r="I269" s="170" t="s">
        <v>475</v>
      </c>
      <c r="J269" s="170" t="s">
        <v>17</v>
      </c>
      <c r="K269" s="172" t="str">
        <f t="shared" si="26"/>
        <v>Plasticsandrubberproducts</v>
      </c>
      <c r="L269" s="171">
        <f t="shared" si="24"/>
        <v>3260</v>
      </c>
    </row>
    <row r="270" spans="1:12" x14ac:dyDescent="0.45">
      <c r="A270" s="170" t="str">
        <f t="shared" si="23"/>
        <v> 326</v>
      </c>
      <c r="B270" s="170" t="s">
        <v>88</v>
      </c>
      <c r="C270" s="170">
        <v>326</v>
      </c>
      <c r="D270" s="170" t="s">
        <v>87</v>
      </c>
      <c r="E270" s="170" t="s">
        <v>87</v>
      </c>
      <c r="F270" s="170" t="s">
        <v>17</v>
      </c>
      <c r="G270" s="170" t="str">
        <f t="shared" si="25"/>
        <v>Plasticsandrubberproducts</v>
      </c>
      <c r="H270" s="171">
        <v>326150</v>
      </c>
      <c r="I270" s="170" t="s">
        <v>476</v>
      </c>
      <c r="J270" s="170" t="s">
        <v>17</v>
      </c>
      <c r="K270" s="172" t="str">
        <f t="shared" si="26"/>
        <v>Plasticsandrubberproducts</v>
      </c>
      <c r="L270" s="171">
        <f t="shared" si="24"/>
        <v>3260</v>
      </c>
    </row>
    <row r="271" spans="1:12" x14ac:dyDescent="0.45">
      <c r="A271" s="170" t="str">
        <f t="shared" si="23"/>
        <v> 326</v>
      </c>
      <c r="B271" s="170" t="s">
        <v>88</v>
      </c>
      <c r="C271" s="170">
        <v>326</v>
      </c>
      <c r="D271" s="170" t="s">
        <v>87</v>
      </c>
      <c r="E271" s="170" t="s">
        <v>87</v>
      </c>
      <c r="F271" s="170" t="s">
        <v>17</v>
      </c>
      <c r="G271" s="170" t="str">
        <f t="shared" si="25"/>
        <v>Plasticsandrubberproducts</v>
      </c>
      <c r="H271" s="171">
        <v>326160</v>
      </c>
      <c r="I271" s="170" t="s">
        <v>998</v>
      </c>
      <c r="J271" s="170" t="s">
        <v>17</v>
      </c>
      <c r="K271" s="172" t="str">
        <f t="shared" si="26"/>
        <v>Plasticsandrubberproducts</v>
      </c>
      <c r="L271" s="171">
        <f t="shared" si="24"/>
        <v>3260</v>
      </c>
    </row>
    <row r="272" spans="1:12" x14ac:dyDescent="0.45">
      <c r="A272" s="170" t="str">
        <f t="shared" si="23"/>
        <v> 326</v>
      </c>
      <c r="B272" s="170" t="s">
        <v>88</v>
      </c>
      <c r="C272" s="170">
        <v>326</v>
      </c>
      <c r="D272" s="170" t="s">
        <v>87</v>
      </c>
      <c r="E272" s="170" t="s">
        <v>87</v>
      </c>
      <c r="F272" s="170" t="s">
        <v>17</v>
      </c>
      <c r="G272" s="170" t="str">
        <f t="shared" si="25"/>
        <v>Plasticsandrubberproducts</v>
      </c>
      <c r="H272" s="171">
        <v>326190</v>
      </c>
      <c r="I272" s="170" t="s">
        <v>477</v>
      </c>
      <c r="J272" s="170" t="s">
        <v>17</v>
      </c>
      <c r="K272" s="172" t="str">
        <f t="shared" si="26"/>
        <v>Plasticsandrubberproducts</v>
      </c>
      <c r="L272" s="171">
        <f t="shared" si="24"/>
        <v>3260</v>
      </c>
    </row>
    <row r="273" spans="1:12" x14ac:dyDescent="0.45">
      <c r="A273" s="170" t="str">
        <f t="shared" si="23"/>
        <v> 326</v>
      </c>
      <c r="B273" s="170" t="s">
        <v>88</v>
      </c>
      <c r="C273" s="170">
        <v>326</v>
      </c>
      <c r="D273" s="170" t="s">
        <v>87</v>
      </c>
      <c r="E273" s="170" t="s">
        <v>87</v>
      </c>
      <c r="F273" s="170" t="s">
        <v>17</v>
      </c>
      <c r="G273" s="170" t="str">
        <f t="shared" si="25"/>
        <v>Plasticsandrubberproducts</v>
      </c>
      <c r="H273" s="171">
        <v>326210</v>
      </c>
      <c r="I273" s="170" t="s">
        <v>426</v>
      </c>
      <c r="J273" s="170" t="s">
        <v>17</v>
      </c>
      <c r="K273" s="172" t="str">
        <f t="shared" si="26"/>
        <v>Plasticsandrubberproducts</v>
      </c>
      <c r="L273" s="171">
        <f t="shared" si="24"/>
        <v>3260</v>
      </c>
    </row>
    <row r="274" spans="1:12" x14ac:dyDescent="0.45">
      <c r="A274" s="170" t="str">
        <f t="shared" si="23"/>
        <v> 326</v>
      </c>
      <c r="B274" s="170" t="s">
        <v>88</v>
      </c>
      <c r="C274" s="170">
        <v>326</v>
      </c>
      <c r="D274" s="170" t="s">
        <v>87</v>
      </c>
      <c r="E274" s="170" t="s">
        <v>87</v>
      </c>
      <c r="F274" s="170" t="s">
        <v>17</v>
      </c>
      <c r="G274" s="170" t="str">
        <f t="shared" si="25"/>
        <v>Plasticsandrubberproducts</v>
      </c>
      <c r="H274" s="171">
        <v>326220</v>
      </c>
      <c r="I274" s="170" t="s">
        <v>445</v>
      </c>
      <c r="J274" s="170" t="s">
        <v>17</v>
      </c>
      <c r="K274" s="172" t="str">
        <f t="shared" si="26"/>
        <v>Plasticsandrubberproducts</v>
      </c>
      <c r="L274" s="171">
        <f t="shared" si="24"/>
        <v>3260</v>
      </c>
    </row>
    <row r="275" spans="1:12" x14ac:dyDescent="0.45">
      <c r="A275" s="170" t="str">
        <f t="shared" si="23"/>
        <v> 326</v>
      </c>
      <c r="B275" s="170" t="s">
        <v>88</v>
      </c>
      <c r="C275" s="170">
        <v>326</v>
      </c>
      <c r="D275" s="170" t="s">
        <v>87</v>
      </c>
      <c r="E275" s="170" t="s">
        <v>87</v>
      </c>
      <c r="F275" s="170" t="s">
        <v>17</v>
      </c>
      <c r="G275" s="170" t="str">
        <f t="shared" si="25"/>
        <v>Plasticsandrubberproducts</v>
      </c>
      <c r="H275" s="171">
        <v>326290</v>
      </c>
      <c r="I275" s="170" t="s">
        <v>446</v>
      </c>
      <c r="J275" s="170" t="s">
        <v>17</v>
      </c>
      <c r="K275" s="172" t="str">
        <f t="shared" si="26"/>
        <v>Plasticsandrubberproducts</v>
      </c>
      <c r="L275" s="171">
        <f t="shared" si="24"/>
        <v>3260</v>
      </c>
    </row>
    <row r="276" spans="1:12" x14ac:dyDescent="0.45">
      <c r="A276" s="170" t="str">
        <f t="shared" si="23"/>
        <v> 42</v>
      </c>
      <c r="B276" s="170">
        <v>42</v>
      </c>
      <c r="C276" s="170">
        <v>42</v>
      </c>
      <c r="D276" s="170" t="s">
        <v>70</v>
      </c>
      <c r="E276" s="170" t="s">
        <v>70</v>
      </c>
      <c r="F276" s="170" t="s">
        <v>70</v>
      </c>
      <c r="G276" s="170" t="str">
        <f t="shared" si="25"/>
        <v>Wholesaletrade</v>
      </c>
      <c r="H276" s="171">
        <v>420000</v>
      </c>
      <c r="I276" s="170" t="s">
        <v>70</v>
      </c>
      <c r="J276" s="170" t="s">
        <v>70</v>
      </c>
      <c r="K276" s="172" t="str">
        <f t="shared" si="26"/>
        <v>Wholesaletrade</v>
      </c>
      <c r="L276" s="171">
        <f t="shared" si="24"/>
        <v>4200</v>
      </c>
    </row>
    <row r="277" spans="1:12" x14ac:dyDescent="0.45">
      <c r="A277" s="170" t="str">
        <f t="shared" si="23"/>
        <v> 441</v>
      </c>
      <c r="B277" s="170" t="s">
        <v>999</v>
      </c>
      <c r="C277" s="170">
        <v>441</v>
      </c>
      <c r="D277" s="170" t="s">
        <v>29</v>
      </c>
      <c r="E277" s="170" t="s">
        <v>29</v>
      </c>
      <c r="F277" s="170" t="s">
        <v>1000</v>
      </c>
      <c r="G277" s="170" t="str">
        <f t="shared" si="25"/>
        <v>Motorvehicleandpartsdealers</v>
      </c>
      <c r="H277" s="171">
        <v>441000</v>
      </c>
      <c r="I277" s="170" t="s">
        <v>1000</v>
      </c>
      <c r="J277" s="170" t="s">
        <v>29</v>
      </c>
      <c r="K277" s="172" t="str">
        <f t="shared" si="26"/>
        <v>Retailtrade</v>
      </c>
      <c r="L277" s="171" t="str">
        <f t="shared" si="24"/>
        <v>44RT</v>
      </c>
    </row>
    <row r="278" spans="1:12" x14ac:dyDescent="0.45">
      <c r="A278" s="170" t="str">
        <f t="shared" si="23"/>
        <v> 445</v>
      </c>
      <c r="B278" s="170" t="s">
        <v>999</v>
      </c>
      <c r="C278" s="170">
        <v>445</v>
      </c>
      <c r="D278" s="170" t="s">
        <v>29</v>
      </c>
      <c r="E278" s="170" t="s">
        <v>29</v>
      </c>
      <c r="F278" s="170" t="s">
        <v>1002</v>
      </c>
      <c r="G278" s="170" t="str">
        <f t="shared" si="25"/>
        <v>Foodandbeveragestores</v>
      </c>
      <c r="H278" s="171">
        <v>445000</v>
      </c>
      <c r="I278" s="170" t="s">
        <v>1002</v>
      </c>
      <c r="J278" s="170" t="s">
        <v>29</v>
      </c>
      <c r="K278" s="172" t="str">
        <f t="shared" si="26"/>
        <v>Retailtrade</v>
      </c>
      <c r="L278" s="171" t="str">
        <f t="shared" si="24"/>
        <v>44RT</v>
      </c>
    </row>
    <row r="279" spans="1:12" x14ac:dyDescent="0.45">
      <c r="A279" s="170" t="str">
        <f t="shared" si="23"/>
        <v> 452</v>
      </c>
      <c r="B279" s="170" t="s">
        <v>999</v>
      </c>
      <c r="C279" s="170">
        <v>452</v>
      </c>
      <c r="D279" s="170" t="s">
        <v>29</v>
      </c>
      <c r="E279" s="170" t="s">
        <v>29</v>
      </c>
      <c r="F279" s="170" t="s">
        <v>1003</v>
      </c>
      <c r="G279" s="170" t="str">
        <f t="shared" si="25"/>
        <v>Generalmerchandisestores</v>
      </c>
      <c r="H279" s="171">
        <v>452000</v>
      </c>
      <c r="I279" s="170" t="s">
        <v>1003</v>
      </c>
      <c r="J279" s="170" t="s">
        <v>29</v>
      </c>
      <c r="K279" s="172" t="str">
        <f t="shared" si="26"/>
        <v>Retailtrade</v>
      </c>
      <c r="L279" s="171" t="str">
        <f t="shared" si="24"/>
        <v>44RT</v>
      </c>
    </row>
    <row r="280" spans="1:12" x14ac:dyDescent="0.45">
      <c r="A280" s="170" t="str">
        <f t="shared" si="23"/>
        <v> 4A0</v>
      </c>
      <c r="B280" s="170" t="s">
        <v>999</v>
      </c>
      <c r="C280" s="170" t="s">
        <v>1071</v>
      </c>
      <c r="D280" s="170" t="s">
        <v>29</v>
      </c>
      <c r="E280" s="170" t="s">
        <v>29</v>
      </c>
      <c r="F280" s="170" t="s">
        <v>696</v>
      </c>
      <c r="G280" s="170" t="str">
        <f t="shared" si="25"/>
        <v>Otherretail</v>
      </c>
      <c r="H280" s="171" t="s">
        <v>695</v>
      </c>
      <c r="I280" s="170" t="s">
        <v>696</v>
      </c>
      <c r="J280" s="170" t="s">
        <v>29</v>
      </c>
      <c r="K280" s="172" t="str">
        <f t="shared" si="26"/>
        <v>Retailtrade</v>
      </c>
      <c r="L280" s="171" t="str">
        <f t="shared" si="24"/>
        <v>44RT</v>
      </c>
    </row>
    <row r="281" spans="1:12" x14ac:dyDescent="0.45">
      <c r="A281" s="170" t="str">
        <f t="shared" si="23"/>
        <v> 481</v>
      </c>
      <c r="B281" s="170" t="s">
        <v>90</v>
      </c>
      <c r="C281" s="170">
        <v>481</v>
      </c>
      <c r="D281" s="170" t="s">
        <v>89</v>
      </c>
      <c r="E281" s="170" t="s">
        <v>2234</v>
      </c>
      <c r="F281" s="170" t="s">
        <v>30</v>
      </c>
      <c r="G281" s="170" t="str">
        <f t="shared" si="25"/>
        <v>Airtransportation</v>
      </c>
      <c r="H281" s="171">
        <v>481000</v>
      </c>
      <c r="I281" s="170" t="s">
        <v>30</v>
      </c>
      <c r="J281" s="170" t="s">
        <v>30</v>
      </c>
      <c r="K281" s="172" t="str">
        <f t="shared" si="26"/>
        <v>Airtransportation</v>
      </c>
      <c r="L281" s="171">
        <f t="shared" si="24"/>
        <v>4810</v>
      </c>
    </row>
    <row r="282" spans="1:12" x14ac:dyDescent="0.45">
      <c r="A282" s="170" t="str">
        <f t="shared" si="23"/>
        <v> 482</v>
      </c>
      <c r="B282" s="170" t="s">
        <v>90</v>
      </c>
      <c r="C282" s="170">
        <v>482</v>
      </c>
      <c r="D282" s="170" t="s">
        <v>89</v>
      </c>
      <c r="E282" s="170" t="s">
        <v>2234</v>
      </c>
      <c r="F282" s="170" t="s">
        <v>31</v>
      </c>
      <c r="G282" s="170" t="str">
        <f t="shared" si="25"/>
        <v>Railtransportation</v>
      </c>
      <c r="H282" s="171">
        <v>482000</v>
      </c>
      <c r="I282" s="170" t="s">
        <v>31</v>
      </c>
      <c r="J282" s="170" t="s">
        <v>31</v>
      </c>
      <c r="K282" s="172" t="str">
        <f t="shared" si="26"/>
        <v>Railtransportation</v>
      </c>
      <c r="L282" s="171">
        <f t="shared" si="24"/>
        <v>4820</v>
      </c>
    </row>
    <row r="283" spans="1:12" x14ac:dyDescent="0.45">
      <c r="A283" s="170" t="str">
        <f t="shared" si="23"/>
        <v> 483</v>
      </c>
      <c r="B283" s="170" t="s">
        <v>90</v>
      </c>
      <c r="C283" s="170">
        <v>483</v>
      </c>
      <c r="D283" s="170" t="s">
        <v>89</v>
      </c>
      <c r="E283" s="170" t="s">
        <v>2234</v>
      </c>
      <c r="F283" s="170" t="s">
        <v>32</v>
      </c>
      <c r="G283" s="170" t="str">
        <f t="shared" si="25"/>
        <v>Watertransportation</v>
      </c>
      <c r="H283" s="171">
        <v>483000</v>
      </c>
      <c r="I283" s="170" t="s">
        <v>32</v>
      </c>
      <c r="J283" s="170" t="s">
        <v>32</v>
      </c>
      <c r="K283" s="172" t="str">
        <f t="shared" si="26"/>
        <v>Watertransportation</v>
      </c>
      <c r="L283" s="171">
        <f t="shared" si="24"/>
        <v>4830</v>
      </c>
    </row>
    <row r="284" spans="1:12" x14ac:dyDescent="0.45">
      <c r="A284" s="170" t="str">
        <f t="shared" si="23"/>
        <v> 484</v>
      </c>
      <c r="B284" s="170" t="s">
        <v>90</v>
      </c>
      <c r="C284" s="170">
        <v>484</v>
      </c>
      <c r="D284" s="170" t="s">
        <v>89</v>
      </c>
      <c r="E284" s="170" t="s">
        <v>2234</v>
      </c>
      <c r="F284" s="170" t="s">
        <v>33</v>
      </c>
      <c r="G284" s="170" t="str">
        <f t="shared" si="25"/>
        <v>Trucktransportation</v>
      </c>
      <c r="H284" s="171">
        <v>484000</v>
      </c>
      <c r="I284" s="170" t="s">
        <v>33</v>
      </c>
      <c r="J284" s="170" t="s">
        <v>33</v>
      </c>
      <c r="K284" s="172" t="str">
        <f t="shared" si="26"/>
        <v>Trucktransportation</v>
      </c>
      <c r="L284" s="171">
        <f t="shared" si="24"/>
        <v>4840</v>
      </c>
    </row>
    <row r="285" spans="1:12" x14ac:dyDescent="0.45">
      <c r="A285" s="170" t="str">
        <f t="shared" si="23"/>
        <v> 485</v>
      </c>
      <c r="B285" s="170" t="s">
        <v>90</v>
      </c>
      <c r="C285" s="170">
        <v>485</v>
      </c>
      <c r="D285" s="170" t="s">
        <v>89</v>
      </c>
      <c r="E285" s="170" t="s">
        <v>2234</v>
      </c>
      <c r="F285" s="170" t="s">
        <v>34</v>
      </c>
      <c r="G285" s="170" t="str">
        <f t="shared" si="25"/>
        <v>Transitandgroundpassengertransportation</v>
      </c>
      <c r="H285" s="171">
        <v>485000</v>
      </c>
      <c r="I285" s="170" t="s">
        <v>34</v>
      </c>
      <c r="J285" s="170" t="s">
        <v>34</v>
      </c>
      <c r="K285" s="172" t="str">
        <f t="shared" si="26"/>
        <v>Transitandgroundpassengertransportation</v>
      </c>
      <c r="L285" s="171">
        <f t="shared" si="24"/>
        <v>4850</v>
      </c>
    </row>
    <row r="286" spans="1:12" x14ac:dyDescent="0.45">
      <c r="A286" s="170" t="str">
        <f t="shared" si="23"/>
        <v> 486</v>
      </c>
      <c r="B286" s="170" t="s">
        <v>90</v>
      </c>
      <c r="C286" s="170">
        <v>486</v>
      </c>
      <c r="D286" s="170" t="s">
        <v>89</v>
      </c>
      <c r="E286" s="170" t="s">
        <v>2234</v>
      </c>
      <c r="F286" s="170" t="s">
        <v>71</v>
      </c>
      <c r="G286" s="170" t="str">
        <f t="shared" si="25"/>
        <v>Pipelinetransportation</v>
      </c>
      <c r="H286" s="171">
        <v>486000</v>
      </c>
      <c r="I286" s="170" t="s">
        <v>71</v>
      </c>
      <c r="J286" s="170" t="s">
        <v>71</v>
      </c>
      <c r="K286" s="172" t="str">
        <f t="shared" si="26"/>
        <v>Pipelinetransportation</v>
      </c>
      <c r="L286" s="171">
        <f t="shared" si="24"/>
        <v>4860</v>
      </c>
    </row>
    <row r="287" spans="1:12" x14ac:dyDescent="0.45">
      <c r="A287" s="170" t="str">
        <f t="shared" si="23"/>
        <v> 487OS</v>
      </c>
      <c r="B287" s="170" t="s">
        <v>90</v>
      </c>
      <c r="C287" s="170" t="s">
        <v>1004</v>
      </c>
      <c r="D287" s="170" t="s">
        <v>89</v>
      </c>
      <c r="E287" s="170" t="s">
        <v>2234</v>
      </c>
      <c r="F287" s="170" t="s">
        <v>35</v>
      </c>
      <c r="G287" s="170" t="str">
        <f t="shared" si="25"/>
        <v>Othertransportationandsupportactivities</v>
      </c>
      <c r="H287" s="171" t="s">
        <v>642</v>
      </c>
      <c r="I287" s="170" t="s">
        <v>643</v>
      </c>
      <c r="J287" s="170" t="s">
        <v>35</v>
      </c>
      <c r="K287" s="172" t="str">
        <f t="shared" si="26"/>
        <v>Othertransportationandsupportactivities</v>
      </c>
      <c r="L287" s="171" t="str">
        <f t="shared" si="24"/>
        <v>487S</v>
      </c>
    </row>
    <row r="288" spans="1:12" x14ac:dyDescent="0.45">
      <c r="A288" s="170" t="str">
        <f t="shared" si="23"/>
        <v> 487OS</v>
      </c>
      <c r="B288" s="170" t="s">
        <v>90</v>
      </c>
      <c r="C288" s="170" t="s">
        <v>1004</v>
      </c>
      <c r="D288" s="170" t="s">
        <v>89</v>
      </c>
      <c r="E288" s="170" t="s">
        <v>2234</v>
      </c>
      <c r="F288" s="170" t="s">
        <v>35</v>
      </c>
      <c r="G288" s="170" t="str">
        <f t="shared" si="25"/>
        <v>Othertransportationandsupportactivities</v>
      </c>
      <c r="H288" s="171">
        <v>492000</v>
      </c>
      <c r="I288" s="170" t="s">
        <v>689</v>
      </c>
      <c r="J288" s="170" t="s">
        <v>35</v>
      </c>
      <c r="K288" s="172" t="str">
        <f t="shared" si="26"/>
        <v>Othertransportationandsupportactivities</v>
      </c>
      <c r="L288" s="171" t="str">
        <f t="shared" si="24"/>
        <v>487S</v>
      </c>
    </row>
    <row r="289" spans="1:12" x14ac:dyDescent="0.45">
      <c r="A289" s="170" t="str">
        <f t="shared" si="23"/>
        <v> 493</v>
      </c>
      <c r="B289" s="170" t="s">
        <v>90</v>
      </c>
      <c r="C289" s="170">
        <v>493</v>
      </c>
      <c r="D289" s="170" t="s">
        <v>89</v>
      </c>
      <c r="E289" s="170" t="s">
        <v>2234</v>
      </c>
      <c r="F289" s="170" t="s">
        <v>36</v>
      </c>
      <c r="G289" s="170" t="str">
        <f t="shared" si="25"/>
        <v>Warehousingandstorage</v>
      </c>
      <c r="H289" s="171">
        <v>493000</v>
      </c>
      <c r="I289" s="170" t="s">
        <v>36</v>
      </c>
      <c r="J289" s="170" t="s">
        <v>36</v>
      </c>
      <c r="K289" s="172" t="str">
        <f t="shared" si="26"/>
        <v>Warehousingandstorage</v>
      </c>
      <c r="L289" s="171">
        <f t="shared" si="24"/>
        <v>4930</v>
      </c>
    </row>
    <row r="290" spans="1:12" x14ac:dyDescent="0.45">
      <c r="A290" s="170" t="str">
        <f t="shared" si="23"/>
        <v> 511</v>
      </c>
      <c r="B290" s="170">
        <v>51</v>
      </c>
      <c r="C290" s="170">
        <v>511</v>
      </c>
      <c r="D290" s="170" t="s">
        <v>91</v>
      </c>
      <c r="E290" s="170" t="s">
        <v>2236</v>
      </c>
      <c r="F290" s="170" t="s">
        <v>1006</v>
      </c>
      <c r="G290" s="170" t="str">
        <f t="shared" si="25"/>
        <v>Publishingindustries,exceptinternet(includessoftware)</v>
      </c>
      <c r="H290" s="171">
        <v>511110</v>
      </c>
      <c r="I290" s="170" t="s">
        <v>617</v>
      </c>
      <c r="J290" s="170" t="s">
        <v>1006</v>
      </c>
      <c r="K290" s="172" t="str">
        <f t="shared" si="26"/>
        <v>Publishingindustries,exceptinternet(includessoftware)</v>
      </c>
      <c r="L290" s="171">
        <f t="shared" si="24"/>
        <v>5110</v>
      </c>
    </row>
    <row r="291" spans="1:12" x14ac:dyDescent="0.45">
      <c r="A291" s="170" t="str">
        <f t="shared" si="23"/>
        <v> 511</v>
      </c>
      <c r="B291" s="170">
        <v>51</v>
      </c>
      <c r="C291" s="170">
        <v>511</v>
      </c>
      <c r="D291" s="170" t="s">
        <v>91</v>
      </c>
      <c r="E291" s="170" t="s">
        <v>2236</v>
      </c>
      <c r="F291" s="170" t="s">
        <v>1006</v>
      </c>
      <c r="G291" s="170" t="str">
        <f t="shared" si="25"/>
        <v>Publishingindustries,exceptinternet(includessoftware)</v>
      </c>
      <c r="H291" s="171">
        <v>511120</v>
      </c>
      <c r="I291" s="170" t="s">
        <v>618</v>
      </c>
      <c r="J291" s="170" t="s">
        <v>1006</v>
      </c>
      <c r="K291" s="172" t="str">
        <f t="shared" si="26"/>
        <v>Publishingindustries,exceptinternet(includessoftware)</v>
      </c>
      <c r="L291" s="171">
        <f t="shared" si="24"/>
        <v>5110</v>
      </c>
    </row>
    <row r="292" spans="1:12" x14ac:dyDescent="0.45">
      <c r="A292" s="170" t="str">
        <f t="shared" si="23"/>
        <v> 511</v>
      </c>
      <c r="B292" s="170">
        <v>51</v>
      </c>
      <c r="C292" s="170">
        <v>511</v>
      </c>
      <c r="D292" s="170" t="s">
        <v>91</v>
      </c>
      <c r="E292" s="170" t="s">
        <v>2236</v>
      </c>
      <c r="F292" s="170" t="s">
        <v>1006</v>
      </c>
      <c r="G292" s="170" t="str">
        <f t="shared" si="25"/>
        <v>Publishingindustries,exceptinternet(includessoftware)</v>
      </c>
      <c r="H292" s="171">
        <v>511130</v>
      </c>
      <c r="I292" s="170" t="s">
        <v>536</v>
      </c>
      <c r="J292" s="170" t="s">
        <v>1006</v>
      </c>
      <c r="K292" s="172" t="str">
        <f t="shared" si="26"/>
        <v>Publishingindustries,exceptinternet(includessoftware)</v>
      </c>
      <c r="L292" s="171">
        <f t="shared" si="24"/>
        <v>5110</v>
      </c>
    </row>
    <row r="293" spans="1:12" x14ac:dyDescent="0.45">
      <c r="A293" s="170" t="str">
        <f t="shared" si="23"/>
        <v> 511</v>
      </c>
      <c r="B293" s="170">
        <v>51</v>
      </c>
      <c r="C293" s="170">
        <v>511</v>
      </c>
      <c r="D293" s="170" t="s">
        <v>91</v>
      </c>
      <c r="E293" s="170" t="s">
        <v>2236</v>
      </c>
      <c r="F293" s="170" t="s">
        <v>1006</v>
      </c>
      <c r="G293" s="170" t="str">
        <f t="shared" si="25"/>
        <v>Publishingindustries,exceptinternet(includessoftware)</v>
      </c>
      <c r="H293" s="171" t="s">
        <v>537</v>
      </c>
      <c r="I293" s="170" t="s">
        <v>538</v>
      </c>
      <c r="J293" s="170" t="s">
        <v>1006</v>
      </c>
      <c r="K293" s="172" t="str">
        <f t="shared" si="26"/>
        <v>Publishingindustries,exceptinternet(includessoftware)</v>
      </c>
      <c r="L293" s="171">
        <f t="shared" si="24"/>
        <v>5110</v>
      </c>
    </row>
    <row r="294" spans="1:12" x14ac:dyDescent="0.45">
      <c r="A294" s="170" t="str">
        <f t="shared" si="23"/>
        <v> 511</v>
      </c>
      <c r="B294" s="170">
        <v>51</v>
      </c>
      <c r="C294" s="170">
        <v>511</v>
      </c>
      <c r="D294" s="170" t="s">
        <v>91</v>
      </c>
      <c r="E294" s="170" t="s">
        <v>2236</v>
      </c>
      <c r="F294" s="170" t="s">
        <v>1006</v>
      </c>
      <c r="G294" s="170" t="str">
        <f t="shared" si="25"/>
        <v>Publishingindustries,exceptinternet(includessoftware)</v>
      </c>
      <c r="H294" s="171">
        <v>511200</v>
      </c>
      <c r="I294" s="170" t="s">
        <v>523</v>
      </c>
      <c r="J294" s="170" t="s">
        <v>1006</v>
      </c>
      <c r="K294" s="172" t="str">
        <f t="shared" si="26"/>
        <v>Publishingindustries,exceptinternet(includessoftware)</v>
      </c>
      <c r="L294" s="171">
        <f t="shared" si="24"/>
        <v>5110</v>
      </c>
    </row>
    <row r="295" spans="1:12" x14ac:dyDescent="0.45">
      <c r="A295" s="170" t="str">
        <f t="shared" si="23"/>
        <v> 512</v>
      </c>
      <c r="B295" s="170">
        <v>51</v>
      </c>
      <c r="C295" s="170">
        <v>512</v>
      </c>
      <c r="D295" s="170" t="s">
        <v>91</v>
      </c>
      <c r="E295" s="170" t="s">
        <v>2236</v>
      </c>
      <c r="F295" s="170" t="s">
        <v>37</v>
      </c>
      <c r="G295" s="170" t="str">
        <f t="shared" si="25"/>
        <v>Motionpictureandsoundrecordingindustries</v>
      </c>
      <c r="H295" s="171">
        <v>512100</v>
      </c>
      <c r="I295" s="170" t="s">
        <v>517</v>
      </c>
      <c r="J295" s="170" t="s">
        <v>37</v>
      </c>
      <c r="K295" s="172" t="str">
        <f t="shared" si="26"/>
        <v>Motionpictureandsoundrecordingindustries</v>
      </c>
      <c r="L295" s="171">
        <f t="shared" si="24"/>
        <v>5120</v>
      </c>
    </row>
    <row r="296" spans="1:12" x14ac:dyDescent="0.45">
      <c r="A296" s="170" t="str">
        <f t="shared" si="23"/>
        <v> 512</v>
      </c>
      <c r="B296" s="170">
        <v>51</v>
      </c>
      <c r="C296" s="170">
        <v>512</v>
      </c>
      <c r="D296" s="170" t="s">
        <v>91</v>
      </c>
      <c r="E296" s="170" t="s">
        <v>2236</v>
      </c>
      <c r="F296" s="170" t="s">
        <v>37</v>
      </c>
      <c r="G296" s="170" t="str">
        <f t="shared" si="25"/>
        <v>Motionpictureandsoundrecordingindustries</v>
      </c>
      <c r="H296" s="171">
        <v>512200</v>
      </c>
      <c r="I296" s="170" t="s">
        <v>516</v>
      </c>
      <c r="J296" s="170" t="s">
        <v>37</v>
      </c>
      <c r="K296" s="172" t="str">
        <f t="shared" si="26"/>
        <v>Motionpictureandsoundrecordingindustries</v>
      </c>
      <c r="L296" s="171">
        <f t="shared" si="24"/>
        <v>5120</v>
      </c>
    </row>
    <row r="297" spans="1:12" x14ac:dyDescent="0.45">
      <c r="A297" s="170" t="str">
        <f t="shared" si="23"/>
        <v> 513</v>
      </c>
      <c r="B297" s="170">
        <v>51</v>
      </c>
      <c r="C297" s="170">
        <v>513</v>
      </c>
      <c r="D297" s="170" t="s">
        <v>91</v>
      </c>
      <c r="E297" s="170" t="s">
        <v>2236</v>
      </c>
      <c r="F297" s="170" t="s">
        <v>38</v>
      </c>
      <c r="G297" s="170" t="str">
        <f t="shared" si="25"/>
        <v>Broadcastingandtelecommunications</v>
      </c>
      <c r="H297" s="171">
        <v>515100</v>
      </c>
      <c r="I297" s="170" t="s">
        <v>664</v>
      </c>
      <c r="J297" s="170" t="s">
        <v>38</v>
      </c>
      <c r="K297" s="172" t="str">
        <f t="shared" si="26"/>
        <v>Broadcastingandtelecommunications</v>
      </c>
      <c r="L297" s="171">
        <f t="shared" si="24"/>
        <v>5130</v>
      </c>
    </row>
    <row r="298" spans="1:12" x14ac:dyDescent="0.45">
      <c r="A298" s="170" t="str">
        <f t="shared" si="23"/>
        <v> 513</v>
      </c>
      <c r="B298" s="170">
        <v>51</v>
      </c>
      <c r="C298" s="170">
        <v>513</v>
      </c>
      <c r="D298" s="170" t="s">
        <v>91</v>
      </c>
      <c r="E298" s="170" t="s">
        <v>2236</v>
      </c>
      <c r="F298" s="170" t="s">
        <v>38</v>
      </c>
      <c r="G298" s="170" t="str">
        <f t="shared" si="25"/>
        <v>Broadcastingandtelecommunications</v>
      </c>
      <c r="H298" s="171">
        <v>515200</v>
      </c>
      <c r="I298" s="170" t="s">
        <v>1008</v>
      </c>
      <c r="J298" s="170" t="s">
        <v>38</v>
      </c>
      <c r="K298" s="172" t="str">
        <f t="shared" si="26"/>
        <v>Broadcastingandtelecommunications</v>
      </c>
      <c r="L298" s="171">
        <f t="shared" si="24"/>
        <v>5130</v>
      </c>
    </row>
    <row r="299" spans="1:12" x14ac:dyDescent="0.45">
      <c r="A299" s="170" t="str">
        <f t="shared" si="23"/>
        <v> 513</v>
      </c>
      <c r="B299" s="170">
        <v>51</v>
      </c>
      <c r="C299" s="170">
        <v>513</v>
      </c>
      <c r="D299" s="170" t="s">
        <v>91</v>
      </c>
      <c r="E299" s="170" t="s">
        <v>2236</v>
      </c>
      <c r="F299" s="170" t="s">
        <v>38</v>
      </c>
      <c r="G299" s="170" t="str">
        <f t="shared" si="25"/>
        <v>Broadcastingandtelecommunications</v>
      </c>
      <c r="H299" s="171">
        <v>517110</v>
      </c>
      <c r="I299" s="170" t="s">
        <v>665</v>
      </c>
      <c r="J299" s="170" t="s">
        <v>38</v>
      </c>
      <c r="K299" s="172" t="str">
        <f t="shared" si="26"/>
        <v>Broadcastingandtelecommunications</v>
      </c>
      <c r="L299" s="171">
        <f t="shared" si="24"/>
        <v>5130</v>
      </c>
    </row>
    <row r="300" spans="1:12" x14ac:dyDescent="0.45">
      <c r="A300" s="170" t="str">
        <f t="shared" si="23"/>
        <v> 513</v>
      </c>
      <c r="B300" s="170">
        <v>51</v>
      </c>
      <c r="C300" s="170">
        <v>513</v>
      </c>
      <c r="D300" s="170" t="s">
        <v>91</v>
      </c>
      <c r="E300" s="170" t="s">
        <v>2236</v>
      </c>
      <c r="F300" s="170" t="s">
        <v>38</v>
      </c>
      <c r="G300" s="170" t="str">
        <f t="shared" si="25"/>
        <v>Broadcastingandtelecommunications</v>
      </c>
      <c r="H300" s="171">
        <v>517210</v>
      </c>
      <c r="I300" s="170" t="s">
        <v>688</v>
      </c>
      <c r="J300" s="170" t="s">
        <v>38</v>
      </c>
      <c r="K300" s="172" t="str">
        <f t="shared" si="26"/>
        <v>Broadcastingandtelecommunications</v>
      </c>
      <c r="L300" s="171">
        <f t="shared" si="24"/>
        <v>5130</v>
      </c>
    </row>
    <row r="301" spans="1:12" x14ac:dyDescent="0.45">
      <c r="A301" s="170" t="str">
        <f t="shared" si="23"/>
        <v> 513</v>
      </c>
      <c r="B301" s="170">
        <v>51</v>
      </c>
      <c r="C301" s="170">
        <v>513</v>
      </c>
      <c r="D301" s="170" t="s">
        <v>91</v>
      </c>
      <c r="E301" s="170" t="s">
        <v>2236</v>
      </c>
      <c r="F301" s="170" t="s">
        <v>38</v>
      </c>
      <c r="G301" s="170" t="str">
        <f t="shared" si="25"/>
        <v>Broadcastingandtelecommunications</v>
      </c>
      <c r="H301" s="171" t="s">
        <v>685</v>
      </c>
      <c r="I301" s="170" t="s">
        <v>686</v>
      </c>
      <c r="J301" s="170" t="s">
        <v>38</v>
      </c>
      <c r="K301" s="172" t="str">
        <f t="shared" si="26"/>
        <v>Broadcastingandtelecommunications</v>
      </c>
      <c r="L301" s="171">
        <f t="shared" si="24"/>
        <v>5130</v>
      </c>
    </row>
    <row r="302" spans="1:12" x14ac:dyDescent="0.45">
      <c r="A302" s="170" t="str">
        <f t="shared" si="23"/>
        <v> 514</v>
      </c>
      <c r="B302" s="170">
        <v>51</v>
      </c>
      <c r="C302" s="170">
        <v>514</v>
      </c>
      <c r="D302" s="170" t="s">
        <v>91</v>
      </c>
      <c r="E302" s="170" t="s">
        <v>2236</v>
      </c>
      <c r="F302" s="170" t="s">
        <v>1010</v>
      </c>
      <c r="G302" s="170" t="str">
        <f t="shared" si="25"/>
        <v>Dataprocessing,internetpublishing,andotherinformationservices</v>
      </c>
      <c r="H302" s="171">
        <v>518200</v>
      </c>
      <c r="I302" s="170" t="s">
        <v>1011</v>
      </c>
      <c r="J302" s="170" t="s">
        <v>1010</v>
      </c>
      <c r="K302" s="172" t="str">
        <f t="shared" si="26"/>
        <v>Dataprocessing,internetpublishing,andotherinformationservices</v>
      </c>
      <c r="L302" s="171">
        <f t="shared" si="24"/>
        <v>5140</v>
      </c>
    </row>
    <row r="303" spans="1:12" x14ac:dyDescent="0.45">
      <c r="A303" s="170" t="str">
        <f t="shared" si="23"/>
        <v> 514</v>
      </c>
      <c r="B303" s="170">
        <v>51</v>
      </c>
      <c r="C303" s="170">
        <v>514</v>
      </c>
      <c r="D303" s="170" t="s">
        <v>91</v>
      </c>
      <c r="E303" s="170" t="s">
        <v>2236</v>
      </c>
      <c r="F303" s="170" t="s">
        <v>1010</v>
      </c>
      <c r="G303" s="170" t="str">
        <f t="shared" si="25"/>
        <v>Dataprocessing,internetpublishing,andotherinformationservices</v>
      </c>
      <c r="H303" s="171" t="s">
        <v>662</v>
      </c>
      <c r="I303" s="170" t="s">
        <v>663</v>
      </c>
      <c r="J303" s="170" t="s">
        <v>1010</v>
      </c>
      <c r="K303" s="172" t="str">
        <f t="shared" si="26"/>
        <v>Dataprocessing,internetpublishing,andotherinformationservices</v>
      </c>
      <c r="L303" s="171">
        <f t="shared" si="24"/>
        <v>5140</v>
      </c>
    </row>
    <row r="304" spans="1:12" x14ac:dyDescent="0.45">
      <c r="A304" s="170" t="str">
        <f t="shared" si="23"/>
        <v> 514</v>
      </c>
      <c r="B304" s="170">
        <v>51</v>
      </c>
      <c r="C304" s="170">
        <v>514</v>
      </c>
      <c r="D304" s="170" t="s">
        <v>91</v>
      </c>
      <c r="E304" s="170" t="s">
        <v>2236</v>
      </c>
      <c r="F304" s="170" t="s">
        <v>1010</v>
      </c>
      <c r="G304" s="170" t="str">
        <f t="shared" si="25"/>
        <v>Dataprocessing,internetpublishing,andotherinformationservices</v>
      </c>
      <c r="H304" s="171">
        <v>519130</v>
      </c>
      <c r="I304" s="170" t="s">
        <v>619</v>
      </c>
      <c r="J304" s="170" t="s">
        <v>1010</v>
      </c>
      <c r="K304" s="172" t="str">
        <f t="shared" si="26"/>
        <v>Dataprocessing,internetpublishing,andotherinformationservices</v>
      </c>
      <c r="L304" s="171">
        <f t="shared" si="24"/>
        <v>5140</v>
      </c>
    </row>
    <row r="305" spans="1:12" x14ac:dyDescent="0.45">
      <c r="A305" s="170" t="str">
        <f t="shared" si="23"/>
        <v> 521CI</v>
      </c>
      <c r="B305" s="179" t="s">
        <v>93</v>
      </c>
      <c r="C305" s="179" t="s">
        <v>1013</v>
      </c>
      <c r="D305" s="179" t="s">
        <v>92</v>
      </c>
      <c r="E305" s="170" t="s">
        <v>2239</v>
      </c>
      <c r="F305" s="179" t="s">
        <v>63</v>
      </c>
      <c r="G305" s="179" t="str">
        <f t="shared" si="25"/>
        <v>FederalReservebanks,creditintermediation,andrelatedactivities</v>
      </c>
      <c r="H305" s="182" t="s">
        <v>676</v>
      </c>
      <c r="I305" s="179" t="s">
        <v>677</v>
      </c>
      <c r="J305" s="179" t="s">
        <v>63</v>
      </c>
      <c r="K305" s="183" t="str">
        <f t="shared" si="26"/>
        <v>FederalReservebanks,creditintermediation,andrelatedactivities</v>
      </c>
      <c r="L305" s="182" t="str">
        <f t="shared" ref="L305:L306" si="27">$O$44</f>
        <v>52**</v>
      </c>
    </row>
    <row r="306" spans="1:12" x14ac:dyDescent="0.45">
      <c r="A306" s="170" t="str">
        <f t="shared" si="23"/>
        <v> 521CI</v>
      </c>
      <c r="B306" s="179" t="s">
        <v>93</v>
      </c>
      <c r="C306" s="179" t="s">
        <v>1013</v>
      </c>
      <c r="D306" s="179" t="s">
        <v>92</v>
      </c>
      <c r="E306" s="170" t="s">
        <v>2239</v>
      </c>
      <c r="F306" s="179" t="s">
        <v>63</v>
      </c>
      <c r="G306" s="179" t="str">
        <f t="shared" si="25"/>
        <v>FederalReservebanks,creditintermediation,andrelatedactivities</v>
      </c>
      <c r="H306" s="182" t="s">
        <v>678</v>
      </c>
      <c r="I306" s="179" t="s">
        <v>679</v>
      </c>
      <c r="J306" s="179" t="s">
        <v>63</v>
      </c>
      <c r="K306" s="183" t="str">
        <f t="shared" si="26"/>
        <v>FederalReservebanks,creditintermediation,andrelatedactivities</v>
      </c>
      <c r="L306" s="182" t="str">
        <f t="shared" si="27"/>
        <v>52**</v>
      </c>
    </row>
    <row r="307" spans="1:12" x14ac:dyDescent="0.45">
      <c r="A307" s="170" t="str">
        <f t="shared" si="23"/>
        <v> 523</v>
      </c>
      <c r="B307" s="170" t="s">
        <v>93</v>
      </c>
      <c r="C307" s="170">
        <v>523</v>
      </c>
      <c r="D307" s="170" t="s">
        <v>92</v>
      </c>
      <c r="E307" s="170" t="s">
        <v>2239</v>
      </c>
      <c r="F307" s="170" t="s">
        <v>39</v>
      </c>
      <c r="G307" s="170" t="str">
        <f t="shared" si="25"/>
        <v>Securities,commoditycontracts,andinvestments</v>
      </c>
      <c r="H307" s="171" t="s">
        <v>681</v>
      </c>
      <c r="I307" s="170" t="s">
        <v>682</v>
      </c>
      <c r="J307" s="170" t="s">
        <v>39</v>
      </c>
      <c r="K307" s="172" t="str">
        <f t="shared" si="26"/>
        <v>Securities,commoditycontracts,andinvestments</v>
      </c>
      <c r="L307" s="171">
        <f t="shared" ref="L307:L351" si="28">INDEX($O$2:$O$65,MATCH(J307,$Q$2:$Q$65,0))</f>
        <v>5230</v>
      </c>
    </row>
    <row r="308" spans="1:12" x14ac:dyDescent="0.45">
      <c r="A308" s="170" t="str">
        <f t="shared" si="23"/>
        <v> 523</v>
      </c>
      <c r="B308" s="170" t="s">
        <v>93</v>
      </c>
      <c r="C308" s="170">
        <v>523</v>
      </c>
      <c r="D308" s="170" t="s">
        <v>92</v>
      </c>
      <c r="E308" s="170" t="s">
        <v>2239</v>
      </c>
      <c r="F308" s="170" t="s">
        <v>39</v>
      </c>
      <c r="G308" s="170" t="str">
        <f t="shared" si="25"/>
        <v>Securities,commoditycontracts,andinvestments</v>
      </c>
      <c r="H308" s="171">
        <v>523900</v>
      </c>
      <c r="I308" s="170" t="s">
        <v>683</v>
      </c>
      <c r="J308" s="170" t="s">
        <v>39</v>
      </c>
      <c r="K308" s="172" t="str">
        <f t="shared" si="26"/>
        <v>Securities,commoditycontracts,andinvestments</v>
      </c>
      <c r="L308" s="171">
        <f t="shared" si="28"/>
        <v>5230</v>
      </c>
    </row>
    <row r="309" spans="1:12" x14ac:dyDescent="0.45">
      <c r="A309" s="170" t="str">
        <f t="shared" si="23"/>
        <v> 524</v>
      </c>
      <c r="B309" s="170" t="s">
        <v>93</v>
      </c>
      <c r="C309" s="170">
        <v>524</v>
      </c>
      <c r="D309" s="170" t="s">
        <v>92</v>
      </c>
      <c r="E309" s="170" t="s">
        <v>2239</v>
      </c>
      <c r="F309" s="170" t="s">
        <v>40</v>
      </c>
      <c r="G309" s="170" t="str">
        <f t="shared" si="25"/>
        <v>Insurancecarriersandrelatedactivities</v>
      </c>
      <c r="H309" s="171">
        <v>524100</v>
      </c>
      <c r="I309" s="170" t="s">
        <v>684</v>
      </c>
      <c r="J309" s="170" t="s">
        <v>40</v>
      </c>
      <c r="K309" s="172" t="str">
        <f t="shared" si="26"/>
        <v>Insurancecarriersandrelatedactivities</v>
      </c>
      <c r="L309" s="171">
        <f t="shared" si="28"/>
        <v>5240</v>
      </c>
    </row>
    <row r="310" spans="1:12" x14ac:dyDescent="0.45">
      <c r="A310" s="170" t="str">
        <f t="shared" si="23"/>
        <v> 524</v>
      </c>
      <c r="B310" s="170" t="s">
        <v>93</v>
      </c>
      <c r="C310" s="170">
        <v>524</v>
      </c>
      <c r="D310" s="170" t="s">
        <v>92</v>
      </c>
      <c r="E310" s="170" t="s">
        <v>2239</v>
      </c>
      <c r="F310" s="170" t="s">
        <v>40</v>
      </c>
      <c r="G310" s="170" t="str">
        <f t="shared" si="25"/>
        <v>Insurancecarriersandrelatedactivities</v>
      </c>
      <c r="H310" s="171">
        <v>524200</v>
      </c>
      <c r="I310" s="170" t="s">
        <v>1017</v>
      </c>
      <c r="J310" s="170" t="s">
        <v>40</v>
      </c>
      <c r="K310" s="172" t="str">
        <f t="shared" si="26"/>
        <v>Insurancecarriersandrelatedactivities</v>
      </c>
      <c r="L310" s="171">
        <f t="shared" si="28"/>
        <v>5240</v>
      </c>
    </row>
    <row r="311" spans="1:12" x14ac:dyDescent="0.45">
      <c r="A311" s="170" t="str">
        <f t="shared" si="23"/>
        <v> 525</v>
      </c>
      <c r="B311" s="170" t="s">
        <v>93</v>
      </c>
      <c r="C311" s="170">
        <v>525</v>
      </c>
      <c r="D311" s="170" t="s">
        <v>92</v>
      </c>
      <c r="E311" s="170" t="s">
        <v>2239</v>
      </c>
      <c r="F311" s="170" t="s">
        <v>41</v>
      </c>
      <c r="G311" s="170" t="str">
        <f t="shared" si="25"/>
        <v>Funds,trusts,andotherfinancialvehicles</v>
      </c>
      <c r="H311" s="171">
        <v>525000</v>
      </c>
      <c r="I311" s="170" t="s">
        <v>41</v>
      </c>
      <c r="J311" s="170" t="s">
        <v>41</v>
      </c>
      <c r="K311" s="172" t="str">
        <f t="shared" si="26"/>
        <v>Funds,trusts,andotherfinancialvehicles</v>
      </c>
      <c r="L311" s="171">
        <f t="shared" si="28"/>
        <v>5250</v>
      </c>
    </row>
    <row r="312" spans="1:12" x14ac:dyDescent="0.45">
      <c r="A312" s="170" t="str">
        <f t="shared" si="23"/>
        <v>HS</v>
      </c>
      <c r="B312" s="170" t="s">
        <v>93</v>
      </c>
      <c r="C312" s="170">
        <v>531</v>
      </c>
      <c r="D312" s="170" t="s">
        <v>92</v>
      </c>
      <c r="E312" s="170" t="s">
        <v>2239</v>
      </c>
      <c r="F312" s="170" t="s">
        <v>42</v>
      </c>
      <c r="G312" s="170" t="str">
        <f t="shared" si="25"/>
        <v>Realestate</v>
      </c>
      <c r="H312" s="171" t="s">
        <v>1081</v>
      </c>
      <c r="I312" s="170" t="s">
        <v>1082</v>
      </c>
      <c r="J312" s="170" t="s">
        <v>42</v>
      </c>
      <c r="K312" s="172" t="str">
        <f t="shared" si="26"/>
        <v>Realestate</v>
      </c>
      <c r="L312" s="171">
        <f t="shared" si="28"/>
        <v>5310</v>
      </c>
    </row>
    <row r="313" spans="1:12" x14ac:dyDescent="0.45">
      <c r="A313" s="170" t="str">
        <f t="shared" si="23"/>
        <v>HS</v>
      </c>
      <c r="B313" s="170" t="s">
        <v>93</v>
      </c>
      <c r="C313" s="170">
        <v>531</v>
      </c>
      <c r="D313" s="170" t="s">
        <v>92</v>
      </c>
      <c r="E313" s="170" t="s">
        <v>2239</v>
      </c>
      <c r="F313" s="170" t="s">
        <v>42</v>
      </c>
      <c r="G313" s="170" t="str">
        <f t="shared" si="25"/>
        <v>Realestate</v>
      </c>
      <c r="H313" s="171" t="s">
        <v>1083</v>
      </c>
      <c r="I313" s="170" t="s">
        <v>1084</v>
      </c>
      <c r="J313" s="170" t="s">
        <v>42</v>
      </c>
      <c r="K313" s="172" t="str">
        <f t="shared" si="26"/>
        <v>Realestate</v>
      </c>
      <c r="L313" s="171">
        <f t="shared" si="28"/>
        <v>5310</v>
      </c>
    </row>
    <row r="314" spans="1:12" x14ac:dyDescent="0.45">
      <c r="A314" s="170" t="str">
        <f t="shared" si="23"/>
        <v> 532RL</v>
      </c>
      <c r="B314" s="170" t="s">
        <v>93</v>
      </c>
      <c r="C314" s="170" t="s">
        <v>1019</v>
      </c>
      <c r="D314" s="170" t="s">
        <v>92</v>
      </c>
      <c r="E314" s="170" t="s">
        <v>2239</v>
      </c>
      <c r="F314" s="170" t="s">
        <v>61</v>
      </c>
      <c r="G314" s="170" t="str">
        <f t="shared" si="25"/>
        <v>Rentalandleasingservicesandlessorsofintangibleassets</v>
      </c>
      <c r="H314" s="171">
        <v>532100</v>
      </c>
      <c r="I314" s="170" t="s">
        <v>647</v>
      </c>
      <c r="J314" s="170" t="s">
        <v>61</v>
      </c>
      <c r="K314" s="172" t="str">
        <f t="shared" si="26"/>
        <v>Rentalandleasingservicesandlessorsofintangibleassets</v>
      </c>
      <c r="L314" s="171">
        <f t="shared" si="28"/>
        <v>5320</v>
      </c>
    </row>
    <row r="315" spans="1:12" x14ac:dyDescent="0.45">
      <c r="A315" s="170" t="str">
        <f t="shared" si="23"/>
        <v> 532RL</v>
      </c>
      <c r="B315" s="170" t="s">
        <v>93</v>
      </c>
      <c r="C315" s="170" t="s">
        <v>1019</v>
      </c>
      <c r="D315" s="170" t="s">
        <v>92</v>
      </c>
      <c r="E315" s="170" t="s">
        <v>2239</v>
      </c>
      <c r="F315" s="170" t="s">
        <v>61</v>
      </c>
      <c r="G315" s="170" t="str">
        <f t="shared" si="25"/>
        <v>Rentalandleasingservicesandlessorsofintangibleassets</v>
      </c>
      <c r="H315" s="171" t="s">
        <v>457</v>
      </c>
      <c r="I315" s="170" t="s">
        <v>458</v>
      </c>
      <c r="J315" s="170" t="s">
        <v>61</v>
      </c>
      <c r="K315" s="172" t="str">
        <f t="shared" si="26"/>
        <v>Rentalandleasingservicesandlessorsofintangibleassets</v>
      </c>
      <c r="L315" s="171">
        <f t="shared" si="28"/>
        <v>5320</v>
      </c>
    </row>
    <row r="316" spans="1:12" x14ac:dyDescent="0.45">
      <c r="A316" s="170" t="str">
        <f t="shared" si="23"/>
        <v> 532RL</v>
      </c>
      <c r="B316" s="170" t="s">
        <v>93</v>
      </c>
      <c r="C316" s="170" t="s">
        <v>1019</v>
      </c>
      <c r="D316" s="170" t="s">
        <v>92</v>
      </c>
      <c r="E316" s="170" t="s">
        <v>2239</v>
      </c>
      <c r="F316" s="170" t="s">
        <v>61</v>
      </c>
      <c r="G316" s="170" t="str">
        <f t="shared" si="25"/>
        <v>Rentalandleasingservicesandlessorsofintangibleassets</v>
      </c>
      <c r="H316" s="171">
        <v>532400</v>
      </c>
      <c r="I316" s="170" t="s">
        <v>650</v>
      </c>
      <c r="J316" s="170" t="s">
        <v>61</v>
      </c>
      <c r="K316" s="172" t="str">
        <f t="shared" si="26"/>
        <v>Rentalandleasingservicesandlessorsofintangibleassets</v>
      </c>
      <c r="L316" s="171">
        <f t="shared" si="28"/>
        <v>5320</v>
      </c>
    </row>
    <row r="317" spans="1:12" x14ac:dyDescent="0.45">
      <c r="A317" s="170" t="str">
        <f t="shared" si="23"/>
        <v> 532RL</v>
      </c>
      <c r="B317" s="170" t="s">
        <v>93</v>
      </c>
      <c r="C317" s="170" t="s">
        <v>1019</v>
      </c>
      <c r="D317" s="170" t="s">
        <v>92</v>
      </c>
      <c r="E317" s="170" t="s">
        <v>2239</v>
      </c>
      <c r="F317" s="170" t="s">
        <v>61</v>
      </c>
      <c r="G317" s="170" t="str">
        <f t="shared" si="25"/>
        <v>Rentalandleasingservicesandlessorsofintangibleassets</v>
      </c>
      <c r="H317" s="171">
        <v>533000</v>
      </c>
      <c r="I317" s="170" t="s">
        <v>1021</v>
      </c>
      <c r="J317" s="170" t="s">
        <v>61</v>
      </c>
      <c r="K317" s="172" t="str">
        <f t="shared" si="26"/>
        <v>Rentalandleasingservicesandlessorsofintangibleassets</v>
      </c>
      <c r="L317" s="171">
        <f t="shared" si="28"/>
        <v>5320</v>
      </c>
    </row>
    <row r="318" spans="1:12" x14ac:dyDescent="0.45">
      <c r="A318" s="170" t="str">
        <f t="shared" si="23"/>
        <v> 5411</v>
      </c>
      <c r="B318" s="170" t="s">
        <v>95</v>
      </c>
      <c r="C318" s="170">
        <v>5411</v>
      </c>
      <c r="D318" s="170" t="s">
        <v>94</v>
      </c>
      <c r="E318" s="170" t="s">
        <v>2242</v>
      </c>
      <c r="F318" s="170" t="s">
        <v>96</v>
      </c>
      <c r="G318" s="170" t="str">
        <f t="shared" si="25"/>
        <v>Legalservices</v>
      </c>
      <c r="H318" s="171">
        <v>541100</v>
      </c>
      <c r="I318" s="170" t="s">
        <v>96</v>
      </c>
      <c r="J318" s="170" t="s">
        <v>96</v>
      </c>
      <c r="K318" s="172" t="str">
        <f t="shared" si="26"/>
        <v>Legalservices</v>
      </c>
      <c r="L318" s="171">
        <f t="shared" si="28"/>
        <v>5411</v>
      </c>
    </row>
    <row r="319" spans="1:12" x14ac:dyDescent="0.45">
      <c r="A319" s="170" t="str">
        <f t="shared" si="23"/>
        <v> 5415</v>
      </c>
      <c r="B319" s="170" t="s">
        <v>95</v>
      </c>
      <c r="C319" s="170">
        <v>5415</v>
      </c>
      <c r="D319" s="170" t="s">
        <v>94</v>
      </c>
      <c r="E319" s="170" t="s">
        <v>2242</v>
      </c>
      <c r="F319" s="170" t="s">
        <v>97</v>
      </c>
      <c r="G319" s="170" t="str">
        <f t="shared" si="25"/>
        <v>Computersystemsdesignandrelatedservices</v>
      </c>
      <c r="H319" s="171">
        <v>541511</v>
      </c>
      <c r="I319" s="170" t="s">
        <v>1022</v>
      </c>
      <c r="J319" s="170" t="s">
        <v>97</v>
      </c>
      <c r="K319" s="172" t="str">
        <f t="shared" si="26"/>
        <v>Computersystemsdesignandrelatedservices</v>
      </c>
      <c r="L319" s="171">
        <f t="shared" si="28"/>
        <v>5415</v>
      </c>
    </row>
    <row r="320" spans="1:12" x14ac:dyDescent="0.45">
      <c r="A320" s="170" t="str">
        <f t="shared" si="23"/>
        <v> 5415</v>
      </c>
      <c r="B320" s="170" t="s">
        <v>95</v>
      </c>
      <c r="C320" s="170">
        <v>5415</v>
      </c>
      <c r="D320" s="170" t="s">
        <v>94</v>
      </c>
      <c r="E320" s="170" t="s">
        <v>2242</v>
      </c>
      <c r="F320" s="170" t="s">
        <v>97</v>
      </c>
      <c r="G320" s="170" t="str">
        <f t="shared" si="25"/>
        <v>Computersystemsdesignandrelatedservices</v>
      </c>
      <c r="H320" s="171">
        <v>541512</v>
      </c>
      <c r="I320" s="170" t="s">
        <v>1023</v>
      </c>
      <c r="J320" s="170" t="s">
        <v>97</v>
      </c>
      <c r="K320" s="172" t="str">
        <f t="shared" si="26"/>
        <v>Computersystemsdesignandrelatedservices</v>
      </c>
      <c r="L320" s="171">
        <f t="shared" si="28"/>
        <v>5415</v>
      </c>
    </row>
    <row r="321" spans="1:12" x14ac:dyDescent="0.45">
      <c r="A321" s="170" t="str">
        <f t="shared" si="23"/>
        <v> 5415</v>
      </c>
      <c r="B321" s="170" t="s">
        <v>95</v>
      </c>
      <c r="C321" s="170">
        <v>5415</v>
      </c>
      <c r="D321" s="170" t="s">
        <v>94</v>
      </c>
      <c r="E321" s="170" t="s">
        <v>2242</v>
      </c>
      <c r="F321" s="170" t="s">
        <v>97</v>
      </c>
      <c r="G321" s="170" t="str">
        <f t="shared" si="25"/>
        <v>Computersystemsdesignandrelatedservices</v>
      </c>
      <c r="H321" s="171" t="s">
        <v>1024</v>
      </c>
      <c r="I321" s="170" t="s">
        <v>1025</v>
      </c>
      <c r="J321" s="170" t="s">
        <v>97</v>
      </c>
      <c r="K321" s="172" t="str">
        <f t="shared" si="26"/>
        <v>Computersystemsdesignandrelatedservices</v>
      </c>
      <c r="L321" s="171">
        <f t="shared" si="28"/>
        <v>5415</v>
      </c>
    </row>
    <row r="322" spans="1:12" x14ac:dyDescent="0.45">
      <c r="A322" s="170" t="str">
        <f t="shared" ref="A322:A385" si="29">INDEX($A$397:$A$469,MATCH(C322,$C$397:$C$469,0))</f>
        <v> 5412OP</v>
      </c>
      <c r="B322" s="170" t="s">
        <v>95</v>
      </c>
      <c r="C322" s="170" t="s">
        <v>43</v>
      </c>
      <c r="D322" s="170" t="s">
        <v>94</v>
      </c>
      <c r="E322" s="170" t="s">
        <v>2242</v>
      </c>
      <c r="F322" s="170" t="s">
        <v>65</v>
      </c>
      <c r="G322" s="170" t="str">
        <f t="shared" si="25"/>
        <v>Miscellaneousprofessional,scientific,andtechnicalservices</v>
      </c>
      <c r="H322" s="171">
        <v>541200</v>
      </c>
      <c r="I322" s="170" t="s">
        <v>691</v>
      </c>
      <c r="J322" s="170" t="s">
        <v>65</v>
      </c>
      <c r="K322" s="172" t="str">
        <f t="shared" si="26"/>
        <v>Miscellaneousprofessional,scientific,andtechnicalservices</v>
      </c>
      <c r="L322" s="171">
        <f t="shared" si="28"/>
        <v>5412</v>
      </c>
    </row>
    <row r="323" spans="1:12" x14ac:dyDescent="0.45">
      <c r="A323" s="170" t="str">
        <f t="shared" si="29"/>
        <v> 5412OP</v>
      </c>
      <c r="B323" s="170" t="s">
        <v>95</v>
      </c>
      <c r="C323" s="170" t="s">
        <v>43</v>
      </c>
      <c r="D323" s="170" t="s">
        <v>94</v>
      </c>
      <c r="E323" s="170" t="s">
        <v>2242</v>
      </c>
      <c r="F323" s="170" t="s">
        <v>65</v>
      </c>
      <c r="G323" s="170" t="str">
        <f t="shared" ref="G323:G386" si="30">SUBSTITUTE(SUBSTITUTE(F323," ",""),CHAR(160),"")</f>
        <v>Miscellaneousprofessional,scientific,andtechnicalservices</v>
      </c>
      <c r="H323" s="171">
        <v>541300</v>
      </c>
      <c r="I323" s="170" t="s">
        <v>1027</v>
      </c>
      <c r="J323" s="170" t="s">
        <v>65</v>
      </c>
      <c r="K323" s="172" t="str">
        <f t="shared" ref="K323:K386" si="31">SUBSTITUTE(SUBSTITUTE(J323," ",""),CHAR(160),"")</f>
        <v>Miscellaneousprofessional,scientific,andtechnicalservices</v>
      </c>
      <c r="L323" s="171">
        <f t="shared" si="28"/>
        <v>5412</v>
      </c>
    </row>
    <row r="324" spans="1:12" x14ac:dyDescent="0.45">
      <c r="A324" s="170" t="str">
        <f t="shared" si="29"/>
        <v> 5412OP</v>
      </c>
      <c r="B324" s="170" t="s">
        <v>95</v>
      </c>
      <c r="C324" s="170" t="s">
        <v>43</v>
      </c>
      <c r="D324" s="170" t="s">
        <v>94</v>
      </c>
      <c r="E324" s="170" t="s">
        <v>2242</v>
      </c>
      <c r="F324" s="170" t="s">
        <v>65</v>
      </c>
      <c r="G324" s="170" t="str">
        <f t="shared" si="30"/>
        <v>Miscellaneousprofessional,scientific,andtechnicalservices</v>
      </c>
      <c r="H324" s="171">
        <v>541400</v>
      </c>
      <c r="I324" s="170" t="s">
        <v>692</v>
      </c>
      <c r="J324" s="170" t="s">
        <v>65</v>
      </c>
      <c r="K324" s="172" t="str">
        <f t="shared" si="31"/>
        <v>Miscellaneousprofessional,scientific,andtechnicalservices</v>
      </c>
      <c r="L324" s="171">
        <f t="shared" si="28"/>
        <v>5412</v>
      </c>
    </row>
    <row r="325" spans="1:12" x14ac:dyDescent="0.45">
      <c r="A325" s="170" t="str">
        <f t="shared" si="29"/>
        <v> 5412OP</v>
      </c>
      <c r="B325" s="170" t="s">
        <v>95</v>
      </c>
      <c r="C325" s="170" t="s">
        <v>43</v>
      </c>
      <c r="D325" s="170" t="s">
        <v>94</v>
      </c>
      <c r="E325" s="170" t="s">
        <v>2242</v>
      </c>
      <c r="F325" s="170" t="s">
        <v>65</v>
      </c>
      <c r="G325" s="170" t="str">
        <f t="shared" si="30"/>
        <v>Miscellaneousprofessional,scientific,andtechnicalservices</v>
      </c>
      <c r="H325" s="171">
        <v>541610</v>
      </c>
      <c r="I325" s="170" t="s">
        <v>1028</v>
      </c>
      <c r="J325" s="170" t="s">
        <v>65</v>
      </c>
      <c r="K325" s="172" t="str">
        <f t="shared" si="31"/>
        <v>Miscellaneousprofessional,scientific,andtechnicalservices</v>
      </c>
      <c r="L325" s="171">
        <f t="shared" si="28"/>
        <v>5412</v>
      </c>
    </row>
    <row r="326" spans="1:12" x14ac:dyDescent="0.45">
      <c r="A326" s="170" t="str">
        <f t="shared" si="29"/>
        <v> 5412OP</v>
      </c>
      <c r="B326" s="170" t="s">
        <v>95</v>
      </c>
      <c r="C326" s="170" t="s">
        <v>43</v>
      </c>
      <c r="D326" s="170" t="s">
        <v>94</v>
      </c>
      <c r="E326" s="170" t="s">
        <v>2242</v>
      </c>
      <c r="F326" s="170" t="s">
        <v>65</v>
      </c>
      <c r="G326" s="170" t="str">
        <f t="shared" si="30"/>
        <v>Miscellaneousprofessional,scientific,andtechnicalservices</v>
      </c>
      <c r="H326" s="171" t="s">
        <v>1029</v>
      </c>
      <c r="I326" s="170" t="s">
        <v>1030</v>
      </c>
      <c r="J326" s="170" t="s">
        <v>65</v>
      </c>
      <c r="K326" s="172" t="str">
        <f t="shared" si="31"/>
        <v>Miscellaneousprofessional,scientific,andtechnicalservices</v>
      </c>
      <c r="L326" s="171">
        <f t="shared" si="28"/>
        <v>5412</v>
      </c>
    </row>
    <row r="327" spans="1:12" x14ac:dyDescent="0.45">
      <c r="A327" s="170" t="str">
        <f t="shared" si="29"/>
        <v> 5412OP</v>
      </c>
      <c r="B327" s="170" t="s">
        <v>95</v>
      </c>
      <c r="C327" s="170" t="s">
        <v>43</v>
      </c>
      <c r="D327" s="170" t="s">
        <v>94</v>
      </c>
      <c r="E327" s="170" t="s">
        <v>2242</v>
      </c>
      <c r="F327" s="170" t="s">
        <v>65</v>
      </c>
      <c r="G327" s="170" t="str">
        <f t="shared" si="30"/>
        <v>Miscellaneousprofessional,scientific,andtechnicalservices</v>
      </c>
      <c r="H327" s="171">
        <v>541700</v>
      </c>
      <c r="I327" s="170" t="s">
        <v>708</v>
      </c>
      <c r="J327" s="170" t="s">
        <v>65</v>
      </c>
      <c r="K327" s="172" t="str">
        <f t="shared" si="31"/>
        <v>Miscellaneousprofessional,scientific,andtechnicalservices</v>
      </c>
      <c r="L327" s="171">
        <f t="shared" si="28"/>
        <v>5412</v>
      </c>
    </row>
    <row r="328" spans="1:12" x14ac:dyDescent="0.45">
      <c r="A328" s="170" t="str">
        <f t="shared" si="29"/>
        <v> 5412OP</v>
      </c>
      <c r="B328" s="170" t="s">
        <v>95</v>
      </c>
      <c r="C328" s="170" t="s">
        <v>43</v>
      </c>
      <c r="D328" s="170" t="s">
        <v>94</v>
      </c>
      <c r="E328" s="170" t="s">
        <v>2242</v>
      </c>
      <c r="F328" s="170" t="s">
        <v>65</v>
      </c>
      <c r="G328" s="170" t="str">
        <f t="shared" si="30"/>
        <v>Miscellaneousprofessional,scientific,andtechnicalservices</v>
      </c>
      <c r="H328" s="171">
        <v>541800</v>
      </c>
      <c r="I328" s="170" t="s">
        <v>697</v>
      </c>
      <c r="J328" s="170" t="s">
        <v>65</v>
      </c>
      <c r="K328" s="172" t="str">
        <f t="shared" si="31"/>
        <v>Miscellaneousprofessional,scientific,andtechnicalservices</v>
      </c>
      <c r="L328" s="171">
        <f t="shared" si="28"/>
        <v>5412</v>
      </c>
    </row>
    <row r="329" spans="1:12" x14ac:dyDescent="0.45">
      <c r="A329" s="170" t="str">
        <f t="shared" si="29"/>
        <v> 5412OP</v>
      </c>
      <c r="B329" s="170" t="s">
        <v>95</v>
      </c>
      <c r="C329" s="170" t="s">
        <v>43</v>
      </c>
      <c r="D329" s="170" t="s">
        <v>94</v>
      </c>
      <c r="E329" s="170" t="s">
        <v>2242</v>
      </c>
      <c r="F329" s="170" t="s">
        <v>65</v>
      </c>
      <c r="G329" s="170" t="str">
        <f t="shared" si="30"/>
        <v>Miscellaneousprofessional,scientific,andtechnicalservices</v>
      </c>
      <c r="H329" s="171" t="s">
        <v>1032</v>
      </c>
      <c r="I329" s="170" t="s">
        <v>1033</v>
      </c>
      <c r="J329" s="170" t="s">
        <v>65</v>
      </c>
      <c r="K329" s="172" t="str">
        <f t="shared" si="31"/>
        <v>Miscellaneousprofessional,scientific,andtechnicalservices</v>
      </c>
      <c r="L329" s="171">
        <f t="shared" si="28"/>
        <v>5412</v>
      </c>
    </row>
    <row r="330" spans="1:12" x14ac:dyDescent="0.45">
      <c r="A330" s="170" t="str">
        <f t="shared" si="29"/>
        <v> 5412OP</v>
      </c>
      <c r="B330" s="170" t="s">
        <v>95</v>
      </c>
      <c r="C330" s="170" t="s">
        <v>43</v>
      </c>
      <c r="D330" s="170" t="s">
        <v>94</v>
      </c>
      <c r="E330" s="170" t="s">
        <v>2242</v>
      </c>
      <c r="F330" s="170" t="s">
        <v>65</v>
      </c>
      <c r="G330" s="170" t="str">
        <f t="shared" si="30"/>
        <v>Miscellaneousprofessional,scientific,andtechnicalservices</v>
      </c>
      <c r="H330" s="171">
        <v>541920</v>
      </c>
      <c r="I330" s="170" t="s">
        <v>666</v>
      </c>
      <c r="J330" s="170" t="s">
        <v>65</v>
      </c>
      <c r="K330" s="172" t="str">
        <f t="shared" si="31"/>
        <v>Miscellaneousprofessional,scientific,andtechnicalservices</v>
      </c>
      <c r="L330" s="171">
        <f t="shared" si="28"/>
        <v>5412</v>
      </c>
    </row>
    <row r="331" spans="1:12" x14ac:dyDescent="0.45">
      <c r="A331" s="170" t="str">
        <f t="shared" si="29"/>
        <v> 5412OP</v>
      </c>
      <c r="B331" s="170" t="s">
        <v>95</v>
      </c>
      <c r="C331" s="170" t="s">
        <v>43</v>
      </c>
      <c r="D331" s="170" t="s">
        <v>94</v>
      </c>
      <c r="E331" s="170" t="s">
        <v>2242</v>
      </c>
      <c r="F331" s="170" t="s">
        <v>65</v>
      </c>
      <c r="G331" s="170" t="str">
        <f t="shared" si="30"/>
        <v>Miscellaneousprofessional,scientific,andtechnicalservices</v>
      </c>
      <c r="H331" s="171">
        <v>541940</v>
      </c>
      <c r="I331" s="170" t="s">
        <v>670</v>
      </c>
      <c r="J331" s="170" t="s">
        <v>65</v>
      </c>
      <c r="K331" s="172" t="str">
        <f t="shared" si="31"/>
        <v>Miscellaneousprofessional,scientific,andtechnicalservices</v>
      </c>
      <c r="L331" s="171">
        <f t="shared" si="28"/>
        <v>5412</v>
      </c>
    </row>
    <row r="332" spans="1:12" x14ac:dyDescent="0.45">
      <c r="A332" s="170" t="str">
        <f t="shared" si="29"/>
        <v> 55</v>
      </c>
      <c r="B332" s="170" t="s">
        <v>95</v>
      </c>
      <c r="C332" s="170">
        <v>55</v>
      </c>
      <c r="D332" s="170" t="s">
        <v>94</v>
      </c>
      <c r="E332" s="170" t="s">
        <v>2242</v>
      </c>
      <c r="F332" s="170" t="s">
        <v>72</v>
      </c>
      <c r="G332" s="170" t="str">
        <f t="shared" si="30"/>
        <v>Managementofcompaniesandenterprises</v>
      </c>
      <c r="H332" s="171">
        <v>550000</v>
      </c>
      <c r="I332" s="170" t="s">
        <v>72</v>
      </c>
      <c r="J332" s="170" t="s">
        <v>72</v>
      </c>
      <c r="K332" s="172" t="str">
        <f t="shared" si="31"/>
        <v>Managementofcompaniesandenterprises</v>
      </c>
      <c r="L332" s="171">
        <f t="shared" si="28"/>
        <v>5500</v>
      </c>
    </row>
    <row r="333" spans="1:12" x14ac:dyDescent="0.45">
      <c r="A333" s="170" t="str">
        <f t="shared" si="29"/>
        <v> 561</v>
      </c>
      <c r="B333" s="170" t="s">
        <v>95</v>
      </c>
      <c r="C333" s="170">
        <v>561</v>
      </c>
      <c r="D333" s="170" t="s">
        <v>94</v>
      </c>
      <c r="E333" s="170" t="s">
        <v>2242</v>
      </c>
      <c r="F333" s="170" t="s">
        <v>44</v>
      </c>
      <c r="G333" s="170" t="str">
        <f t="shared" si="30"/>
        <v>Administrativeandsupportservices</v>
      </c>
      <c r="H333" s="171">
        <v>561100</v>
      </c>
      <c r="I333" s="170" t="s">
        <v>1035</v>
      </c>
      <c r="J333" s="170" t="s">
        <v>44</v>
      </c>
      <c r="K333" s="172" t="str">
        <f t="shared" si="31"/>
        <v>Administrativeandsupportservices</v>
      </c>
      <c r="L333" s="171">
        <f t="shared" si="28"/>
        <v>5610</v>
      </c>
    </row>
    <row r="334" spans="1:12" x14ac:dyDescent="0.45">
      <c r="A334" s="170" t="str">
        <f t="shared" si="29"/>
        <v> 561</v>
      </c>
      <c r="B334" s="170" t="s">
        <v>95</v>
      </c>
      <c r="C334" s="170">
        <v>561</v>
      </c>
      <c r="D334" s="170" t="s">
        <v>94</v>
      </c>
      <c r="E334" s="170" t="s">
        <v>2242</v>
      </c>
      <c r="F334" s="170" t="s">
        <v>44</v>
      </c>
      <c r="G334" s="170" t="str">
        <f t="shared" si="30"/>
        <v>Administrativeandsupportservices</v>
      </c>
      <c r="H334" s="171">
        <v>561200</v>
      </c>
      <c r="I334" s="170" t="s">
        <v>1036</v>
      </c>
      <c r="J334" s="170" t="s">
        <v>44</v>
      </c>
      <c r="K334" s="172" t="str">
        <f t="shared" si="31"/>
        <v>Administrativeandsupportservices</v>
      </c>
      <c r="L334" s="171">
        <f t="shared" si="28"/>
        <v>5610</v>
      </c>
    </row>
    <row r="335" spans="1:12" x14ac:dyDescent="0.45">
      <c r="A335" s="170" t="str">
        <f t="shared" si="29"/>
        <v> 561</v>
      </c>
      <c r="B335" s="170" t="s">
        <v>95</v>
      </c>
      <c r="C335" s="170">
        <v>561</v>
      </c>
      <c r="D335" s="170" t="s">
        <v>94</v>
      </c>
      <c r="E335" s="170" t="s">
        <v>2242</v>
      </c>
      <c r="F335" s="170" t="s">
        <v>44</v>
      </c>
      <c r="G335" s="170" t="str">
        <f t="shared" si="30"/>
        <v>Administrativeandsupportservices</v>
      </c>
      <c r="H335" s="171">
        <v>561300</v>
      </c>
      <c r="I335" s="170" t="s">
        <v>694</v>
      </c>
      <c r="J335" s="170" t="s">
        <v>44</v>
      </c>
      <c r="K335" s="172" t="str">
        <f t="shared" si="31"/>
        <v>Administrativeandsupportservices</v>
      </c>
      <c r="L335" s="171">
        <f t="shared" si="28"/>
        <v>5610</v>
      </c>
    </row>
    <row r="336" spans="1:12" x14ac:dyDescent="0.45">
      <c r="A336" s="170" t="str">
        <f t="shared" si="29"/>
        <v> 561</v>
      </c>
      <c r="B336" s="170" t="s">
        <v>95</v>
      </c>
      <c r="C336" s="170">
        <v>561</v>
      </c>
      <c r="D336" s="170" t="s">
        <v>94</v>
      </c>
      <c r="E336" s="170" t="s">
        <v>2242</v>
      </c>
      <c r="F336" s="170" t="s">
        <v>44</v>
      </c>
      <c r="G336" s="170" t="str">
        <f t="shared" si="30"/>
        <v>Administrativeandsupportservices</v>
      </c>
      <c r="H336" s="171">
        <v>561400</v>
      </c>
      <c r="I336" s="170" t="s">
        <v>687</v>
      </c>
      <c r="J336" s="170" t="s">
        <v>44</v>
      </c>
      <c r="K336" s="172" t="str">
        <f t="shared" si="31"/>
        <v>Administrativeandsupportservices</v>
      </c>
      <c r="L336" s="171">
        <f t="shared" si="28"/>
        <v>5610</v>
      </c>
    </row>
    <row r="337" spans="1:12" x14ac:dyDescent="0.45">
      <c r="A337" s="170" t="str">
        <f t="shared" si="29"/>
        <v> 561</v>
      </c>
      <c r="B337" s="170" t="s">
        <v>95</v>
      </c>
      <c r="C337" s="170">
        <v>561</v>
      </c>
      <c r="D337" s="170" t="s">
        <v>94</v>
      </c>
      <c r="E337" s="170" t="s">
        <v>2242</v>
      </c>
      <c r="F337" s="170" t="s">
        <v>44</v>
      </c>
      <c r="G337" s="170" t="str">
        <f t="shared" si="30"/>
        <v>Administrativeandsupportservices</v>
      </c>
      <c r="H337" s="171">
        <v>561500</v>
      </c>
      <c r="I337" s="170" t="s">
        <v>649</v>
      </c>
      <c r="J337" s="170" t="s">
        <v>44</v>
      </c>
      <c r="K337" s="172" t="str">
        <f t="shared" si="31"/>
        <v>Administrativeandsupportservices</v>
      </c>
      <c r="L337" s="171">
        <f t="shared" si="28"/>
        <v>5610</v>
      </c>
    </row>
    <row r="338" spans="1:12" x14ac:dyDescent="0.45">
      <c r="A338" s="170" t="str">
        <f t="shared" si="29"/>
        <v> 561</v>
      </c>
      <c r="B338" s="170" t="s">
        <v>95</v>
      </c>
      <c r="C338" s="170">
        <v>561</v>
      </c>
      <c r="D338" s="170" t="s">
        <v>94</v>
      </c>
      <c r="E338" s="170" t="s">
        <v>2242</v>
      </c>
      <c r="F338" s="170" t="s">
        <v>44</v>
      </c>
      <c r="G338" s="170" t="str">
        <f t="shared" si="30"/>
        <v>Administrativeandsupportservices</v>
      </c>
      <c r="H338" s="171">
        <v>561600</v>
      </c>
      <c r="I338" s="170" t="s">
        <v>693</v>
      </c>
      <c r="J338" s="170" t="s">
        <v>44</v>
      </c>
      <c r="K338" s="172" t="str">
        <f t="shared" si="31"/>
        <v>Administrativeandsupportservices</v>
      </c>
      <c r="L338" s="171">
        <f t="shared" si="28"/>
        <v>5610</v>
      </c>
    </row>
    <row r="339" spans="1:12" x14ac:dyDescent="0.45">
      <c r="A339" s="170" t="str">
        <f t="shared" si="29"/>
        <v> 561</v>
      </c>
      <c r="B339" s="170" t="s">
        <v>95</v>
      </c>
      <c r="C339" s="170">
        <v>561</v>
      </c>
      <c r="D339" s="170" t="s">
        <v>94</v>
      </c>
      <c r="E339" s="170" t="s">
        <v>2242</v>
      </c>
      <c r="F339" s="170" t="s">
        <v>44</v>
      </c>
      <c r="G339" s="170" t="str">
        <f t="shared" si="30"/>
        <v>Administrativeandsupportservices</v>
      </c>
      <c r="H339" s="171">
        <v>561700</v>
      </c>
      <c r="I339" s="170" t="s">
        <v>705</v>
      </c>
      <c r="J339" s="170" t="s">
        <v>44</v>
      </c>
      <c r="K339" s="172" t="str">
        <f t="shared" si="31"/>
        <v>Administrativeandsupportservices</v>
      </c>
      <c r="L339" s="171">
        <f t="shared" si="28"/>
        <v>5610</v>
      </c>
    </row>
    <row r="340" spans="1:12" x14ac:dyDescent="0.45">
      <c r="A340" s="170" t="str">
        <f t="shared" si="29"/>
        <v> 561</v>
      </c>
      <c r="B340" s="170" t="s">
        <v>95</v>
      </c>
      <c r="C340" s="170">
        <v>561</v>
      </c>
      <c r="D340" s="170" t="s">
        <v>94</v>
      </c>
      <c r="E340" s="170" t="s">
        <v>2242</v>
      </c>
      <c r="F340" s="170" t="s">
        <v>44</v>
      </c>
      <c r="G340" s="170" t="str">
        <f t="shared" si="30"/>
        <v>Administrativeandsupportservices</v>
      </c>
      <c r="H340" s="171">
        <v>561900</v>
      </c>
      <c r="I340" s="170" t="s">
        <v>707</v>
      </c>
      <c r="J340" s="170" t="s">
        <v>44</v>
      </c>
      <c r="K340" s="172" t="str">
        <f t="shared" si="31"/>
        <v>Administrativeandsupportservices</v>
      </c>
      <c r="L340" s="171">
        <f t="shared" si="28"/>
        <v>5610</v>
      </c>
    </row>
    <row r="341" spans="1:12" x14ac:dyDescent="0.45">
      <c r="A341" s="170" t="str">
        <f t="shared" si="29"/>
        <v> 562</v>
      </c>
      <c r="B341" s="170" t="s">
        <v>95</v>
      </c>
      <c r="C341" s="170">
        <v>562</v>
      </c>
      <c r="D341" s="170" t="s">
        <v>94</v>
      </c>
      <c r="E341" s="170" t="s">
        <v>2242</v>
      </c>
      <c r="F341" s="170" t="s">
        <v>45</v>
      </c>
      <c r="G341" s="170" t="str">
        <f t="shared" si="30"/>
        <v>Wastemanagementandremediationservices</v>
      </c>
      <c r="H341" s="171">
        <v>562000</v>
      </c>
      <c r="I341" s="170" t="s">
        <v>45</v>
      </c>
      <c r="J341" s="170" t="s">
        <v>45</v>
      </c>
      <c r="K341" s="172" t="str">
        <f t="shared" si="31"/>
        <v>Wastemanagementandremediationservices</v>
      </c>
      <c r="L341" s="171">
        <f t="shared" si="28"/>
        <v>5620</v>
      </c>
    </row>
    <row r="342" spans="1:12" x14ac:dyDescent="0.45">
      <c r="A342" s="170" t="str">
        <f t="shared" si="29"/>
        <v> 61</v>
      </c>
      <c r="B342" s="170">
        <v>6</v>
      </c>
      <c r="C342" s="170">
        <v>61</v>
      </c>
      <c r="D342" s="170" t="s">
        <v>98</v>
      </c>
      <c r="E342" s="170" t="s">
        <v>2245</v>
      </c>
      <c r="F342" s="170" t="s">
        <v>46</v>
      </c>
      <c r="G342" s="170" t="str">
        <f t="shared" si="30"/>
        <v>Educationalservices</v>
      </c>
      <c r="H342" s="171">
        <v>611100</v>
      </c>
      <c r="I342" s="170" t="s">
        <v>654</v>
      </c>
      <c r="J342" s="170" t="s">
        <v>46</v>
      </c>
      <c r="K342" s="172" t="str">
        <f t="shared" si="31"/>
        <v>Educationalservices</v>
      </c>
      <c r="L342" s="171">
        <f t="shared" si="28"/>
        <v>6100</v>
      </c>
    </row>
    <row r="343" spans="1:12" x14ac:dyDescent="0.45">
      <c r="A343" s="170" t="str">
        <f t="shared" si="29"/>
        <v> 61</v>
      </c>
      <c r="B343" s="170">
        <v>6</v>
      </c>
      <c r="C343" s="170">
        <v>61</v>
      </c>
      <c r="D343" s="170" t="s">
        <v>98</v>
      </c>
      <c r="E343" s="170" t="s">
        <v>2245</v>
      </c>
      <c r="F343" s="170" t="s">
        <v>46</v>
      </c>
      <c r="G343" s="170" t="str">
        <f t="shared" si="30"/>
        <v>Educationalservices</v>
      </c>
      <c r="H343" s="171" t="s">
        <v>644</v>
      </c>
      <c r="I343" s="170" t="s">
        <v>645</v>
      </c>
      <c r="J343" s="170" t="s">
        <v>46</v>
      </c>
      <c r="K343" s="172" t="str">
        <f t="shared" si="31"/>
        <v>Educationalservices</v>
      </c>
      <c r="L343" s="171">
        <f t="shared" si="28"/>
        <v>6100</v>
      </c>
    </row>
    <row r="344" spans="1:12" x14ac:dyDescent="0.45">
      <c r="A344" s="170" t="str">
        <f t="shared" si="29"/>
        <v> 61</v>
      </c>
      <c r="B344" s="170">
        <v>6</v>
      </c>
      <c r="C344" s="170">
        <v>61</v>
      </c>
      <c r="D344" s="170" t="s">
        <v>98</v>
      </c>
      <c r="E344" s="170" t="s">
        <v>2245</v>
      </c>
      <c r="F344" s="170" t="s">
        <v>46</v>
      </c>
      <c r="G344" s="170" t="str">
        <f t="shared" si="30"/>
        <v>Educationalservices</v>
      </c>
      <c r="H344" s="171" t="s">
        <v>651</v>
      </c>
      <c r="I344" s="170" t="s">
        <v>652</v>
      </c>
      <c r="J344" s="170" t="s">
        <v>46</v>
      </c>
      <c r="K344" s="172" t="str">
        <f t="shared" si="31"/>
        <v>Educationalservices</v>
      </c>
      <c r="L344" s="171">
        <f t="shared" si="28"/>
        <v>6100</v>
      </c>
    </row>
    <row r="345" spans="1:12" x14ac:dyDescent="0.45">
      <c r="A345" s="170" t="str">
        <f t="shared" si="29"/>
        <v> 621</v>
      </c>
      <c r="B345" s="170">
        <v>6</v>
      </c>
      <c r="C345" s="170">
        <v>621</v>
      </c>
      <c r="D345" s="170" t="s">
        <v>98</v>
      </c>
      <c r="E345" s="170" t="s">
        <v>2245</v>
      </c>
      <c r="F345" s="170" t="s">
        <v>47</v>
      </c>
      <c r="G345" s="170" t="str">
        <f t="shared" si="30"/>
        <v>Ambulatoryhealthcareservices</v>
      </c>
      <c r="H345" s="171">
        <v>621100</v>
      </c>
      <c r="I345" s="170" t="s">
        <v>631</v>
      </c>
      <c r="J345" s="170" t="s">
        <v>47</v>
      </c>
      <c r="K345" s="172" t="str">
        <f t="shared" si="31"/>
        <v>Ambulatoryhealthcareservices</v>
      </c>
      <c r="L345" s="171">
        <f t="shared" si="28"/>
        <v>6210</v>
      </c>
    </row>
    <row r="346" spans="1:12" x14ac:dyDescent="0.45">
      <c r="A346" s="170" t="str">
        <f t="shared" si="29"/>
        <v> 621</v>
      </c>
      <c r="B346" s="170">
        <v>6</v>
      </c>
      <c r="C346" s="170">
        <v>621</v>
      </c>
      <c r="D346" s="170" t="s">
        <v>98</v>
      </c>
      <c r="E346" s="170" t="s">
        <v>2245</v>
      </c>
      <c r="F346" s="170" t="s">
        <v>47</v>
      </c>
      <c r="G346" s="170" t="str">
        <f t="shared" si="30"/>
        <v>Ambulatoryhealthcareservices</v>
      </c>
      <c r="H346" s="171">
        <v>621200</v>
      </c>
      <c r="I346" s="170" t="s">
        <v>633</v>
      </c>
      <c r="J346" s="170" t="s">
        <v>47</v>
      </c>
      <c r="K346" s="172" t="str">
        <f t="shared" si="31"/>
        <v>Ambulatoryhealthcareservices</v>
      </c>
      <c r="L346" s="171">
        <f t="shared" si="28"/>
        <v>6210</v>
      </c>
    </row>
    <row r="347" spans="1:12" x14ac:dyDescent="0.45">
      <c r="A347" s="170" t="str">
        <f t="shared" si="29"/>
        <v> 621</v>
      </c>
      <c r="B347" s="170">
        <v>6</v>
      </c>
      <c r="C347" s="170">
        <v>621</v>
      </c>
      <c r="D347" s="170" t="s">
        <v>98</v>
      </c>
      <c r="E347" s="170" t="s">
        <v>2245</v>
      </c>
      <c r="F347" s="170" t="s">
        <v>47</v>
      </c>
      <c r="G347" s="170" t="str">
        <f t="shared" si="30"/>
        <v>Ambulatoryhealthcareservices</v>
      </c>
      <c r="H347" s="171">
        <v>621300</v>
      </c>
      <c r="I347" s="170" t="s">
        <v>542</v>
      </c>
      <c r="J347" s="170" t="s">
        <v>47</v>
      </c>
      <c r="K347" s="172" t="str">
        <f t="shared" si="31"/>
        <v>Ambulatoryhealthcareservices</v>
      </c>
      <c r="L347" s="171">
        <f t="shared" si="28"/>
        <v>6210</v>
      </c>
    </row>
    <row r="348" spans="1:12" x14ac:dyDescent="0.45">
      <c r="A348" s="170" t="str">
        <f t="shared" si="29"/>
        <v> 621</v>
      </c>
      <c r="B348" s="170">
        <v>6</v>
      </c>
      <c r="C348" s="170">
        <v>621</v>
      </c>
      <c r="D348" s="170" t="s">
        <v>98</v>
      </c>
      <c r="E348" s="170" t="s">
        <v>2245</v>
      </c>
      <c r="F348" s="170" t="s">
        <v>47</v>
      </c>
      <c r="G348" s="170" t="str">
        <f t="shared" si="30"/>
        <v>Ambulatoryhealthcareservices</v>
      </c>
      <c r="H348" s="171">
        <v>621400</v>
      </c>
      <c r="I348" s="170" t="s">
        <v>632</v>
      </c>
      <c r="J348" s="170" t="s">
        <v>47</v>
      </c>
      <c r="K348" s="172" t="str">
        <f t="shared" si="31"/>
        <v>Ambulatoryhealthcareservices</v>
      </c>
      <c r="L348" s="171">
        <f t="shared" si="28"/>
        <v>6210</v>
      </c>
    </row>
    <row r="349" spans="1:12" x14ac:dyDescent="0.45">
      <c r="A349" s="170" t="str">
        <f t="shared" si="29"/>
        <v> 621</v>
      </c>
      <c r="B349" s="170">
        <v>6</v>
      </c>
      <c r="C349" s="170">
        <v>621</v>
      </c>
      <c r="D349" s="170" t="s">
        <v>98</v>
      </c>
      <c r="E349" s="170" t="s">
        <v>2245</v>
      </c>
      <c r="F349" s="170" t="s">
        <v>47</v>
      </c>
      <c r="G349" s="170" t="str">
        <f t="shared" si="30"/>
        <v>Ambulatoryhealthcareservices</v>
      </c>
      <c r="H349" s="171">
        <v>621500</v>
      </c>
      <c r="I349" s="170" t="s">
        <v>635</v>
      </c>
      <c r="J349" s="170" t="s">
        <v>47</v>
      </c>
      <c r="K349" s="172" t="str">
        <f t="shared" si="31"/>
        <v>Ambulatoryhealthcareservices</v>
      </c>
      <c r="L349" s="171">
        <f t="shared" si="28"/>
        <v>6210</v>
      </c>
    </row>
    <row r="350" spans="1:12" x14ac:dyDescent="0.45">
      <c r="A350" s="170" t="str">
        <f t="shared" si="29"/>
        <v> 621</v>
      </c>
      <c r="B350" s="170">
        <v>6</v>
      </c>
      <c r="C350" s="170">
        <v>621</v>
      </c>
      <c r="D350" s="170" t="s">
        <v>98</v>
      </c>
      <c r="E350" s="170" t="s">
        <v>2245</v>
      </c>
      <c r="F350" s="170" t="s">
        <v>47</v>
      </c>
      <c r="G350" s="170" t="str">
        <f t="shared" si="30"/>
        <v>Ambulatoryhealthcareservices</v>
      </c>
      <c r="H350" s="171">
        <v>621600</v>
      </c>
      <c r="I350" s="170" t="s">
        <v>634</v>
      </c>
      <c r="J350" s="170" t="s">
        <v>47</v>
      </c>
      <c r="K350" s="172" t="str">
        <f t="shared" si="31"/>
        <v>Ambulatoryhealthcareservices</v>
      </c>
      <c r="L350" s="171">
        <f t="shared" si="28"/>
        <v>6210</v>
      </c>
    </row>
    <row r="351" spans="1:12" x14ac:dyDescent="0.45">
      <c r="A351" s="170" t="str">
        <f t="shared" si="29"/>
        <v> 621</v>
      </c>
      <c r="B351" s="170">
        <v>6</v>
      </c>
      <c r="C351" s="170">
        <v>621</v>
      </c>
      <c r="D351" s="170" t="s">
        <v>98</v>
      </c>
      <c r="E351" s="170" t="s">
        <v>2245</v>
      </c>
      <c r="F351" s="170" t="s">
        <v>47</v>
      </c>
      <c r="G351" s="170" t="str">
        <f t="shared" si="30"/>
        <v>Ambulatoryhealthcareservices</v>
      </c>
      <c r="H351" s="171">
        <v>621900</v>
      </c>
      <c r="I351" s="170" t="s">
        <v>636</v>
      </c>
      <c r="J351" s="170" t="s">
        <v>47</v>
      </c>
      <c r="K351" s="172" t="str">
        <f t="shared" si="31"/>
        <v>Ambulatoryhealthcareservices</v>
      </c>
      <c r="L351" s="171">
        <f t="shared" si="28"/>
        <v>6210</v>
      </c>
    </row>
    <row r="352" spans="1:12" x14ac:dyDescent="0.45">
      <c r="A352" s="170" t="str">
        <f t="shared" si="29"/>
        <v> 622</v>
      </c>
      <c r="B352" s="179">
        <v>6</v>
      </c>
      <c r="C352" s="179">
        <v>622</v>
      </c>
      <c r="D352" s="179" t="s">
        <v>98</v>
      </c>
      <c r="E352" s="170" t="s">
        <v>2245</v>
      </c>
      <c r="F352" s="179" t="s">
        <v>637</v>
      </c>
      <c r="G352" s="179" t="str">
        <f t="shared" si="30"/>
        <v>Hospitals</v>
      </c>
      <c r="H352" s="182">
        <v>622000</v>
      </c>
      <c r="I352" s="179" t="s">
        <v>637</v>
      </c>
      <c r="J352" s="179" t="s">
        <v>2317</v>
      </c>
      <c r="K352" s="183" t="str">
        <f t="shared" si="31"/>
        <v>Hospitalsandnursingandresidentialcarefacilities</v>
      </c>
      <c r="L352" s="182" t="str">
        <f>$O$58</f>
        <v>622H</v>
      </c>
    </row>
    <row r="353" spans="1:12" x14ac:dyDescent="0.45">
      <c r="A353" s="170" t="str">
        <f t="shared" si="29"/>
        <v> 623</v>
      </c>
      <c r="B353" s="179">
        <v>6</v>
      </c>
      <c r="C353" s="179">
        <v>623</v>
      </c>
      <c r="D353" s="179" t="s">
        <v>98</v>
      </c>
      <c r="E353" s="170" t="s">
        <v>2245</v>
      </c>
      <c r="F353" s="179" t="s">
        <v>1039</v>
      </c>
      <c r="G353" s="179" t="str">
        <f t="shared" si="30"/>
        <v>Nursingandresidentialcarefacilities</v>
      </c>
      <c r="H353" s="182" t="s">
        <v>638</v>
      </c>
      <c r="I353" s="179" t="s">
        <v>639</v>
      </c>
      <c r="J353" s="179" t="s">
        <v>2317</v>
      </c>
      <c r="K353" s="183" t="str">
        <f t="shared" si="31"/>
        <v>Hospitalsandnursingandresidentialcarefacilities</v>
      </c>
      <c r="L353" s="182">
        <f>$O$59</f>
        <v>6230</v>
      </c>
    </row>
    <row r="354" spans="1:12" x14ac:dyDescent="0.45">
      <c r="A354" s="170" t="str">
        <f t="shared" si="29"/>
        <v> 623</v>
      </c>
      <c r="B354" s="179">
        <v>6</v>
      </c>
      <c r="C354" s="179">
        <v>623</v>
      </c>
      <c r="D354" s="179" t="s">
        <v>98</v>
      </c>
      <c r="E354" s="170" t="s">
        <v>2245</v>
      </c>
      <c r="F354" s="179" t="s">
        <v>1039</v>
      </c>
      <c r="G354" s="179" t="str">
        <f t="shared" si="30"/>
        <v>Nursingandresidentialcarefacilities</v>
      </c>
      <c r="H354" s="182" t="s">
        <v>640</v>
      </c>
      <c r="I354" s="179" t="s">
        <v>641</v>
      </c>
      <c r="J354" s="179" t="s">
        <v>2317</v>
      </c>
      <c r="K354" s="183" t="str">
        <f t="shared" si="31"/>
        <v>Hospitalsandnursingandresidentialcarefacilities</v>
      </c>
      <c r="L354" s="182">
        <f>$O$59</f>
        <v>6230</v>
      </c>
    </row>
    <row r="355" spans="1:12" x14ac:dyDescent="0.45">
      <c r="A355" s="170" t="str">
        <f t="shared" si="29"/>
        <v> 624</v>
      </c>
      <c r="B355" s="170">
        <v>6</v>
      </c>
      <c r="C355" s="170">
        <v>624</v>
      </c>
      <c r="D355" s="170" t="s">
        <v>98</v>
      </c>
      <c r="E355" s="170" t="s">
        <v>2245</v>
      </c>
      <c r="F355" s="170" t="s">
        <v>48</v>
      </c>
      <c r="G355" s="170" t="str">
        <f t="shared" si="30"/>
        <v>Socialassistance</v>
      </c>
      <c r="H355" s="171">
        <v>624100</v>
      </c>
      <c r="I355" s="170" t="s">
        <v>702</v>
      </c>
      <c r="J355" s="170" t="s">
        <v>48</v>
      </c>
      <c r="K355" s="172" t="str">
        <f t="shared" si="31"/>
        <v>Socialassistance</v>
      </c>
      <c r="L355" s="171">
        <f t="shared" ref="L355:L381" si="32">INDEX($O$2:$O$65,MATCH(J355,$Q$2:$Q$65,0))</f>
        <v>6240</v>
      </c>
    </row>
    <row r="356" spans="1:12" x14ac:dyDescent="0.45">
      <c r="A356" s="170" t="str">
        <f t="shared" si="29"/>
        <v> 624</v>
      </c>
      <c r="B356" s="170">
        <v>6</v>
      </c>
      <c r="C356" s="170">
        <v>624</v>
      </c>
      <c r="D356" s="170" t="s">
        <v>98</v>
      </c>
      <c r="E356" s="170" t="s">
        <v>2245</v>
      </c>
      <c r="F356" s="170" t="s">
        <v>48</v>
      </c>
      <c r="G356" s="170" t="str">
        <f t="shared" si="30"/>
        <v>Socialassistance</v>
      </c>
      <c r="H356" s="171" t="s">
        <v>703</v>
      </c>
      <c r="I356" s="170" t="s">
        <v>704</v>
      </c>
      <c r="J356" s="170" t="s">
        <v>48</v>
      </c>
      <c r="K356" s="172" t="str">
        <f t="shared" si="31"/>
        <v>Socialassistance</v>
      </c>
      <c r="L356" s="171">
        <f t="shared" si="32"/>
        <v>6240</v>
      </c>
    </row>
    <row r="357" spans="1:12" x14ac:dyDescent="0.45">
      <c r="A357" s="170" t="str">
        <f t="shared" si="29"/>
        <v> 624</v>
      </c>
      <c r="B357" s="170">
        <v>6</v>
      </c>
      <c r="C357" s="170">
        <v>624</v>
      </c>
      <c r="D357" s="170" t="s">
        <v>98</v>
      </c>
      <c r="E357" s="170" t="s">
        <v>2245</v>
      </c>
      <c r="F357" s="170" t="s">
        <v>48</v>
      </c>
      <c r="G357" s="170" t="str">
        <f t="shared" si="30"/>
        <v>Socialassistance</v>
      </c>
      <c r="H357" s="171">
        <v>624400</v>
      </c>
      <c r="I357" s="170" t="s">
        <v>690</v>
      </c>
      <c r="J357" s="170" t="s">
        <v>48</v>
      </c>
      <c r="K357" s="172" t="str">
        <f t="shared" si="31"/>
        <v>Socialassistance</v>
      </c>
      <c r="L357" s="171">
        <f t="shared" si="32"/>
        <v>6240</v>
      </c>
    </row>
    <row r="358" spans="1:12" x14ac:dyDescent="0.45">
      <c r="A358" s="170" t="str">
        <f t="shared" si="29"/>
        <v> 711AS</v>
      </c>
      <c r="B358" s="170">
        <v>7</v>
      </c>
      <c r="C358" s="170" t="s">
        <v>1043</v>
      </c>
      <c r="D358" s="170" t="s">
        <v>99</v>
      </c>
      <c r="E358" s="170" t="s">
        <v>2248</v>
      </c>
      <c r="F358" s="170" t="s">
        <v>62</v>
      </c>
      <c r="G358" s="170" t="str">
        <f t="shared" si="30"/>
        <v>Performingarts,spectatorsports,museums,andrelatedactivities</v>
      </c>
      <c r="H358" s="171">
        <v>711100</v>
      </c>
      <c r="I358" s="170" t="s">
        <v>659</v>
      </c>
      <c r="J358" s="170" t="s">
        <v>62</v>
      </c>
      <c r="K358" s="172" t="str">
        <f t="shared" si="31"/>
        <v>Performingarts,spectatorsports,museums,andrelatedactivities</v>
      </c>
      <c r="L358" s="171" t="str">
        <f t="shared" si="32"/>
        <v>711A</v>
      </c>
    </row>
    <row r="359" spans="1:12" x14ac:dyDescent="0.45">
      <c r="A359" s="170" t="str">
        <f t="shared" si="29"/>
        <v> 711AS</v>
      </c>
      <c r="B359" s="170">
        <v>7</v>
      </c>
      <c r="C359" s="170" t="s">
        <v>1043</v>
      </c>
      <c r="D359" s="170" t="s">
        <v>99</v>
      </c>
      <c r="E359" s="170" t="s">
        <v>2248</v>
      </c>
      <c r="F359" s="170" t="s">
        <v>62</v>
      </c>
      <c r="G359" s="170" t="str">
        <f t="shared" si="30"/>
        <v>Performingarts,spectatorsports,museums,andrelatedactivities</v>
      </c>
      <c r="H359" s="171">
        <v>711200</v>
      </c>
      <c r="I359" s="170" t="s">
        <v>661</v>
      </c>
      <c r="J359" s="170" t="s">
        <v>62</v>
      </c>
      <c r="K359" s="172" t="str">
        <f t="shared" si="31"/>
        <v>Performingarts,spectatorsports,museums,andrelatedactivities</v>
      </c>
      <c r="L359" s="171" t="str">
        <f t="shared" si="32"/>
        <v>711A</v>
      </c>
    </row>
    <row r="360" spans="1:12" x14ac:dyDescent="0.45">
      <c r="A360" s="170" t="str">
        <f t="shared" si="29"/>
        <v> 711AS</v>
      </c>
      <c r="B360" s="170">
        <v>7</v>
      </c>
      <c r="C360" s="170" t="s">
        <v>1043</v>
      </c>
      <c r="D360" s="170" t="s">
        <v>99</v>
      </c>
      <c r="E360" s="170" t="s">
        <v>2248</v>
      </c>
      <c r="F360" s="170" t="s">
        <v>62</v>
      </c>
      <c r="G360" s="170" t="str">
        <f t="shared" si="30"/>
        <v>Performingarts,spectatorsports,museums,andrelatedactivities</v>
      </c>
      <c r="H360" s="171" t="s">
        <v>655</v>
      </c>
      <c r="I360" s="170" t="s">
        <v>656</v>
      </c>
      <c r="J360" s="170" t="s">
        <v>62</v>
      </c>
      <c r="K360" s="172" t="str">
        <f t="shared" si="31"/>
        <v>Performingarts,spectatorsports,museums,andrelatedactivities</v>
      </c>
      <c r="L360" s="171" t="str">
        <f t="shared" si="32"/>
        <v>711A</v>
      </c>
    </row>
    <row r="361" spans="1:12" x14ac:dyDescent="0.45">
      <c r="A361" s="170" t="str">
        <f t="shared" si="29"/>
        <v> 711AS</v>
      </c>
      <c r="B361" s="170">
        <v>7</v>
      </c>
      <c r="C361" s="170" t="s">
        <v>1043</v>
      </c>
      <c r="D361" s="170" t="s">
        <v>99</v>
      </c>
      <c r="E361" s="170" t="s">
        <v>2248</v>
      </c>
      <c r="F361" s="170" t="s">
        <v>62</v>
      </c>
      <c r="G361" s="170" t="str">
        <f t="shared" si="30"/>
        <v>Performingarts,spectatorsports,museums,andrelatedactivities</v>
      </c>
      <c r="H361" s="171">
        <v>711500</v>
      </c>
      <c r="I361" s="170" t="s">
        <v>660</v>
      </c>
      <c r="J361" s="170" t="s">
        <v>62</v>
      </c>
      <c r="K361" s="172" t="str">
        <f t="shared" si="31"/>
        <v>Performingarts,spectatorsports,museums,andrelatedactivities</v>
      </c>
      <c r="L361" s="171" t="str">
        <f t="shared" si="32"/>
        <v>711A</v>
      </c>
    </row>
    <row r="362" spans="1:12" x14ac:dyDescent="0.45">
      <c r="A362" s="170" t="str">
        <f t="shared" si="29"/>
        <v> 711AS</v>
      </c>
      <c r="B362" s="170">
        <v>7</v>
      </c>
      <c r="C362" s="170" t="s">
        <v>1043</v>
      </c>
      <c r="D362" s="170" t="s">
        <v>99</v>
      </c>
      <c r="E362" s="170" t="s">
        <v>2248</v>
      </c>
      <c r="F362" s="170" t="s">
        <v>62</v>
      </c>
      <c r="G362" s="170" t="str">
        <f t="shared" si="30"/>
        <v>Performingarts,spectatorsports,museums,andrelatedactivities</v>
      </c>
      <c r="H362" s="171">
        <v>712000</v>
      </c>
      <c r="I362" s="170" t="s">
        <v>657</v>
      </c>
      <c r="J362" s="170" t="s">
        <v>62</v>
      </c>
      <c r="K362" s="172" t="str">
        <f t="shared" si="31"/>
        <v>Performingarts,spectatorsports,museums,andrelatedactivities</v>
      </c>
      <c r="L362" s="171" t="str">
        <f t="shared" si="32"/>
        <v>711A</v>
      </c>
    </row>
    <row r="363" spans="1:12" x14ac:dyDescent="0.45">
      <c r="A363" s="170" t="str">
        <f t="shared" si="29"/>
        <v> 713</v>
      </c>
      <c r="B363" s="170">
        <v>7</v>
      </c>
      <c r="C363" s="170">
        <v>713</v>
      </c>
      <c r="D363" s="170" t="s">
        <v>99</v>
      </c>
      <c r="E363" s="170" t="s">
        <v>2248</v>
      </c>
      <c r="F363" s="170" t="s">
        <v>49</v>
      </c>
      <c r="G363" s="170" t="str">
        <f t="shared" si="30"/>
        <v>Amusements,gambling,andrecreationindustries</v>
      </c>
      <c r="H363" s="171">
        <v>713100</v>
      </c>
      <c r="I363" s="170" t="s">
        <v>658</v>
      </c>
      <c r="J363" s="170" t="s">
        <v>49</v>
      </c>
      <c r="K363" s="172" t="str">
        <f t="shared" si="31"/>
        <v>Amusements,gambling,andrecreationindustries</v>
      </c>
      <c r="L363" s="171">
        <f t="shared" si="32"/>
        <v>7130</v>
      </c>
    </row>
    <row r="364" spans="1:12" x14ac:dyDescent="0.45">
      <c r="A364" s="170" t="str">
        <f t="shared" si="29"/>
        <v> 713</v>
      </c>
      <c r="B364" s="170">
        <v>7</v>
      </c>
      <c r="C364" s="170">
        <v>713</v>
      </c>
      <c r="D364" s="170" t="s">
        <v>99</v>
      </c>
      <c r="E364" s="170" t="s">
        <v>2248</v>
      </c>
      <c r="F364" s="170" t="s">
        <v>49</v>
      </c>
      <c r="G364" s="170" t="str">
        <f t="shared" si="30"/>
        <v>Amusements,gambling,andrecreationindustries</v>
      </c>
      <c r="H364" s="171">
        <v>713200</v>
      </c>
      <c r="I364" s="170" t="s">
        <v>668</v>
      </c>
      <c r="J364" s="170" t="s">
        <v>49</v>
      </c>
      <c r="K364" s="172" t="str">
        <f t="shared" si="31"/>
        <v>Amusements,gambling,andrecreationindustries</v>
      </c>
      <c r="L364" s="171">
        <f t="shared" si="32"/>
        <v>7130</v>
      </c>
    </row>
    <row r="365" spans="1:12" x14ac:dyDescent="0.45">
      <c r="A365" s="170" t="str">
        <f t="shared" si="29"/>
        <v> 713</v>
      </c>
      <c r="B365" s="170">
        <v>7</v>
      </c>
      <c r="C365" s="170">
        <v>713</v>
      </c>
      <c r="D365" s="170" t="s">
        <v>99</v>
      </c>
      <c r="E365" s="170" t="s">
        <v>2248</v>
      </c>
      <c r="F365" s="170" t="s">
        <v>49</v>
      </c>
      <c r="G365" s="170" t="str">
        <f t="shared" si="30"/>
        <v>Amusements,gambling,andrecreationindustries</v>
      </c>
      <c r="H365" s="171">
        <v>713900</v>
      </c>
      <c r="I365" s="170" t="s">
        <v>653</v>
      </c>
      <c r="J365" s="170" t="s">
        <v>49</v>
      </c>
      <c r="K365" s="172" t="str">
        <f t="shared" si="31"/>
        <v>Amusements,gambling,andrecreationindustries</v>
      </c>
      <c r="L365" s="171">
        <f t="shared" si="32"/>
        <v>7130</v>
      </c>
    </row>
    <row r="366" spans="1:12" x14ac:dyDescent="0.45">
      <c r="A366" s="170" t="str">
        <f t="shared" si="29"/>
        <v> 721</v>
      </c>
      <c r="B366" s="170">
        <v>7</v>
      </c>
      <c r="C366" s="170">
        <v>721</v>
      </c>
      <c r="D366" s="170" t="s">
        <v>99</v>
      </c>
      <c r="E366" s="170" t="s">
        <v>2248</v>
      </c>
      <c r="F366" s="170" t="s">
        <v>50</v>
      </c>
      <c r="G366" s="170" t="str">
        <f t="shared" si="30"/>
        <v>Accommodation</v>
      </c>
      <c r="H366" s="171">
        <v>721000</v>
      </c>
      <c r="I366" s="170" t="s">
        <v>50</v>
      </c>
      <c r="J366" s="170" t="s">
        <v>50</v>
      </c>
      <c r="K366" s="172" t="str">
        <f t="shared" si="31"/>
        <v>Accommodation</v>
      </c>
      <c r="L366" s="171">
        <f t="shared" si="32"/>
        <v>7210</v>
      </c>
    </row>
    <row r="367" spans="1:12" x14ac:dyDescent="0.45">
      <c r="A367" s="170" t="str">
        <f t="shared" si="29"/>
        <v> 722</v>
      </c>
      <c r="B367" s="170">
        <v>7</v>
      </c>
      <c r="C367" s="170">
        <v>722</v>
      </c>
      <c r="D367" s="170" t="s">
        <v>99</v>
      </c>
      <c r="E367" s="170" t="s">
        <v>2248</v>
      </c>
      <c r="F367" s="170" t="s">
        <v>51</v>
      </c>
      <c r="G367" s="170" t="str">
        <f t="shared" si="30"/>
        <v>Foodservicesanddrinkingplaces</v>
      </c>
      <c r="H367" s="171">
        <v>722110</v>
      </c>
      <c r="I367" s="170" t="s">
        <v>675</v>
      </c>
      <c r="J367" s="170" t="s">
        <v>51</v>
      </c>
      <c r="K367" s="172" t="str">
        <f t="shared" si="31"/>
        <v>Foodservicesanddrinkingplaces</v>
      </c>
      <c r="L367" s="171">
        <f t="shared" si="32"/>
        <v>7220</v>
      </c>
    </row>
    <row r="368" spans="1:12" x14ac:dyDescent="0.45">
      <c r="A368" s="170" t="str">
        <f t="shared" si="29"/>
        <v> 722</v>
      </c>
      <c r="B368" s="170">
        <v>7</v>
      </c>
      <c r="C368" s="170">
        <v>722</v>
      </c>
      <c r="D368" s="170" t="s">
        <v>99</v>
      </c>
      <c r="E368" s="170" t="s">
        <v>2248</v>
      </c>
      <c r="F368" s="170" t="s">
        <v>51</v>
      </c>
      <c r="G368" s="170" t="str">
        <f t="shared" si="30"/>
        <v>Foodservicesanddrinkingplaces</v>
      </c>
      <c r="H368" s="171">
        <v>722211</v>
      </c>
      <c r="I368" s="170" t="s">
        <v>674</v>
      </c>
      <c r="J368" s="170" t="s">
        <v>51</v>
      </c>
      <c r="K368" s="172" t="str">
        <f t="shared" si="31"/>
        <v>Foodservicesanddrinkingplaces</v>
      </c>
      <c r="L368" s="171">
        <f t="shared" si="32"/>
        <v>7220</v>
      </c>
    </row>
    <row r="369" spans="1:12" x14ac:dyDescent="0.45">
      <c r="A369" s="170" t="str">
        <f t="shared" si="29"/>
        <v> 722</v>
      </c>
      <c r="B369" s="170">
        <v>7</v>
      </c>
      <c r="C369" s="170">
        <v>722</v>
      </c>
      <c r="D369" s="170" t="s">
        <v>99</v>
      </c>
      <c r="E369" s="170" t="s">
        <v>2248</v>
      </c>
      <c r="F369" s="170" t="s">
        <v>51</v>
      </c>
      <c r="G369" s="170" t="str">
        <f t="shared" si="30"/>
        <v>Foodservicesanddrinkingplaces</v>
      </c>
      <c r="H369" s="171" t="s">
        <v>672</v>
      </c>
      <c r="I369" s="170" t="s">
        <v>673</v>
      </c>
      <c r="J369" s="170" t="s">
        <v>51</v>
      </c>
      <c r="K369" s="172" t="str">
        <f t="shared" si="31"/>
        <v>Foodservicesanddrinkingplaces</v>
      </c>
      <c r="L369" s="171">
        <f t="shared" si="32"/>
        <v>7220</v>
      </c>
    </row>
    <row r="370" spans="1:12" x14ac:dyDescent="0.45">
      <c r="A370" s="170" t="str">
        <f t="shared" si="29"/>
        <v> 81</v>
      </c>
      <c r="B370" s="170">
        <v>81</v>
      </c>
      <c r="C370" s="170">
        <v>81</v>
      </c>
      <c r="D370" s="170" t="s">
        <v>52</v>
      </c>
      <c r="E370" s="170" t="s">
        <v>2252</v>
      </c>
      <c r="F370" s="170" t="s">
        <v>52</v>
      </c>
      <c r="G370" s="170" t="str">
        <f t="shared" si="30"/>
        <v>Otherservices,exceptgovernment</v>
      </c>
      <c r="H370" s="171">
        <v>811100</v>
      </c>
      <c r="I370" s="170" t="s">
        <v>646</v>
      </c>
      <c r="J370" s="170" t="s">
        <v>52</v>
      </c>
      <c r="K370" s="172" t="str">
        <f t="shared" si="31"/>
        <v>Otherservices,exceptgovernment</v>
      </c>
      <c r="L370" s="171">
        <f t="shared" si="32"/>
        <v>8100</v>
      </c>
    </row>
    <row r="371" spans="1:12" x14ac:dyDescent="0.45">
      <c r="A371" s="170" t="str">
        <f t="shared" si="29"/>
        <v> 81</v>
      </c>
      <c r="B371" s="170">
        <v>81</v>
      </c>
      <c r="C371" s="170">
        <v>81</v>
      </c>
      <c r="D371" s="170" t="s">
        <v>52</v>
      </c>
      <c r="E371" s="170" t="s">
        <v>2252</v>
      </c>
      <c r="F371" s="170" t="s">
        <v>52</v>
      </c>
      <c r="G371" s="170" t="str">
        <f t="shared" si="30"/>
        <v>Otherservices,exceptgovernment</v>
      </c>
      <c r="H371" s="171">
        <v>811200</v>
      </c>
      <c r="I371" s="170" t="s">
        <v>602</v>
      </c>
      <c r="J371" s="170" t="s">
        <v>52</v>
      </c>
      <c r="K371" s="172" t="str">
        <f t="shared" si="31"/>
        <v>Otherservices,exceptgovernment</v>
      </c>
      <c r="L371" s="171">
        <f t="shared" si="32"/>
        <v>8100</v>
      </c>
    </row>
    <row r="372" spans="1:12" x14ac:dyDescent="0.45">
      <c r="A372" s="170" t="str">
        <f t="shared" si="29"/>
        <v> 81</v>
      </c>
      <c r="B372" s="170">
        <v>81</v>
      </c>
      <c r="C372" s="170">
        <v>81</v>
      </c>
      <c r="D372" s="170" t="s">
        <v>52</v>
      </c>
      <c r="E372" s="170" t="s">
        <v>2252</v>
      </c>
      <c r="F372" s="170" t="s">
        <v>52</v>
      </c>
      <c r="G372" s="170" t="str">
        <f t="shared" si="30"/>
        <v>Otherservices,exceptgovernment</v>
      </c>
      <c r="H372" s="171">
        <v>811300</v>
      </c>
      <c r="I372" s="170" t="s">
        <v>1046</v>
      </c>
      <c r="J372" s="170" t="s">
        <v>52</v>
      </c>
      <c r="K372" s="172" t="str">
        <f t="shared" si="31"/>
        <v>Otherservices,exceptgovernment</v>
      </c>
      <c r="L372" s="171">
        <f t="shared" si="32"/>
        <v>8100</v>
      </c>
    </row>
    <row r="373" spans="1:12" x14ac:dyDescent="0.45">
      <c r="A373" s="170" t="str">
        <f t="shared" si="29"/>
        <v> 81</v>
      </c>
      <c r="B373" s="170">
        <v>81</v>
      </c>
      <c r="C373" s="170">
        <v>81</v>
      </c>
      <c r="D373" s="170" t="s">
        <v>52</v>
      </c>
      <c r="E373" s="170" t="s">
        <v>2252</v>
      </c>
      <c r="F373" s="170" t="s">
        <v>52</v>
      </c>
      <c r="G373" s="170" t="str">
        <f t="shared" si="30"/>
        <v>Otherservices,exceptgovernment</v>
      </c>
      <c r="H373" s="171">
        <v>811400</v>
      </c>
      <c r="I373" s="170" t="s">
        <v>667</v>
      </c>
      <c r="J373" s="170" t="s">
        <v>52</v>
      </c>
      <c r="K373" s="172" t="str">
        <f t="shared" si="31"/>
        <v>Otherservices,exceptgovernment</v>
      </c>
      <c r="L373" s="171">
        <f t="shared" si="32"/>
        <v>8100</v>
      </c>
    </row>
    <row r="374" spans="1:12" x14ac:dyDescent="0.45">
      <c r="A374" s="170" t="str">
        <f t="shared" si="29"/>
        <v> 81</v>
      </c>
      <c r="B374" s="170">
        <v>81</v>
      </c>
      <c r="C374" s="170">
        <v>81</v>
      </c>
      <c r="D374" s="170" t="s">
        <v>52</v>
      </c>
      <c r="E374" s="170" t="s">
        <v>2252</v>
      </c>
      <c r="F374" s="170" t="s">
        <v>52</v>
      </c>
      <c r="G374" s="170" t="str">
        <f t="shared" si="30"/>
        <v>Otherservices,exceptgovernment</v>
      </c>
      <c r="H374" s="171">
        <v>812100</v>
      </c>
      <c r="I374" s="170" t="s">
        <v>700</v>
      </c>
      <c r="J374" s="170" t="s">
        <v>52</v>
      </c>
      <c r="K374" s="172" t="str">
        <f t="shared" si="31"/>
        <v>Otherservices,exceptgovernment</v>
      </c>
      <c r="L374" s="171">
        <f t="shared" si="32"/>
        <v>8100</v>
      </c>
    </row>
    <row r="375" spans="1:12" x14ac:dyDescent="0.45">
      <c r="A375" s="170" t="str">
        <f t="shared" si="29"/>
        <v> 81</v>
      </c>
      <c r="B375" s="170">
        <v>81</v>
      </c>
      <c r="C375" s="170">
        <v>81</v>
      </c>
      <c r="D375" s="170" t="s">
        <v>52</v>
      </c>
      <c r="E375" s="170" t="s">
        <v>2252</v>
      </c>
      <c r="F375" s="170" t="s">
        <v>52</v>
      </c>
      <c r="G375" s="170" t="str">
        <f t="shared" si="30"/>
        <v>Otherservices,exceptgovernment</v>
      </c>
      <c r="H375" s="171">
        <v>812200</v>
      </c>
      <c r="I375" s="170" t="s">
        <v>699</v>
      </c>
      <c r="J375" s="170" t="s">
        <v>52</v>
      </c>
      <c r="K375" s="172" t="str">
        <f t="shared" si="31"/>
        <v>Otherservices,exceptgovernment</v>
      </c>
      <c r="L375" s="171">
        <f t="shared" si="32"/>
        <v>8100</v>
      </c>
    </row>
    <row r="376" spans="1:12" x14ac:dyDescent="0.45">
      <c r="A376" s="170" t="str">
        <f t="shared" si="29"/>
        <v> 81</v>
      </c>
      <c r="B376" s="170">
        <v>81</v>
      </c>
      <c r="C376" s="170">
        <v>81</v>
      </c>
      <c r="D376" s="170" t="s">
        <v>52</v>
      </c>
      <c r="E376" s="170" t="s">
        <v>2252</v>
      </c>
      <c r="F376" s="170" t="s">
        <v>52</v>
      </c>
      <c r="G376" s="170" t="str">
        <f t="shared" si="30"/>
        <v>Otherservices,exceptgovernment</v>
      </c>
      <c r="H376" s="171">
        <v>812300</v>
      </c>
      <c r="I376" s="170" t="s">
        <v>701</v>
      </c>
      <c r="J376" s="170" t="s">
        <v>52</v>
      </c>
      <c r="K376" s="172" t="str">
        <f t="shared" si="31"/>
        <v>Otherservices,exceptgovernment</v>
      </c>
      <c r="L376" s="171">
        <f t="shared" si="32"/>
        <v>8100</v>
      </c>
    </row>
    <row r="377" spans="1:12" x14ac:dyDescent="0.45">
      <c r="A377" s="170" t="str">
        <f t="shared" si="29"/>
        <v> 81</v>
      </c>
      <c r="B377" s="170">
        <v>81</v>
      </c>
      <c r="C377" s="170">
        <v>81</v>
      </c>
      <c r="D377" s="170" t="s">
        <v>52</v>
      </c>
      <c r="E377" s="170" t="s">
        <v>2252</v>
      </c>
      <c r="F377" s="170" t="s">
        <v>52</v>
      </c>
      <c r="G377" s="170" t="str">
        <f t="shared" si="30"/>
        <v>Otherservices,exceptgovernment</v>
      </c>
      <c r="H377" s="171">
        <v>812900</v>
      </c>
      <c r="I377" s="170" t="s">
        <v>648</v>
      </c>
      <c r="J377" s="170" t="s">
        <v>52</v>
      </c>
      <c r="K377" s="172" t="str">
        <f t="shared" si="31"/>
        <v>Otherservices,exceptgovernment</v>
      </c>
      <c r="L377" s="171">
        <f t="shared" si="32"/>
        <v>8100</v>
      </c>
    </row>
    <row r="378" spans="1:12" x14ac:dyDescent="0.45">
      <c r="A378" s="170" t="str">
        <f t="shared" si="29"/>
        <v> 81</v>
      </c>
      <c r="B378" s="170">
        <v>81</v>
      </c>
      <c r="C378" s="170">
        <v>81</v>
      </c>
      <c r="D378" s="170" t="s">
        <v>52</v>
      </c>
      <c r="E378" s="170" t="s">
        <v>2252</v>
      </c>
      <c r="F378" s="170" t="s">
        <v>52</v>
      </c>
      <c r="G378" s="170" t="str">
        <f t="shared" si="30"/>
        <v>Otherservices,exceptgovernment</v>
      </c>
      <c r="H378" s="171">
        <v>813100</v>
      </c>
      <c r="I378" s="170" t="s">
        <v>709</v>
      </c>
      <c r="J378" s="170" t="s">
        <v>52</v>
      </c>
      <c r="K378" s="172" t="str">
        <f t="shared" si="31"/>
        <v>Otherservices,exceptgovernment</v>
      </c>
      <c r="L378" s="171">
        <f t="shared" si="32"/>
        <v>8100</v>
      </c>
    </row>
    <row r="379" spans="1:12" x14ac:dyDescent="0.45">
      <c r="A379" s="170" t="str">
        <f t="shared" si="29"/>
        <v> 81</v>
      </c>
      <c r="B379" s="170">
        <v>81</v>
      </c>
      <c r="C379" s="170">
        <v>81</v>
      </c>
      <c r="D379" s="170" t="s">
        <v>52</v>
      </c>
      <c r="E379" s="170" t="s">
        <v>2252</v>
      </c>
      <c r="F379" s="170" t="s">
        <v>52</v>
      </c>
      <c r="G379" s="170" t="str">
        <f t="shared" si="30"/>
        <v>Otherservices,exceptgovernment</v>
      </c>
      <c r="H379" s="171" t="s">
        <v>710</v>
      </c>
      <c r="I379" s="170" t="s">
        <v>711</v>
      </c>
      <c r="J379" s="170" t="s">
        <v>52</v>
      </c>
      <c r="K379" s="172" t="str">
        <f t="shared" si="31"/>
        <v>Otherservices,exceptgovernment</v>
      </c>
      <c r="L379" s="171">
        <f t="shared" si="32"/>
        <v>8100</v>
      </c>
    </row>
    <row r="380" spans="1:12" x14ac:dyDescent="0.45">
      <c r="A380" s="170" t="str">
        <f t="shared" si="29"/>
        <v> 81</v>
      </c>
      <c r="B380" s="170">
        <v>81</v>
      </c>
      <c r="C380" s="170">
        <v>81</v>
      </c>
      <c r="D380" s="170" t="s">
        <v>52</v>
      </c>
      <c r="E380" s="170" t="s">
        <v>2252</v>
      </c>
      <c r="F380" s="170" t="s">
        <v>52</v>
      </c>
      <c r="G380" s="170" t="str">
        <f t="shared" si="30"/>
        <v>Otherservices,exceptgovernment</v>
      </c>
      <c r="H380" s="171" t="s">
        <v>712</v>
      </c>
      <c r="I380" s="170" t="s">
        <v>713</v>
      </c>
      <c r="J380" s="170" t="s">
        <v>52</v>
      </c>
      <c r="K380" s="172" t="str">
        <f t="shared" si="31"/>
        <v>Otherservices,exceptgovernment</v>
      </c>
      <c r="L380" s="171">
        <f t="shared" si="32"/>
        <v>8100</v>
      </c>
    </row>
    <row r="381" spans="1:12" x14ac:dyDescent="0.45">
      <c r="A381" s="170" t="str">
        <f t="shared" si="29"/>
        <v> 81</v>
      </c>
      <c r="B381" s="170">
        <v>81</v>
      </c>
      <c r="C381" s="170">
        <v>81</v>
      </c>
      <c r="D381" s="170" t="s">
        <v>52</v>
      </c>
      <c r="E381" s="170" t="s">
        <v>2252</v>
      </c>
      <c r="F381" s="170" t="s">
        <v>52</v>
      </c>
      <c r="G381" s="170" t="str">
        <f t="shared" si="30"/>
        <v>Otherservices,exceptgovernment</v>
      </c>
      <c r="H381" s="171">
        <v>814000</v>
      </c>
      <c r="I381" s="170" t="s">
        <v>706</v>
      </c>
      <c r="J381" s="170" t="s">
        <v>52</v>
      </c>
      <c r="K381" s="172" t="str">
        <f t="shared" si="31"/>
        <v>Otherservices,exceptgovernment</v>
      </c>
      <c r="L381" s="171">
        <f t="shared" si="32"/>
        <v>8100</v>
      </c>
    </row>
    <row r="382" spans="1:12" x14ac:dyDescent="0.45">
      <c r="A382" s="170" t="str">
        <f t="shared" si="29"/>
        <v>GFGD</v>
      </c>
      <c r="B382" s="170" t="s">
        <v>101</v>
      </c>
      <c r="C382" s="170" t="s">
        <v>1079</v>
      </c>
      <c r="D382" s="170" t="s">
        <v>100</v>
      </c>
      <c r="E382" s="170" t="s">
        <v>100</v>
      </c>
      <c r="F382" s="170" t="s">
        <v>1080</v>
      </c>
      <c r="G382" s="170" t="str">
        <f t="shared" si="30"/>
        <v>Federalgeneralgovernment</v>
      </c>
      <c r="H382" s="171" t="s">
        <v>1050</v>
      </c>
      <c r="I382" s="170" t="s">
        <v>1049</v>
      </c>
      <c r="J382" s="170" t="s">
        <v>1080</v>
      </c>
      <c r="K382" s="172" t="str">
        <f t="shared" si="31"/>
        <v>Federalgeneralgovernment</v>
      </c>
      <c r="L382" s="171" t="str">
        <f>C382</f>
        <v>GFG</v>
      </c>
    </row>
    <row r="383" spans="1:12" x14ac:dyDescent="0.45">
      <c r="A383" s="170" t="str">
        <f t="shared" si="29"/>
        <v>GFGD</v>
      </c>
      <c r="B383" s="170" t="s">
        <v>101</v>
      </c>
      <c r="C383" s="170" t="s">
        <v>1079</v>
      </c>
      <c r="D383" s="170" t="s">
        <v>100</v>
      </c>
      <c r="E383" s="170" t="s">
        <v>100</v>
      </c>
      <c r="F383" s="170" t="s">
        <v>1080</v>
      </c>
      <c r="G383" s="170" t="str">
        <f t="shared" si="30"/>
        <v>Federalgeneralgovernment</v>
      </c>
      <c r="H383" s="171" t="s">
        <v>1052</v>
      </c>
      <c r="I383" s="170" t="s">
        <v>1051</v>
      </c>
      <c r="J383" s="170" t="s">
        <v>1080</v>
      </c>
      <c r="K383" s="172" t="str">
        <f t="shared" si="31"/>
        <v>Federalgeneralgovernment</v>
      </c>
      <c r="L383" s="171" t="str">
        <f t="shared" ref="L383:L390" si="33">C383</f>
        <v>GFG</v>
      </c>
    </row>
    <row r="384" spans="1:12" x14ac:dyDescent="0.45">
      <c r="A384" s="170" t="str">
        <f t="shared" si="29"/>
        <v> GFE</v>
      </c>
      <c r="B384" s="170" t="s">
        <v>101</v>
      </c>
      <c r="C384" s="170" t="s">
        <v>1053</v>
      </c>
      <c r="D384" s="170" t="s">
        <v>100</v>
      </c>
      <c r="E384" s="170" t="s">
        <v>100</v>
      </c>
      <c r="F384" s="170" t="s">
        <v>53</v>
      </c>
      <c r="G384" s="170" t="str">
        <f t="shared" si="30"/>
        <v>Federalgovernmententerprises</v>
      </c>
      <c r="H384" s="171">
        <v>491000</v>
      </c>
      <c r="I384" s="170" t="s">
        <v>680</v>
      </c>
      <c r="J384" s="170" t="s">
        <v>53</v>
      </c>
      <c r="K384" s="172" t="str">
        <f t="shared" si="31"/>
        <v>Federalgovernmententerprises</v>
      </c>
      <c r="L384" s="171" t="str">
        <f t="shared" si="33"/>
        <v>GFE</v>
      </c>
    </row>
    <row r="385" spans="1:12" x14ac:dyDescent="0.45">
      <c r="A385" s="170" t="str">
        <f t="shared" si="29"/>
        <v> GFE</v>
      </c>
      <c r="B385" s="170" t="s">
        <v>101</v>
      </c>
      <c r="C385" s="170" t="s">
        <v>1053</v>
      </c>
      <c r="D385" s="170" t="s">
        <v>100</v>
      </c>
      <c r="E385" s="170" t="s">
        <v>100</v>
      </c>
      <c r="F385" s="170" t="s">
        <v>53</v>
      </c>
      <c r="G385" s="170" t="str">
        <f t="shared" si="30"/>
        <v>Federalgovernmententerprises</v>
      </c>
      <c r="H385" s="171" t="s">
        <v>1054</v>
      </c>
      <c r="I385" s="170" t="s">
        <v>1055</v>
      </c>
      <c r="J385" s="170" t="s">
        <v>53</v>
      </c>
      <c r="K385" s="172" t="str">
        <f t="shared" si="31"/>
        <v>Federalgovernmententerprises</v>
      </c>
      <c r="L385" s="171" t="str">
        <f t="shared" si="33"/>
        <v>GFE</v>
      </c>
    </row>
    <row r="386" spans="1:12" x14ac:dyDescent="0.45">
      <c r="A386" s="170" t="str">
        <f t="shared" ref="A386:A394" si="34">INDEX($A$397:$A$469,MATCH(C386,$C$397:$C$469,0))</f>
        <v> GFE</v>
      </c>
      <c r="B386" s="170" t="s">
        <v>101</v>
      </c>
      <c r="C386" s="170" t="s">
        <v>1053</v>
      </c>
      <c r="D386" s="170" t="s">
        <v>100</v>
      </c>
      <c r="E386" s="170" t="s">
        <v>100</v>
      </c>
      <c r="F386" s="170" t="s">
        <v>53</v>
      </c>
      <c r="G386" s="170" t="str">
        <f t="shared" si="30"/>
        <v>Federalgovernmententerprises</v>
      </c>
      <c r="H386" s="171" t="s">
        <v>1056</v>
      </c>
      <c r="I386" s="170" t="s">
        <v>1057</v>
      </c>
      <c r="J386" s="170" t="s">
        <v>53</v>
      </c>
      <c r="K386" s="172" t="str">
        <f t="shared" si="31"/>
        <v>Federalgovernmententerprises</v>
      </c>
      <c r="L386" s="171" t="str">
        <f t="shared" si="33"/>
        <v>GFE</v>
      </c>
    </row>
    <row r="387" spans="1:12" x14ac:dyDescent="0.45">
      <c r="A387" s="170" t="str">
        <f t="shared" si="34"/>
        <v> GSLG</v>
      </c>
      <c r="B387" s="170" t="s">
        <v>101</v>
      </c>
      <c r="C387" s="170" t="s">
        <v>1058</v>
      </c>
      <c r="D387" s="170" t="s">
        <v>100</v>
      </c>
      <c r="E387" s="170" t="s">
        <v>100</v>
      </c>
      <c r="F387" s="170" t="s">
        <v>66</v>
      </c>
      <c r="G387" s="170" t="str">
        <f t="shared" ref="G387:G394" si="35">SUBSTITUTE(SUBSTITUTE(F387," ",""),CHAR(160),"")</f>
        <v>Stateandlocalgeneralgovernment</v>
      </c>
      <c r="H387" s="171" t="s">
        <v>1059</v>
      </c>
      <c r="I387" s="170" t="s">
        <v>66</v>
      </c>
      <c r="J387" s="170" t="s">
        <v>66</v>
      </c>
      <c r="K387" s="172" t="str">
        <f t="shared" ref="K387:K394" si="36">SUBSTITUTE(SUBSTITUTE(J387," ",""),CHAR(160),"")</f>
        <v>Stateandlocalgeneralgovernment</v>
      </c>
      <c r="L387" s="171" t="str">
        <f t="shared" si="33"/>
        <v>GSLG</v>
      </c>
    </row>
    <row r="388" spans="1:12" x14ac:dyDescent="0.45">
      <c r="A388" s="170" t="str">
        <f t="shared" si="34"/>
        <v> GSLE</v>
      </c>
      <c r="B388" s="170" t="s">
        <v>101</v>
      </c>
      <c r="C388" s="170" t="s">
        <v>1060</v>
      </c>
      <c r="D388" s="170" t="s">
        <v>100</v>
      </c>
      <c r="E388" s="170" t="s">
        <v>100</v>
      </c>
      <c r="F388" s="170" t="s">
        <v>54</v>
      </c>
      <c r="G388" s="170" t="str">
        <f t="shared" si="35"/>
        <v>Stateandlocalgovernmententerprises</v>
      </c>
      <c r="H388" s="171" t="s">
        <v>1061</v>
      </c>
      <c r="I388" s="170" t="s">
        <v>1062</v>
      </c>
      <c r="J388" s="170" t="s">
        <v>54</v>
      </c>
      <c r="K388" s="172" t="str">
        <f t="shared" si="36"/>
        <v>Stateandlocalgovernmententerprises</v>
      </c>
      <c r="L388" s="171" t="str">
        <f t="shared" si="33"/>
        <v>GSLE</v>
      </c>
    </row>
    <row r="389" spans="1:12" x14ac:dyDescent="0.45">
      <c r="A389" s="170" t="str">
        <f t="shared" si="34"/>
        <v> GSLE</v>
      </c>
      <c r="B389" s="170" t="s">
        <v>101</v>
      </c>
      <c r="C389" s="170" t="s">
        <v>1060</v>
      </c>
      <c r="D389" s="170" t="s">
        <v>100</v>
      </c>
      <c r="E389" s="170" t="s">
        <v>100</v>
      </c>
      <c r="F389" s="170" t="s">
        <v>54</v>
      </c>
      <c r="G389" s="170" t="str">
        <f t="shared" si="35"/>
        <v>Stateandlocalgovernmententerprises</v>
      </c>
      <c r="H389" s="171" t="s">
        <v>1063</v>
      </c>
      <c r="I389" s="170" t="s">
        <v>1064</v>
      </c>
      <c r="J389" s="170" t="s">
        <v>54</v>
      </c>
      <c r="K389" s="172" t="str">
        <f t="shared" si="36"/>
        <v>Stateandlocalgovernmententerprises</v>
      </c>
      <c r="L389" s="171" t="str">
        <f t="shared" si="33"/>
        <v>GSLE</v>
      </c>
    </row>
    <row r="390" spans="1:12" x14ac:dyDescent="0.45">
      <c r="A390" s="170" t="str">
        <f t="shared" si="34"/>
        <v> GSLE</v>
      </c>
      <c r="B390" s="170" t="s">
        <v>101</v>
      </c>
      <c r="C390" s="170" t="s">
        <v>1060</v>
      </c>
      <c r="D390" s="170" t="s">
        <v>100</v>
      </c>
      <c r="E390" s="170" t="s">
        <v>100</v>
      </c>
      <c r="F390" s="170" t="s">
        <v>54</v>
      </c>
      <c r="G390" s="170" t="str">
        <f t="shared" si="35"/>
        <v>Stateandlocalgovernmententerprises</v>
      </c>
      <c r="H390" s="171" t="s">
        <v>627</v>
      </c>
      <c r="I390" s="170" t="s">
        <v>628</v>
      </c>
      <c r="J390" s="170" t="s">
        <v>54</v>
      </c>
      <c r="K390" s="172" t="str">
        <f t="shared" si="36"/>
        <v>Stateandlocalgovernmententerprises</v>
      </c>
      <c r="L390" s="171" t="str">
        <f t="shared" si="33"/>
        <v>GSLE</v>
      </c>
    </row>
    <row r="391" spans="1:12" x14ac:dyDescent="0.45">
      <c r="A391" s="170" t="str">
        <f t="shared" si="34"/>
        <v> Used</v>
      </c>
      <c r="B391" s="170" t="s">
        <v>1065</v>
      </c>
      <c r="C391" s="170" t="s">
        <v>1065</v>
      </c>
      <c r="D391" s="170" t="s">
        <v>1066</v>
      </c>
      <c r="E391" s="170" t="s">
        <v>2256</v>
      </c>
      <c r="F391" s="170" t="s">
        <v>1066</v>
      </c>
      <c r="G391" s="170" t="str">
        <f t="shared" si="35"/>
        <v>Scrap,usedandsecondhandgoods</v>
      </c>
      <c r="H391" s="171" t="s">
        <v>422</v>
      </c>
      <c r="I391" s="170" t="s">
        <v>423</v>
      </c>
      <c r="K391" s="172" t="str">
        <f t="shared" si="36"/>
        <v/>
      </c>
      <c r="L391" s="171"/>
    </row>
    <row r="392" spans="1:12" x14ac:dyDescent="0.45">
      <c r="A392" s="170" t="str">
        <f t="shared" si="34"/>
        <v> Used</v>
      </c>
      <c r="B392" s="170" t="s">
        <v>1065</v>
      </c>
      <c r="C392" s="170" t="s">
        <v>1065</v>
      </c>
      <c r="D392" s="170" t="s">
        <v>1066</v>
      </c>
      <c r="E392" s="170" t="s">
        <v>2256</v>
      </c>
      <c r="F392" s="170" t="s">
        <v>1066</v>
      </c>
      <c r="G392" s="170" t="str">
        <f t="shared" si="35"/>
        <v>Scrap,usedandsecondhandgoods</v>
      </c>
      <c r="H392" s="171" t="s">
        <v>424</v>
      </c>
      <c r="I392" s="170" t="s">
        <v>425</v>
      </c>
      <c r="K392" s="172" t="str">
        <f t="shared" si="36"/>
        <v/>
      </c>
      <c r="L392" s="171"/>
    </row>
    <row r="393" spans="1:12" x14ac:dyDescent="0.45">
      <c r="A393" s="170" t="str">
        <f t="shared" si="34"/>
        <v> Other</v>
      </c>
      <c r="B393" s="170" t="s">
        <v>1068</v>
      </c>
      <c r="C393" s="170" t="s">
        <v>1068</v>
      </c>
      <c r="D393" s="170" t="s">
        <v>1069</v>
      </c>
      <c r="E393" s="170" t="s">
        <v>2259</v>
      </c>
      <c r="F393" s="170" t="s">
        <v>1069</v>
      </c>
      <c r="G393" s="170" t="str">
        <f t="shared" si="35"/>
        <v>Noncomparableimportsandrest-of-the-worldadjustment</v>
      </c>
      <c r="H393" s="171" t="s">
        <v>622</v>
      </c>
      <c r="I393" s="170" t="s">
        <v>623</v>
      </c>
      <c r="K393" s="172" t="str">
        <f t="shared" si="36"/>
        <v/>
      </c>
      <c r="L393" s="171"/>
    </row>
    <row r="394" spans="1:12" x14ac:dyDescent="0.45">
      <c r="A394" s="170" t="str">
        <f t="shared" si="34"/>
        <v> Other</v>
      </c>
      <c r="B394" s="170" t="s">
        <v>1068</v>
      </c>
      <c r="C394" s="170" t="s">
        <v>1068</v>
      </c>
      <c r="D394" s="170" t="s">
        <v>1069</v>
      </c>
      <c r="E394" s="170" t="s">
        <v>2259</v>
      </c>
      <c r="F394" s="170" t="s">
        <v>1069</v>
      </c>
      <c r="G394" s="170" t="str">
        <f t="shared" si="35"/>
        <v>Noncomparableimportsandrest-of-the-worldadjustment</v>
      </c>
      <c r="H394" s="171" t="s">
        <v>624</v>
      </c>
      <c r="I394" s="170" t="s">
        <v>625</v>
      </c>
      <c r="K394" s="172" t="str">
        <f t="shared" si="36"/>
        <v/>
      </c>
      <c r="L394" s="171"/>
    </row>
    <row r="396" spans="1:12" x14ac:dyDescent="0.45">
      <c r="A396" s="170" t="s">
        <v>2400</v>
      </c>
      <c r="C396" s="170" t="s">
        <v>2207</v>
      </c>
    </row>
    <row r="397" spans="1:12" x14ac:dyDescent="0.45">
      <c r="A397" t="s">
        <v>2329</v>
      </c>
      <c r="C397" s="170" t="str">
        <f>INDEX($C$1:$C$394,MATCH(SUBSTITUTE(A397,CHAR(160),""),$C$1:$C$394,0))</f>
        <v>111CA</v>
      </c>
    </row>
    <row r="398" spans="1:12" x14ac:dyDescent="0.45">
      <c r="A398" t="s">
        <v>2330</v>
      </c>
      <c r="C398" s="170" t="str">
        <f>INDEX($C$1:$C$394,MATCH(SUBSTITUTE(A398,CHAR(160),""),$C$1:$C$394,0))</f>
        <v>113FF</v>
      </c>
    </row>
    <row r="399" spans="1:12" x14ac:dyDescent="0.45">
      <c r="A399" t="s">
        <v>2331</v>
      </c>
      <c r="C399" s="171">
        <f t="shared" ref="C399:C443" si="37">IFERROR(INDEX($C$1:$C$394,MATCH(SUBSTITUTE(A399,CHAR(160),""),$C$1:$C$394,0)),INDEX($C$1:$C$394,MATCH(VALUE(SUBSTITUTE(A399,CHAR(160),"")),$C$1:$C$394,0)))</f>
        <v>211</v>
      </c>
    </row>
    <row r="400" spans="1:12" x14ac:dyDescent="0.45">
      <c r="A400" t="s">
        <v>2332</v>
      </c>
      <c r="C400" s="171">
        <f t="shared" si="37"/>
        <v>212</v>
      </c>
    </row>
    <row r="401" spans="1:3" x14ac:dyDescent="0.45">
      <c r="A401" t="s">
        <v>2333</v>
      </c>
      <c r="C401" s="171">
        <f t="shared" si="37"/>
        <v>213</v>
      </c>
    </row>
    <row r="402" spans="1:3" x14ac:dyDescent="0.45">
      <c r="A402" t="s">
        <v>2334</v>
      </c>
      <c r="C402" s="171">
        <f t="shared" si="37"/>
        <v>22</v>
      </c>
    </row>
    <row r="403" spans="1:3" x14ac:dyDescent="0.45">
      <c r="A403" t="s">
        <v>2335</v>
      </c>
      <c r="C403" s="171">
        <f t="shared" si="37"/>
        <v>23</v>
      </c>
    </row>
    <row r="404" spans="1:3" x14ac:dyDescent="0.45">
      <c r="A404" t="s">
        <v>2336</v>
      </c>
      <c r="C404" s="171">
        <f t="shared" si="37"/>
        <v>321</v>
      </c>
    </row>
    <row r="405" spans="1:3" x14ac:dyDescent="0.45">
      <c r="A405" t="s">
        <v>2337</v>
      </c>
      <c r="C405" s="171">
        <f t="shared" si="37"/>
        <v>327</v>
      </c>
    </row>
    <row r="406" spans="1:3" x14ac:dyDescent="0.45">
      <c r="A406" t="s">
        <v>2338</v>
      </c>
      <c r="C406" s="171">
        <f t="shared" si="37"/>
        <v>331</v>
      </c>
    </row>
    <row r="407" spans="1:3" x14ac:dyDescent="0.45">
      <c r="A407" t="s">
        <v>2339</v>
      </c>
      <c r="C407" s="171">
        <f t="shared" si="37"/>
        <v>332</v>
      </c>
    </row>
    <row r="408" spans="1:3" x14ac:dyDescent="0.45">
      <c r="A408" t="s">
        <v>2340</v>
      </c>
      <c r="C408" s="171">
        <f t="shared" si="37"/>
        <v>333</v>
      </c>
    </row>
    <row r="409" spans="1:3" x14ac:dyDescent="0.45">
      <c r="A409" t="s">
        <v>2341</v>
      </c>
      <c r="C409" s="171">
        <f t="shared" si="37"/>
        <v>334</v>
      </c>
    </row>
    <row r="410" spans="1:3" x14ac:dyDescent="0.45">
      <c r="A410" t="s">
        <v>2342</v>
      </c>
      <c r="C410" s="171">
        <f t="shared" si="37"/>
        <v>335</v>
      </c>
    </row>
    <row r="411" spans="1:3" x14ac:dyDescent="0.45">
      <c r="A411" t="s">
        <v>2343</v>
      </c>
      <c r="C411" s="171" t="str">
        <f t="shared" si="37"/>
        <v>3361MV</v>
      </c>
    </row>
    <row r="412" spans="1:3" x14ac:dyDescent="0.45">
      <c r="A412" t="s">
        <v>2344</v>
      </c>
      <c r="C412" s="171" t="str">
        <f t="shared" si="37"/>
        <v>3364OT</v>
      </c>
    </row>
    <row r="413" spans="1:3" x14ac:dyDescent="0.45">
      <c r="A413" t="s">
        <v>2345</v>
      </c>
      <c r="C413" s="171">
        <f t="shared" si="37"/>
        <v>337</v>
      </c>
    </row>
    <row r="414" spans="1:3" x14ac:dyDescent="0.45">
      <c r="A414" t="s">
        <v>2346</v>
      </c>
      <c r="C414" s="171">
        <f t="shared" si="37"/>
        <v>339</v>
      </c>
    </row>
    <row r="415" spans="1:3" x14ac:dyDescent="0.45">
      <c r="A415" t="s">
        <v>2347</v>
      </c>
      <c r="C415" s="171" t="str">
        <f t="shared" si="37"/>
        <v>311FT</v>
      </c>
    </row>
    <row r="416" spans="1:3" x14ac:dyDescent="0.45">
      <c r="A416" t="s">
        <v>2348</v>
      </c>
      <c r="C416" s="171" t="str">
        <f t="shared" si="37"/>
        <v>313TT</v>
      </c>
    </row>
    <row r="417" spans="1:3" x14ac:dyDescent="0.45">
      <c r="A417" t="s">
        <v>2349</v>
      </c>
      <c r="C417" s="171" t="str">
        <f t="shared" si="37"/>
        <v>315AL</v>
      </c>
    </row>
    <row r="418" spans="1:3" x14ac:dyDescent="0.45">
      <c r="A418" t="s">
        <v>2350</v>
      </c>
      <c r="C418" s="171">
        <f t="shared" si="37"/>
        <v>322</v>
      </c>
    </row>
    <row r="419" spans="1:3" x14ac:dyDescent="0.45">
      <c r="A419" t="s">
        <v>2351</v>
      </c>
      <c r="C419" s="171">
        <f t="shared" si="37"/>
        <v>323</v>
      </c>
    </row>
    <row r="420" spans="1:3" x14ac:dyDescent="0.45">
      <c r="A420" t="s">
        <v>2352</v>
      </c>
      <c r="C420" s="171">
        <f t="shared" si="37"/>
        <v>324</v>
      </c>
    </row>
    <row r="421" spans="1:3" x14ac:dyDescent="0.45">
      <c r="A421" t="s">
        <v>2353</v>
      </c>
      <c r="C421" s="171">
        <f t="shared" si="37"/>
        <v>325</v>
      </c>
    </row>
    <row r="422" spans="1:3" x14ac:dyDescent="0.45">
      <c r="A422" t="s">
        <v>2354</v>
      </c>
      <c r="C422" s="171">
        <f t="shared" si="37"/>
        <v>326</v>
      </c>
    </row>
    <row r="423" spans="1:3" x14ac:dyDescent="0.45">
      <c r="A423" t="s">
        <v>2355</v>
      </c>
      <c r="C423" s="171">
        <f t="shared" si="37"/>
        <v>42</v>
      </c>
    </row>
    <row r="424" spans="1:3" x14ac:dyDescent="0.45">
      <c r="A424" t="s">
        <v>2356</v>
      </c>
      <c r="C424" s="171">
        <f t="shared" si="37"/>
        <v>441</v>
      </c>
    </row>
    <row r="425" spans="1:3" x14ac:dyDescent="0.45">
      <c r="A425" t="s">
        <v>2357</v>
      </c>
      <c r="C425" s="171">
        <f t="shared" si="37"/>
        <v>445</v>
      </c>
    </row>
    <row r="426" spans="1:3" x14ac:dyDescent="0.45">
      <c r="A426" t="s">
        <v>2358</v>
      </c>
      <c r="C426" s="171">
        <f t="shared" si="37"/>
        <v>452</v>
      </c>
    </row>
    <row r="427" spans="1:3" x14ac:dyDescent="0.45">
      <c r="A427" t="s">
        <v>2359</v>
      </c>
      <c r="C427" s="171" t="str">
        <f t="shared" si="37"/>
        <v>4A0</v>
      </c>
    </row>
    <row r="428" spans="1:3" x14ac:dyDescent="0.45">
      <c r="A428" t="s">
        <v>2360</v>
      </c>
      <c r="C428" s="171">
        <f t="shared" si="37"/>
        <v>481</v>
      </c>
    </row>
    <row r="429" spans="1:3" x14ac:dyDescent="0.45">
      <c r="A429" t="s">
        <v>2361</v>
      </c>
      <c r="C429" s="171">
        <f t="shared" si="37"/>
        <v>482</v>
      </c>
    </row>
    <row r="430" spans="1:3" x14ac:dyDescent="0.45">
      <c r="A430" t="s">
        <v>2362</v>
      </c>
      <c r="C430" s="171">
        <f t="shared" si="37"/>
        <v>483</v>
      </c>
    </row>
    <row r="431" spans="1:3" x14ac:dyDescent="0.45">
      <c r="A431" t="s">
        <v>2363</v>
      </c>
      <c r="C431" s="171">
        <f t="shared" si="37"/>
        <v>484</v>
      </c>
    </row>
    <row r="432" spans="1:3" x14ac:dyDescent="0.45">
      <c r="A432" t="s">
        <v>2364</v>
      </c>
      <c r="C432" s="171">
        <f t="shared" si="37"/>
        <v>485</v>
      </c>
    </row>
    <row r="433" spans="1:4" x14ac:dyDescent="0.45">
      <c r="A433" t="s">
        <v>2365</v>
      </c>
      <c r="C433" s="171">
        <f t="shared" si="37"/>
        <v>486</v>
      </c>
    </row>
    <row r="434" spans="1:4" x14ac:dyDescent="0.45">
      <c r="A434" t="s">
        <v>2366</v>
      </c>
      <c r="C434" s="171" t="str">
        <f t="shared" si="37"/>
        <v>487OS</v>
      </c>
    </row>
    <row r="435" spans="1:4" x14ac:dyDescent="0.45">
      <c r="A435" t="s">
        <v>2367</v>
      </c>
      <c r="C435" s="171">
        <f t="shared" si="37"/>
        <v>493</v>
      </c>
    </row>
    <row r="436" spans="1:4" x14ac:dyDescent="0.45">
      <c r="A436" t="s">
        <v>2368</v>
      </c>
      <c r="C436" s="171">
        <f t="shared" si="37"/>
        <v>511</v>
      </c>
    </row>
    <row r="437" spans="1:4" x14ac:dyDescent="0.45">
      <c r="A437" t="s">
        <v>2369</v>
      </c>
      <c r="C437" s="171">
        <f t="shared" si="37"/>
        <v>512</v>
      </c>
    </row>
    <row r="438" spans="1:4" x14ac:dyDescent="0.45">
      <c r="A438" t="s">
        <v>2370</v>
      </c>
      <c r="C438" s="171">
        <f t="shared" si="37"/>
        <v>513</v>
      </c>
    </row>
    <row r="439" spans="1:4" x14ac:dyDescent="0.45">
      <c r="A439" t="s">
        <v>2371</v>
      </c>
      <c r="C439" s="171">
        <f t="shared" si="37"/>
        <v>514</v>
      </c>
    </row>
    <row r="440" spans="1:4" x14ac:dyDescent="0.45">
      <c r="A440" t="s">
        <v>2372</v>
      </c>
      <c r="C440" s="171" t="str">
        <f t="shared" si="37"/>
        <v>521CI</v>
      </c>
    </row>
    <row r="441" spans="1:4" x14ac:dyDescent="0.45">
      <c r="A441" t="s">
        <v>2373</v>
      </c>
      <c r="C441" s="171">
        <f t="shared" si="37"/>
        <v>523</v>
      </c>
    </row>
    <row r="442" spans="1:4" x14ac:dyDescent="0.45">
      <c r="A442" t="s">
        <v>2374</v>
      </c>
      <c r="C442" s="171">
        <f t="shared" si="37"/>
        <v>524</v>
      </c>
    </row>
    <row r="443" spans="1:4" x14ac:dyDescent="0.45">
      <c r="A443" t="s">
        <v>2375</v>
      </c>
      <c r="C443" s="171">
        <f t="shared" si="37"/>
        <v>525</v>
      </c>
    </row>
    <row r="444" spans="1:4" x14ac:dyDescent="0.45">
      <c r="A444" t="s">
        <v>2273</v>
      </c>
      <c r="C444" s="170">
        <v>531</v>
      </c>
      <c r="D444" s="170" t="s">
        <v>2274</v>
      </c>
    </row>
    <row r="445" spans="1:4" x14ac:dyDescent="0.45">
      <c r="A445" t="s">
        <v>2294</v>
      </c>
      <c r="C445" s="170">
        <v>531</v>
      </c>
      <c r="D445" s="170" t="s">
        <v>2295</v>
      </c>
    </row>
    <row r="446" spans="1:4" x14ac:dyDescent="0.45">
      <c r="A446" t="s">
        <v>2376</v>
      </c>
      <c r="C446" s="171" t="str">
        <f t="shared" ref="C446:C462" si="38">IFERROR(INDEX($C$1:$C$394,MATCH(SUBSTITUTE(A446,CHAR(160),""),$C$1:$C$394,0)),INDEX($C$1:$C$394,MATCH(VALUE(SUBSTITUTE(A446,CHAR(160),"")),$C$1:$C$394,0)))</f>
        <v>532RL</v>
      </c>
    </row>
    <row r="447" spans="1:4" x14ac:dyDescent="0.45">
      <c r="A447" t="s">
        <v>2377</v>
      </c>
      <c r="C447" s="171">
        <f t="shared" si="38"/>
        <v>5411</v>
      </c>
    </row>
    <row r="448" spans="1:4" x14ac:dyDescent="0.45">
      <c r="A448" t="s">
        <v>2378</v>
      </c>
      <c r="C448" s="171">
        <f t="shared" si="38"/>
        <v>5415</v>
      </c>
    </row>
    <row r="449" spans="1:6" x14ac:dyDescent="0.45">
      <c r="A449" t="s">
        <v>2379</v>
      </c>
      <c r="C449" s="171" t="str">
        <f t="shared" si="38"/>
        <v>5412OP</v>
      </c>
    </row>
    <row r="450" spans="1:6" x14ac:dyDescent="0.45">
      <c r="A450" t="s">
        <v>2380</v>
      </c>
      <c r="C450" s="171">
        <f t="shared" si="38"/>
        <v>55</v>
      </c>
    </row>
    <row r="451" spans="1:6" x14ac:dyDescent="0.45">
      <c r="A451" t="s">
        <v>2381</v>
      </c>
      <c r="C451" s="171">
        <f t="shared" si="38"/>
        <v>561</v>
      </c>
    </row>
    <row r="452" spans="1:6" x14ac:dyDescent="0.45">
      <c r="A452" t="s">
        <v>2382</v>
      </c>
      <c r="C452" s="171">
        <f t="shared" si="38"/>
        <v>562</v>
      </c>
    </row>
    <row r="453" spans="1:6" x14ac:dyDescent="0.45">
      <c r="A453" t="s">
        <v>2383</v>
      </c>
      <c r="C453" s="171">
        <f t="shared" si="38"/>
        <v>61</v>
      </c>
    </row>
    <row r="454" spans="1:6" x14ac:dyDescent="0.45">
      <c r="A454" t="s">
        <v>2384</v>
      </c>
      <c r="C454" s="171">
        <f t="shared" si="38"/>
        <v>621</v>
      </c>
    </row>
    <row r="455" spans="1:6" x14ac:dyDescent="0.45">
      <c r="A455" t="s">
        <v>2385</v>
      </c>
      <c r="C455" s="171">
        <f t="shared" si="38"/>
        <v>622</v>
      </c>
    </row>
    <row r="456" spans="1:6" x14ac:dyDescent="0.45">
      <c r="A456" t="s">
        <v>2386</v>
      </c>
      <c r="C456" s="171">
        <f t="shared" si="38"/>
        <v>623</v>
      </c>
    </row>
    <row r="457" spans="1:6" x14ac:dyDescent="0.45">
      <c r="A457" t="s">
        <v>2387</v>
      </c>
      <c r="C457" s="171">
        <f t="shared" si="38"/>
        <v>624</v>
      </c>
    </row>
    <row r="458" spans="1:6" x14ac:dyDescent="0.45">
      <c r="A458" t="s">
        <v>2388</v>
      </c>
      <c r="C458" s="171" t="str">
        <f t="shared" si="38"/>
        <v>711AS</v>
      </c>
    </row>
    <row r="459" spans="1:6" x14ac:dyDescent="0.45">
      <c r="A459" t="s">
        <v>2389</v>
      </c>
      <c r="C459" s="171">
        <f t="shared" si="38"/>
        <v>713</v>
      </c>
    </row>
    <row r="460" spans="1:6" x14ac:dyDescent="0.45">
      <c r="A460" t="s">
        <v>2390</v>
      </c>
      <c r="C460" s="171">
        <f t="shared" si="38"/>
        <v>721</v>
      </c>
    </row>
    <row r="461" spans="1:6" x14ac:dyDescent="0.45">
      <c r="A461" t="s">
        <v>2391</v>
      </c>
      <c r="C461" s="171">
        <f t="shared" si="38"/>
        <v>722</v>
      </c>
    </row>
    <row r="462" spans="1:6" x14ac:dyDescent="0.45">
      <c r="A462" t="s">
        <v>2392</v>
      </c>
      <c r="C462" s="171">
        <f t="shared" si="38"/>
        <v>81</v>
      </c>
    </row>
    <row r="463" spans="1:6" x14ac:dyDescent="0.45">
      <c r="A463" t="s">
        <v>2393</v>
      </c>
      <c r="C463" s="170" t="s">
        <v>1079</v>
      </c>
      <c r="E463" t="s">
        <v>2393</v>
      </c>
      <c r="F463" t="s">
        <v>1049</v>
      </c>
    </row>
    <row r="464" spans="1:6" x14ac:dyDescent="0.45">
      <c r="A464" t="s">
        <v>2394</v>
      </c>
      <c r="C464" s="170" t="s">
        <v>1079</v>
      </c>
      <c r="E464" t="s">
        <v>2394</v>
      </c>
      <c r="F464" t="s">
        <v>1051</v>
      </c>
    </row>
    <row r="465" spans="1:3" x14ac:dyDescent="0.45">
      <c r="A465" t="s">
        <v>2395</v>
      </c>
      <c r="C465" s="171" t="str">
        <f>IFERROR(INDEX($C$1:$C$394,MATCH(SUBSTITUTE(A465,CHAR(160),""),$C$1:$C$394,0)),INDEX($C$1:$C$394,MATCH(VALUE(SUBSTITUTE(A465,CHAR(160),"")),$C$1:$C$394,0)))</f>
        <v>GFE</v>
      </c>
    </row>
    <row r="466" spans="1:3" x14ac:dyDescent="0.45">
      <c r="A466" t="s">
        <v>2396</v>
      </c>
      <c r="C466" s="171" t="str">
        <f>IFERROR(INDEX($C$1:$C$394,MATCH(SUBSTITUTE(A466,CHAR(160),""),$C$1:$C$394,0)),INDEX($C$1:$C$394,MATCH(VALUE(SUBSTITUTE(A466,CHAR(160),"")),$C$1:$C$394,0)))</f>
        <v>GSLG</v>
      </c>
    </row>
    <row r="467" spans="1:3" x14ac:dyDescent="0.45">
      <c r="A467" t="s">
        <v>2397</v>
      </c>
      <c r="C467" s="171" t="str">
        <f>IFERROR(INDEX($C$1:$C$394,MATCH(SUBSTITUTE(A467,CHAR(160),""),$C$1:$C$394,0)),INDEX($C$1:$C$394,MATCH(VALUE(SUBSTITUTE(A467,CHAR(160),"")),$C$1:$C$394,0)))</f>
        <v>GSLE</v>
      </c>
    </row>
    <row r="468" spans="1:3" x14ac:dyDescent="0.45">
      <c r="A468" t="s">
        <v>2398</v>
      </c>
      <c r="C468" s="171" t="str">
        <f>IFERROR(INDEX($C$1:$C$394,MATCH(SUBSTITUTE(A468,CHAR(160),""),$C$1:$C$394,0)),INDEX($C$1:$C$394,MATCH(VALUE(SUBSTITUTE(A468,CHAR(160),"")),$C$1:$C$394,0)))</f>
        <v>Used</v>
      </c>
    </row>
    <row r="469" spans="1:3" x14ac:dyDescent="0.45">
      <c r="A469" t="s">
        <v>2399</v>
      </c>
      <c r="C469" s="171" t="str">
        <f>IFERROR(INDEX($C$1:$C$394,MATCH(SUBSTITUTE(A469,CHAR(160),""),$C$1:$C$394,0)),INDEX($C$1:$C$394,MATCH(VALUE(SUBSTITUTE(A469,CHAR(160),"")),$C$1:$C$394,0)))</f>
        <v>Other</v>
      </c>
    </row>
  </sheetData>
  <autoFilter ref="B1:L394" xr:uid="{00000000-0009-0000-0000-000000000000}"/>
  <conditionalFormatting sqref="P1">
    <cfRule type="containsText" dxfId="5" priority="4" operator="containsText" text="Government">
      <formula>NOT(ISERROR(SEARCH("Government",P1)))</formula>
    </cfRule>
    <cfRule type="containsText" dxfId="4" priority="5" operator="containsText" text="Private residential">
      <formula>NOT(ISERROR(SEARCH("Private residential",P1)))</formula>
    </cfRule>
  </conditionalFormatting>
  <conditionalFormatting sqref="N1">
    <cfRule type="containsText" dxfId="3" priority="2" operator="containsText" text="Government">
      <formula>NOT(ISERROR(SEARCH("Government",N1)))</formula>
    </cfRule>
    <cfRule type="containsText" dxfId="2" priority="3" operator="containsText" text="Private residential">
      <formula>NOT(ISERROR(SEARCH("Private residential",N1)))</formula>
    </cfRule>
  </conditionalFormatting>
  <conditionalFormatting sqref="Q2:Q65">
    <cfRule type="duplicateValues" dxfId="1" priority="6"/>
  </conditionalFormatting>
  <conditionalFormatting sqref="N44">
    <cfRule type="duplicateValues" dxfId="0" priority="1"/>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C1354-C89B-40BA-8C85-42179CDC2D30}">
  <sheetPr codeName="Sheet13"/>
  <dimension ref="A1:U74"/>
  <sheetViews>
    <sheetView workbookViewId="0">
      <selection activeCell="D3" sqref="D3"/>
    </sheetView>
  </sheetViews>
  <sheetFormatPr defaultRowHeight="12.4" x14ac:dyDescent="0.35"/>
  <cols>
    <col min="2" max="2" width="37.0703125" customWidth="1"/>
  </cols>
  <sheetData>
    <row r="1" spans="1:21" ht="13.15" x14ac:dyDescent="0.4">
      <c r="A1" s="184" t="s">
        <v>2401</v>
      </c>
      <c r="B1" s="184" t="s">
        <v>2402</v>
      </c>
      <c r="C1" s="185">
        <v>1997</v>
      </c>
      <c r="D1" s="186">
        <v>1998</v>
      </c>
      <c r="E1" s="186">
        <v>1999</v>
      </c>
      <c r="F1" s="186">
        <v>2000</v>
      </c>
      <c r="G1" s="186">
        <v>2001</v>
      </c>
      <c r="H1" s="186">
        <v>2002</v>
      </c>
      <c r="I1" s="186">
        <v>2003</v>
      </c>
      <c r="J1" s="186">
        <v>2004</v>
      </c>
      <c r="K1" s="186">
        <v>2005</v>
      </c>
      <c r="L1" s="186">
        <v>2006</v>
      </c>
      <c r="M1" s="186">
        <v>2007</v>
      </c>
      <c r="N1" s="186">
        <v>2008</v>
      </c>
      <c r="O1" s="186">
        <v>2009</v>
      </c>
      <c r="P1" s="186">
        <v>2010</v>
      </c>
      <c r="Q1" s="186">
        <v>2011</v>
      </c>
      <c r="R1" s="186">
        <v>2012</v>
      </c>
      <c r="S1" s="186">
        <v>2013</v>
      </c>
      <c r="T1" s="186">
        <v>2014</v>
      </c>
      <c r="U1" s="186">
        <v>2015</v>
      </c>
    </row>
    <row r="2" spans="1:21" x14ac:dyDescent="0.35">
      <c r="A2" t="s">
        <v>2329</v>
      </c>
      <c r="B2" t="s">
        <v>5</v>
      </c>
      <c r="C2" s="60">
        <v>35926</v>
      </c>
      <c r="D2">
        <v>36651</v>
      </c>
      <c r="E2">
        <v>39783</v>
      </c>
      <c r="F2">
        <v>41577</v>
      </c>
      <c r="G2">
        <v>43237</v>
      </c>
      <c r="H2">
        <v>43983</v>
      </c>
      <c r="I2">
        <v>43516</v>
      </c>
      <c r="J2">
        <v>47875</v>
      </c>
      <c r="K2">
        <v>50826</v>
      </c>
      <c r="L2">
        <v>54280</v>
      </c>
      <c r="M2">
        <v>52756</v>
      </c>
      <c r="N2">
        <v>61004</v>
      </c>
      <c r="O2">
        <v>59716</v>
      </c>
      <c r="P2">
        <v>60423</v>
      </c>
      <c r="Q2">
        <v>64742</v>
      </c>
      <c r="R2">
        <v>66304</v>
      </c>
      <c r="S2">
        <v>69703</v>
      </c>
      <c r="T2">
        <v>71216</v>
      </c>
      <c r="U2">
        <v>71922</v>
      </c>
    </row>
    <row r="3" spans="1:21" x14ac:dyDescent="0.35">
      <c r="A3" t="s">
        <v>2330</v>
      </c>
      <c r="B3" t="s">
        <v>6</v>
      </c>
      <c r="C3" s="60">
        <v>4659</v>
      </c>
      <c r="D3">
        <v>4337</v>
      </c>
      <c r="E3">
        <v>4580</v>
      </c>
      <c r="F3">
        <v>4992</v>
      </c>
      <c r="G3">
        <v>4784</v>
      </c>
      <c r="H3">
        <v>4840</v>
      </c>
      <c r="I3">
        <v>5795</v>
      </c>
      <c r="J3">
        <v>5897</v>
      </c>
      <c r="K3">
        <v>5382</v>
      </c>
      <c r="L3">
        <v>4999</v>
      </c>
      <c r="M3">
        <v>5424</v>
      </c>
      <c r="N3">
        <v>5834</v>
      </c>
      <c r="O3">
        <v>6375</v>
      </c>
      <c r="P3">
        <v>6728</v>
      </c>
      <c r="Q3">
        <v>7251</v>
      </c>
      <c r="R3">
        <v>5231</v>
      </c>
      <c r="S3">
        <v>5691</v>
      </c>
      <c r="T3">
        <v>6017</v>
      </c>
      <c r="U3">
        <v>6010</v>
      </c>
    </row>
    <row r="4" spans="1:21" x14ac:dyDescent="0.35">
      <c r="A4" t="s">
        <v>2331</v>
      </c>
      <c r="B4" t="s">
        <v>67</v>
      </c>
      <c r="C4" s="60" t="s">
        <v>2404</v>
      </c>
      <c r="D4" t="s">
        <v>2404</v>
      </c>
      <c r="E4" t="s">
        <v>2404</v>
      </c>
      <c r="F4" t="s">
        <v>2404</v>
      </c>
      <c r="G4" t="s">
        <v>2404</v>
      </c>
      <c r="H4" t="s">
        <v>2404</v>
      </c>
      <c r="I4" t="s">
        <v>2404</v>
      </c>
      <c r="J4" t="s">
        <v>2404</v>
      </c>
      <c r="K4" t="s">
        <v>2404</v>
      </c>
      <c r="L4" t="s">
        <v>2404</v>
      </c>
      <c r="M4" t="s">
        <v>2404</v>
      </c>
      <c r="N4" t="s">
        <v>2404</v>
      </c>
      <c r="O4" t="s">
        <v>2404</v>
      </c>
      <c r="P4" t="s">
        <v>2404</v>
      </c>
      <c r="Q4" t="s">
        <v>2404</v>
      </c>
      <c r="R4" t="s">
        <v>2404</v>
      </c>
      <c r="S4" t="s">
        <v>2404</v>
      </c>
      <c r="T4" t="s">
        <v>2404</v>
      </c>
      <c r="U4" t="s">
        <v>2404</v>
      </c>
    </row>
    <row r="5" spans="1:21" x14ac:dyDescent="0.35">
      <c r="A5" t="s">
        <v>2332</v>
      </c>
      <c r="B5" t="s">
        <v>7</v>
      </c>
      <c r="C5" s="60">
        <v>370</v>
      </c>
      <c r="D5">
        <v>185</v>
      </c>
      <c r="E5">
        <v>274</v>
      </c>
      <c r="F5">
        <v>311</v>
      </c>
      <c r="G5">
        <v>85</v>
      </c>
      <c r="H5">
        <v>527</v>
      </c>
      <c r="I5">
        <v>602</v>
      </c>
      <c r="J5">
        <v>570</v>
      </c>
      <c r="K5">
        <v>489</v>
      </c>
      <c r="L5">
        <v>544</v>
      </c>
      <c r="M5">
        <v>114</v>
      </c>
      <c r="N5">
        <v>376</v>
      </c>
      <c r="O5">
        <v>265</v>
      </c>
      <c r="P5">
        <v>205</v>
      </c>
      <c r="Q5">
        <v>262</v>
      </c>
      <c r="R5">
        <v>317</v>
      </c>
      <c r="S5">
        <v>361</v>
      </c>
      <c r="T5">
        <v>459</v>
      </c>
      <c r="U5">
        <v>457</v>
      </c>
    </row>
    <row r="6" spans="1:21" x14ac:dyDescent="0.35">
      <c r="A6" t="s">
        <v>2333</v>
      </c>
      <c r="B6" t="s">
        <v>68</v>
      </c>
      <c r="C6" s="60" t="s">
        <v>2404</v>
      </c>
      <c r="D6" t="s">
        <v>2404</v>
      </c>
      <c r="E6" t="s">
        <v>2404</v>
      </c>
      <c r="F6" t="s">
        <v>2404</v>
      </c>
      <c r="G6" t="s">
        <v>2404</v>
      </c>
      <c r="H6" t="s">
        <v>2404</v>
      </c>
      <c r="I6" t="s">
        <v>2404</v>
      </c>
      <c r="J6" t="s">
        <v>2404</v>
      </c>
      <c r="K6" t="s">
        <v>2404</v>
      </c>
      <c r="L6" t="s">
        <v>2404</v>
      </c>
      <c r="M6" t="s">
        <v>2404</v>
      </c>
      <c r="N6" t="s">
        <v>2404</v>
      </c>
      <c r="O6" t="s">
        <v>2404</v>
      </c>
      <c r="P6" t="s">
        <v>2404</v>
      </c>
      <c r="Q6" t="s">
        <v>2404</v>
      </c>
      <c r="R6" t="s">
        <v>2404</v>
      </c>
      <c r="S6" t="s">
        <v>2404</v>
      </c>
      <c r="T6" t="s">
        <v>2404</v>
      </c>
      <c r="U6" t="s">
        <v>2404</v>
      </c>
    </row>
    <row r="7" spans="1:21" x14ac:dyDescent="0.35">
      <c r="A7" t="s">
        <v>2334</v>
      </c>
      <c r="B7" t="s">
        <v>8</v>
      </c>
      <c r="C7" s="60">
        <v>147199</v>
      </c>
      <c r="D7">
        <v>146744</v>
      </c>
      <c r="E7">
        <v>148436</v>
      </c>
      <c r="F7">
        <v>160568</v>
      </c>
      <c r="G7">
        <v>173418</v>
      </c>
      <c r="H7">
        <v>171405</v>
      </c>
      <c r="I7">
        <v>186773</v>
      </c>
      <c r="J7">
        <v>195086</v>
      </c>
      <c r="K7">
        <v>217654</v>
      </c>
      <c r="L7">
        <v>229632</v>
      </c>
      <c r="M7">
        <v>240334</v>
      </c>
      <c r="N7">
        <v>254589</v>
      </c>
      <c r="O7">
        <v>247314</v>
      </c>
      <c r="P7">
        <v>255389</v>
      </c>
      <c r="Q7">
        <v>254305</v>
      </c>
      <c r="R7">
        <v>244210</v>
      </c>
      <c r="S7">
        <v>257844</v>
      </c>
      <c r="T7">
        <v>271275</v>
      </c>
      <c r="U7">
        <v>265522</v>
      </c>
    </row>
    <row r="8" spans="1:21" x14ac:dyDescent="0.35">
      <c r="A8" t="s">
        <v>2335</v>
      </c>
      <c r="B8" t="s">
        <v>69</v>
      </c>
      <c r="C8" s="60" t="s">
        <v>2404</v>
      </c>
      <c r="D8" t="s">
        <v>2404</v>
      </c>
      <c r="E8" t="s">
        <v>2404</v>
      </c>
      <c r="F8" t="s">
        <v>2404</v>
      </c>
      <c r="G8" t="s">
        <v>2404</v>
      </c>
      <c r="H8" t="s">
        <v>2404</v>
      </c>
      <c r="I8" t="s">
        <v>2404</v>
      </c>
      <c r="J8" t="s">
        <v>2404</v>
      </c>
      <c r="K8" t="s">
        <v>2404</v>
      </c>
      <c r="L8" t="s">
        <v>2404</v>
      </c>
      <c r="M8" t="s">
        <v>2404</v>
      </c>
      <c r="N8" t="s">
        <v>2404</v>
      </c>
      <c r="O8" t="s">
        <v>2404</v>
      </c>
      <c r="P8" t="s">
        <v>2404</v>
      </c>
      <c r="Q8" t="s">
        <v>2404</v>
      </c>
      <c r="R8" t="s">
        <v>2404</v>
      </c>
      <c r="S8" t="s">
        <v>2404</v>
      </c>
      <c r="T8" t="s">
        <v>2404</v>
      </c>
      <c r="U8" t="s">
        <v>2404</v>
      </c>
    </row>
    <row r="9" spans="1:21" x14ac:dyDescent="0.35">
      <c r="A9" t="s">
        <v>2336</v>
      </c>
      <c r="B9" t="s">
        <v>12</v>
      </c>
      <c r="C9" s="60">
        <v>1547</v>
      </c>
      <c r="D9">
        <v>1523</v>
      </c>
      <c r="E9">
        <v>1834</v>
      </c>
      <c r="F9">
        <v>2126</v>
      </c>
      <c r="G9">
        <v>2239</v>
      </c>
      <c r="H9">
        <v>2268</v>
      </c>
      <c r="I9">
        <v>2376</v>
      </c>
      <c r="J9">
        <v>2690</v>
      </c>
      <c r="K9">
        <v>3166</v>
      </c>
      <c r="L9">
        <v>3117</v>
      </c>
      <c r="M9">
        <v>3610</v>
      </c>
      <c r="N9">
        <v>3311</v>
      </c>
      <c r="O9">
        <v>3271</v>
      </c>
      <c r="P9">
        <v>3208</v>
      </c>
      <c r="Q9">
        <v>3556</v>
      </c>
      <c r="R9">
        <v>3465</v>
      </c>
      <c r="S9">
        <v>3821</v>
      </c>
      <c r="T9">
        <v>4184</v>
      </c>
      <c r="U9">
        <v>4283</v>
      </c>
    </row>
    <row r="10" spans="1:21" x14ac:dyDescent="0.35">
      <c r="A10" t="s">
        <v>2337</v>
      </c>
      <c r="B10" t="s">
        <v>18</v>
      </c>
      <c r="C10" s="60">
        <v>4450</v>
      </c>
      <c r="D10">
        <v>5613</v>
      </c>
      <c r="E10">
        <v>5934</v>
      </c>
      <c r="F10">
        <v>6568</v>
      </c>
      <c r="G10">
        <v>7563</v>
      </c>
      <c r="H10">
        <v>7901</v>
      </c>
      <c r="I10">
        <v>8871</v>
      </c>
      <c r="J10">
        <v>9362</v>
      </c>
      <c r="K10">
        <v>10002</v>
      </c>
      <c r="L10">
        <v>10186</v>
      </c>
      <c r="M10">
        <v>9225</v>
      </c>
      <c r="N10">
        <v>10045</v>
      </c>
      <c r="O10">
        <v>9486</v>
      </c>
      <c r="P10">
        <v>9400</v>
      </c>
      <c r="Q10">
        <v>9926</v>
      </c>
      <c r="R10">
        <v>9910</v>
      </c>
      <c r="S10">
        <v>10165</v>
      </c>
      <c r="T10">
        <v>10767</v>
      </c>
      <c r="U10">
        <v>10811</v>
      </c>
    </row>
    <row r="11" spans="1:21" x14ac:dyDescent="0.35">
      <c r="A11" t="s">
        <v>2338</v>
      </c>
      <c r="B11" t="s">
        <v>19</v>
      </c>
      <c r="C11" s="60">
        <v>673</v>
      </c>
      <c r="D11">
        <v>1808</v>
      </c>
      <c r="E11">
        <v>2444</v>
      </c>
      <c r="F11">
        <v>2778</v>
      </c>
      <c r="G11">
        <v>2380</v>
      </c>
      <c r="H11">
        <v>633</v>
      </c>
      <c r="I11">
        <v>1060</v>
      </c>
      <c r="J11">
        <v>515</v>
      </c>
      <c r="K11">
        <v>594</v>
      </c>
      <c r="L11">
        <v>802</v>
      </c>
      <c r="M11">
        <v>735</v>
      </c>
      <c r="N11">
        <v>1124</v>
      </c>
      <c r="O11">
        <v>1107</v>
      </c>
      <c r="P11">
        <v>1002</v>
      </c>
      <c r="Q11">
        <v>1142</v>
      </c>
      <c r="R11">
        <v>1017</v>
      </c>
      <c r="S11">
        <v>969</v>
      </c>
      <c r="T11">
        <v>1144</v>
      </c>
      <c r="U11">
        <v>1250</v>
      </c>
    </row>
    <row r="12" spans="1:21" x14ac:dyDescent="0.35">
      <c r="A12" t="s">
        <v>2339</v>
      </c>
      <c r="B12" t="s">
        <v>20</v>
      </c>
      <c r="C12" s="60">
        <v>7174</v>
      </c>
      <c r="D12">
        <v>6739</v>
      </c>
      <c r="E12">
        <v>7499</v>
      </c>
      <c r="F12">
        <v>8069</v>
      </c>
      <c r="G12">
        <v>8553</v>
      </c>
      <c r="H12">
        <v>9522</v>
      </c>
      <c r="I12">
        <v>10493</v>
      </c>
      <c r="J12">
        <v>11083</v>
      </c>
      <c r="K12">
        <v>12002</v>
      </c>
      <c r="L12">
        <v>12747</v>
      </c>
      <c r="M12">
        <v>12153</v>
      </c>
      <c r="N12">
        <v>11836</v>
      </c>
      <c r="O12">
        <v>13979</v>
      </c>
      <c r="P12">
        <v>13581</v>
      </c>
      <c r="Q12">
        <v>14288</v>
      </c>
      <c r="R12">
        <v>14944</v>
      </c>
      <c r="S12">
        <v>16686</v>
      </c>
      <c r="T12">
        <v>17208</v>
      </c>
      <c r="U12">
        <v>18156</v>
      </c>
    </row>
    <row r="13" spans="1:21" x14ac:dyDescent="0.35">
      <c r="A13" t="s">
        <v>2340</v>
      </c>
      <c r="B13" t="s">
        <v>21</v>
      </c>
      <c r="C13" s="60">
        <v>5994</v>
      </c>
      <c r="D13">
        <v>7034</v>
      </c>
      <c r="E13">
        <v>8227</v>
      </c>
      <c r="F13">
        <v>8565</v>
      </c>
      <c r="G13">
        <v>9194</v>
      </c>
      <c r="H13">
        <v>7885</v>
      </c>
      <c r="I13">
        <v>8014</v>
      </c>
      <c r="J13">
        <v>8234</v>
      </c>
      <c r="K13">
        <v>7895</v>
      </c>
      <c r="L13">
        <v>8460</v>
      </c>
      <c r="M13">
        <v>8394</v>
      </c>
      <c r="N13">
        <v>9711</v>
      </c>
      <c r="O13">
        <v>9196</v>
      </c>
      <c r="P13">
        <v>8375</v>
      </c>
      <c r="Q13">
        <v>8728</v>
      </c>
      <c r="R13">
        <v>9480</v>
      </c>
      <c r="S13">
        <v>11510</v>
      </c>
      <c r="T13">
        <v>11783</v>
      </c>
      <c r="U13">
        <v>11798</v>
      </c>
    </row>
    <row r="14" spans="1:21" x14ac:dyDescent="0.35">
      <c r="A14" t="s">
        <v>2341</v>
      </c>
      <c r="B14" t="s">
        <v>22</v>
      </c>
      <c r="C14" s="60">
        <v>38154</v>
      </c>
      <c r="D14">
        <v>40887</v>
      </c>
      <c r="E14">
        <v>45648</v>
      </c>
      <c r="F14">
        <v>50383</v>
      </c>
      <c r="G14">
        <v>52132</v>
      </c>
      <c r="H14">
        <v>54718</v>
      </c>
      <c r="I14">
        <v>57658</v>
      </c>
      <c r="J14">
        <v>63486</v>
      </c>
      <c r="K14">
        <v>71479</v>
      </c>
      <c r="L14">
        <v>78583</v>
      </c>
      <c r="M14">
        <v>78646</v>
      </c>
      <c r="N14">
        <v>79330</v>
      </c>
      <c r="O14">
        <v>73114</v>
      </c>
      <c r="P14">
        <v>72597</v>
      </c>
      <c r="Q14">
        <v>75428</v>
      </c>
      <c r="R14">
        <v>76012</v>
      </c>
      <c r="S14">
        <v>76394</v>
      </c>
      <c r="T14">
        <v>76800</v>
      </c>
      <c r="U14">
        <v>79474</v>
      </c>
    </row>
    <row r="15" spans="1:21" x14ac:dyDescent="0.35">
      <c r="A15" t="s">
        <v>2342</v>
      </c>
      <c r="B15" t="s">
        <v>23</v>
      </c>
      <c r="C15" s="60">
        <v>21412</v>
      </c>
      <c r="D15">
        <v>23430</v>
      </c>
      <c r="E15">
        <v>25049</v>
      </c>
      <c r="F15">
        <v>26878</v>
      </c>
      <c r="G15">
        <v>27771</v>
      </c>
      <c r="H15">
        <v>29325</v>
      </c>
      <c r="I15">
        <v>30112</v>
      </c>
      <c r="J15">
        <v>32216</v>
      </c>
      <c r="K15">
        <v>34221</v>
      </c>
      <c r="L15">
        <v>34667</v>
      </c>
      <c r="M15">
        <v>34242</v>
      </c>
      <c r="N15">
        <v>35920</v>
      </c>
      <c r="O15">
        <v>34332</v>
      </c>
      <c r="P15">
        <v>35709</v>
      </c>
      <c r="Q15">
        <v>37282</v>
      </c>
      <c r="R15">
        <v>38648</v>
      </c>
      <c r="S15">
        <v>39865</v>
      </c>
      <c r="T15">
        <v>40977</v>
      </c>
      <c r="U15">
        <v>40769</v>
      </c>
    </row>
    <row r="16" spans="1:21" x14ac:dyDescent="0.35">
      <c r="A16" t="s">
        <v>2343</v>
      </c>
      <c r="B16" t="s">
        <v>64</v>
      </c>
      <c r="C16" s="60">
        <v>132867</v>
      </c>
      <c r="D16">
        <v>152204</v>
      </c>
      <c r="E16">
        <v>167320</v>
      </c>
      <c r="F16">
        <v>180196</v>
      </c>
      <c r="G16">
        <v>206892</v>
      </c>
      <c r="H16">
        <v>208777</v>
      </c>
      <c r="I16">
        <v>219926</v>
      </c>
      <c r="J16">
        <v>220992</v>
      </c>
      <c r="K16">
        <v>220242</v>
      </c>
      <c r="L16">
        <v>204126</v>
      </c>
      <c r="M16">
        <v>206152</v>
      </c>
      <c r="N16">
        <v>162999</v>
      </c>
      <c r="O16">
        <v>150340</v>
      </c>
      <c r="P16">
        <v>151829</v>
      </c>
      <c r="Q16">
        <v>177177</v>
      </c>
      <c r="R16">
        <v>196843</v>
      </c>
      <c r="S16">
        <v>210717</v>
      </c>
      <c r="T16">
        <v>225880</v>
      </c>
      <c r="U16">
        <v>235058</v>
      </c>
    </row>
    <row r="17" spans="1:21" x14ac:dyDescent="0.35">
      <c r="A17" t="s">
        <v>2344</v>
      </c>
      <c r="B17" t="s">
        <v>26</v>
      </c>
      <c r="C17" s="60">
        <v>9431</v>
      </c>
      <c r="D17">
        <v>11167</v>
      </c>
      <c r="E17">
        <v>12067</v>
      </c>
      <c r="F17">
        <v>14300</v>
      </c>
      <c r="G17">
        <v>17435</v>
      </c>
      <c r="H17">
        <v>17091</v>
      </c>
      <c r="I17">
        <v>18353</v>
      </c>
      <c r="J17">
        <v>20367</v>
      </c>
      <c r="K17">
        <v>21681</v>
      </c>
      <c r="L17">
        <v>22378</v>
      </c>
      <c r="M17">
        <v>20966</v>
      </c>
      <c r="N17">
        <v>21730</v>
      </c>
      <c r="O17">
        <v>16954</v>
      </c>
      <c r="P17">
        <v>12693</v>
      </c>
      <c r="Q17">
        <v>15230</v>
      </c>
      <c r="R17">
        <v>14950</v>
      </c>
      <c r="S17">
        <v>16190</v>
      </c>
      <c r="T17">
        <v>16302</v>
      </c>
      <c r="U17">
        <v>18329</v>
      </c>
    </row>
    <row r="18" spans="1:21" x14ac:dyDescent="0.35">
      <c r="A18" t="s">
        <v>2345</v>
      </c>
      <c r="B18" t="s">
        <v>27</v>
      </c>
      <c r="C18" s="60">
        <v>26291</v>
      </c>
      <c r="D18">
        <v>28186</v>
      </c>
      <c r="E18">
        <v>31307</v>
      </c>
      <c r="F18">
        <v>34086</v>
      </c>
      <c r="G18">
        <v>35951</v>
      </c>
      <c r="H18">
        <v>37201</v>
      </c>
      <c r="I18">
        <v>38743</v>
      </c>
      <c r="J18">
        <v>41102</v>
      </c>
      <c r="K18">
        <v>44527</v>
      </c>
      <c r="L18">
        <v>45966</v>
      </c>
      <c r="M18">
        <v>44015</v>
      </c>
      <c r="N18">
        <v>43381</v>
      </c>
      <c r="O18">
        <v>36838</v>
      </c>
      <c r="P18">
        <v>37088</v>
      </c>
      <c r="Q18">
        <v>38598</v>
      </c>
      <c r="R18">
        <v>39039</v>
      </c>
      <c r="S18">
        <v>41309</v>
      </c>
      <c r="T18">
        <v>43117</v>
      </c>
      <c r="U18">
        <v>45584</v>
      </c>
    </row>
    <row r="19" spans="1:21" x14ac:dyDescent="0.35">
      <c r="A19" t="s">
        <v>2346</v>
      </c>
      <c r="B19" t="s">
        <v>28</v>
      </c>
      <c r="C19" s="60">
        <v>55719</v>
      </c>
      <c r="D19">
        <v>61098</v>
      </c>
      <c r="E19">
        <v>64809</v>
      </c>
      <c r="F19">
        <v>70595</v>
      </c>
      <c r="G19">
        <v>70065</v>
      </c>
      <c r="H19">
        <v>76591</v>
      </c>
      <c r="I19">
        <v>78592</v>
      </c>
      <c r="J19">
        <v>80240</v>
      </c>
      <c r="K19">
        <v>87745</v>
      </c>
      <c r="L19">
        <v>91808</v>
      </c>
      <c r="M19">
        <v>92281</v>
      </c>
      <c r="N19">
        <v>94351</v>
      </c>
      <c r="O19">
        <v>86901</v>
      </c>
      <c r="P19">
        <v>86506</v>
      </c>
      <c r="Q19">
        <v>87547</v>
      </c>
      <c r="R19">
        <v>90011</v>
      </c>
      <c r="S19">
        <v>89297</v>
      </c>
      <c r="T19">
        <v>93006</v>
      </c>
      <c r="U19">
        <v>97074</v>
      </c>
    </row>
    <row r="20" spans="1:21" x14ac:dyDescent="0.35">
      <c r="A20" t="s">
        <v>2347</v>
      </c>
      <c r="B20" t="s">
        <v>9</v>
      </c>
      <c r="C20" s="60">
        <v>310786</v>
      </c>
      <c r="D20">
        <v>320002</v>
      </c>
      <c r="E20">
        <v>338211</v>
      </c>
      <c r="F20">
        <v>353325</v>
      </c>
      <c r="G20">
        <v>365703</v>
      </c>
      <c r="H20">
        <v>368118</v>
      </c>
      <c r="I20">
        <v>379308</v>
      </c>
      <c r="J20">
        <v>399322</v>
      </c>
      <c r="K20">
        <v>419629</v>
      </c>
      <c r="L20">
        <v>436397</v>
      </c>
      <c r="M20">
        <v>458769</v>
      </c>
      <c r="N20">
        <v>487775</v>
      </c>
      <c r="O20">
        <v>509010</v>
      </c>
      <c r="P20">
        <v>514065</v>
      </c>
      <c r="Q20">
        <v>542148</v>
      </c>
      <c r="R20">
        <v>548184</v>
      </c>
      <c r="S20">
        <v>542712</v>
      </c>
      <c r="T20">
        <v>557664</v>
      </c>
      <c r="U20">
        <v>563197</v>
      </c>
    </row>
    <row r="21" spans="1:21" x14ac:dyDescent="0.35">
      <c r="A21" t="s">
        <v>2348</v>
      </c>
      <c r="B21" t="s">
        <v>10</v>
      </c>
      <c r="C21" s="60">
        <v>15978</v>
      </c>
      <c r="D21">
        <v>17847</v>
      </c>
      <c r="E21">
        <v>20393</v>
      </c>
      <c r="F21">
        <v>20939</v>
      </c>
      <c r="G21">
        <v>21668</v>
      </c>
      <c r="H21">
        <v>20779</v>
      </c>
      <c r="I21">
        <v>22318</v>
      </c>
      <c r="J21">
        <v>24448</v>
      </c>
      <c r="K21">
        <v>26674</v>
      </c>
      <c r="L21">
        <v>27153</v>
      </c>
      <c r="M21">
        <v>25060</v>
      </c>
      <c r="N21">
        <v>24967</v>
      </c>
      <c r="O21">
        <v>23139</v>
      </c>
      <c r="P21">
        <v>22551</v>
      </c>
      <c r="Q21">
        <v>23036</v>
      </c>
      <c r="R21">
        <v>24416</v>
      </c>
      <c r="S21">
        <v>26717</v>
      </c>
      <c r="T21">
        <v>27244</v>
      </c>
      <c r="U21">
        <v>27869</v>
      </c>
    </row>
    <row r="22" spans="1:21" x14ac:dyDescent="0.35">
      <c r="A22" t="s">
        <v>2349</v>
      </c>
      <c r="B22" t="s">
        <v>11</v>
      </c>
      <c r="C22" s="60">
        <v>126260</v>
      </c>
      <c r="D22">
        <v>124825</v>
      </c>
      <c r="E22">
        <v>129152</v>
      </c>
      <c r="F22">
        <v>135690</v>
      </c>
      <c r="G22">
        <v>130503</v>
      </c>
      <c r="H22">
        <v>125765</v>
      </c>
      <c r="I22">
        <v>125988</v>
      </c>
      <c r="J22">
        <v>124599</v>
      </c>
      <c r="K22">
        <v>131470</v>
      </c>
      <c r="L22">
        <v>136002</v>
      </c>
      <c r="M22">
        <v>135748</v>
      </c>
      <c r="N22">
        <v>133114</v>
      </c>
      <c r="O22">
        <v>120374</v>
      </c>
      <c r="P22">
        <v>127796</v>
      </c>
      <c r="Q22">
        <v>147255</v>
      </c>
      <c r="R22">
        <v>159487</v>
      </c>
      <c r="S22">
        <v>158601</v>
      </c>
      <c r="T22">
        <v>163657</v>
      </c>
      <c r="U22">
        <v>166040</v>
      </c>
    </row>
    <row r="23" spans="1:21" x14ac:dyDescent="0.35">
      <c r="A23" t="s">
        <v>2350</v>
      </c>
      <c r="B23" t="s">
        <v>13</v>
      </c>
      <c r="C23" s="60">
        <v>12042</v>
      </c>
      <c r="D23">
        <v>15617</v>
      </c>
      <c r="E23">
        <v>16569</v>
      </c>
      <c r="F23">
        <v>16225</v>
      </c>
      <c r="G23">
        <v>17641</v>
      </c>
      <c r="H23">
        <v>17765</v>
      </c>
      <c r="I23">
        <v>19407</v>
      </c>
      <c r="J23">
        <v>19724</v>
      </c>
      <c r="K23">
        <v>19420</v>
      </c>
      <c r="L23">
        <v>21049</v>
      </c>
      <c r="M23">
        <v>21758</v>
      </c>
      <c r="N23">
        <v>23964</v>
      </c>
      <c r="O23">
        <v>25306</v>
      </c>
      <c r="P23">
        <v>24499</v>
      </c>
      <c r="Q23">
        <v>27293</v>
      </c>
      <c r="R23">
        <v>27012</v>
      </c>
      <c r="S23">
        <v>27212</v>
      </c>
      <c r="T23">
        <v>27749</v>
      </c>
      <c r="U23">
        <v>27007</v>
      </c>
    </row>
    <row r="24" spans="1:21" x14ac:dyDescent="0.35">
      <c r="A24" t="s">
        <v>2351</v>
      </c>
      <c r="B24" t="s">
        <v>14</v>
      </c>
      <c r="C24" s="60">
        <v>3021</v>
      </c>
      <c r="D24">
        <v>3062</v>
      </c>
      <c r="E24">
        <v>2909</v>
      </c>
      <c r="F24">
        <v>2903</v>
      </c>
      <c r="G24">
        <v>2866</v>
      </c>
      <c r="H24">
        <v>1939</v>
      </c>
      <c r="I24">
        <v>2390</v>
      </c>
      <c r="J24">
        <v>2668</v>
      </c>
      <c r="K24">
        <v>2928</v>
      </c>
      <c r="L24">
        <v>3593</v>
      </c>
      <c r="M24">
        <v>2469</v>
      </c>
      <c r="N24">
        <v>3247</v>
      </c>
      <c r="O24">
        <v>3482</v>
      </c>
      <c r="P24">
        <v>3257</v>
      </c>
      <c r="Q24">
        <v>3680</v>
      </c>
      <c r="R24">
        <v>3834</v>
      </c>
      <c r="S24">
        <v>3461</v>
      </c>
      <c r="T24">
        <v>3656</v>
      </c>
      <c r="U24">
        <v>3660</v>
      </c>
    </row>
    <row r="25" spans="1:21" x14ac:dyDescent="0.35">
      <c r="A25" t="s">
        <v>2352</v>
      </c>
      <c r="B25" t="s">
        <v>15</v>
      </c>
      <c r="C25" s="60">
        <v>61837</v>
      </c>
      <c r="D25">
        <v>47071</v>
      </c>
      <c r="E25">
        <v>58897</v>
      </c>
      <c r="F25">
        <v>90390</v>
      </c>
      <c r="G25">
        <v>83554</v>
      </c>
      <c r="H25">
        <v>78304</v>
      </c>
      <c r="I25">
        <v>96642</v>
      </c>
      <c r="J25">
        <v>123929</v>
      </c>
      <c r="K25">
        <v>170069</v>
      </c>
      <c r="L25">
        <v>200202</v>
      </c>
      <c r="M25">
        <v>216268</v>
      </c>
      <c r="N25">
        <v>261493</v>
      </c>
      <c r="O25">
        <v>178364</v>
      </c>
      <c r="P25">
        <v>222006</v>
      </c>
      <c r="Q25">
        <v>286096</v>
      </c>
      <c r="R25">
        <v>285038</v>
      </c>
      <c r="S25">
        <v>277905</v>
      </c>
      <c r="T25">
        <v>261825</v>
      </c>
      <c r="U25">
        <v>179166</v>
      </c>
    </row>
    <row r="26" spans="1:21" x14ac:dyDescent="0.35">
      <c r="A26" t="s">
        <v>2353</v>
      </c>
      <c r="B26" t="s">
        <v>16</v>
      </c>
      <c r="C26" s="60">
        <v>93690</v>
      </c>
      <c r="D26">
        <v>103552</v>
      </c>
      <c r="E26">
        <v>118322</v>
      </c>
      <c r="F26">
        <v>131748</v>
      </c>
      <c r="G26">
        <v>148076</v>
      </c>
      <c r="H26">
        <v>163014</v>
      </c>
      <c r="I26">
        <v>173334</v>
      </c>
      <c r="J26">
        <v>183075</v>
      </c>
      <c r="K26">
        <v>189321</v>
      </c>
      <c r="L26">
        <v>208538</v>
      </c>
      <c r="M26">
        <v>225859</v>
      </c>
      <c r="N26">
        <v>229942</v>
      </c>
      <c r="O26">
        <v>233922</v>
      </c>
      <c r="P26">
        <v>245383</v>
      </c>
      <c r="Q26">
        <v>263482</v>
      </c>
      <c r="R26">
        <v>268085</v>
      </c>
      <c r="S26">
        <v>281053</v>
      </c>
      <c r="T26">
        <v>301619</v>
      </c>
      <c r="U26">
        <v>325238</v>
      </c>
    </row>
    <row r="27" spans="1:21" x14ac:dyDescent="0.35">
      <c r="A27" t="s">
        <v>2354</v>
      </c>
      <c r="B27" t="s">
        <v>17</v>
      </c>
      <c r="C27" s="60">
        <v>15199</v>
      </c>
      <c r="D27">
        <v>15895</v>
      </c>
      <c r="E27">
        <v>17245</v>
      </c>
      <c r="F27">
        <v>19701</v>
      </c>
      <c r="G27">
        <v>21422</v>
      </c>
      <c r="H27">
        <v>19913</v>
      </c>
      <c r="I27">
        <v>20246</v>
      </c>
      <c r="J27">
        <v>22429</v>
      </c>
      <c r="K27">
        <v>24614</v>
      </c>
      <c r="L27">
        <v>25877</v>
      </c>
      <c r="M27">
        <v>25539</v>
      </c>
      <c r="N27">
        <v>25000</v>
      </c>
      <c r="O27">
        <v>26736</v>
      </c>
      <c r="P27">
        <v>26883</v>
      </c>
      <c r="Q27">
        <v>29288</v>
      </c>
      <c r="R27">
        <v>29932</v>
      </c>
      <c r="S27">
        <v>31044</v>
      </c>
      <c r="T27">
        <v>31784</v>
      </c>
      <c r="U27">
        <v>31848</v>
      </c>
    </row>
    <row r="28" spans="1:21" x14ac:dyDescent="0.35">
      <c r="A28" t="s">
        <v>2355</v>
      </c>
      <c r="B28" t="s">
        <v>70</v>
      </c>
      <c r="C28" s="60">
        <v>198770</v>
      </c>
      <c r="D28">
        <v>210490</v>
      </c>
      <c r="E28">
        <v>234083</v>
      </c>
      <c r="F28">
        <v>256241</v>
      </c>
      <c r="G28">
        <v>266796</v>
      </c>
      <c r="H28">
        <v>280154</v>
      </c>
      <c r="I28">
        <v>291443</v>
      </c>
      <c r="J28">
        <v>310498</v>
      </c>
      <c r="K28">
        <v>334870</v>
      </c>
      <c r="L28">
        <v>355545</v>
      </c>
      <c r="M28">
        <v>393725</v>
      </c>
      <c r="N28">
        <v>390600</v>
      </c>
      <c r="O28">
        <v>359005</v>
      </c>
      <c r="P28">
        <v>382580</v>
      </c>
      <c r="Q28">
        <v>401655</v>
      </c>
      <c r="R28">
        <v>420864</v>
      </c>
      <c r="S28">
        <v>432364</v>
      </c>
      <c r="T28">
        <v>449266</v>
      </c>
      <c r="U28">
        <v>457247</v>
      </c>
    </row>
    <row r="29" spans="1:21" x14ac:dyDescent="0.35">
      <c r="A29" t="s">
        <v>2356</v>
      </c>
      <c r="B29" t="s">
        <v>1000</v>
      </c>
      <c r="C29" s="60">
        <v>96463</v>
      </c>
      <c r="D29">
        <v>92065</v>
      </c>
      <c r="E29">
        <v>106491</v>
      </c>
      <c r="F29">
        <v>102223</v>
      </c>
      <c r="G29">
        <v>83523</v>
      </c>
      <c r="H29">
        <v>112250</v>
      </c>
      <c r="I29">
        <v>113455</v>
      </c>
      <c r="J29">
        <v>117924</v>
      </c>
      <c r="K29">
        <v>113372</v>
      </c>
      <c r="L29">
        <v>116950</v>
      </c>
      <c r="M29">
        <v>119068</v>
      </c>
      <c r="N29">
        <v>97461</v>
      </c>
      <c r="O29">
        <v>72326</v>
      </c>
      <c r="P29">
        <v>115619</v>
      </c>
      <c r="Q29">
        <v>115687</v>
      </c>
      <c r="R29">
        <v>137786</v>
      </c>
      <c r="S29">
        <v>140856</v>
      </c>
      <c r="T29">
        <v>144744</v>
      </c>
      <c r="U29">
        <v>159366</v>
      </c>
    </row>
    <row r="30" spans="1:21" x14ac:dyDescent="0.35">
      <c r="A30" t="s">
        <v>2357</v>
      </c>
      <c r="B30" t="s">
        <v>1002</v>
      </c>
      <c r="C30" s="60">
        <v>116085</v>
      </c>
      <c r="D30">
        <v>118976</v>
      </c>
      <c r="E30">
        <v>124595</v>
      </c>
      <c r="F30">
        <v>124406</v>
      </c>
      <c r="G30">
        <v>134328</v>
      </c>
      <c r="H30">
        <v>134752</v>
      </c>
      <c r="I30">
        <v>138466</v>
      </c>
      <c r="J30">
        <v>146141</v>
      </c>
      <c r="K30">
        <v>151568</v>
      </c>
      <c r="L30">
        <v>159927</v>
      </c>
      <c r="M30">
        <v>161338</v>
      </c>
      <c r="N30">
        <v>167945</v>
      </c>
      <c r="O30">
        <v>165759</v>
      </c>
      <c r="P30">
        <v>172096</v>
      </c>
      <c r="Q30">
        <v>178742</v>
      </c>
      <c r="R30">
        <v>182622</v>
      </c>
      <c r="S30">
        <v>185350</v>
      </c>
      <c r="T30">
        <v>192819</v>
      </c>
      <c r="U30">
        <v>198264</v>
      </c>
    </row>
    <row r="31" spans="1:21" x14ac:dyDescent="0.35">
      <c r="A31" t="s">
        <v>2358</v>
      </c>
      <c r="B31" t="s">
        <v>1003</v>
      </c>
      <c r="C31" s="60">
        <v>103140</v>
      </c>
      <c r="D31">
        <v>109244</v>
      </c>
      <c r="E31">
        <v>116722</v>
      </c>
      <c r="F31">
        <v>121110</v>
      </c>
      <c r="G31">
        <v>123869</v>
      </c>
      <c r="H31">
        <v>124354</v>
      </c>
      <c r="I31">
        <v>141375</v>
      </c>
      <c r="J31">
        <v>155434</v>
      </c>
      <c r="K31">
        <v>162961</v>
      </c>
      <c r="L31">
        <v>166516</v>
      </c>
      <c r="M31">
        <v>174799</v>
      </c>
      <c r="N31">
        <v>181412</v>
      </c>
      <c r="O31">
        <v>190226</v>
      </c>
      <c r="P31">
        <v>197475</v>
      </c>
      <c r="Q31">
        <v>194396</v>
      </c>
      <c r="R31">
        <v>194157</v>
      </c>
      <c r="S31">
        <v>199614</v>
      </c>
      <c r="T31">
        <v>204338</v>
      </c>
      <c r="U31">
        <v>207312</v>
      </c>
    </row>
    <row r="32" spans="1:21" x14ac:dyDescent="0.35">
      <c r="A32" t="s">
        <v>2359</v>
      </c>
      <c r="B32" t="s">
        <v>696</v>
      </c>
      <c r="C32" s="60">
        <v>345904</v>
      </c>
      <c r="D32">
        <v>365003</v>
      </c>
      <c r="E32">
        <v>386470</v>
      </c>
      <c r="F32">
        <v>418189</v>
      </c>
      <c r="G32">
        <v>421049</v>
      </c>
      <c r="H32">
        <v>438066</v>
      </c>
      <c r="I32">
        <v>468685</v>
      </c>
      <c r="J32">
        <v>507749</v>
      </c>
      <c r="K32">
        <v>534953</v>
      </c>
      <c r="L32">
        <v>571990</v>
      </c>
      <c r="M32">
        <v>583929</v>
      </c>
      <c r="N32">
        <v>571366</v>
      </c>
      <c r="O32">
        <v>551537</v>
      </c>
      <c r="P32">
        <v>582723</v>
      </c>
      <c r="Q32">
        <v>609356</v>
      </c>
      <c r="R32">
        <v>650779</v>
      </c>
      <c r="S32">
        <v>685113</v>
      </c>
      <c r="T32">
        <v>717338</v>
      </c>
      <c r="U32">
        <v>742955</v>
      </c>
    </row>
    <row r="33" spans="1:21" x14ac:dyDescent="0.35">
      <c r="A33" t="s">
        <v>2360</v>
      </c>
      <c r="B33" t="s">
        <v>30</v>
      </c>
      <c r="C33" s="60">
        <v>61199</v>
      </c>
      <c r="D33">
        <v>63181</v>
      </c>
      <c r="E33">
        <v>65000</v>
      </c>
      <c r="F33">
        <v>73143</v>
      </c>
      <c r="G33">
        <v>64408</v>
      </c>
      <c r="H33">
        <v>59000</v>
      </c>
      <c r="I33">
        <v>64172</v>
      </c>
      <c r="J33">
        <v>71058</v>
      </c>
      <c r="K33">
        <v>75235</v>
      </c>
      <c r="L33">
        <v>78981</v>
      </c>
      <c r="M33">
        <v>82658</v>
      </c>
      <c r="N33">
        <v>83587</v>
      </c>
      <c r="O33">
        <v>70944</v>
      </c>
      <c r="P33">
        <v>76359</v>
      </c>
      <c r="Q33">
        <v>80425</v>
      </c>
      <c r="R33">
        <v>85007</v>
      </c>
      <c r="S33">
        <v>87298</v>
      </c>
      <c r="T33">
        <v>90700</v>
      </c>
      <c r="U33">
        <v>92655</v>
      </c>
    </row>
    <row r="34" spans="1:21" x14ac:dyDescent="0.35">
      <c r="A34" t="s">
        <v>2361</v>
      </c>
      <c r="B34" t="s">
        <v>31</v>
      </c>
      <c r="C34" s="60">
        <v>3486</v>
      </c>
      <c r="D34">
        <v>3512</v>
      </c>
      <c r="E34">
        <v>3608</v>
      </c>
      <c r="F34">
        <v>3887</v>
      </c>
      <c r="G34">
        <v>4120</v>
      </c>
      <c r="H34">
        <v>4227</v>
      </c>
      <c r="I34">
        <v>4381</v>
      </c>
      <c r="J34">
        <v>4659</v>
      </c>
      <c r="K34">
        <v>5209</v>
      </c>
      <c r="L34">
        <v>5852</v>
      </c>
      <c r="M34">
        <v>6537</v>
      </c>
      <c r="N34">
        <v>6806</v>
      </c>
      <c r="O34">
        <v>6032</v>
      </c>
      <c r="P34">
        <v>6121</v>
      </c>
      <c r="Q34">
        <v>7025</v>
      </c>
      <c r="R34">
        <v>8117</v>
      </c>
      <c r="S34">
        <v>8295</v>
      </c>
      <c r="T34">
        <v>8675</v>
      </c>
      <c r="U34">
        <v>8274</v>
      </c>
    </row>
    <row r="35" spans="1:21" x14ac:dyDescent="0.35">
      <c r="A35" t="s">
        <v>2362</v>
      </c>
      <c r="B35" t="s">
        <v>32</v>
      </c>
      <c r="C35" s="60">
        <v>5461</v>
      </c>
      <c r="D35">
        <v>6589</v>
      </c>
      <c r="E35">
        <v>7549</v>
      </c>
      <c r="F35">
        <v>8419</v>
      </c>
      <c r="G35">
        <v>9044</v>
      </c>
      <c r="H35">
        <v>9031</v>
      </c>
      <c r="I35">
        <v>10047</v>
      </c>
      <c r="J35">
        <v>11524</v>
      </c>
      <c r="K35">
        <v>12360</v>
      </c>
      <c r="L35">
        <v>13729</v>
      </c>
      <c r="M35">
        <v>15043</v>
      </c>
      <c r="N35">
        <v>15758</v>
      </c>
      <c r="O35">
        <v>14117</v>
      </c>
      <c r="P35">
        <v>14692</v>
      </c>
      <c r="Q35">
        <v>15318</v>
      </c>
      <c r="R35">
        <v>16398</v>
      </c>
      <c r="S35">
        <v>16929</v>
      </c>
      <c r="T35">
        <v>17997</v>
      </c>
      <c r="U35">
        <v>18478</v>
      </c>
    </row>
    <row r="36" spans="1:21" x14ac:dyDescent="0.35">
      <c r="A36" t="s">
        <v>2363</v>
      </c>
      <c r="B36" t="s">
        <v>33</v>
      </c>
      <c r="C36" s="60">
        <v>42697</v>
      </c>
      <c r="D36">
        <v>47042</v>
      </c>
      <c r="E36">
        <v>52194</v>
      </c>
      <c r="F36">
        <v>56805</v>
      </c>
      <c r="G36">
        <v>57860</v>
      </c>
      <c r="H36">
        <v>58693</v>
      </c>
      <c r="I36">
        <v>60951</v>
      </c>
      <c r="J36">
        <v>66478</v>
      </c>
      <c r="K36">
        <v>73696</v>
      </c>
      <c r="L36">
        <v>79445</v>
      </c>
      <c r="M36">
        <v>85519</v>
      </c>
      <c r="N36">
        <v>78623</v>
      </c>
      <c r="O36">
        <v>69252</v>
      </c>
      <c r="P36">
        <v>68909</v>
      </c>
      <c r="Q36">
        <v>76997</v>
      </c>
      <c r="R36">
        <v>82834</v>
      </c>
      <c r="S36">
        <v>85660</v>
      </c>
      <c r="T36">
        <v>92145</v>
      </c>
      <c r="U36">
        <v>95122</v>
      </c>
    </row>
    <row r="37" spans="1:21" x14ac:dyDescent="0.35">
      <c r="A37" t="s">
        <v>2364</v>
      </c>
      <c r="B37" t="s">
        <v>34</v>
      </c>
      <c r="C37" s="60">
        <v>15236</v>
      </c>
      <c r="D37">
        <v>17037</v>
      </c>
      <c r="E37">
        <v>17846</v>
      </c>
      <c r="F37">
        <v>18922</v>
      </c>
      <c r="G37">
        <v>20677</v>
      </c>
      <c r="H37">
        <v>21117</v>
      </c>
      <c r="I37">
        <v>21572</v>
      </c>
      <c r="J37">
        <v>23944</v>
      </c>
      <c r="K37">
        <v>25619</v>
      </c>
      <c r="L37">
        <v>28254</v>
      </c>
      <c r="M37">
        <v>28411</v>
      </c>
      <c r="N37">
        <v>29839</v>
      </c>
      <c r="O37">
        <v>30189</v>
      </c>
      <c r="P37">
        <v>30379</v>
      </c>
      <c r="Q37">
        <v>32638</v>
      </c>
      <c r="R37">
        <v>34826</v>
      </c>
      <c r="S37">
        <v>37003</v>
      </c>
      <c r="T37">
        <v>38183</v>
      </c>
      <c r="U37">
        <v>38578</v>
      </c>
    </row>
    <row r="38" spans="1:21" x14ac:dyDescent="0.35">
      <c r="A38" t="s">
        <v>2365</v>
      </c>
      <c r="B38" t="s">
        <v>71</v>
      </c>
      <c r="C38" s="60">
        <v>909</v>
      </c>
      <c r="D38">
        <v>974</v>
      </c>
      <c r="E38">
        <v>1029</v>
      </c>
      <c r="F38">
        <v>1006</v>
      </c>
      <c r="G38">
        <v>1065</v>
      </c>
      <c r="H38">
        <v>1175</v>
      </c>
      <c r="I38">
        <v>1251</v>
      </c>
      <c r="J38">
        <v>1304</v>
      </c>
      <c r="K38">
        <v>1272</v>
      </c>
      <c r="L38">
        <v>1370</v>
      </c>
      <c r="M38">
        <v>1780</v>
      </c>
      <c r="N38">
        <v>1563</v>
      </c>
      <c r="O38">
        <v>1681</v>
      </c>
      <c r="P38">
        <v>1624</v>
      </c>
      <c r="Q38">
        <v>1650</v>
      </c>
      <c r="R38">
        <v>1684</v>
      </c>
      <c r="S38">
        <v>1799</v>
      </c>
      <c r="T38">
        <v>1931</v>
      </c>
      <c r="U38">
        <v>2295</v>
      </c>
    </row>
    <row r="39" spans="1:21" x14ac:dyDescent="0.35">
      <c r="A39" t="s">
        <v>2366</v>
      </c>
      <c r="B39" t="s">
        <v>35</v>
      </c>
      <c r="C39" s="60">
        <v>3593</v>
      </c>
      <c r="D39">
        <v>3969</v>
      </c>
      <c r="E39">
        <v>4156</v>
      </c>
      <c r="F39">
        <v>4539</v>
      </c>
      <c r="G39">
        <v>4651</v>
      </c>
      <c r="H39">
        <v>4829</v>
      </c>
      <c r="I39">
        <v>4931</v>
      </c>
      <c r="J39">
        <v>5267</v>
      </c>
      <c r="K39">
        <v>5630</v>
      </c>
      <c r="L39">
        <v>7138</v>
      </c>
      <c r="M39">
        <v>11070</v>
      </c>
      <c r="N39">
        <v>9082</v>
      </c>
      <c r="O39">
        <v>9135</v>
      </c>
      <c r="P39">
        <v>6297</v>
      </c>
      <c r="Q39">
        <v>6639</v>
      </c>
      <c r="R39">
        <v>9992</v>
      </c>
      <c r="S39">
        <v>10355</v>
      </c>
      <c r="T39">
        <v>10829</v>
      </c>
      <c r="U39">
        <v>11415</v>
      </c>
    </row>
    <row r="40" spans="1:21" x14ac:dyDescent="0.35">
      <c r="A40" t="s">
        <v>2367</v>
      </c>
      <c r="B40" t="s">
        <v>36</v>
      </c>
      <c r="C40" s="60">
        <v>263</v>
      </c>
      <c r="D40">
        <v>618</v>
      </c>
      <c r="E40">
        <v>773</v>
      </c>
      <c r="F40">
        <v>855</v>
      </c>
      <c r="G40">
        <v>549</v>
      </c>
      <c r="H40">
        <v>311</v>
      </c>
      <c r="I40">
        <v>629</v>
      </c>
      <c r="J40">
        <v>557</v>
      </c>
      <c r="K40">
        <v>496</v>
      </c>
      <c r="L40">
        <v>585</v>
      </c>
      <c r="M40">
        <v>173</v>
      </c>
      <c r="N40">
        <v>327</v>
      </c>
      <c r="O40">
        <v>457</v>
      </c>
      <c r="P40">
        <v>345</v>
      </c>
      <c r="Q40">
        <v>474</v>
      </c>
      <c r="R40">
        <v>566</v>
      </c>
      <c r="S40">
        <v>570</v>
      </c>
      <c r="T40">
        <v>714</v>
      </c>
      <c r="U40">
        <v>711</v>
      </c>
    </row>
    <row r="41" spans="1:21" x14ac:dyDescent="0.35">
      <c r="A41" t="s">
        <v>2368</v>
      </c>
      <c r="B41" t="s">
        <v>1006</v>
      </c>
      <c r="C41" s="60">
        <v>50649</v>
      </c>
      <c r="D41">
        <v>53685</v>
      </c>
      <c r="E41">
        <v>57390</v>
      </c>
      <c r="F41">
        <v>59921</v>
      </c>
      <c r="G41">
        <v>58462</v>
      </c>
      <c r="H41">
        <v>60366</v>
      </c>
      <c r="I41">
        <v>62041</v>
      </c>
      <c r="J41">
        <v>66072</v>
      </c>
      <c r="K41">
        <v>67916</v>
      </c>
      <c r="L41">
        <v>71253</v>
      </c>
      <c r="M41">
        <v>76581</v>
      </c>
      <c r="N41">
        <v>72314</v>
      </c>
      <c r="O41">
        <v>67580</v>
      </c>
      <c r="P41">
        <v>69797</v>
      </c>
      <c r="Q41">
        <v>69998</v>
      </c>
      <c r="R41">
        <v>71985</v>
      </c>
      <c r="S41">
        <v>72250</v>
      </c>
      <c r="T41">
        <v>74196</v>
      </c>
      <c r="U41">
        <v>76270</v>
      </c>
    </row>
    <row r="42" spans="1:21" x14ac:dyDescent="0.35">
      <c r="A42" t="s">
        <v>2369</v>
      </c>
      <c r="B42" t="s">
        <v>37</v>
      </c>
      <c r="C42" s="60">
        <v>20979</v>
      </c>
      <c r="D42">
        <v>24904</v>
      </c>
      <c r="E42">
        <v>28038</v>
      </c>
      <c r="F42">
        <v>30426</v>
      </c>
      <c r="G42">
        <v>31912</v>
      </c>
      <c r="H42">
        <v>33595</v>
      </c>
      <c r="I42">
        <v>32615</v>
      </c>
      <c r="J42">
        <v>32304</v>
      </c>
      <c r="K42">
        <v>31595</v>
      </c>
      <c r="L42">
        <v>30732</v>
      </c>
      <c r="M42">
        <v>30488</v>
      </c>
      <c r="N42">
        <v>29934</v>
      </c>
      <c r="O42">
        <v>29520</v>
      </c>
      <c r="P42">
        <v>29488</v>
      </c>
      <c r="Q42">
        <v>30060</v>
      </c>
      <c r="R42">
        <v>31597</v>
      </c>
      <c r="S42">
        <v>32755</v>
      </c>
      <c r="T42">
        <v>34149</v>
      </c>
      <c r="U42">
        <v>37015</v>
      </c>
    </row>
    <row r="43" spans="1:21" x14ac:dyDescent="0.35">
      <c r="A43" t="s">
        <v>2370</v>
      </c>
      <c r="B43" t="s">
        <v>38</v>
      </c>
      <c r="C43" s="60">
        <v>135922</v>
      </c>
      <c r="D43">
        <v>148472</v>
      </c>
      <c r="E43">
        <v>165229</v>
      </c>
      <c r="F43">
        <v>185040</v>
      </c>
      <c r="G43">
        <v>194482</v>
      </c>
      <c r="H43">
        <v>200021</v>
      </c>
      <c r="I43">
        <v>206195</v>
      </c>
      <c r="J43">
        <v>216721</v>
      </c>
      <c r="K43">
        <v>224302</v>
      </c>
      <c r="L43">
        <v>238620</v>
      </c>
      <c r="M43">
        <v>256195</v>
      </c>
      <c r="N43">
        <v>272768</v>
      </c>
      <c r="O43">
        <v>277100</v>
      </c>
      <c r="P43">
        <v>289585</v>
      </c>
      <c r="Q43">
        <v>307736</v>
      </c>
      <c r="R43">
        <v>323967</v>
      </c>
      <c r="S43">
        <v>332615</v>
      </c>
      <c r="T43">
        <v>350627</v>
      </c>
      <c r="U43">
        <v>347328</v>
      </c>
    </row>
    <row r="44" spans="1:21" x14ac:dyDescent="0.35">
      <c r="A44" t="s">
        <v>2371</v>
      </c>
      <c r="B44" t="s">
        <v>1010</v>
      </c>
      <c r="C44" s="60">
        <v>3131</v>
      </c>
      <c r="D44">
        <v>3015</v>
      </c>
      <c r="E44">
        <v>3399</v>
      </c>
      <c r="F44">
        <v>3890</v>
      </c>
      <c r="G44">
        <v>4620</v>
      </c>
      <c r="H44">
        <v>5939</v>
      </c>
      <c r="I44">
        <v>6219</v>
      </c>
      <c r="J44">
        <v>6952</v>
      </c>
      <c r="K44">
        <v>7435</v>
      </c>
      <c r="L44">
        <v>7611</v>
      </c>
      <c r="M44">
        <v>6218</v>
      </c>
      <c r="N44">
        <v>8187</v>
      </c>
      <c r="O44">
        <v>10594</v>
      </c>
      <c r="P44">
        <v>13269</v>
      </c>
      <c r="Q44">
        <v>15397</v>
      </c>
      <c r="R44">
        <v>19798</v>
      </c>
      <c r="S44">
        <v>22708</v>
      </c>
      <c r="T44">
        <v>26177</v>
      </c>
      <c r="U44">
        <v>31818</v>
      </c>
    </row>
    <row r="45" spans="1:21" x14ac:dyDescent="0.35">
      <c r="A45" t="s">
        <v>2372</v>
      </c>
      <c r="B45" t="s">
        <v>63</v>
      </c>
      <c r="C45" s="60">
        <v>120463</v>
      </c>
      <c r="D45">
        <v>125577</v>
      </c>
      <c r="E45">
        <v>131075</v>
      </c>
      <c r="F45">
        <v>136514</v>
      </c>
      <c r="G45">
        <v>143492</v>
      </c>
      <c r="H45">
        <v>161400</v>
      </c>
      <c r="I45">
        <v>172351</v>
      </c>
      <c r="J45">
        <v>183187</v>
      </c>
      <c r="K45">
        <v>197662</v>
      </c>
      <c r="L45">
        <v>200190</v>
      </c>
      <c r="M45">
        <v>206951</v>
      </c>
      <c r="N45">
        <v>207584</v>
      </c>
      <c r="O45">
        <v>209678</v>
      </c>
      <c r="P45">
        <v>219171</v>
      </c>
      <c r="Q45">
        <v>221031</v>
      </c>
      <c r="R45">
        <v>220842</v>
      </c>
      <c r="S45">
        <v>225107</v>
      </c>
      <c r="T45">
        <v>239621</v>
      </c>
      <c r="U45">
        <v>258788</v>
      </c>
    </row>
    <row r="46" spans="1:21" x14ac:dyDescent="0.35">
      <c r="A46" t="s">
        <v>2373</v>
      </c>
      <c r="B46" t="s">
        <v>39</v>
      </c>
      <c r="C46" s="60">
        <v>72511</v>
      </c>
      <c r="D46">
        <v>85402</v>
      </c>
      <c r="E46">
        <v>103254</v>
      </c>
      <c r="F46">
        <v>121458</v>
      </c>
      <c r="G46">
        <v>103306</v>
      </c>
      <c r="H46">
        <v>100812</v>
      </c>
      <c r="I46">
        <v>101191</v>
      </c>
      <c r="J46">
        <v>109768</v>
      </c>
      <c r="K46">
        <v>118128</v>
      </c>
      <c r="L46">
        <v>135162</v>
      </c>
      <c r="M46">
        <v>149190</v>
      </c>
      <c r="N46">
        <v>151870</v>
      </c>
      <c r="O46">
        <v>130251</v>
      </c>
      <c r="P46">
        <v>135634</v>
      </c>
      <c r="Q46">
        <v>139857</v>
      </c>
      <c r="R46">
        <v>144672</v>
      </c>
      <c r="S46">
        <v>153296</v>
      </c>
      <c r="T46">
        <v>158149</v>
      </c>
      <c r="U46">
        <v>160361</v>
      </c>
    </row>
    <row r="47" spans="1:21" x14ac:dyDescent="0.35">
      <c r="A47" t="s">
        <v>2374</v>
      </c>
      <c r="B47" t="s">
        <v>40</v>
      </c>
      <c r="C47" s="60">
        <v>169422</v>
      </c>
      <c r="D47">
        <v>180480</v>
      </c>
      <c r="E47">
        <v>189491</v>
      </c>
      <c r="F47">
        <v>206258</v>
      </c>
      <c r="G47">
        <v>211662</v>
      </c>
      <c r="H47">
        <v>215289</v>
      </c>
      <c r="I47">
        <v>231049</v>
      </c>
      <c r="J47">
        <v>247962</v>
      </c>
      <c r="K47">
        <v>272185</v>
      </c>
      <c r="L47">
        <v>278039</v>
      </c>
      <c r="M47">
        <v>288151</v>
      </c>
      <c r="N47">
        <v>284892</v>
      </c>
      <c r="O47">
        <v>266715</v>
      </c>
      <c r="P47">
        <v>289961</v>
      </c>
      <c r="Q47">
        <v>308292</v>
      </c>
      <c r="R47">
        <v>292051</v>
      </c>
      <c r="S47">
        <v>302245</v>
      </c>
      <c r="T47">
        <v>332677</v>
      </c>
      <c r="U47">
        <v>342981</v>
      </c>
    </row>
    <row r="48" spans="1:21" x14ac:dyDescent="0.35">
      <c r="A48" t="s">
        <v>2375</v>
      </c>
      <c r="B48" t="s">
        <v>41</v>
      </c>
      <c r="C48" s="60">
        <v>66588</v>
      </c>
      <c r="D48">
        <v>75563</v>
      </c>
      <c r="E48">
        <v>85044</v>
      </c>
      <c r="F48">
        <v>101805</v>
      </c>
      <c r="G48">
        <v>94169</v>
      </c>
      <c r="H48">
        <v>84890</v>
      </c>
      <c r="I48">
        <v>83706</v>
      </c>
      <c r="J48">
        <v>94265</v>
      </c>
      <c r="K48">
        <v>101500</v>
      </c>
      <c r="L48">
        <v>110661</v>
      </c>
      <c r="M48">
        <v>124034</v>
      </c>
      <c r="N48">
        <v>126971</v>
      </c>
      <c r="O48">
        <v>112135</v>
      </c>
      <c r="P48">
        <v>118307</v>
      </c>
      <c r="Q48">
        <v>126460</v>
      </c>
      <c r="R48">
        <v>131588</v>
      </c>
      <c r="S48">
        <v>149950</v>
      </c>
      <c r="T48">
        <v>155067</v>
      </c>
      <c r="U48">
        <v>158774</v>
      </c>
    </row>
    <row r="49" spans="1:21" x14ac:dyDescent="0.35">
      <c r="A49" t="s">
        <v>2273</v>
      </c>
      <c r="B49" t="s">
        <v>2274</v>
      </c>
      <c r="C49" s="60">
        <v>838393</v>
      </c>
      <c r="D49">
        <v>893297</v>
      </c>
      <c r="E49">
        <v>947677</v>
      </c>
      <c r="F49">
        <v>1009559</v>
      </c>
      <c r="G49">
        <v>1084580</v>
      </c>
      <c r="H49">
        <v>1132458</v>
      </c>
      <c r="I49">
        <v>1176204</v>
      </c>
      <c r="J49">
        <v>1241280</v>
      </c>
      <c r="K49">
        <v>1331489</v>
      </c>
      <c r="L49">
        <v>1415095</v>
      </c>
      <c r="M49">
        <v>1478793</v>
      </c>
      <c r="N49">
        <v>1542426</v>
      </c>
      <c r="O49">
        <v>1590252</v>
      </c>
      <c r="P49">
        <v>1608331</v>
      </c>
      <c r="Q49">
        <v>1658695</v>
      </c>
      <c r="R49">
        <v>1703024</v>
      </c>
      <c r="S49">
        <v>1747297</v>
      </c>
      <c r="T49">
        <v>1821974</v>
      </c>
      <c r="U49">
        <v>1918078</v>
      </c>
    </row>
    <row r="50" spans="1:21" x14ac:dyDescent="0.35">
      <c r="A50" t="s">
        <v>2294</v>
      </c>
      <c r="B50" t="s">
        <v>2295</v>
      </c>
      <c r="C50" s="60">
        <v>1380</v>
      </c>
      <c r="D50">
        <v>1100</v>
      </c>
      <c r="E50">
        <v>548</v>
      </c>
      <c r="F50">
        <v>709</v>
      </c>
      <c r="G50">
        <v>2168</v>
      </c>
      <c r="H50">
        <v>2334</v>
      </c>
      <c r="I50">
        <v>1863</v>
      </c>
      <c r="J50">
        <v>2790</v>
      </c>
      <c r="K50">
        <v>2727</v>
      </c>
      <c r="L50">
        <v>2378</v>
      </c>
      <c r="M50">
        <v>4111</v>
      </c>
      <c r="N50">
        <v>5509</v>
      </c>
      <c r="O50">
        <v>4845</v>
      </c>
      <c r="P50">
        <v>5977</v>
      </c>
      <c r="Q50">
        <v>5177</v>
      </c>
      <c r="R50">
        <v>4097</v>
      </c>
      <c r="S50">
        <v>4792</v>
      </c>
      <c r="T50">
        <v>3850</v>
      </c>
      <c r="U50">
        <v>3541</v>
      </c>
    </row>
    <row r="51" spans="1:21" x14ac:dyDescent="0.35">
      <c r="A51" t="s">
        <v>2376</v>
      </c>
      <c r="B51" t="s">
        <v>61</v>
      </c>
      <c r="C51" s="60">
        <v>63295</v>
      </c>
      <c r="D51">
        <v>63952</v>
      </c>
      <c r="E51">
        <v>69551</v>
      </c>
      <c r="F51">
        <v>73814</v>
      </c>
      <c r="G51">
        <v>70912</v>
      </c>
      <c r="H51">
        <v>64071</v>
      </c>
      <c r="I51">
        <v>61145</v>
      </c>
      <c r="J51">
        <v>63144</v>
      </c>
      <c r="K51">
        <v>65336</v>
      </c>
      <c r="L51">
        <v>72239</v>
      </c>
      <c r="M51">
        <v>75722</v>
      </c>
      <c r="N51">
        <v>75508</v>
      </c>
      <c r="O51">
        <v>70657</v>
      </c>
      <c r="P51">
        <v>64517</v>
      </c>
      <c r="Q51">
        <v>65201</v>
      </c>
      <c r="R51">
        <v>71199</v>
      </c>
      <c r="S51">
        <v>74509</v>
      </c>
      <c r="T51">
        <v>81993</v>
      </c>
      <c r="U51">
        <v>87618</v>
      </c>
    </row>
    <row r="52" spans="1:21" x14ac:dyDescent="0.35">
      <c r="A52" t="s">
        <v>2377</v>
      </c>
      <c r="B52" t="s">
        <v>96</v>
      </c>
      <c r="C52" s="60">
        <v>53747</v>
      </c>
      <c r="D52">
        <v>57837</v>
      </c>
      <c r="E52">
        <v>62051</v>
      </c>
      <c r="F52">
        <v>65275</v>
      </c>
      <c r="G52">
        <v>69947</v>
      </c>
      <c r="H52">
        <v>73792</v>
      </c>
      <c r="I52">
        <v>79208</v>
      </c>
      <c r="J52">
        <v>81240</v>
      </c>
      <c r="K52">
        <v>83549</v>
      </c>
      <c r="L52">
        <v>86800</v>
      </c>
      <c r="M52">
        <v>90334</v>
      </c>
      <c r="N52">
        <v>92210</v>
      </c>
      <c r="O52">
        <v>89857</v>
      </c>
      <c r="P52">
        <v>91207</v>
      </c>
      <c r="Q52">
        <v>94291</v>
      </c>
      <c r="R52">
        <v>95476</v>
      </c>
      <c r="S52">
        <v>95115</v>
      </c>
      <c r="T52">
        <v>97767</v>
      </c>
      <c r="U52">
        <v>101809</v>
      </c>
    </row>
    <row r="53" spans="1:21" x14ac:dyDescent="0.35">
      <c r="A53" t="s">
        <v>2378</v>
      </c>
      <c r="B53" t="s">
        <v>97</v>
      </c>
      <c r="C53" s="60" t="s">
        <v>2404</v>
      </c>
      <c r="D53" t="s">
        <v>2404</v>
      </c>
      <c r="E53" t="s">
        <v>2404</v>
      </c>
      <c r="F53" t="s">
        <v>2404</v>
      </c>
      <c r="G53" t="s">
        <v>2404</v>
      </c>
      <c r="H53" t="s">
        <v>2404</v>
      </c>
      <c r="I53" t="s">
        <v>2404</v>
      </c>
      <c r="J53" t="s">
        <v>2404</v>
      </c>
      <c r="K53" t="s">
        <v>2404</v>
      </c>
      <c r="L53" t="s">
        <v>2404</v>
      </c>
      <c r="M53" t="s">
        <v>2404</v>
      </c>
      <c r="N53" t="s">
        <v>2404</v>
      </c>
      <c r="O53" t="s">
        <v>2404</v>
      </c>
      <c r="P53" t="s">
        <v>2404</v>
      </c>
      <c r="Q53" t="s">
        <v>2404</v>
      </c>
      <c r="R53" t="s">
        <v>2404</v>
      </c>
      <c r="S53" t="s">
        <v>2404</v>
      </c>
      <c r="T53" t="s">
        <v>2404</v>
      </c>
      <c r="U53" t="s">
        <v>2404</v>
      </c>
    </row>
    <row r="54" spans="1:21" x14ac:dyDescent="0.35">
      <c r="A54" t="s">
        <v>2379</v>
      </c>
      <c r="B54" t="s">
        <v>65</v>
      </c>
      <c r="C54" s="60">
        <v>25038</v>
      </c>
      <c r="D54">
        <v>28455</v>
      </c>
      <c r="E54">
        <v>30797</v>
      </c>
      <c r="F54">
        <v>33387</v>
      </c>
      <c r="G54">
        <v>35664</v>
      </c>
      <c r="H54">
        <v>37705</v>
      </c>
      <c r="I54">
        <v>39753</v>
      </c>
      <c r="J54">
        <v>42681</v>
      </c>
      <c r="K54">
        <v>44826</v>
      </c>
      <c r="L54">
        <v>48315</v>
      </c>
      <c r="M54">
        <v>54386</v>
      </c>
      <c r="N54">
        <v>55296</v>
      </c>
      <c r="O54">
        <v>53031</v>
      </c>
      <c r="P54">
        <v>53789</v>
      </c>
      <c r="Q54">
        <v>54986</v>
      </c>
      <c r="R54">
        <v>57640</v>
      </c>
      <c r="S54">
        <v>60079</v>
      </c>
      <c r="T54">
        <v>64674</v>
      </c>
      <c r="U54">
        <v>69165</v>
      </c>
    </row>
    <row r="55" spans="1:21" x14ac:dyDescent="0.35">
      <c r="A55" t="s">
        <v>2380</v>
      </c>
      <c r="B55" t="s">
        <v>72</v>
      </c>
      <c r="C55" s="60" t="s">
        <v>2404</v>
      </c>
      <c r="D55" t="s">
        <v>2404</v>
      </c>
      <c r="E55" t="s">
        <v>2404</v>
      </c>
      <c r="F55" t="s">
        <v>2404</v>
      </c>
      <c r="G55" t="s">
        <v>2404</v>
      </c>
      <c r="H55" t="s">
        <v>2404</v>
      </c>
      <c r="I55" t="s">
        <v>2404</v>
      </c>
      <c r="J55" t="s">
        <v>2404</v>
      </c>
      <c r="K55" t="s">
        <v>2404</v>
      </c>
      <c r="L55" t="s">
        <v>2404</v>
      </c>
      <c r="M55" t="s">
        <v>2404</v>
      </c>
      <c r="N55" t="s">
        <v>2404</v>
      </c>
      <c r="O55" t="s">
        <v>2404</v>
      </c>
      <c r="P55" t="s">
        <v>2404</v>
      </c>
      <c r="Q55" t="s">
        <v>2404</v>
      </c>
      <c r="R55" t="s">
        <v>2404</v>
      </c>
      <c r="S55" t="s">
        <v>2404</v>
      </c>
      <c r="T55" t="s">
        <v>2404</v>
      </c>
      <c r="U55" t="s">
        <v>2404</v>
      </c>
    </row>
    <row r="56" spans="1:21" x14ac:dyDescent="0.35">
      <c r="A56" t="s">
        <v>2381</v>
      </c>
      <c r="B56" t="s">
        <v>44</v>
      </c>
      <c r="C56" s="60">
        <v>25135</v>
      </c>
      <c r="D56">
        <v>27182</v>
      </c>
      <c r="E56">
        <v>29204</v>
      </c>
      <c r="F56">
        <v>30988</v>
      </c>
      <c r="G56">
        <v>31637</v>
      </c>
      <c r="H56">
        <v>32047</v>
      </c>
      <c r="I56">
        <v>34021</v>
      </c>
      <c r="J56">
        <v>36932</v>
      </c>
      <c r="K56">
        <v>39362</v>
      </c>
      <c r="L56">
        <v>40599</v>
      </c>
      <c r="M56">
        <v>43455</v>
      </c>
      <c r="N56">
        <v>47015</v>
      </c>
      <c r="O56">
        <v>43398</v>
      </c>
      <c r="P56">
        <v>46561</v>
      </c>
      <c r="Q56">
        <v>48285</v>
      </c>
      <c r="R56">
        <v>48749</v>
      </c>
      <c r="S56">
        <v>49739</v>
      </c>
      <c r="T56">
        <v>53029</v>
      </c>
      <c r="U56">
        <v>56031</v>
      </c>
    </row>
    <row r="57" spans="1:21" x14ac:dyDescent="0.35">
      <c r="A57" t="s">
        <v>2382</v>
      </c>
      <c r="B57" t="s">
        <v>45</v>
      </c>
      <c r="C57" s="60">
        <v>8732</v>
      </c>
      <c r="D57">
        <v>9608</v>
      </c>
      <c r="E57">
        <v>10525</v>
      </c>
      <c r="F57">
        <v>10957</v>
      </c>
      <c r="G57">
        <v>11060</v>
      </c>
      <c r="H57">
        <v>11053</v>
      </c>
      <c r="I57">
        <v>11848</v>
      </c>
      <c r="J57">
        <v>12754</v>
      </c>
      <c r="K57">
        <v>13365</v>
      </c>
      <c r="L57">
        <v>14963</v>
      </c>
      <c r="M57">
        <v>15473</v>
      </c>
      <c r="N57">
        <v>16543</v>
      </c>
      <c r="O57">
        <v>16014</v>
      </c>
      <c r="P57">
        <v>16708</v>
      </c>
      <c r="Q57">
        <v>17410</v>
      </c>
      <c r="R57">
        <v>17642</v>
      </c>
      <c r="S57">
        <v>17716</v>
      </c>
      <c r="T57">
        <v>17933</v>
      </c>
      <c r="U57">
        <v>17344</v>
      </c>
    </row>
    <row r="58" spans="1:21" x14ac:dyDescent="0.35">
      <c r="A58" t="s">
        <v>2383</v>
      </c>
      <c r="B58" t="s">
        <v>46</v>
      </c>
      <c r="C58" s="60">
        <v>127076</v>
      </c>
      <c r="D58">
        <v>137432</v>
      </c>
      <c r="E58">
        <v>147727</v>
      </c>
      <c r="F58">
        <v>160929</v>
      </c>
      <c r="G58">
        <v>174635</v>
      </c>
      <c r="H58">
        <v>184950</v>
      </c>
      <c r="I58">
        <v>194338</v>
      </c>
      <c r="J58">
        <v>203913</v>
      </c>
      <c r="K58">
        <v>215436</v>
      </c>
      <c r="L58">
        <v>232604</v>
      </c>
      <c r="M58">
        <v>251178</v>
      </c>
      <c r="N58">
        <v>265753</v>
      </c>
      <c r="O58">
        <v>276753</v>
      </c>
      <c r="P58">
        <v>293214</v>
      </c>
      <c r="Q58">
        <v>306272</v>
      </c>
      <c r="R58">
        <v>313216</v>
      </c>
      <c r="S58">
        <v>322719</v>
      </c>
      <c r="T58">
        <v>332601</v>
      </c>
      <c r="U58">
        <v>344343</v>
      </c>
    </row>
    <row r="59" spans="1:21" x14ac:dyDescent="0.35">
      <c r="A59" t="s">
        <v>2384</v>
      </c>
      <c r="B59" t="s">
        <v>47</v>
      </c>
      <c r="C59" s="60">
        <v>380293</v>
      </c>
      <c r="D59">
        <v>401306</v>
      </c>
      <c r="E59">
        <v>419728</v>
      </c>
      <c r="F59">
        <v>447317</v>
      </c>
      <c r="G59">
        <v>488032</v>
      </c>
      <c r="H59">
        <v>525717</v>
      </c>
      <c r="I59">
        <v>562415</v>
      </c>
      <c r="J59">
        <v>601418</v>
      </c>
      <c r="K59">
        <v>636848</v>
      </c>
      <c r="L59">
        <v>665950</v>
      </c>
      <c r="M59">
        <v>703056</v>
      </c>
      <c r="N59">
        <v>739550</v>
      </c>
      <c r="O59">
        <v>759861</v>
      </c>
      <c r="P59">
        <v>786820</v>
      </c>
      <c r="Q59">
        <v>818167</v>
      </c>
      <c r="R59">
        <v>842749</v>
      </c>
      <c r="S59">
        <v>856457</v>
      </c>
      <c r="T59">
        <v>891691</v>
      </c>
      <c r="U59">
        <v>950316</v>
      </c>
    </row>
    <row r="60" spans="1:21" x14ac:dyDescent="0.35">
      <c r="A60" t="s">
        <v>2385</v>
      </c>
      <c r="B60" t="s">
        <v>637</v>
      </c>
      <c r="C60" s="60">
        <v>337301</v>
      </c>
      <c r="D60">
        <v>357925</v>
      </c>
      <c r="E60">
        <v>373365</v>
      </c>
      <c r="F60">
        <v>395262</v>
      </c>
      <c r="G60">
        <v>429573</v>
      </c>
      <c r="H60">
        <v>469030</v>
      </c>
      <c r="I60">
        <v>501038</v>
      </c>
      <c r="J60">
        <v>533741</v>
      </c>
      <c r="K60">
        <v>570760</v>
      </c>
      <c r="L60">
        <v>614992</v>
      </c>
      <c r="M60">
        <v>649837</v>
      </c>
      <c r="N60">
        <v>691830</v>
      </c>
      <c r="O60">
        <v>736814</v>
      </c>
      <c r="P60">
        <v>764647</v>
      </c>
      <c r="Q60">
        <v>801537</v>
      </c>
      <c r="R60">
        <v>842951</v>
      </c>
      <c r="S60">
        <v>874256</v>
      </c>
      <c r="T60">
        <v>910151</v>
      </c>
      <c r="U60">
        <v>969235</v>
      </c>
    </row>
    <row r="61" spans="1:21" x14ac:dyDescent="0.35">
      <c r="A61" t="s">
        <v>2386</v>
      </c>
      <c r="B61" t="s">
        <v>1039</v>
      </c>
      <c r="C61" s="60">
        <v>92601</v>
      </c>
      <c r="D61">
        <v>98912</v>
      </c>
      <c r="E61">
        <v>102608</v>
      </c>
      <c r="F61">
        <v>109071</v>
      </c>
      <c r="G61">
        <v>117484</v>
      </c>
      <c r="H61">
        <v>124426</v>
      </c>
      <c r="I61">
        <v>133534</v>
      </c>
      <c r="J61">
        <v>140867</v>
      </c>
      <c r="K61">
        <v>151012</v>
      </c>
      <c r="L61">
        <v>159913</v>
      </c>
      <c r="M61">
        <v>170279</v>
      </c>
      <c r="N61">
        <v>179848</v>
      </c>
      <c r="O61">
        <v>185551</v>
      </c>
      <c r="P61">
        <v>193186</v>
      </c>
      <c r="Q61">
        <v>200806</v>
      </c>
      <c r="R61">
        <v>206067</v>
      </c>
      <c r="S61">
        <v>209945</v>
      </c>
      <c r="T61">
        <v>216247</v>
      </c>
      <c r="U61">
        <v>226339</v>
      </c>
    </row>
    <row r="62" spans="1:21" x14ac:dyDescent="0.35">
      <c r="A62" t="s">
        <v>2387</v>
      </c>
      <c r="B62" t="s">
        <v>48</v>
      </c>
      <c r="C62" s="60">
        <v>60636</v>
      </c>
      <c r="D62">
        <v>65565</v>
      </c>
      <c r="E62">
        <v>73096</v>
      </c>
      <c r="F62">
        <v>82596</v>
      </c>
      <c r="G62">
        <v>93309</v>
      </c>
      <c r="H62">
        <v>100506</v>
      </c>
      <c r="I62">
        <v>106627</v>
      </c>
      <c r="J62">
        <v>110407</v>
      </c>
      <c r="K62">
        <v>117162</v>
      </c>
      <c r="L62">
        <v>124685</v>
      </c>
      <c r="M62">
        <v>134152</v>
      </c>
      <c r="N62">
        <v>143077</v>
      </c>
      <c r="O62">
        <v>148540</v>
      </c>
      <c r="P62">
        <v>155354</v>
      </c>
      <c r="Q62">
        <v>159465</v>
      </c>
      <c r="R62">
        <v>161920</v>
      </c>
      <c r="S62">
        <v>164753</v>
      </c>
      <c r="T62">
        <v>172197</v>
      </c>
      <c r="U62">
        <v>178863</v>
      </c>
    </row>
    <row r="63" spans="1:21" x14ac:dyDescent="0.35">
      <c r="A63" t="s">
        <v>2388</v>
      </c>
      <c r="B63" t="s">
        <v>62</v>
      </c>
      <c r="C63" s="60">
        <v>23506</v>
      </c>
      <c r="D63">
        <v>25571</v>
      </c>
      <c r="E63">
        <v>27408</v>
      </c>
      <c r="F63">
        <v>30047</v>
      </c>
      <c r="G63">
        <v>32398</v>
      </c>
      <c r="H63">
        <v>35581</v>
      </c>
      <c r="I63">
        <v>38469</v>
      </c>
      <c r="J63">
        <v>40986</v>
      </c>
      <c r="K63">
        <v>46351</v>
      </c>
      <c r="L63">
        <v>50449</v>
      </c>
      <c r="M63">
        <v>56634</v>
      </c>
      <c r="N63">
        <v>60299</v>
      </c>
      <c r="O63">
        <v>60919</v>
      </c>
      <c r="P63">
        <v>60281</v>
      </c>
      <c r="Q63">
        <v>62597</v>
      </c>
      <c r="R63">
        <v>65664</v>
      </c>
      <c r="S63">
        <v>67617</v>
      </c>
      <c r="T63">
        <v>70733</v>
      </c>
      <c r="U63">
        <v>77229</v>
      </c>
    </row>
    <row r="64" spans="1:21" x14ac:dyDescent="0.35">
      <c r="A64" t="s">
        <v>2389</v>
      </c>
      <c r="B64" t="s">
        <v>49</v>
      </c>
      <c r="C64" s="60">
        <v>73603</v>
      </c>
      <c r="D64">
        <v>76999</v>
      </c>
      <c r="E64">
        <v>85376</v>
      </c>
      <c r="F64">
        <v>92151</v>
      </c>
      <c r="G64">
        <v>94773</v>
      </c>
      <c r="H64">
        <v>98656</v>
      </c>
      <c r="I64">
        <v>108362</v>
      </c>
      <c r="J64">
        <v>119554</v>
      </c>
      <c r="K64">
        <v>127738</v>
      </c>
      <c r="L64">
        <v>138807</v>
      </c>
      <c r="M64">
        <v>146496</v>
      </c>
      <c r="N64">
        <v>148469</v>
      </c>
      <c r="O64">
        <v>140113</v>
      </c>
      <c r="P64">
        <v>140728</v>
      </c>
      <c r="Q64">
        <v>146506</v>
      </c>
      <c r="R64">
        <v>153779</v>
      </c>
      <c r="S64">
        <v>159649</v>
      </c>
      <c r="T64">
        <v>164609</v>
      </c>
      <c r="U64">
        <v>175764</v>
      </c>
    </row>
    <row r="65" spans="1:21" x14ac:dyDescent="0.35">
      <c r="A65" t="s">
        <v>2390</v>
      </c>
      <c r="B65" t="s">
        <v>50</v>
      </c>
      <c r="C65" s="60">
        <v>53768</v>
      </c>
      <c r="D65">
        <v>56316</v>
      </c>
      <c r="E65">
        <v>59652</v>
      </c>
      <c r="F65">
        <v>65535</v>
      </c>
      <c r="G65">
        <v>62840</v>
      </c>
      <c r="H65">
        <v>63904</v>
      </c>
      <c r="I65">
        <v>68268</v>
      </c>
      <c r="J65">
        <v>75650</v>
      </c>
      <c r="K65">
        <v>82957</v>
      </c>
      <c r="L65">
        <v>90325</v>
      </c>
      <c r="M65">
        <v>95362</v>
      </c>
      <c r="N65">
        <v>97260</v>
      </c>
      <c r="O65">
        <v>92686</v>
      </c>
      <c r="P65">
        <v>94510</v>
      </c>
      <c r="Q65">
        <v>101704</v>
      </c>
      <c r="R65">
        <v>107950</v>
      </c>
      <c r="S65">
        <v>113225</v>
      </c>
      <c r="T65">
        <v>122451</v>
      </c>
      <c r="U65">
        <v>129382</v>
      </c>
    </row>
    <row r="66" spans="1:21" x14ac:dyDescent="0.35">
      <c r="A66" t="s">
        <v>2391</v>
      </c>
      <c r="B66" t="s">
        <v>51</v>
      </c>
      <c r="C66" s="60">
        <v>288153</v>
      </c>
      <c r="D66">
        <v>303692</v>
      </c>
      <c r="E66">
        <v>318917</v>
      </c>
      <c r="F66">
        <v>341581</v>
      </c>
      <c r="G66">
        <v>354819</v>
      </c>
      <c r="H66">
        <v>369608</v>
      </c>
      <c r="I66">
        <v>390234</v>
      </c>
      <c r="J66">
        <v>417187</v>
      </c>
      <c r="K66">
        <v>442191</v>
      </c>
      <c r="L66">
        <v>468593</v>
      </c>
      <c r="M66">
        <v>491147</v>
      </c>
      <c r="N66">
        <v>504709</v>
      </c>
      <c r="O66">
        <v>498064</v>
      </c>
      <c r="P66">
        <v>512939</v>
      </c>
      <c r="Q66">
        <v>537831</v>
      </c>
      <c r="R66">
        <v>565569</v>
      </c>
      <c r="S66">
        <v>585968</v>
      </c>
      <c r="T66">
        <v>619657</v>
      </c>
      <c r="U66">
        <v>666101</v>
      </c>
    </row>
    <row r="67" spans="1:21" x14ac:dyDescent="0.35">
      <c r="A67" t="s">
        <v>2392</v>
      </c>
      <c r="B67" t="s">
        <v>52</v>
      </c>
      <c r="C67" s="60">
        <v>295002</v>
      </c>
      <c r="D67">
        <v>319406</v>
      </c>
      <c r="E67">
        <v>336314</v>
      </c>
      <c r="F67">
        <v>361932</v>
      </c>
      <c r="G67">
        <v>379737</v>
      </c>
      <c r="H67">
        <v>397861</v>
      </c>
      <c r="I67">
        <v>413567</v>
      </c>
      <c r="J67">
        <v>436237</v>
      </c>
      <c r="K67">
        <v>452318</v>
      </c>
      <c r="L67">
        <v>473413</v>
      </c>
      <c r="M67">
        <v>488994</v>
      </c>
      <c r="N67">
        <v>504409</v>
      </c>
      <c r="O67">
        <v>477012</v>
      </c>
      <c r="P67">
        <v>491747</v>
      </c>
      <c r="Q67">
        <v>506537</v>
      </c>
      <c r="R67">
        <v>531084</v>
      </c>
      <c r="S67">
        <v>541895</v>
      </c>
      <c r="T67">
        <v>579039</v>
      </c>
      <c r="U67">
        <v>595818</v>
      </c>
    </row>
    <row r="68" spans="1:21" x14ac:dyDescent="0.35">
      <c r="A68" t="s">
        <v>2393</v>
      </c>
      <c r="B68" t="s">
        <v>1049</v>
      </c>
      <c r="C68" s="60" t="s">
        <v>2404</v>
      </c>
      <c r="D68" t="s">
        <v>2404</v>
      </c>
      <c r="E68" t="s">
        <v>2404</v>
      </c>
      <c r="F68" t="s">
        <v>2404</v>
      </c>
      <c r="G68" t="s">
        <v>2404</v>
      </c>
      <c r="H68" t="s">
        <v>2404</v>
      </c>
      <c r="I68" t="s">
        <v>2404</v>
      </c>
      <c r="J68" t="s">
        <v>2404</v>
      </c>
      <c r="K68" t="s">
        <v>2404</v>
      </c>
      <c r="L68" t="s">
        <v>2404</v>
      </c>
      <c r="M68" t="s">
        <v>2404</v>
      </c>
      <c r="N68" t="s">
        <v>2404</v>
      </c>
      <c r="O68" t="s">
        <v>2404</v>
      </c>
      <c r="P68" t="s">
        <v>2404</v>
      </c>
      <c r="Q68" t="s">
        <v>2404</v>
      </c>
      <c r="R68" t="s">
        <v>2404</v>
      </c>
      <c r="S68" t="s">
        <v>2404</v>
      </c>
      <c r="T68" t="s">
        <v>2404</v>
      </c>
      <c r="U68" t="s">
        <v>2404</v>
      </c>
    </row>
    <row r="69" spans="1:21" x14ac:dyDescent="0.35">
      <c r="A69" t="s">
        <v>2394</v>
      </c>
      <c r="B69" t="s">
        <v>1051</v>
      </c>
      <c r="C69" s="60" t="s">
        <v>2404</v>
      </c>
      <c r="D69" t="s">
        <v>2404</v>
      </c>
      <c r="E69" t="s">
        <v>2404</v>
      </c>
      <c r="F69" t="s">
        <v>2404</v>
      </c>
      <c r="G69" t="s">
        <v>2404</v>
      </c>
      <c r="H69" t="s">
        <v>2404</v>
      </c>
      <c r="I69" t="s">
        <v>2404</v>
      </c>
      <c r="J69" t="s">
        <v>2404</v>
      </c>
      <c r="K69" t="s">
        <v>2404</v>
      </c>
      <c r="L69" t="s">
        <v>2404</v>
      </c>
      <c r="M69" t="s">
        <v>2404</v>
      </c>
      <c r="N69" t="s">
        <v>2404</v>
      </c>
      <c r="O69" t="s">
        <v>2404</v>
      </c>
      <c r="P69" t="s">
        <v>2404</v>
      </c>
      <c r="Q69" t="s">
        <v>2404</v>
      </c>
      <c r="R69" t="s">
        <v>2404</v>
      </c>
      <c r="S69" t="s">
        <v>2404</v>
      </c>
      <c r="T69" t="s">
        <v>2404</v>
      </c>
      <c r="U69" t="s">
        <v>2404</v>
      </c>
    </row>
    <row r="70" spans="1:21" x14ac:dyDescent="0.35">
      <c r="A70" t="s">
        <v>2395</v>
      </c>
      <c r="B70" t="s">
        <v>53</v>
      </c>
      <c r="C70" s="60">
        <v>8480</v>
      </c>
      <c r="D70">
        <v>8441</v>
      </c>
      <c r="E70">
        <v>8451</v>
      </c>
      <c r="F70">
        <v>8305</v>
      </c>
      <c r="G70">
        <v>8034</v>
      </c>
      <c r="H70">
        <v>7924</v>
      </c>
      <c r="I70">
        <v>8180</v>
      </c>
      <c r="J70">
        <v>8427</v>
      </c>
      <c r="K70">
        <v>8644</v>
      </c>
      <c r="L70">
        <v>9705</v>
      </c>
      <c r="M70">
        <v>9915</v>
      </c>
      <c r="N70">
        <v>10786</v>
      </c>
      <c r="O70">
        <v>10153</v>
      </c>
      <c r="P70">
        <v>9798</v>
      </c>
      <c r="Q70">
        <v>8747</v>
      </c>
      <c r="R70">
        <v>8256</v>
      </c>
      <c r="S70">
        <v>8164</v>
      </c>
      <c r="T70">
        <v>8364</v>
      </c>
      <c r="U70">
        <v>8197</v>
      </c>
    </row>
    <row r="71" spans="1:21" x14ac:dyDescent="0.35">
      <c r="A71" t="s">
        <v>2396</v>
      </c>
      <c r="B71" t="s">
        <v>66</v>
      </c>
      <c r="C71" s="60" t="s">
        <v>2404</v>
      </c>
      <c r="D71" t="s">
        <v>2404</v>
      </c>
      <c r="E71" t="s">
        <v>2404</v>
      </c>
      <c r="F71" t="s">
        <v>2404</v>
      </c>
      <c r="G71" t="s">
        <v>2404</v>
      </c>
      <c r="H71" t="s">
        <v>2404</v>
      </c>
      <c r="I71" t="s">
        <v>2404</v>
      </c>
      <c r="J71" t="s">
        <v>2404</v>
      </c>
      <c r="K71" t="s">
        <v>2404</v>
      </c>
      <c r="L71" t="s">
        <v>2404</v>
      </c>
      <c r="M71" t="s">
        <v>2404</v>
      </c>
      <c r="N71" t="s">
        <v>2404</v>
      </c>
      <c r="O71" t="s">
        <v>2404</v>
      </c>
      <c r="P71" t="s">
        <v>2404</v>
      </c>
      <c r="Q71" t="s">
        <v>2404</v>
      </c>
      <c r="R71" t="s">
        <v>2404</v>
      </c>
      <c r="S71" t="s">
        <v>2404</v>
      </c>
      <c r="T71" t="s">
        <v>2404</v>
      </c>
      <c r="U71" t="s">
        <v>2404</v>
      </c>
    </row>
    <row r="72" spans="1:21" x14ac:dyDescent="0.35">
      <c r="A72" t="s">
        <v>2397</v>
      </c>
      <c r="B72" t="s">
        <v>54</v>
      </c>
      <c r="C72" s="60">
        <v>33318</v>
      </c>
      <c r="D72">
        <v>33886</v>
      </c>
      <c r="E72">
        <v>34772</v>
      </c>
      <c r="F72">
        <v>36418</v>
      </c>
      <c r="G72">
        <v>38330</v>
      </c>
      <c r="H72">
        <v>39763</v>
      </c>
      <c r="I72">
        <v>41299</v>
      </c>
      <c r="J72">
        <v>42966</v>
      </c>
      <c r="K72">
        <v>45831</v>
      </c>
      <c r="L72">
        <v>49030</v>
      </c>
      <c r="M72">
        <v>50615</v>
      </c>
      <c r="N72">
        <v>53430</v>
      </c>
      <c r="O72">
        <v>55108</v>
      </c>
      <c r="P72">
        <v>56875</v>
      </c>
      <c r="Q72">
        <v>59187</v>
      </c>
      <c r="R72">
        <v>61765</v>
      </c>
      <c r="S72">
        <v>64426</v>
      </c>
      <c r="T72">
        <v>66023</v>
      </c>
      <c r="U72">
        <v>68443</v>
      </c>
    </row>
    <row r="73" spans="1:21" x14ac:dyDescent="0.35">
      <c r="A73" t="s">
        <v>2398</v>
      </c>
      <c r="B73" t="s">
        <v>1066</v>
      </c>
      <c r="C73" s="60">
        <v>52282</v>
      </c>
      <c r="D73">
        <v>64481</v>
      </c>
      <c r="E73">
        <v>69592</v>
      </c>
      <c r="F73">
        <v>72231</v>
      </c>
      <c r="G73">
        <v>78191</v>
      </c>
      <c r="H73">
        <v>70551</v>
      </c>
      <c r="I73">
        <v>59943</v>
      </c>
      <c r="J73">
        <v>63296</v>
      </c>
      <c r="K73">
        <v>65642</v>
      </c>
      <c r="L73">
        <v>64733</v>
      </c>
      <c r="M73">
        <v>67057</v>
      </c>
      <c r="N73">
        <v>65009</v>
      </c>
      <c r="O73">
        <v>74322</v>
      </c>
      <c r="P73">
        <v>59494</v>
      </c>
      <c r="Q73">
        <v>53111</v>
      </c>
      <c r="R73">
        <v>47979</v>
      </c>
      <c r="S73">
        <v>54627</v>
      </c>
      <c r="T73">
        <v>60147</v>
      </c>
      <c r="U73">
        <v>66214</v>
      </c>
    </row>
    <row r="74" spans="1:21" x14ac:dyDescent="0.35">
      <c r="A74" t="s">
        <v>2399</v>
      </c>
      <c r="B74" t="s">
        <v>2403</v>
      </c>
      <c r="C74" s="60">
        <v>-44565</v>
      </c>
      <c r="D74">
        <v>-39605</v>
      </c>
      <c r="E74">
        <v>-50684</v>
      </c>
      <c r="F74">
        <v>-53637</v>
      </c>
      <c r="G74">
        <v>-42196</v>
      </c>
      <c r="H74">
        <v>-36415</v>
      </c>
      <c r="I74">
        <v>-32030</v>
      </c>
      <c r="J74">
        <v>-35131</v>
      </c>
      <c r="K74">
        <v>-39427</v>
      </c>
      <c r="L74">
        <v>-39252</v>
      </c>
      <c r="M74">
        <v>-48866</v>
      </c>
      <c r="N74">
        <v>-59213</v>
      </c>
      <c r="O74">
        <v>-50738</v>
      </c>
      <c r="P74">
        <v>-66097</v>
      </c>
      <c r="Q74">
        <v>-74787</v>
      </c>
      <c r="R74">
        <v>-74655</v>
      </c>
      <c r="S74">
        <v>-93132</v>
      </c>
      <c r="T74">
        <v>-97439</v>
      </c>
      <c r="U74">
        <v>-102672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6</vt:i4>
      </vt:variant>
    </vt:vector>
  </HeadingPairs>
  <TitlesOfParts>
    <vt:vector size="21" baseType="lpstr">
      <vt:lpstr>ReadMe</vt:lpstr>
      <vt:lpstr>Data Layout</vt:lpstr>
      <vt:lpstr>NAICS codes</vt:lpstr>
      <vt:lpstr>PCE Categories</vt:lpstr>
      <vt:lpstr>2013</vt:lpstr>
      <vt:lpstr>2007</vt:lpstr>
      <vt:lpstr>2007 pivot</vt:lpstr>
      <vt:lpstr>2007 pivot (2)</vt:lpstr>
      <vt:lpstr>2007 pivot NIPA</vt:lpstr>
      <vt:lpstr>Tab 2.3.5</vt:lpstr>
      <vt:lpstr>2007 (2)</vt:lpstr>
      <vt:lpstr>ZLabs</vt:lpstr>
      <vt:lpstr>Zlabs pivot</vt:lpstr>
      <vt:lpstr>389 Sectors</vt:lpstr>
      <vt:lpstr>PCE 1997-2015</vt:lpstr>
      <vt:lpstr>'2007'!Print_Area</vt:lpstr>
      <vt:lpstr>'2007 (2)'!Print_Area</vt:lpstr>
      <vt:lpstr>'2013'!Print_Area</vt:lpstr>
      <vt:lpstr>'2007'!PubPCEBridgeSum2002</vt:lpstr>
      <vt:lpstr>'2007 (2)'!PubPCEBridgeSum2002</vt:lpstr>
      <vt:lpstr>'2013'!PubPCEBridgeSum2002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Berrill, Peter</cp:lastModifiedBy>
  <cp:lastPrinted>2013-12-13T19:02:27Z</cp:lastPrinted>
  <dcterms:created xsi:type="dcterms:W3CDTF">2006-06-15T14:30:17Z</dcterms:created>
  <dcterms:modified xsi:type="dcterms:W3CDTF">2018-08-23T22:48:47Z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-942046190</vt:i4>
  </property>
  <property fmtid="{D5CDD505-2E9C-101B-9397-08002B2CF9AE}" pid="3" name="_NewReviewCycle">
    <vt:lpwstr/>
  </property>
  <property fmtid="{D5CDD505-2E9C-101B-9397-08002B2CF9AE}" pid="4" name="_EmailSubject">
    <vt:lpwstr>RE: Industry Files to Web</vt:lpwstr>
  </property>
  <property fmtid="{D5CDD505-2E9C-101B-9397-08002B2CF9AE}" pid="5" name="_AuthorEmail">
    <vt:lpwstr>Kathleen.Karlon@bea.gov</vt:lpwstr>
  </property>
  <property fmtid="{D5CDD505-2E9C-101B-9397-08002B2CF9AE}" pid="6" name="_AuthorEmailDisplayName">
    <vt:lpwstr>Karlon, Kathleen</vt:lpwstr>
  </property>
  <property fmtid="{D5CDD505-2E9C-101B-9397-08002B2CF9AE}" pid="7" name="_PreviousAdHocReviewCycleID">
    <vt:i4>527352856</vt:i4>
  </property>
  <property fmtid="{D5CDD505-2E9C-101B-9397-08002B2CF9AE}" pid="8" name="_ReviewingToolsShownOnce">
    <vt:lpwstr/>
  </property>
</Properties>
</file>