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Asset_Cal_Info!$A$1:$H$300</definedName>
    <definedName name="_FilterDatabase_0_0_0_0_0_0_0">Asset_Cal_Info!$A$1:$H$1</definedName>
    <definedName name="_FilterDatabase_0_0_0_0_0_0_0_0">Asset_Cal_Info!$A$1:$H$300</definedName>
    <definedName name="_FilterDatabase_0_0_0_0_1">Asset_Cal_Info!$A$1:$H$300</definedName>
    <definedName name="_FilterDatabase_0_0_0_1">Asset_Cal_Info!$A$1:$H$1</definedName>
    <definedName name="_FilterDatabase_0_0_1">Asset_Cal_Info!$A$1:$H$300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Asset_Cal_Info!$A$1:$H$300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<sst xmlns="http://schemas.openxmlformats.org/spreadsheetml/2006/main" count="70" uniqueCount="43">
  <si>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</si>
  <si>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</si>
  <si>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</si>
  <si>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</si>
  <si>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</si>
  <si>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</si>
  <si>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</si>
  <si>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</si>
  <si>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</si>
  <si>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</si>
  <si>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</si>
  <si>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</si>
  <si>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</si>
  <si>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</si>
  <si>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</si>
  <si>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</si>
  <si>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</si>
  <si>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</si>
  <si>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</si>
  <si>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</si>
  <si>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CE05MOAS-GL319</t>
  </si>
  <si>
    <t>Oceanus</t>
  </si>
  <si>
    <t>Anchor Launch Time</t>
  </si>
  <si>
    <t>CE05MOAS-GL319-02-FLORTM000</t>
  </si>
  <si>
    <t>CE05MOAS-GL319-04-DOSTAM000</t>
  </si>
  <si>
    <t>CE05MOAS-GL319-00-ENG000000</t>
  </si>
  <si>
    <t>CE05MOAS-GL319-01-PARADM000</t>
  </si>
  <si>
    <t>CE05MOAS-GL319-03-ADCPAM000</t>
  </si>
  <si>
    <t>CE05MOAS-GL319-05-CTDGVM000</t>
  </si>
  <si>
    <t>Mooring Serial Number</t>
  </si>
  <si>
    <t>Anchor Launch Date</t>
  </si>
  <si>
    <t>A00101</t>
  </si>
  <si>
    <t>Mooring OOIBARCODE</t>
  </si>
  <si>
    <t>Sensor OOIBARCODE</t>
  </si>
  <si>
    <t>N00314</t>
  </si>
  <si>
    <t>N00311</t>
  </si>
  <si>
    <t>N00310</t>
  </si>
  <si>
    <t>N00313</t>
  </si>
  <si>
    <t>N00312</t>
  </si>
  <si>
    <t>44°42.979' N</t>
  </si>
  <si>
    <t>124°32.0615' W</t>
  </si>
  <si>
    <t>CC_bsipar_par_scaling</t>
  </si>
  <si>
    <t>OL000363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</si>
</sst>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164" fontId="6" fillId="0" borderId="2" xfId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workbookViewId="0">
      <selection activeCell="F29" sqref="F28:F29"/>
    </sheetView>
  </sheetViews>
  <sheetFormatPr defaultRowHeight="15" x14ac:dyDescent="0.25"/>
  <cols>
    <col min="1" max="1" width="13.8554687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24" customWidth="1"/>
    <col min="13" max="1027" width="8.7109375"/>
  </cols>
  <sheetData>
    <row r="1" spans="1:14" ht="25.5" x14ac:dyDescent="0.25">
      <c r="A1" s="21" t="s">
        <v>32</v>
      </c>
      <c r="B1" s="21" t="s">
        <v>0</v>
      </c>
      <c r="C1" s="21" t="s">
        <v>1</v>
      </c>
      <c r="D1" s="21" t="s">
        <v>11</v>
      </c>
      <c r="E1" s="21" t="s">
        <v>30</v>
      </c>
      <c r="F1" s="21" t="s">
        <v>22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</row>
    <row r="2" spans="1:14" s="3" customFormat="1" x14ac:dyDescent="0.25">
      <c r="A2" t="s">
        <v>31</v>
      </c>
      <c r="B2" s="5" t="s">
        <v>20</v>
      </c>
      <c r="C2" s="5">
        <v>319</v>
      </c>
      <c r="D2" s="5">
        <v>1</v>
      </c>
      <c r="E2" s="18">
        <v>41749</v>
      </c>
      <c r="F2" s="6">
        <v>0.7680555555555556</v>
      </c>
      <c r="G2" s="18">
        <v>41787</v>
      </c>
      <c r="H2" s="12" t="s">
        <v>39</v>
      </c>
      <c r="I2" s="12" t="s">
        <v>40</v>
      </c>
      <c r="J2" s="5">
        <v>0</v>
      </c>
      <c r="K2" s="5" t="s">
        <v>21</v>
      </c>
      <c r="L2" s="4"/>
      <c r="M2" s="19">
        <f>((LEFT(H2,(FIND("°",H2,1)-1)))+(MID(H2,(FIND("°",H2,1)+1),(FIND("'",H2,1))-(FIND("°",H2,1)+1))/60))*(IF(RIGHT(H2,1)="N",1,-1))</f>
        <v>44.716316666666664</v>
      </c>
      <c r="N2" s="19">
        <f>((LEFT(I2,(FIND("°",I2,1)-1)))+(MID(I2,(FIND("°",I2,1)+1),(FIND("'",I2,1))-(FIND("°",I2,1)+1))/60))*(IF(RIGHT(I2,1)="E",1,-1))</f>
        <v>-124.53435833333333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Normal="100" workbookViewId="0">
      <selection activeCell="D27" sqref="D27"/>
    </sheetView>
  </sheetViews>
  <sheetFormatPr defaultRowHeight="15" x14ac:dyDescent="0.25"/>
  <cols>
    <col min="1" max="1" width="34.5703125" bestFit="1" customWidth="1"/>
    <col min="2" max="2" width="15.42578125" customWidth="1"/>
    <col min="3" max="3" width="16.7109375" customWidth="1"/>
    <col min="4" max="4" width="16.140625" customWidth="1"/>
    <col min="5" max="5" width="14.7109375" customWidth="1"/>
    <col min="6" max="6" width="17.4257812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32</v>
      </c>
      <c r="C1" s="22" t="s">
        <v>29</v>
      </c>
      <c r="D1" s="22" t="s">
        <v>11</v>
      </c>
      <c r="E1" s="22" t="s">
        <v>33</v>
      </c>
      <c r="F1" s="22" t="s">
        <v>8</v>
      </c>
      <c r="G1" s="22" t="s">
        <v>9</v>
      </c>
      <c r="H1" s="22" t="s">
        <v>10</v>
      </c>
    </row>
    <row r="2" spans="1:18" s="1" customFormat="1" x14ac:dyDescent="0.25">
      <c r="A2" s="7" t="s">
        <v>26</v>
      </c>
      <c r="B2" t="s">
        <v>31</v>
      </c>
      <c r="C2" s="10">
        <v>319</v>
      </c>
      <c r="D2" s="10">
        <v>1</v>
      </c>
      <c r="E2" t="s">
        <v>34</v>
      </c>
      <c r="F2" s="15">
        <v>50147</v>
      </c>
      <c r="G2" s="23" t="s">
        <v>41</v>
      </c>
      <c r="H2" s="23">
        <v>9.9999999999999995E-7</v>
      </c>
      <c r="I2" s="8"/>
      <c r="J2" s="8"/>
      <c r="K2" s="8"/>
      <c r="L2" s="8"/>
      <c r="M2" s="8"/>
    </row>
    <row r="3" spans="1:18" s="1" customFormat="1" ht="12.75" x14ac:dyDescent="0.2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25">
      <c r="A4" s="7" t="s">
        <v>23</v>
      </c>
      <c r="B4" t="s">
        <v>31</v>
      </c>
      <c r="C4" s="10">
        <v>319</v>
      </c>
      <c r="D4" s="10">
        <v>1</v>
      </c>
      <c r="E4" t="s">
        <v>35</v>
      </c>
      <c r="F4" s="15">
        <v>2762</v>
      </c>
      <c r="G4" s="13" t="s">
        <v>16</v>
      </c>
      <c r="H4" s="17">
        <v>124</v>
      </c>
      <c r="I4" s="8"/>
      <c r="J4" s="8"/>
      <c r="K4" s="8"/>
      <c r="L4" s="8"/>
      <c r="M4" s="8"/>
    </row>
    <row r="5" spans="1:18" s="1" customFormat="1" x14ac:dyDescent="0.25">
      <c r="A5" s="2" t="s">
        <v>23</v>
      </c>
      <c r="B5" t="s">
        <v>31</v>
      </c>
      <c r="C5" s="10">
        <v>319</v>
      </c>
      <c r="D5" s="10">
        <v>1</v>
      </c>
      <c r="E5" t="s">
        <v>35</v>
      </c>
      <c r="F5" s="15">
        <v>2762</v>
      </c>
      <c r="G5" s="13" t="s">
        <v>17</v>
      </c>
      <c r="H5" s="17">
        <v>700</v>
      </c>
      <c r="I5" s="8"/>
      <c r="J5" s="8"/>
      <c r="K5" s="8"/>
      <c r="L5" s="8"/>
      <c r="M5" s="8"/>
    </row>
    <row r="6" spans="1:18" s="1" customFormat="1" x14ac:dyDescent="0.25">
      <c r="A6" s="2" t="s">
        <v>23</v>
      </c>
      <c r="B6" t="s">
        <v>31</v>
      </c>
      <c r="C6" s="10">
        <v>319</v>
      </c>
      <c r="D6" s="10">
        <v>1</v>
      </c>
      <c r="E6" t="s">
        <v>35</v>
      </c>
      <c r="F6" s="15">
        <v>2762</v>
      </c>
      <c r="G6" s="13" t="s">
        <v>18</v>
      </c>
      <c r="H6" s="17">
        <v>1.0760000000000001</v>
      </c>
      <c r="I6" s="8"/>
      <c r="J6" s="8"/>
      <c r="K6" s="8"/>
      <c r="L6" s="8"/>
      <c r="M6" s="8"/>
    </row>
    <row r="7" spans="1:18" s="1" customFormat="1" x14ac:dyDescent="0.25">
      <c r="A7" s="2" t="s">
        <v>23</v>
      </c>
      <c r="B7" t="s">
        <v>31</v>
      </c>
      <c r="C7" s="10">
        <v>319</v>
      </c>
      <c r="D7" s="10">
        <v>1</v>
      </c>
      <c r="E7" t="s">
        <v>35</v>
      </c>
      <c r="F7" s="15">
        <v>2762</v>
      </c>
      <c r="G7" s="13" t="s">
        <v>19</v>
      </c>
      <c r="H7" s="17">
        <v>3.9E-2</v>
      </c>
      <c r="I7" s="8"/>
      <c r="J7" s="8"/>
      <c r="K7" s="8"/>
      <c r="L7" s="8"/>
      <c r="M7" s="8"/>
    </row>
    <row r="8" spans="1:18" s="1" customFormat="1" ht="12.75" x14ac:dyDescent="0.2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25">
      <c r="A9" s="7" t="s">
        <v>27</v>
      </c>
      <c r="B9" t="s">
        <v>31</v>
      </c>
      <c r="C9" s="10">
        <v>319</v>
      </c>
      <c r="D9" s="10">
        <v>1</v>
      </c>
      <c r="E9" t="s">
        <v>36</v>
      </c>
      <c r="F9" s="15">
        <v>642443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2" t="s">
        <v>27</v>
      </c>
      <c r="B10" t="s">
        <v>31</v>
      </c>
      <c r="C10" s="10">
        <v>319</v>
      </c>
      <c r="D10" s="10">
        <v>1</v>
      </c>
      <c r="E10" t="s">
        <v>36</v>
      </c>
      <c r="F10" s="15">
        <v>642443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2" t="s">
        <v>27</v>
      </c>
      <c r="B11" t="s">
        <v>31</v>
      </c>
      <c r="C11" s="10">
        <v>319</v>
      </c>
      <c r="D11" s="10">
        <v>1</v>
      </c>
      <c r="E11" t="s">
        <v>36</v>
      </c>
      <c r="F11" s="15">
        <v>642443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2" t="s">
        <v>27</v>
      </c>
      <c r="B12" t="s">
        <v>31</v>
      </c>
      <c r="C12" s="10">
        <v>319</v>
      </c>
      <c r="D12" s="10">
        <v>1</v>
      </c>
      <c r="E12" t="s">
        <v>36</v>
      </c>
      <c r="F12" s="15">
        <v>642443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25">
      <c r="A14" s="7" t="s">
        <v>24</v>
      </c>
      <c r="B14" t="s">
        <v>31</v>
      </c>
      <c r="C14" s="10">
        <v>319</v>
      </c>
      <c r="D14" s="10">
        <v>1</v>
      </c>
      <c r="E14" t="s">
        <v>37</v>
      </c>
      <c r="F14" s="15">
        <v>29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28</v>
      </c>
      <c r="B16" t="s">
        <v>31</v>
      </c>
      <c r="C16" s="10">
        <v>319</v>
      </c>
      <c r="D16" s="10">
        <v>1</v>
      </c>
      <c r="E16" t="s">
        <v>38</v>
      </c>
      <c r="F16" s="15">
        <v>9023</v>
      </c>
      <c r="G16" s="8"/>
      <c r="H16" s="9"/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25</v>
      </c>
      <c r="B18" t="s">
        <v>31</v>
      </c>
      <c r="C18" s="10">
        <v>319</v>
      </c>
      <c r="D18" s="10">
        <v>1</v>
      </c>
      <c r="E18" t="s">
        <v>42</v>
      </c>
      <c r="F18" s="15">
        <v>319</v>
      </c>
      <c r="G18" s="8"/>
      <c r="H18" s="9"/>
      <c r="I18" s="8"/>
      <c r="J18" s="8"/>
      <c r="K18" s="8"/>
      <c r="L18" s="8"/>
      <c r="M18" s="8"/>
    </row>
    <row r="19" spans="1:13" s="1" customFormat="1" ht="12.75" x14ac:dyDescent="0.25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2016-06-30T15:32:34Z</dcterms:modified>
</cp:coreProperties>
</file>