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sites\peterdalle.github.io\filer\"/>
    </mc:Choice>
  </mc:AlternateContent>
  <bookViews>
    <workbookView xWindow="6060" yWindow="105" windowWidth="18195" windowHeight="12345"/>
  </bookViews>
  <sheets>
    <sheet name="Korstabell Chi-square" sheetId="1" r:id="rId1"/>
    <sheet name="Chi-square kritiska värden" sheetId="2" r:id="rId2"/>
  </sheets>
  <calcPr calcId="162913"/>
</workbook>
</file>

<file path=xl/calcChain.xml><?xml version="1.0" encoding="utf-8"?>
<calcChain xmlns="http://schemas.openxmlformats.org/spreadsheetml/2006/main">
  <c r="L9" i="1" l="1"/>
  <c r="L8" i="1"/>
  <c r="K8" i="1"/>
  <c r="J9" i="1"/>
  <c r="J8" i="1"/>
  <c r="B22" i="1"/>
  <c r="B16" i="1"/>
  <c r="B13" i="1"/>
  <c r="C13" i="1"/>
  <c r="C12" i="1"/>
  <c r="B12" i="1"/>
  <c r="C9" i="1"/>
  <c r="B9" i="1"/>
  <c r="C8" i="1"/>
  <c r="B8" i="1"/>
  <c r="D5" i="1" l="1"/>
  <c r="D4" i="1"/>
  <c r="D3" i="1"/>
  <c r="C5" i="1"/>
  <c r="B5" i="1"/>
</calcChain>
</file>

<file path=xl/sharedStrings.xml><?xml version="1.0" encoding="utf-8"?>
<sst xmlns="http://schemas.openxmlformats.org/spreadsheetml/2006/main" count="28" uniqueCount="27">
  <si>
    <t>Kvinnor</t>
  </si>
  <si>
    <t>Män</t>
  </si>
  <si>
    <t>Rädd</t>
  </si>
  <si>
    <t>Orädd</t>
  </si>
  <si>
    <t>Summa:</t>
  </si>
  <si>
    <t>Observerade värden (O)</t>
  </si>
  <si>
    <t>Förväntade värden (E)</t>
  </si>
  <si>
    <t>E = 298 / 426 * 330</t>
  </si>
  <si>
    <t>E = 128 / 426 * 330</t>
  </si>
  <si>
    <t>E = 298 / 426 * 96</t>
  </si>
  <si>
    <t>E = 128 / 426 * 96</t>
  </si>
  <si>
    <t>((223 - 230,85) ^ 2) / 230,85</t>
  </si>
  <si>
    <t>((107 - 99,15) ^ 2) / 99,15</t>
  </si>
  <si>
    <t>((75 - 67,15) ^ 2) / 67,15</t>
  </si>
  <si>
    <t>((21 - 28,85) ^ 2) / 28,85</t>
  </si>
  <si>
    <t>Chi-square för varje cell</t>
  </si>
  <si>
    <t>Chi-square</t>
  </si>
  <si>
    <t>Kritiskt värde vid df=1 och alpha=0,05</t>
  </si>
  <si>
    <t>Signifikant på alpha 0,05</t>
  </si>
  <si>
    <t>Uträkningar</t>
  </si>
  <si>
    <t>df = (Antal rader - 1) * (Antal kolumner - 1)</t>
  </si>
  <si>
    <t>df = (2 - 1) * (2 - 1)</t>
  </si>
  <si>
    <t>Förväntade värden (kolumnprocent)</t>
  </si>
  <si>
    <t>Chi-square formel</t>
  </si>
  <si>
    <t>E = kolumnsumma / totalsumma * radsumma</t>
  </si>
  <si>
    <t>Hämta kritiskt värde på nästa flik.</t>
  </si>
  <si>
    <t>Chi-square = ((O - E) ^ 2) /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</si>
</sst>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sz val="10"/>
      <color theme="1" tint="0.499984740745262"/>
      <name val="Arial"/>
      <family val="2"/>
    </font>
    <font>
      <u/>
      <sz val="11"/>
      <color theme="1"/>
      <name val="Arial"/>
      <family val="2"/>
    </font>
    <font>
      <sz val="9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3" borderId="0" xfId="0" applyFont="1" applyFill="1"/>
    <xf numFmtId="0" fontId="3" fillId="3" borderId="0" xfId="0" applyFont="1" applyFill="1"/>
    <xf numFmtId="9" fontId="3" fillId="3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0" fontId="5" fillId="2" borderId="3" xfId="1" applyFont="1" applyBorder="1" applyAlignment="1">
      <alignment horizontal="right"/>
    </xf>
    <xf numFmtId="0" fontId="3" fillId="3" borderId="4" xfId="0" applyFont="1" applyFill="1" applyBorder="1"/>
    <xf numFmtId="0" fontId="5" fillId="2" borderId="5" xfId="1" applyFont="1" applyBorder="1" applyAlignment="1">
      <alignment horizontal="center"/>
    </xf>
    <xf numFmtId="0" fontId="5" fillId="3" borderId="6" xfId="0" applyFont="1" applyFill="1" applyBorder="1"/>
    <xf numFmtId="0" fontId="5" fillId="2" borderId="7" xfId="1" applyFont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 applyBorder="1"/>
    <xf numFmtId="0" fontId="4" fillId="3" borderId="0" xfId="0" applyFont="1" applyFill="1" applyBorder="1"/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9" fontId="5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9" fontId="5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2" fontId="5" fillId="5" borderId="2" xfId="0" applyNumberFormat="1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0" fontId="7" fillId="3" borderId="0" xfId="0" applyFont="1" applyFill="1" applyBorder="1"/>
    <xf numFmtId="0" fontId="3" fillId="5" borderId="2" xfId="0" applyFont="1" applyFill="1" applyBorder="1" applyAlignment="1">
      <alignment horizontal="center" vertical="center"/>
    </xf>
    <xf numFmtId="9" fontId="7" fillId="3" borderId="0" xfId="0" applyNumberFormat="1" applyFont="1" applyFill="1" applyBorder="1" applyAlignment="1">
      <alignment horizontal="left" vertical="center"/>
    </xf>
    <xf numFmtId="0" fontId="0" fillId="3" borderId="0" xfId="0" applyFill="1"/>
    <xf numFmtId="9" fontId="8" fillId="3" borderId="0" xfId="0" applyNumberFormat="1" applyFont="1" applyFill="1" applyBorder="1" applyAlignment="1">
      <alignment horizontal="left" vertical="top"/>
    </xf>
    <xf numFmtId="9" fontId="3" fillId="5" borderId="2" xfId="2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</cellXfs>
  <cellStyles count="3">
    <cellStyle name="Anteckning" xfId="1" builtinId="10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22</xdr:row>
      <xdr:rowOff>47626</xdr:rowOff>
    </xdr:from>
    <xdr:ext cx="3543300" cy="1085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38425" y="5495926"/>
              <a:ext cx="3543300" cy="108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sv-SE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sz="2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  <m:t>𝑂</m:t>
                                </m:r>
                                <m: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  <m: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sv-SE" sz="2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sv-SE" sz="2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38425" y="5495926"/>
              <a:ext cx="3543300" cy="108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𝜒^</a:t>
              </a:r>
              <a:r>
                <a:rPr lang="sv-SE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2800" i="0">
                  <a:latin typeface="Cambria Math" panose="02040503050406030204" pitchFamily="18" charset="0"/>
                </a:rPr>
                <a:t>=∑</a:t>
              </a:r>
              <a:r>
                <a:rPr lang="sv-SE" sz="2800" b="0" i="0">
                  <a:latin typeface="Cambria Math" panose="02040503050406030204" pitchFamily="18" charset="0"/>
                </a:rPr>
                <a:t>▒〖(𝑂−𝐸)〗^2</a:t>
              </a:r>
              <a:r>
                <a:rPr lang="en-US" sz="2800" b="0" i="0">
                  <a:latin typeface="Cambria Math" panose="02040503050406030204" pitchFamily="18" charset="0"/>
                </a:rPr>
                <a:t>/</a:t>
              </a:r>
              <a:r>
                <a:rPr lang="sv-SE" sz="2800" b="0" i="0">
                  <a:latin typeface="Cambria Math" panose="02040503050406030204" pitchFamily="18" charset="0"/>
                </a:rPr>
                <a:t>𝐸</a:t>
              </a:r>
              <a:endParaRPr lang="en-US" sz="2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68035</xdr:colOff>
      <xdr:row>0</xdr:row>
      <xdr:rowOff>87474</xdr:rowOff>
    </xdr:from>
    <xdr:to>
      <xdr:col>8</xdr:col>
      <xdr:colOff>242984</xdr:colOff>
      <xdr:row>30</xdr:row>
      <xdr:rowOff>34008</xdr:rowOff>
    </xdr:to>
    <xdr:pic>
      <xdr:nvPicPr>
        <xdr:cNvPr id="2" name="Picture 1" descr="https://faculty.elgin.edu/dkernler/statistics/ch09/images/chi-square-tabl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" y="87474"/>
          <a:ext cx="5695561" cy="5778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/>
  </sheetViews>
  <sheetFormatPr defaultColWidth="9.75" defaultRowHeight="19.5" customHeight="1" x14ac:dyDescent="0.2"/>
  <cols>
    <col min="1" max="1" width="8.25" style="2" customWidth="1"/>
    <col min="2" max="10" width="9.75" style="2"/>
    <col min="11" max="11" width="0" style="2" hidden="1" customWidth="1"/>
    <col min="12" max="16384" width="9.75" style="2"/>
  </cols>
  <sheetData>
    <row r="1" spans="1:12" ht="19.5" customHeight="1" x14ac:dyDescent="0.25">
      <c r="A1" s="1" t="s">
        <v>5</v>
      </c>
      <c r="B1" s="10"/>
      <c r="C1" s="10"/>
    </row>
    <row r="2" spans="1:12" ht="19.5" customHeight="1" x14ac:dyDescent="0.2">
      <c r="A2" s="12"/>
      <c r="B2" s="11" t="s">
        <v>0</v>
      </c>
      <c r="C2" s="13" t="s">
        <v>1</v>
      </c>
      <c r="D2" s="5" t="s">
        <v>4</v>
      </c>
    </row>
    <row r="3" spans="1:12" ht="19.5" customHeight="1" x14ac:dyDescent="0.2">
      <c r="A3" s="9" t="s">
        <v>2</v>
      </c>
      <c r="B3" s="6">
        <v>223</v>
      </c>
      <c r="C3" s="6">
        <v>107</v>
      </c>
      <c r="D3" s="7">
        <f>SUM(B3:C3)</f>
        <v>330</v>
      </c>
    </row>
    <row r="4" spans="1:12" ht="19.5" customHeight="1" x14ac:dyDescent="0.2">
      <c r="A4" s="9" t="s">
        <v>3</v>
      </c>
      <c r="B4" s="6">
        <v>75</v>
      </c>
      <c r="C4" s="6">
        <v>21</v>
      </c>
      <c r="D4" s="7">
        <f>SUM(B4:C4)</f>
        <v>96</v>
      </c>
    </row>
    <row r="5" spans="1:12" ht="19.5" customHeight="1" x14ac:dyDescent="0.2">
      <c r="A5" s="8" t="s">
        <v>4</v>
      </c>
      <c r="B5" s="4">
        <f>SUM(B3:B4)</f>
        <v>298</v>
      </c>
      <c r="C5" s="4">
        <f>SUM(C3:C4)</f>
        <v>128</v>
      </c>
      <c r="D5" s="7">
        <f>SUM(B3:C4)</f>
        <v>426</v>
      </c>
    </row>
    <row r="6" spans="1:12" ht="19.5" customHeight="1" x14ac:dyDescent="0.25">
      <c r="E6" s="1" t="s">
        <v>19</v>
      </c>
    </row>
    <row r="7" spans="1:12" ht="19.5" customHeight="1" x14ac:dyDescent="0.25">
      <c r="A7" s="14" t="s">
        <v>6</v>
      </c>
      <c r="B7" s="15"/>
      <c r="C7" s="15"/>
      <c r="D7" s="15"/>
      <c r="E7" s="30" t="s">
        <v>24</v>
      </c>
      <c r="F7" s="24"/>
      <c r="G7" s="25"/>
      <c r="J7" s="1" t="s">
        <v>22</v>
      </c>
    </row>
    <row r="8" spans="1:12" ht="19.5" customHeight="1" x14ac:dyDescent="0.25">
      <c r="A8" s="1"/>
      <c r="B8" s="26">
        <f>B5/D5*D3</f>
        <v>230.8450704225352</v>
      </c>
      <c r="C8" s="26">
        <f>C5/D5*D3</f>
        <v>99.154929577464785</v>
      </c>
      <c r="D8" s="15"/>
      <c r="E8" s="24" t="s">
        <v>7</v>
      </c>
      <c r="F8" s="24"/>
      <c r="G8" s="25" t="s">
        <v>8</v>
      </c>
      <c r="J8" s="33">
        <f>B8/B5</f>
        <v>0.77464788732394363</v>
      </c>
      <c r="K8" s="33">
        <f>C8/C5</f>
        <v>0.77464788732394363</v>
      </c>
      <c r="L8" s="33">
        <f>C8/C5</f>
        <v>0.77464788732394363</v>
      </c>
    </row>
    <row r="9" spans="1:12" ht="19.5" customHeight="1" x14ac:dyDescent="0.2">
      <c r="A9" s="17"/>
      <c r="B9" s="26">
        <f>B5/D5*D4</f>
        <v>67.154929577464785</v>
      </c>
      <c r="C9" s="26">
        <f>C5/D5*D4</f>
        <v>28.845070422535212</v>
      </c>
      <c r="D9" s="15"/>
      <c r="E9" s="24" t="s">
        <v>9</v>
      </c>
      <c r="F9" s="24"/>
      <c r="G9" s="25" t="s">
        <v>10</v>
      </c>
      <c r="J9" s="33">
        <f>B9/B5</f>
        <v>0.22535211267605632</v>
      </c>
      <c r="K9" s="33"/>
      <c r="L9" s="33">
        <f>C9/C5</f>
        <v>0.22535211267605634</v>
      </c>
    </row>
    <row r="10" spans="1:12" ht="19.5" customHeight="1" x14ac:dyDescent="0.2">
      <c r="A10" s="19"/>
      <c r="B10" s="20"/>
      <c r="C10" s="20"/>
      <c r="D10" s="15"/>
      <c r="E10" s="15"/>
      <c r="F10" s="15"/>
    </row>
    <row r="11" spans="1:12" ht="19.5" customHeight="1" x14ac:dyDescent="0.25">
      <c r="A11" s="14" t="s">
        <v>15</v>
      </c>
      <c r="B11" s="15"/>
      <c r="C11" s="15"/>
      <c r="D11" s="15"/>
      <c r="E11" s="28" t="s">
        <v>26</v>
      </c>
      <c r="F11" s="15"/>
    </row>
    <row r="12" spans="1:12" ht="19.5" customHeight="1" x14ac:dyDescent="0.25">
      <c r="A12" s="1"/>
      <c r="B12" s="26">
        <f>((B3-B8)^2) / B8</f>
        <v>0.26660794541501537</v>
      </c>
      <c r="C12" s="26">
        <f>((C3-C8)^2) / C8</f>
        <v>0.62069662291933492</v>
      </c>
      <c r="D12" s="21"/>
      <c r="E12" s="15" t="s">
        <v>11</v>
      </c>
      <c r="F12" s="15"/>
      <c r="H12" s="2" t="s">
        <v>12</v>
      </c>
    </row>
    <row r="13" spans="1:12" ht="19.5" customHeight="1" x14ac:dyDescent="0.2">
      <c r="A13" s="17"/>
      <c r="B13" s="26">
        <f>((B4-B9)^2) / B9</f>
        <v>0.9164648123641187</v>
      </c>
      <c r="C13" s="26">
        <f>((C4-C9)^2) / C9</f>
        <v>2.1336446412852115</v>
      </c>
      <c r="D13" s="21"/>
      <c r="E13" s="15" t="s">
        <v>13</v>
      </c>
      <c r="F13" s="15"/>
      <c r="H13" s="2" t="s">
        <v>14</v>
      </c>
    </row>
    <row r="14" spans="1:12" ht="19.5" customHeight="1" x14ac:dyDescent="0.25">
      <c r="A14" s="14"/>
      <c r="B14" s="15"/>
      <c r="C14" s="21"/>
      <c r="D14" s="21"/>
      <c r="E14" s="15"/>
      <c r="F14" s="15"/>
    </row>
    <row r="15" spans="1:12" ht="19.5" customHeight="1" x14ac:dyDescent="0.25">
      <c r="A15" s="14" t="s">
        <v>16</v>
      </c>
      <c r="C15" s="21"/>
      <c r="D15" s="21"/>
      <c r="E15" s="15"/>
      <c r="F15" s="15"/>
    </row>
    <row r="16" spans="1:12" ht="19.5" customHeight="1" x14ac:dyDescent="0.2">
      <c r="A16" s="17"/>
      <c r="B16" s="27">
        <f>B12+C12+B13+C13</f>
        <v>3.9374140219836806</v>
      </c>
      <c r="C16" s="18"/>
      <c r="D16" s="17"/>
      <c r="E16" s="15"/>
      <c r="F16" s="15"/>
    </row>
    <row r="17" spans="1:6" ht="19.5" customHeight="1" x14ac:dyDescent="0.2">
      <c r="A17" s="19"/>
      <c r="B17" s="20"/>
      <c r="C17" s="20"/>
      <c r="D17" s="22"/>
      <c r="E17" s="15"/>
      <c r="F17" s="15"/>
    </row>
    <row r="18" spans="1:6" ht="19.5" customHeight="1" x14ac:dyDescent="0.25">
      <c r="A18" s="14" t="s">
        <v>17</v>
      </c>
      <c r="B18" s="20"/>
      <c r="C18" s="20"/>
      <c r="D18" s="22"/>
      <c r="E18" s="28" t="s">
        <v>20</v>
      </c>
      <c r="F18" s="15"/>
    </row>
    <row r="19" spans="1:6" ht="19.5" customHeight="1" x14ac:dyDescent="0.2">
      <c r="A19" s="15"/>
      <c r="B19" s="34">
        <v>3.84</v>
      </c>
      <c r="C19" s="3"/>
      <c r="D19" s="23"/>
      <c r="E19" s="15" t="s">
        <v>21</v>
      </c>
      <c r="F19" s="15"/>
    </row>
    <row r="20" spans="1:6" ht="19.5" customHeight="1" x14ac:dyDescent="0.2">
      <c r="A20" s="15"/>
      <c r="B20" s="32" t="s">
        <v>25</v>
      </c>
      <c r="C20" s="3"/>
      <c r="D20" s="23"/>
      <c r="E20" s="15"/>
      <c r="F20" s="15"/>
    </row>
    <row r="21" spans="1:6" ht="19.5" customHeight="1" x14ac:dyDescent="0.25">
      <c r="A21" s="14" t="s">
        <v>18</v>
      </c>
      <c r="B21" s="15"/>
      <c r="C21" s="21"/>
      <c r="D21" s="21"/>
      <c r="E21" s="15"/>
      <c r="F21" s="15"/>
    </row>
    <row r="22" spans="1:6" ht="19.5" customHeight="1" x14ac:dyDescent="0.2">
      <c r="A22" s="16"/>
      <c r="B22" s="29" t="str">
        <f>IF(B16&gt;B19,"Ja","Nej")</f>
        <v>Ja</v>
      </c>
      <c r="C22" s="21"/>
      <c r="D22" s="21"/>
      <c r="E22" s="28" t="s">
        <v>23</v>
      </c>
      <c r="F22" s="15"/>
    </row>
    <row r="23" spans="1:6" ht="19.5" customHeight="1" x14ac:dyDescent="0.2">
      <c r="A23" s="17"/>
      <c r="B23" s="18"/>
      <c r="C23" s="18"/>
      <c r="D23" s="17"/>
      <c r="E23" s="15"/>
      <c r="F23" s="15"/>
    </row>
    <row r="24" spans="1:6" ht="19.5" customHeight="1" x14ac:dyDescent="0.2">
      <c r="A24" s="19"/>
      <c r="B24" s="20"/>
      <c r="C24" s="20"/>
      <c r="D24" s="17"/>
      <c r="E24" s="15"/>
      <c r="F24" s="15"/>
    </row>
    <row r="25" spans="1:6" ht="19.5" customHeight="1" x14ac:dyDescent="0.2">
      <c r="A25" s="19"/>
      <c r="B25" s="20"/>
      <c r="C25" s="20"/>
      <c r="D25" s="17"/>
      <c r="E25" s="15"/>
      <c r="F25" s="15"/>
    </row>
    <row r="26" spans="1:6" ht="19.5" customHeight="1" x14ac:dyDescent="0.2">
      <c r="A26" s="17"/>
      <c r="B26" s="17"/>
      <c r="C26" s="17"/>
      <c r="D26" s="22"/>
      <c r="E26" s="15"/>
      <c r="F26" s="15"/>
    </row>
    <row r="27" spans="1:6" ht="19.5" customHeight="1" x14ac:dyDescent="0.2">
      <c r="A27" s="15"/>
      <c r="B27" s="15"/>
      <c r="C27" s="15"/>
      <c r="D27" s="15"/>
      <c r="E27" s="15"/>
      <c r="F27" s="15"/>
    </row>
    <row r="28" spans="1:6" ht="19.5" customHeight="1" x14ac:dyDescent="0.2">
      <c r="A28" s="15"/>
      <c r="B28" s="15"/>
      <c r="C28" s="15"/>
      <c r="D28" s="15"/>
      <c r="E28" s="15"/>
      <c r="F28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E32" sqref="E32"/>
    </sheetView>
  </sheetViews>
  <sheetFormatPr defaultRowHeight="15" x14ac:dyDescent="0.25"/>
  <cols>
    <col min="1" max="16384" width="9" style="3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Korstabell Chi-square</vt:lpstr>
      <vt:lpstr>Chi-square kritiska värden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</cp:lastModifiedBy>
  <cp:lastPrinted>2016-04-04T06:57:19Z</cp:lastPrinted>
  <dcterms:created xsi:type="dcterms:W3CDTF">2016-02-24T08:08:55Z</dcterms:created>
  <dcterms:modified xsi:type="dcterms:W3CDTF">2016-08-28T14:19:16Z</dcterms:modified>
</cp:coreProperties>
</file>