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1985" yWindow="-15" windowWidth="12030" windowHeight="8415"/>
  </bookViews>
  <sheets>
    <sheet name="Status" sheetId="1" r:id="rId1"/>
  </sheets>
  <definedNames>
    <definedName name="_xlnm.Print_Area" localSheetId="0">Status!$A$1:$Q$21</definedName>
  </definedNames>
  <calcPr calcId="144525"/>
</workbook>
</file>

<file path=xl/calcChain.xml><?xml version="1.0" encoding="utf-8"?>
<calcChain xmlns="http://schemas.openxmlformats.org/spreadsheetml/2006/main">
  <c r="L16" i="1" l="1"/>
  <c r="K16" i="1"/>
  <c r="J16" i="1"/>
  <c r="T17" i="1"/>
  <c r="S17" i="1"/>
  <c r="R17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P3" i="1"/>
  <c r="O3" i="1"/>
  <c r="N3" i="1"/>
  <c r="B18" i="1" l="1"/>
  <c r="C18" i="1"/>
  <c r="D18" i="1"/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L18" i="1" l="1"/>
  <c r="K18" i="1"/>
  <c r="J18" i="1"/>
  <c r="N14" i="1"/>
  <c r="O14" i="1"/>
  <c r="P14" i="1"/>
  <c r="P17" i="1" l="1"/>
  <c r="O17" i="1"/>
  <c r="N17" i="1"/>
  <c r="P16" i="1"/>
  <c r="T16" i="1" s="1"/>
  <c r="O16" i="1"/>
  <c r="S16" i="1" s="1"/>
  <c r="N16" i="1"/>
  <c r="R16" i="1" s="1"/>
  <c r="P15" i="1"/>
  <c r="O15" i="1"/>
  <c r="N15" i="1"/>
  <c r="P13" i="1"/>
  <c r="O13" i="1"/>
  <c r="N13" i="1"/>
  <c r="P12" i="1"/>
  <c r="O12" i="1"/>
  <c r="N12" i="1"/>
  <c r="P11" i="1"/>
  <c r="O11" i="1"/>
  <c r="N11" i="1"/>
  <c r="P10" i="1"/>
  <c r="O10" i="1"/>
  <c r="P9" i="1"/>
  <c r="T9" i="1" s="1"/>
  <c r="O9" i="1"/>
  <c r="S9" i="1" s="1"/>
  <c r="N9" i="1"/>
  <c r="R9" i="1" s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18" i="1" l="1"/>
  <c r="N18" i="1"/>
  <c r="O18" i="1"/>
  <c r="F18" i="1"/>
  <c r="G18" i="1"/>
  <c r="H18" i="1"/>
  <c r="O19" i="1" l="1"/>
  <c r="O20" i="1"/>
  <c r="N19" i="1"/>
  <c r="N20" i="1"/>
  <c r="P19" i="1"/>
  <c r="P20" i="1"/>
  <c r="F19" i="1"/>
  <c r="F20" i="1"/>
  <c r="H19" i="1"/>
  <c r="H20" i="1"/>
  <c r="G19" i="1"/>
  <c r="G20" i="1"/>
</calcChain>
</file>

<file path=xl/sharedStrings.xml><?xml version="1.0" encoding="utf-8"?>
<sst xmlns="http://schemas.openxmlformats.org/spreadsheetml/2006/main" count="39" uniqueCount="26">
  <si>
    <t>cartemu.tex</t>
  </si>
  <si>
    <t>debugger.tex</t>
  </si>
  <si>
    <t>dos-debugger.tex</t>
  </si>
  <si>
    <t>dos.tex</t>
  </si>
  <si>
    <t>flash-rom.tex</t>
  </si>
  <si>
    <t>installation.tex</t>
  </si>
  <si>
    <t>links.tex</t>
  </si>
  <si>
    <t>oldrunner.tex</t>
  </si>
  <si>
    <t>preface.tex</t>
  </si>
  <si>
    <t>ram-extension.tex</t>
  </si>
  <si>
    <t>techinfo.tex</t>
  </si>
  <si>
    <t>usage.tex</t>
  </si>
  <si>
    <t>warranty.tex</t>
  </si>
  <si>
    <t>File</t>
  </si>
  <si>
    <t>German</t>
  </si>
  <si>
    <t>English</t>
  </si>
  <si>
    <t>Lines</t>
  </si>
  <si>
    <t>Words</t>
  </si>
  <si>
    <t>Bytes</t>
  </si>
  <si>
    <t>OK</t>
  </si>
  <si>
    <t>Total</t>
  </si>
  <si>
    <t>titlepage.tex</t>
  </si>
  <si>
    <t>bookinfo.tex</t>
  </si>
  <si>
    <t>Percentage</t>
  </si>
  <si>
    <t>Todo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</si>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</sst>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9" fontId="16" fillId="0" borderId="0" xfId="0" applyNumberFormat="1" applyFont="1"/>
    <xf numFmtId="0" fontId="16" fillId="0" borderId="10" xfId="0" applyFont="1" applyBorder="1"/>
    <xf numFmtId="0" fontId="0" fillId="0" borderId="10" xfId="0" applyBorder="1"/>
    <xf numFmtId="0" fontId="19" fillId="0" borderId="10" xfId="0" applyFont="1" applyBorder="1"/>
    <xf numFmtId="0" fontId="18" fillId="0" borderId="10" xfId="0" applyFont="1" applyBorder="1"/>
    <xf numFmtId="9" fontId="0" fillId="0" borderId="10" xfId="0" applyNumberFormat="1" applyBorder="1"/>
    <xf numFmtId="1" fontId="0" fillId="0" borderId="10" xfId="0" applyNumberFormat="1" applyBorder="1"/>
    <xf numFmtId="1" fontId="19" fillId="0" borderId="10" xfId="0" applyNumberFormat="1" applyFont="1" applyBorder="1"/>
    <xf numFmtId="1" fontId="14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M17" sqref="M17"/>
    </sheetView>
  </sheetViews>
  <sheetFormatPr defaultRowHeight="15" x14ac:dyDescent="0.25"/>
  <cols>
    <col min="1" max="1" width="17.7109375" bestFit="1" customWidth="1"/>
    <col min="9" max="9" width="4.85546875" customWidth="1"/>
  </cols>
  <sheetData>
    <row r="1" spans="1:20" s="1" customFormat="1" x14ac:dyDescent="0.25">
      <c r="B1" s="3" t="s">
        <v>14</v>
      </c>
      <c r="C1" s="3"/>
      <c r="D1" s="3"/>
      <c r="E1" s="3" t="s">
        <v>19</v>
      </c>
      <c r="F1" s="3"/>
      <c r="G1" s="3"/>
      <c r="H1" s="3"/>
      <c r="J1" s="3" t="s">
        <v>15</v>
      </c>
      <c r="K1" s="3"/>
      <c r="L1" s="3"/>
      <c r="M1" s="3" t="s">
        <v>19</v>
      </c>
      <c r="N1" s="3"/>
      <c r="O1" s="3"/>
      <c r="P1" s="3"/>
      <c r="R1" s="3" t="s">
        <v>25</v>
      </c>
      <c r="S1" s="3"/>
      <c r="T1" s="3"/>
    </row>
    <row r="2" spans="1:20" s="1" customFormat="1" x14ac:dyDescent="0.25">
      <c r="A2" s="1" t="s">
        <v>13</v>
      </c>
      <c r="B2" s="3" t="s">
        <v>16</v>
      </c>
      <c r="C2" s="3" t="s">
        <v>17</v>
      </c>
      <c r="D2" s="3" t="s">
        <v>18</v>
      </c>
      <c r="E2" s="3"/>
      <c r="F2" s="3" t="s">
        <v>16</v>
      </c>
      <c r="G2" s="3" t="s">
        <v>17</v>
      </c>
      <c r="H2" s="3" t="s">
        <v>18</v>
      </c>
      <c r="J2" s="3" t="s">
        <v>16</v>
      </c>
      <c r="K2" s="3" t="s">
        <v>17</v>
      </c>
      <c r="L2" s="3" t="s">
        <v>18</v>
      </c>
      <c r="M2" s="3"/>
      <c r="N2" s="3" t="s">
        <v>16</v>
      </c>
      <c r="O2" s="3" t="s">
        <v>17</v>
      </c>
      <c r="P2" s="3" t="s">
        <v>18</v>
      </c>
      <c r="R2" s="3" t="s">
        <v>16</v>
      </c>
      <c r="S2" s="3" t="s">
        <v>17</v>
      </c>
      <c r="T2" s="3" t="s">
        <v>18</v>
      </c>
    </row>
    <row r="3" spans="1:20" x14ac:dyDescent="0.25">
      <c r="A3" t="s">
        <v>22</v>
      </c>
      <c r="B3" s="8">
        <v>20</v>
      </c>
      <c r="C3" s="8">
        <v>106</v>
      </c>
      <c r="D3" s="8">
        <v>874</v>
      </c>
      <c r="E3" s="4">
        <v>1</v>
      </c>
      <c r="F3" s="8">
        <f>E3*B3</f>
        <v>20</v>
      </c>
      <c r="G3" s="8">
        <f>E3*C3</f>
        <v>106</v>
      </c>
      <c r="H3" s="8">
        <f>D3*E3</f>
        <v>874</v>
      </c>
      <c r="J3" s="8">
        <v>19</v>
      </c>
      <c r="K3" s="8">
        <v>87</v>
      </c>
      <c r="L3" s="8">
        <v>655</v>
      </c>
      <c r="M3" s="4">
        <v>1</v>
      </c>
      <c r="N3" s="8">
        <f>M3*J3</f>
        <v>19</v>
      </c>
      <c r="O3" s="8">
        <f>M3*K3</f>
        <v>87</v>
      </c>
      <c r="P3" s="8">
        <f>L3*M3</f>
        <v>655</v>
      </c>
      <c r="R3" s="7">
        <f>N3/B3</f>
        <v>0.95</v>
      </c>
      <c r="S3" s="7">
        <f t="shared" ref="S3:S17" si="0">O3/C3</f>
        <v>0.82075471698113212</v>
      </c>
      <c r="T3" s="7">
        <f t="shared" ref="T3:T17" si="1">P3/D3</f>
        <v>0.74942791762013727</v>
      </c>
    </row>
    <row r="4" spans="1:20" x14ac:dyDescent="0.25">
      <c r="A4" t="s">
        <v>0</v>
      </c>
      <c r="B4" s="8">
        <v>277</v>
      </c>
      <c r="C4" s="8">
        <v>1354</v>
      </c>
      <c r="D4" s="8">
        <v>11193</v>
      </c>
      <c r="E4" s="4">
        <v>1</v>
      </c>
      <c r="F4" s="8">
        <f>E4*B4</f>
        <v>277</v>
      </c>
      <c r="G4" s="8">
        <f>E4*C4</f>
        <v>1354</v>
      </c>
      <c r="H4" s="8">
        <f>D4*E4</f>
        <v>11193</v>
      </c>
      <c r="J4" s="8">
        <v>265</v>
      </c>
      <c r="K4" s="8">
        <v>1490</v>
      </c>
      <c r="L4" s="8">
        <v>10551</v>
      </c>
      <c r="M4" s="4">
        <v>1</v>
      </c>
      <c r="N4" s="8">
        <f>M4*J4</f>
        <v>265</v>
      </c>
      <c r="O4" s="8">
        <f>M4*K4</f>
        <v>1490</v>
      </c>
      <c r="P4" s="8">
        <f>L4*M4</f>
        <v>10551</v>
      </c>
      <c r="R4" s="7">
        <f t="shared" ref="R4:R17" si="2">N4/B4</f>
        <v>0.95667870036101088</v>
      </c>
      <c r="S4" s="7">
        <f t="shared" si="0"/>
        <v>1.1004431314623337</v>
      </c>
      <c r="T4" s="7">
        <f t="shared" si="1"/>
        <v>0.94264272313052799</v>
      </c>
    </row>
    <row r="5" spans="1:20" x14ac:dyDescent="0.25">
      <c r="A5" t="s">
        <v>1</v>
      </c>
      <c r="B5" s="8">
        <v>435</v>
      </c>
      <c r="C5" s="8">
        <v>2706</v>
      </c>
      <c r="D5" s="8">
        <v>21846</v>
      </c>
      <c r="E5" s="4">
        <v>1</v>
      </c>
      <c r="F5" s="8">
        <f t="shared" ref="F5:F17" si="3">E5*B5</f>
        <v>435</v>
      </c>
      <c r="G5" s="8">
        <f t="shared" ref="G5:G17" si="4">E5*C5</f>
        <v>2706</v>
      </c>
      <c r="H5" s="8">
        <f t="shared" ref="H5:H17" si="5">D5*E5</f>
        <v>21846</v>
      </c>
      <c r="J5" s="8">
        <v>418</v>
      </c>
      <c r="K5" s="8">
        <v>3009</v>
      </c>
      <c r="L5" s="8">
        <v>20336</v>
      </c>
      <c r="M5" s="4">
        <v>1</v>
      </c>
      <c r="N5" s="8">
        <f t="shared" ref="N5:N17" si="6">M5*J5</f>
        <v>418</v>
      </c>
      <c r="O5" s="8">
        <f t="shared" ref="O5:O17" si="7">M5*K5</f>
        <v>3009</v>
      </c>
      <c r="P5" s="8">
        <f t="shared" ref="P5:P17" si="8">L5*M5</f>
        <v>20336</v>
      </c>
      <c r="R5" s="7">
        <f t="shared" si="2"/>
        <v>0.96091954022988502</v>
      </c>
      <c r="S5" s="7">
        <f t="shared" si="0"/>
        <v>1.1119733924611974</v>
      </c>
      <c r="T5" s="7">
        <f t="shared" si="1"/>
        <v>0.93087979492813333</v>
      </c>
    </row>
    <row r="6" spans="1:20" x14ac:dyDescent="0.25">
      <c r="A6" t="s">
        <v>2</v>
      </c>
      <c r="B6" s="8">
        <v>21</v>
      </c>
      <c r="C6" s="8">
        <v>164</v>
      </c>
      <c r="D6" s="8">
        <v>1149</v>
      </c>
      <c r="E6" s="4">
        <v>1</v>
      </c>
      <c r="F6" s="8">
        <f t="shared" si="3"/>
        <v>21</v>
      </c>
      <c r="G6" s="8">
        <f t="shared" si="4"/>
        <v>164</v>
      </c>
      <c r="H6" s="8">
        <f t="shared" si="5"/>
        <v>1149</v>
      </c>
      <c r="J6" s="8">
        <v>18</v>
      </c>
      <c r="K6" s="8">
        <v>166</v>
      </c>
      <c r="L6" s="8">
        <v>1008</v>
      </c>
      <c r="M6" s="4">
        <v>1</v>
      </c>
      <c r="N6" s="8">
        <f t="shared" si="6"/>
        <v>18</v>
      </c>
      <c r="O6" s="8">
        <f t="shared" si="7"/>
        <v>166</v>
      </c>
      <c r="P6" s="8">
        <f t="shared" si="8"/>
        <v>1008</v>
      </c>
      <c r="R6" s="7">
        <f t="shared" si="2"/>
        <v>0.8571428571428571</v>
      </c>
      <c r="S6" s="7">
        <f t="shared" si="0"/>
        <v>1.0121951219512195</v>
      </c>
      <c r="T6" s="7">
        <f t="shared" si="1"/>
        <v>0.87728459530026115</v>
      </c>
    </row>
    <row r="7" spans="1:20" x14ac:dyDescent="0.25">
      <c r="A7" t="s">
        <v>3</v>
      </c>
      <c r="B7" s="8">
        <v>150</v>
      </c>
      <c r="C7" s="8">
        <v>941</v>
      </c>
      <c r="D7" s="8">
        <v>7553</v>
      </c>
      <c r="E7" s="4">
        <v>1</v>
      </c>
      <c r="F7" s="8">
        <f t="shared" si="3"/>
        <v>150</v>
      </c>
      <c r="G7" s="8">
        <f t="shared" si="4"/>
        <v>941</v>
      </c>
      <c r="H7" s="8">
        <f t="shared" si="5"/>
        <v>7553</v>
      </c>
      <c r="J7" s="8">
        <v>138</v>
      </c>
      <c r="K7" s="8">
        <v>1029</v>
      </c>
      <c r="L7" s="8">
        <v>6612</v>
      </c>
      <c r="M7" s="4">
        <v>1</v>
      </c>
      <c r="N7" s="8">
        <f t="shared" si="6"/>
        <v>138</v>
      </c>
      <c r="O7" s="8">
        <f t="shared" si="7"/>
        <v>1029</v>
      </c>
      <c r="P7" s="8">
        <f t="shared" si="8"/>
        <v>6612</v>
      </c>
      <c r="R7" s="7">
        <f t="shared" si="2"/>
        <v>0.92</v>
      </c>
      <c r="S7" s="7">
        <f t="shared" si="0"/>
        <v>1.0935175345377259</v>
      </c>
      <c r="T7" s="7">
        <f t="shared" si="1"/>
        <v>0.87541374288362239</v>
      </c>
    </row>
    <row r="8" spans="1:20" x14ac:dyDescent="0.25">
      <c r="A8" t="s">
        <v>4</v>
      </c>
      <c r="B8" s="8">
        <v>142</v>
      </c>
      <c r="C8" s="8">
        <v>1046</v>
      </c>
      <c r="D8" s="8">
        <v>7883</v>
      </c>
      <c r="E8" s="4">
        <v>1</v>
      </c>
      <c r="F8" s="8">
        <f t="shared" si="3"/>
        <v>142</v>
      </c>
      <c r="G8" s="8">
        <f t="shared" si="4"/>
        <v>1046</v>
      </c>
      <c r="H8" s="8">
        <f t="shared" si="5"/>
        <v>7883</v>
      </c>
      <c r="J8" s="9">
        <v>130</v>
      </c>
      <c r="K8" s="9">
        <v>1171</v>
      </c>
      <c r="L8" s="9">
        <v>7282</v>
      </c>
      <c r="M8" s="5">
        <v>1</v>
      </c>
      <c r="N8" s="8">
        <f t="shared" si="6"/>
        <v>130</v>
      </c>
      <c r="O8" s="8">
        <f t="shared" si="7"/>
        <v>1171</v>
      </c>
      <c r="P8" s="8">
        <f t="shared" si="8"/>
        <v>7282</v>
      </c>
      <c r="R8" s="7">
        <f t="shared" si="2"/>
        <v>0.91549295774647887</v>
      </c>
      <c r="S8" s="7">
        <f t="shared" si="0"/>
        <v>1.1195028680688337</v>
      </c>
      <c r="T8" s="7">
        <f t="shared" si="1"/>
        <v>0.92375998985157937</v>
      </c>
    </row>
    <row r="9" spans="1:20" x14ac:dyDescent="0.25">
      <c r="A9" t="s">
        <v>5</v>
      </c>
      <c r="B9" s="8">
        <v>362</v>
      </c>
      <c r="C9" s="8">
        <v>2649</v>
      </c>
      <c r="D9" s="8">
        <v>19439</v>
      </c>
      <c r="E9" s="4">
        <v>1</v>
      </c>
      <c r="F9" s="8">
        <f t="shared" si="3"/>
        <v>362</v>
      </c>
      <c r="G9" s="8">
        <f t="shared" si="4"/>
        <v>2649</v>
      </c>
      <c r="H9" s="8">
        <f t="shared" si="5"/>
        <v>19439</v>
      </c>
      <c r="J9" s="9">
        <v>345</v>
      </c>
      <c r="K9" s="9">
        <v>3058</v>
      </c>
      <c r="L9" s="9">
        <v>18709</v>
      </c>
      <c r="M9" s="5">
        <v>1</v>
      </c>
      <c r="N9" s="8">
        <f t="shared" si="6"/>
        <v>345</v>
      </c>
      <c r="O9" s="8">
        <f t="shared" si="7"/>
        <v>3058</v>
      </c>
      <c r="P9" s="8">
        <f t="shared" si="8"/>
        <v>18709</v>
      </c>
      <c r="R9" s="7">
        <f t="shared" si="2"/>
        <v>0.95303867403314912</v>
      </c>
      <c r="S9" s="7">
        <f t="shared" si="0"/>
        <v>1.154397885994715</v>
      </c>
      <c r="T9" s="7">
        <f t="shared" si="1"/>
        <v>0.96244662791295843</v>
      </c>
    </row>
    <row r="10" spans="1:20" x14ac:dyDescent="0.25">
      <c r="A10" t="s">
        <v>6</v>
      </c>
      <c r="B10" s="8">
        <v>24</v>
      </c>
      <c r="C10" s="8">
        <v>40</v>
      </c>
      <c r="D10" s="8">
        <v>453</v>
      </c>
      <c r="E10" s="4">
        <v>1</v>
      </c>
      <c r="F10" s="8">
        <f t="shared" si="3"/>
        <v>24</v>
      </c>
      <c r="G10" s="8">
        <f t="shared" si="4"/>
        <v>40</v>
      </c>
      <c r="H10" s="8">
        <f t="shared" si="5"/>
        <v>453</v>
      </c>
      <c r="J10" s="8">
        <v>26</v>
      </c>
      <c r="K10" s="8">
        <v>61</v>
      </c>
      <c r="L10" s="8">
        <v>526</v>
      </c>
      <c r="M10" s="4">
        <v>1</v>
      </c>
      <c r="N10" s="8">
        <v>24</v>
      </c>
      <c r="O10" s="8">
        <f t="shared" si="7"/>
        <v>61</v>
      </c>
      <c r="P10" s="8">
        <f t="shared" si="8"/>
        <v>526</v>
      </c>
      <c r="R10" s="7">
        <f t="shared" si="2"/>
        <v>1</v>
      </c>
      <c r="S10" s="7">
        <f t="shared" si="0"/>
        <v>1.5249999999999999</v>
      </c>
      <c r="T10" s="7">
        <f t="shared" si="1"/>
        <v>1.1611479028697571</v>
      </c>
    </row>
    <row r="11" spans="1:20" x14ac:dyDescent="0.25">
      <c r="A11" t="s">
        <v>7</v>
      </c>
      <c r="B11" s="8">
        <v>43</v>
      </c>
      <c r="C11" s="8">
        <v>398</v>
      </c>
      <c r="D11" s="8">
        <v>2869</v>
      </c>
      <c r="E11" s="4">
        <v>1</v>
      </c>
      <c r="F11" s="8">
        <f t="shared" si="3"/>
        <v>43</v>
      </c>
      <c r="G11" s="8">
        <f t="shared" si="4"/>
        <v>398</v>
      </c>
      <c r="H11" s="8">
        <f t="shared" si="5"/>
        <v>2869</v>
      </c>
      <c r="J11" s="8">
        <v>40</v>
      </c>
      <c r="K11" s="8">
        <v>425</v>
      </c>
      <c r="L11" s="8">
        <v>2557</v>
      </c>
      <c r="M11" s="4">
        <v>1</v>
      </c>
      <c r="N11" s="8">
        <f t="shared" si="6"/>
        <v>40</v>
      </c>
      <c r="O11" s="8">
        <f t="shared" si="7"/>
        <v>425</v>
      </c>
      <c r="P11" s="8">
        <f t="shared" si="8"/>
        <v>2557</v>
      </c>
      <c r="R11" s="7">
        <f t="shared" si="2"/>
        <v>0.93023255813953487</v>
      </c>
      <c r="S11" s="7">
        <f t="shared" si="0"/>
        <v>1.0678391959798994</v>
      </c>
      <c r="T11" s="7">
        <f t="shared" si="1"/>
        <v>0.89125130707563616</v>
      </c>
    </row>
    <row r="12" spans="1:20" x14ac:dyDescent="0.25">
      <c r="A12" t="s">
        <v>8</v>
      </c>
      <c r="B12" s="8">
        <v>195</v>
      </c>
      <c r="C12" s="8">
        <v>1670</v>
      </c>
      <c r="D12" s="8">
        <v>11284</v>
      </c>
      <c r="E12" s="4">
        <v>1</v>
      </c>
      <c r="F12" s="8">
        <f t="shared" si="3"/>
        <v>195</v>
      </c>
      <c r="G12" s="8">
        <f t="shared" si="4"/>
        <v>1670</v>
      </c>
      <c r="H12" s="8">
        <f t="shared" si="5"/>
        <v>11284</v>
      </c>
      <c r="J12" s="8">
        <v>177</v>
      </c>
      <c r="K12" s="8">
        <v>1691</v>
      </c>
      <c r="L12" s="8">
        <v>9975</v>
      </c>
      <c r="M12" s="4">
        <v>1</v>
      </c>
      <c r="N12" s="8">
        <f t="shared" si="6"/>
        <v>177</v>
      </c>
      <c r="O12" s="8">
        <f t="shared" si="7"/>
        <v>1691</v>
      </c>
      <c r="P12" s="8">
        <f t="shared" si="8"/>
        <v>9975</v>
      </c>
      <c r="R12" s="7">
        <f t="shared" si="2"/>
        <v>0.90769230769230769</v>
      </c>
      <c r="S12" s="7">
        <f t="shared" si="0"/>
        <v>1.0125748502994012</v>
      </c>
      <c r="T12" s="7">
        <f t="shared" si="1"/>
        <v>0.88399503722084372</v>
      </c>
    </row>
    <row r="13" spans="1:20" x14ac:dyDescent="0.25">
      <c r="A13" t="s">
        <v>9</v>
      </c>
      <c r="B13" s="8">
        <v>22</v>
      </c>
      <c r="C13" s="8">
        <v>204</v>
      </c>
      <c r="D13" s="8">
        <v>1452</v>
      </c>
      <c r="E13" s="4">
        <v>1</v>
      </c>
      <c r="F13" s="8">
        <f t="shared" si="3"/>
        <v>22</v>
      </c>
      <c r="G13" s="8">
        <f t="shared" si="4"/>
        <v>204</v>
      </c>
      <c r="H13" s="8">
        <f t="shared" si="5"/>
        <v>1452</v>
      </c>
      <c r="J13" s="8">
        <v>22</v>
      </c>
      <c r="K13" s="8">
        <v>221</v>
      </c>
      <c r="L13" s="8">
        <v>1313</v>
      </c>
      <c r="M13" s="4">
        <v>1</v>
      </c>
      <c r="N13" s="8">
        <f t="shared" si="6"/>
        <v>22</v>
      </c>
      <c r="O13" s="8">
        <f t="shared" si="7"/>
        <v>221</v>
      </c>
      <c r="P13" s="8">
        <f t="shared" si="8"/>
        <v>1313</v>
      </c>
      <c r="R13" s="7">
        <f t="shared" si="2"/>
        <v>1</v>
      </c>
      <c r="S13" s="7">
        <f t="shared" si="0"/>
        <v>1.0833333333333333</v>
      </c>
      <c r="T13" s="7">
        <f t="shared" si="1"/>
        <v>0.90426997245179064</v>
      </c>
    </row>
    <row r="14" spans="1:20" x14ac:dyDescent="0.25">
      <c r="A14" t="s">
        <v>10</v>
      </c>
      <c r="B14" s="9">
        <v>532</v>
      </c>
      <c r="C14" s="9">
        <v>3236</v>
      </c>
      <c r="D14" s="9">
        <v>24613</v>
      </c>
      <c r="E14" s="5">
        <v>1</v>
      </c>
      <c r="F14" s="9">
        <f t="shared" si="3"/>
        <v>532</v>
      </c>
      <c r="G14" s="9">
        <f t="shared" si="4"/>
        <v>3236</v>
      </c>
      <c r="H14" s="9">
        <f t="shared" si="5"/>
        <v>24613</v>
      </c>
      <c r="J14" s="8">
        <v>505</v>
      </c>
      <c r="K14" s="8">
        <v>3614</v>
      </c>
      <c r="L14" s="8">
        <v>23484</v>
      </c>
      <c r="M14" s="4">
        <v>1</v>
      </c>
      <c r="N14" s="9">
        <f t="shared" si="6"/>
        <v>505</v>
      </c>
      <c r="O14" s="9">
        <f t="shared" si="7"/>
        <v>3614</v>
      </c>
      <c r="P14" s="9">
        <f t="shared" si="8"/>
        <v>23484</v>
      </c>
      <c r="R14" s="7">
        <f t="shared" si="2"/>
        <v>0.9492481203007519</v>
      </c>
      <c r="S14" s="7">
        <f t="shared" si="0"/>
        <v>1.1168108776266996</v>
      </c>
      <c r="T14" s="7">
        <f t="shared" si="1"/>
        <v>0.95412993133709834</v>
      </c>
    </row>
    <row r="15" spans="1:20" x14ac:dyDescent="0.25">
      <c r="A15" t="s">
        <v>21</v>
      </c>
      <c r="B15" s="8">
        <v>15</v>
      </c>
      <c r="C15" s="8">
        <v>18</v>
      </c>
      <c r="D15" s="8">
        <v>229</v>
      </c>
      <c r="E15" s="4">
        <v>1</v>
      </c>
      <c r="F15" s="8">
        <f t="shared" si="3"/>
        <v>15</v>
      </c>
      <c r="G15" s="8">
        <f t="shared" si="4"/>
        <v>18</v>
      </c>
      <c r="H15" s="8">
        <f t="shared" si="5"/>
        <v>229</v>
      </c>
      <c r="J15" s="9">
        <v>15</v>
      </c>
      <c r="K15" s="9">
        <v>19</v>
      </c>
      <c r="L15" s="9">
        <v>217</v>
      </c>
      <c r="M15" s="5">
        <v>1</v>
      </c>
      <c r="N15" s="8">
        <f t="shared" si="6"/>
        <v>15</v>
      </c>
      <c r="O15" s="8">
        <f t="shared" si="7"/>
        <v>19</v>
      </c>
      <c r="P15" s="8">
        <f t="shared" si="8"/>
        <v>217</v>
      </c>
      <c r="R15" s="7">
        <f t="shared" si="2"/>
        <v>1</v>
      </c>
      <c r="S15" s="7">
        <f t="shared" si="0"/>
        <v>1.0555555555555556</v>
      </c>
      <c r="T15" s="7">
        <f t="shared" si="1"/>
        <v>0.94759825327510916</v>
      </c>
    </row>
    <row r="16" spans="1:20" x14ac:dyDescent="0.25">
      <c r="A16" t="s">
        <v>11</v>
      </c>
      <c r="B16" s="8">
        <v>284</v>
      </c>
      <c r="C16" s="8">
        <v>2057</v>
      </c>
      <c r="D16" s="8">
        <v>15500</v>
      </c>
      <c r="E16" s="4">
        <v>1</v>
      </c>
      <c r="F16" s="8">
        <f t="shared" si="3"/>
        <v>284</v>
      </c>
      <c r="G16" s="8">
        <f t="shared" si="4"/>
        <v>2057</v>
      </c>
      <c r="H16" s="8">
        <f t="shared" si="5"/>
        <v>15500</v>
      </c>
      <c r="J16" s="10">
        <f>0.95*B16</f>
        <v>269.8</v>
      </c>
      <c r="K16" s="10">
        <f>1.1*C16</f>
        <v>2262.7000000000003</v>
      </c>
      <c r="L16" s="10">
        <f>0.9*D16</f>
        <v>13950</v>
      </c>
      <c r="M16" s="6">
        <v>0.66</v>
      </c>
      <c r="N16" s="8">
        <f t="shared" si="6"/>
        <v>178.06800000000001</v>
      </c>
      <c r="O16" s="8">
        <f t="shared" si="7"/>
        <v>1493.3820000000003</v>
      </c>
      <c r="P16" s="8">
        <f t="shared" si="8"/>
        <v>9207</v>
      </c>
      <c r="R16" s="7">
        <f t="shared" si="2"/>
        <v>0.627</v>
      </c>
      <c r="S16" s="7">
        <f t="shared" si="0"/>
        <v>0.72600000000000009</v>
      </c>
      <c r="T16" s="7">
        <f t="shared" si="1"/>
        <v>0.59399999999999997</v>
      </c>
    </row>
    <row r="17" spans="1:20" x14ac:dyDescent="0.25">
      <c r="A17" t="s">
        <v>12</v>
      </c>
      <c r="B17" s="8">
        <v>41</v>
      </c>
      <c r="C17" s="8">
        <v>294</v>
      </c>
      <c r="D17" s="8">
        <v>2450</v>
      </c>
      <c r="E17" s="4">
        <v>1</v>
      </c>
      <c r="F17" s="8">
        <f t="shared" si="3"/>
        <v>41</v>
      </c>
      <c r="G17" s="8">
        <f t="shared" si="4"/>
        <v>294</v>
      </c>
      <c r="H17" s="8">
        <f t="shared" si="5"/>
        <v>2450</v>
      </c>
      <c r="J17" s="8">
        <v>39</v>
      </c>
      <c r="K17" s="8">
        <v>343</v>
      </c>
      <c r="L17" s="8">
        <v>2187</v>
      </c>
      <c r="M17" s="4">
        <v>1</v>
      </c>
      <c r="N17" s="8">
        <f t="shared" si="6"/>
        <v>39</v>
      </c>
      <c r="O17" s="8">
        <f t="shared" si="7"/>
        <v>343</v>
      </c>
      <c r="P17" s="8">
        <f t="shared" si="8"/>
        <v>2187</v>
      </c>
      <c r="R17" s="7">
        <f t="shared" si="2"/>
        <v>0.95121951219512191</v>
      </c>
      <c r="S17" s="7">
        <f t="shared" si="0"/>
        <v>1.1666666666666667</v>
      </c>
      <c r="T17" s="7">
        <f t="shared" si="1"/>
        <v>0.89265306122448984</v>
      </c>
    </row>
    <row r="18" spans="1:20" x14ac:dyDescent="0.25">
      <c r="A18" s="1" t="s">
        <v>20</v>
      </c>
      <c r="B18">
        <f>SUM(B3:B17)</f>
        <v>2563</v>
      </c>
      <c r="C18">
        <f>SUM(C3:C17)</f>
        <v>16883</v>
      </c>
      <c r="D18">
        <f>SUM(D3:D17)</f>
        <v>128787</v>
      </c>
      <c r="F18" s="1">
        <f>SUM(F3:F17)</f>
        <v>2563</v>
      </c>
      <c r="G18" s="1">
        <f>SUM(G3:G17)</f>
        <v>16883</v>
      </c>
      <c r="H18" s="1">
        <f>SUM(H3:H17)</f>
        <v>128787</v>
      </c>
      <c r="J18">
        <f>SUM(J3:J17)</f>
        <v>2426.8000000000002</v>
      </c>
      <c r="K18">
        <f>SUM(K3:K17)</f>
        <v>18646.7</v>
      </c>
      <c r="L18">
        <f>SUM(L3:L17)</f>
        <v>119362</v>
      </c>
      <c r="N18" s="1">
        <f>SUM(N3:N17)</f>
        <v>2333.0680000000002</v>
      </c>
      <c r="O18" s="1">
        <f>SUM(O3:O17)</f>
        <v>17877.382000000001</v>
      </c>
      <c r="P18" s="1">
        <f>SUM(P3:P17)</f>
        <v>114619</v>
      </c>
    </row>
    <row r="19" spans="1:20" x14ac:dyDescent="0.25">
      <c r="A19" s="1" t="s">
        <v>23</v>
      </c>
      <c r="F19" s="2">
        <f>F18/B18</f>
        <v>1</v>
      </c>
      <c r="G19" s="2">
        <f>G18/C18</f>
        <v>1</v>
      </c>
      <c r="H19" s="2">
        <f>H18/D18</f>
        <v>1</v>
      </c>
      <c r="N19" s="2">
        <f>N18/J18</f>
        <v>0.96137629800560409</v>
      </c>
      <c r="O19" s="2">
        <f>O18/K18</f>
        <v>0.958742404822301</v>
      </c>
      <c r="P19" s="2">
        <f>P18/L18</f>
        <v>0.96026373552721966</v>
      </c>
    </row>
    <row r="20" spans="1:20" x14ac:dyDescent="0.25">
      <c r="A20" s="1" t="s">
        <v>24</v>
      </c>
      <c r="F20" s="1">
        <f>B18-F18</f>
        <v>0</v>
      </c>
      <c r="G20" s="1">
        <f>C18-G18</f>
        <v>0</v>
      </c>
      <c r="H20" s="1">
        <f>D18-H18</f>
        <v>0</v>
      </c>
      <c r="N20" s="1">
        <f>J18-N18</f>
        <v>93.731999999999971</v>
      </c>
      <c r="O20" s="1">
        <f>K18-O18</f>
        <v>769.3179999999993</v>
      </c>
      <c r="P20" s="1">
        <f>L18-P18</f>
        <v>4743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Status</vt:lpstr>
      <vt:lpstr>Status!Print_Area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Dell, Peter</dc:creator>
  <cp:lastModifiedBy>Peter Dell</cp:lastModifiedBy>
  <dcterms:created xsi:type="dcterms:W3CDTF">2013-01-24T00:07:52Z</dcterms:created>
  <dcterms:modified xsi:type="dcterms:W3CDTF">2013-03-14T23:49:31Z</dcterms:modified>
</cp:coreProperties>
</file>