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trosdhespollari/Library/CloudStorage/GoogleDrive-peterdsp29@gmail.com/My Drive/My Cloud/Documents/Personal/Work/Side/iziPen/Order 4856273/"/>
    </mc:Choice>
  </mc:AlternateContent>
  <xr:revisionPtr revIDLastSave="0" documentId="13_ncr:1_{C72A236B-3D42-9246-A8B6-827A2DDA2482}" xr6:coauthVersionLast="47" xr6:coauthVersionMax="47" xr10:uidLastSave="{00000000-0000-0000-0000-000000000000}"/>
  <bookViews>
    <workbookView xWindow="10460" yWindow="500" windowWidth="13880" windowHeight="21100" firstSheet="12" activeTab="15" xr2:uid="{E4D2A509-E61E-5841-A59C-F2E45C593800}"/>
  </bookViews>
  <sheets>
    <sheet name="Άσκηση 1 (α)" sheetId="1" r:id="rId1"/>
    <sheet name="Άσκηση 1 (β)" sheetId="2" r:id="rId2"/>
    <sheet name="Άσκηση 1 (γ)" sheetId="3" r:id="rId3"/>
    <sheet name="Άσκηση 1 (δ)" sheetId="4" r:id="rId4"/>
    <sheet name="Άσκηση 1 (ε)" sheetId="5" r:id="rId5"/>
    <sheet name="Άσκηση 1 (στ)" sheetId="6" r:id="rId6"/>
    <sheet name="Άσκηση 2 (α)" sheetId="14" r:id="rId7"/>
    <sheet name="Άσκηση 2 (β)" sheetId="15" r:id="rId8"/>
    <sheet name="Άσκηση 2 (γ)" sheetId="16" r:id="rId9"/>
    <sheet name="Άσκηση 2 (δ)" sheetId="17" r:id="rId10"/>
    <sheet name="Άσκηση 3 (α)" sheetId="18" r:id="rId11"/>
    <sheet name="Άσκηση 3 (β)" sheetId="19" r:id="rId12"/>
    <sheet name="Άσκηση 3 (γ)" sheetId="20" r:id="rId13"/>
    <sheet name="Άσκηση 4 (α)" sheetId="21" r:id="rId14"/>
    <sheet name="Άσκηση 4 (β)" sheetId="26" r:id="rId15"/>
    <sheet name="Άσκηση 4 (γ)" sheetId="30" r:id="rId16"/>
  </sheets>
  <definedNames>
    <definedName name="solver_adj" localSheetId="5" hidden="1">'Άσκηση 1 (στ)'!$A$2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itr" localSheetId="5" hidden="1">2147483647</definedName>
    <definedName name="solver_lhs1" localSheetId="5" hidden="1">'Άσκηση 1 (στ)'!$A$2</definedName>
    <definedName name="solver_lhs2" localSheetId="5" hidden="1">'Άσκηση 1 (στ)'!$A$2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opt" localSheetId="5" hidden="1">'Άσκηση 1 (στ)'!$B$2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3</definedName>
    <definedName name="solver_rhs1" localSheetId="5" hidden="1">52</definedName>
    <definedName name="solver_rhs2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E2" i="30"/>
  <c r="D2" i="30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2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2" i="26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2" i="21"/>
  <c r="C1" i="19"/>
  <c r="B1" i="19"/>
  <c r="C6" i="18"/>
  <c r="B6" i="18"/>
  <c r="C4" i="18"/>
  <c r="B4" i="18"/>
  <c r="C2" i="18"/>
  <c r="B2" i="18"/>
  <c r="B4" i="17"/>
  <c r="B3" i="17"/>
  <c r="B7" i="17"/>
  <c r="B6" i="17"/>
  <c r="B8" i="17"/>
  <c r="B3" i="16"/>
  <c r="B2" i="16"/>
  <c r="B7" i="16"/>
  <c r="B6" i="16"/>
  <c r="B5" i="16"/>
  <c r="E2" i="15"/>
  <c r="D2" i="15"/>
  <c r="E2" i="14"/>
  <c r="D2" i="14"/>
  <c r="C2" i="14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2" i="2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<sst xmlns="http://schemas.openxmlformats.org/spreadsheetml/2006/main" count="54" uniqueCount="35">
  <si>
    <t>Συχνότητα παραγγελίας (x)</t>
  </si>
  <si>
    <t>Συνολικά απαιτούμενα ενδοσκόπια ετησίως (N)</t>
  </si>
  <si>
    <t>Μέγεθος κάθε παραγγελίας (P(x))</t>
  </si>
  <si>
    <t>Συνολικό ετήσιο κόστος (TC)</t>
  </si>
  <si>
    <t>S(x)</t>
  </si>
  <si>
    <t>M(x)</t>
  </si>
  <si>
    <t>TC(x)</t>
  </si>
  <si>
    <t>TC'(x)</t>
  </si>
  <si>
    <t>TC''(x)</t>
  </si>
  <si>
    <t>Συνολικό ετήσιο κόστος (TC(x))</t>
  </si>
  <si>
    <t>Ελάχιστο συνολικό κόστος</t>
  </si>
  <si>
    <t>Τιμή</t>
  </si>
  <si>
    <t>Ποσότητα</t>
  </si>
  <si>
    <t>Κλίση</t>
  </si>
  <si>
    <t>Συνάρτηση ζήτησης</t>
  </si>
  <si>
    <t>Κλίση (m)</t>
  </si>
  <si>
    <t>Τομή (b)</t>
  </si>
  <si>
    <t>Τομή (Q0)</t>
  </si>
  <si>
    <t>Λειτουργία προσφοράς</t>
  </si>
  <si>
    <t>Τιμή ισορροπίας</t>
  </si>
  <si>
    <t>Ποσότητα ισορροπίας</t>
  </si>
  <si>
    <t>$f_1(x)$</t>
  </si>
  <si>
    <t>$f_1'(x)$</t>
  </si>
  <si>
    <t>$f_2'(x)$</t>
  </si>
  <si>
    <t>$f_2(x)$</t>
  </si>
  <si>
    <t>$f_3(x)$</t>
  </si>
  <si>
    <t>$f_3'(x)$</t>
  </si>
  <si>
    <t>Δεδομένου ότι το \(f_1(x)\) δεν ορίζεται στο \(x = 2/3\), το Excel θα εμφανίσει ένα μήνυμα σφάλματος στο κελί C1, υποδεικνύοντας ότι το όριο δεν υπάρχει.
Αν αλλάξετε την τιμή στο κελί A1 ώστε να πλησιάσετε το \(2/3\) και από τις δύο πλευρές (π.χ. 0,66666 και 0,66668), θα δείτε ότι το αποτέλεσμα στο κελί C1 παραμένει σφάλμα, επιβεβαιώνοντας ότι το όριο δεν υπάρχει στο \(x = 2/3\).</t>
  </si>
  <si>
    <t>παράγεται ποσότητα (x)</t>
  </si>
  <si>
    <t>Συνολικό κόστος (TC)</t>
  </si>
  <si>
    <t>Οριακό κόστος (MC)</t>
  </si>
  <si>
    <t>Μέσο συνολικό κόστος (ATC)</t>
  </si>
  <si>
    <t>συνάρτηση συνολικών εσόδων (TR)</t>
  </si>
  <si>
    <t>Καθαρό κέρδος (NP)</t>
  </si>
  <si>
    <t>παράγωγος του NP ως προς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</si>
</sst>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ont="1"/>
    <xf numFmtId="164" fontId="0" fillId="0" borderId="0" xfId="0" applyNumberFormat="1" applyFont="1" applyAlignment="1">
      <alignment horizontal="right"/>
    </xf>
    <xf numFmtId="164" fontId="0" fillId="0" borderId="0" xfId="0" applyNumberFormat="1" applyFont="1"/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'Άσκηση 1 (γ)'!$C$1</c:f>
              <c:strCache>
                <c:ptCount val="1"/>
                <c:pt idx="0">
                  <c:v>M(x)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'Άσκηση 1 (γ)'!$A$2:$A$53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'Άσκηση 1 (γ)'!$C$2:$C$53</c:f>
              <c:numCache>
                <c:formatCode>General</c:formatCode>
                <c:ptCount val="52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9-8143-9603-A5FA5863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707328"/>
        <c:axId val="1919709056"/>
      </c:scatterChart>
      <c:valAx>
        <c:axId val="19197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19709056"/>
        <c:crosses val="autoZero"/>
        <c:crossBetween val="midCat"/>
      </c:valAx>
      <c:valAx>
        <c:axId val="19197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197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92779295673822"/>
          <c:y val="3.5714285714285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'Άσκηση 4 (β)'!$C$1</c:f>
              <c:strCache>
                <c:ptCount val="1"/>
                <c:pt idx="0">
                  <c:v>Καθαρό κέρδος (NP)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'Άσκηση 4 (β)'!$A$2:$A$101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'Άσκηση 4 (β)'!$C$2:$C$101</c:f>
              <c:numCache>
                <c:formatCode>General</c:formatCode>
                <c:ptCount val="100"/>
                <c:pt idx="0">
                  <c:v>-152.5</c:v>
                </c:pt>
                <c:pt idx="1">
                  <c:v>-4</c:v>
                </c:pt>
                <c:pt idx="2">
                  <c:v>145.5</c:v>
                </c:pt>
                <c:pt idx="3">
                  <c:v>296</c:v>
                </c:pt>
                <c:pt idx="4">
                  <c:v>447.5</c:v>
                </c:pt>
                <c:pt idx="5">
                  <c:v>600</c:v>
                </c:pt>
                <c:pt idx="6">
                  <c:v>753.5</c:v>
                </c:pt>
                <c:pt idx="7">
                  <c:v>908</c:v>
                </c:pt>
                <c:pt idx="8">
                  <c:v>1063.5</c:v>
                </c:pt>
                <c:pt idx="9">
                  <c:v>1220</c:v>
                </c:pt>
                <c:pt idx="10">
                  <c:v>1377.5</c:v>
                </c:pt>
                <c:pt idx="11">
                  <c:v>1536</c:v>
                </c:pt>
                <c:pt idx="12">
                  <c:v>1695.5</c:v>
                </c:pt>
                <c:pt idx="13">
                  <c:v>1856</c:v>
                </c:pt>
                <c:pt idx="14">
                  <c:v>2017.5</c:v>
                </c:pt>
                <c:pt idx="15">
                  <c:v>2180</c:v>
                </c:pt>
                <c:pt idx="16">
                  <c:v>2343.5</c:v>
                </c:pt>
                <c:pt idx="17">
                  <c:v>2508</c:v>
                </c:pt>
                <c:pt idx="18">
                  <c:v>2673.5</c:v>
                </c:pt>
                <c:pt idx="19">
                  <c:v>2840</c:v>
                </c:pt>
                <c:pt idx="20">
                  <c:v>3007.5</c:v>
                </c:pt>
                <c:pt idx="21">
                  <c:v>3176</c:v>
                </c:pt>
                <c:pt idx="22">
                  <c:v>3345.5</c:v>
                </c:pt>
                <c:pt idx="23">
                  <c:v>3516</c:v>
                </c:pt>
                <c:pt idx="24">
                  <c:v>3687.5</c:v>
                </c:pt>
                <c:pt idx="25">
                  <c:v>3860</c:v>
                </c:pt>
                <c:pt idx="26">
                  <c:v>4033.5</c:v>
                </c:pt>
                <c:pt idx="27">
                  <c:v>4208</c:v>
                </c:pt>
                <c:pt idx="28">
                  <c:v>4383.5</c:v>
                </c:pt>
                <c:pt idx="29">
                  <c:v>4560</c:v>
                </c:pt>
                <c:pt idx="30">
                  <c:v>4737.5</c:v>
                </c:pt>
                <c:pt idx="31">
                  <c:v>4916</c:v>
                </c:pt>
                <c:pt idx="32">
                  <c:v>5095.5</c:v>
                </c:pt>
                <c:pt idx="33">
                  <c:v>5276</c:v>
                </c:pt>
                <c:pt idx="34">
                  <c:v>5457.5</c:v>
                </c:pt>
                <c:pt idx="35">
                  <c:v>5640</c:v>
                </c:pt>
                <c:pt idx="36">
                  <c:v>5823.5</c:v>
                </c:pt>
                <c:pt idx="37">
                  <c:v>6008</c:v>
                </c:pt>
                <c:pt idx="38">
                  <c:v>6193.5</c:v>
                </c:pt>
                <c:pt idx="39">
                  <c:v>6380</c:v>
                </c:pt>
                <c:pt idx="40">
                  <c:v>6567.5</c:v>
                </c:pt>
                <c:pt idx="41">
                  <c:v>6756</c:v>
                </c:pt>
                <c:pt idx="42">
                  <c:v>6945.5</c:v>
                </c:pt>
                <c:pt idx="43">
                  <c:v>7136</c:v>
                </c:pt>
                <c:pt idx="44">
                  <c:v>7327.5</c:v>
                </c:pt>
                <c:pt idx="45">
                  <c:v>7520</c:v>
                </c:pt>
                <c:pt idx="46">
                  <c:v>7713.5</c:v>
                </c:pt>
                <c:pt idx="47">
                  <c:v>7908</c:v>
                </c:pt>
                <c:pt idx="48">
                  <c:v>8103.5</c:v>
                </c:pt>
                <c:pt idx="49">
                  <c:v>8300</c:v>
                </c:pt>
                <c:pt idx="50">
                  <c:v>8497.5</c:v>
                </c:pt>
                <c:pt idx="51">
                  <c:v>8696</c:v>
                </c:pt>
                <c:pt idx="52">
                  <c:v>8895.5</c:v>
                </c:pt>
                <c:pt idx="53">
                  <c:v>9096</c:v>
                </c:pt>
                <c:pt idx="54">
                  <c:v>9297.5</c:v>
                </c:pt>
                <c:pt idx="55">
                  <c:v>9500</c:v>
                </c:pt>
                <c:pt idx="56">
                  <c:v>9703.5</c:v>
                </c:pt>
                <c:pt idx="57">
                  <c:v>9908</c:v>
                </c:pt>
                <c:pt idx="58">
                  <c:v>10113.5</c:v>
                </c:pt>
                <c:pt idx="59">
                  <c:v>10320</c:v>
                </c:pt>
                <c:pt idx="60">
                  <c:v>10527.5</c:v>
                </c:pt>
                <c:pt idx="61">
                  <c:v>10736</c:v>
                </c:pt>
                <c:pt idx="62">
                  <c:v>10945.5</c:v>
                </c:pt>
                <c:pt idx="63">
                  <c:v>11156</c:v>
                </c:pt>
                <c:pt idx="64">
                  <c:v>11367.5</c:v>
                </c:pt>
                <c:pt idx="65">
                  <c:v>11580</c:v>
                </c:pt>
                <c:pt idx="66">
                  <c:v>11793.5</c:v>
                </c:pt>
                <c:pt idx="67">
                  <c:v>12008</c:v>
                </c:pt>
                <c:pt idx="68">
                  <c:v>12223.5</c:v>
                </c:pt>
                <c:pt idx="69">
                  <c:v>12440</c:v>
                </c:pt>
                <c:pt idx="70">
                  <c:v>12657.5</c:v>
                </c:pt>
                <c:pt idx="71">
                  <c:v>12876</c:v>
                </c:pt>
                <c:pt idx="72">
                  <c:v>13095.5</c:v>
                </c:pt>
                <c:pt idx="73">
                  <c:v>13316</c:v>
                </c:pt>
                <c:pt idx="74">
                  <c:v>13537.5</c:v>
                </c:pt>
                <c:pt idx="75">
                  <c:v>13760</c:v>
                </c:pt>
                <c:pt idx="76">
                  <c:v>13983.5</c:v>
                </c:pt>
                <c:pt idx="77">
                  <c:v>14208</c:v>
                </c:pt>
                <c:pt idx="78">
                  <c:v>14433.5</c:v>
                </c:pt>
                <c:pt idx="79">
                  <c:v>14660</c:v>
                </c:pt>
                <c:pt idx="80">
                  <c:v>14887.5</c:v>
                </c:pt>
                <c:pt idx="81">
                  <c:v>15116</c:v>
                </c:pt>
                <c:pt idx="82">
                  <c:v>15345.5</c:v>
                </c:pt>
                <c:pt idx="83">
                  <c:v>15576</c:v>
                </c:pt>
                <c:pt idx="84">
                  <c:v>15807.5</c:v>
                </c:pt>
                <c:pt idx="85">
                  <c:v>16040</c:v>
                </c:pt>
                <c:pt idx="86">
                  <c:v>16273.5</c:v>
                </c:pt>
                <c:pt idx="87">
                  <c:v>16508</c:v>
                </c:pt>
                <c:pt idx="88">
                  <c:v>16743.5</c:v>
                </c:pt>
                <c:pt idx="89">
                  <c:v>16980</c:v>
                </c:pt>
                <c:pt idx="90">
                  <c:v>17217.5</c:v>
                </c:pt>
                <c:pt idx="91">
                  <c:v>17456</c:v>
                </c:pt>
                <c:pt idx="92">
                  <c:v>17695.5</c:v>
                </c:pt>
                <c:pt idx="93">
                  <c:v>17936</c:v>
                </c:pt>
                <c:pt idx="94">
                  <c:v>18177.5</c:v>
                </c:pt>
                <c:pt idx="95">
                  <c:v>18420</c:v>
                </c:pt>
                <c:pt idx="96">
                  <c:v>18663.5</c:v>
                </c:pt>
                <c:pt idx="97">
                  <c:v>18908</c:v>
                </c:pt>
                <c:pt idx="98">
                  <c:v>19153.5</c:v>
                </c:pt>
                <c:pt idx="99">
                  <c:v>19400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F-B543-A68F-7AAC287D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372432"/>
        <c:axId val="1931739104"/>
      </c:scatterChart>
      <c:valAx>
        <c:axId val="19323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31739104"/>
        <c:crosses val="autoZero"/>
        <c:crossBetween val="midCat"/>
      </c:valAx>
      <c:valAx>
        <c:axId val="19317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323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'Άσκηση 1 (γ)'!$D$1</c:f>
              <c:strCache>
                <c:ptCount val="1"/>
                <c:pt idx="0">
                  <c:v>TC(x)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'Άσκηση 1 (γ)'!$A$2:$A$53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'Άσκηση 1 (γ)'!$D$2:$D$53</c:f>
              <c:numCache>
                <c:formatCode>0.000</c:formatCode>
                <c:ptCount val="52"/>
                <c:pt idx="0">
                  <c:v>10700</c:v>
                </c:pt>
                <c:pt idx="1">
                  <c:v>6100</c:v>
                </c:pt>
                <c:pt idx="2">
                  <c:v>4833.3333333333339</c:v>
                </c:pt>
                <c:pt idx="3">
                  <c:v>4400</c:v>
                </c:pt>
                <c:pt idx="4">
                  <c:v>4300</c:v>
                </c:pt>
                <c:pt idx="5">
                  <c:v>4366.666666666667</c:v>
                </c:pt>
                <c:pt idx="6">
                  <c:v>4528.5714285714284</c:v>
                </c:pt>
                <c:pt idx="7">
                  <c:v>4750</c:v>
                </c:pt>
                <c:pt idx="8">
                  <c:v>5011.1111111111113</c:v>
                </c:pt>
                <c:pt idx="9">
                  <c:v>5300</c:v>
                </c:pt>
                <c:pt idx="10">
                  <c:v>5609.090909090909</c:v>
                </c:pt>
                <c:pt idx="11">
                  <c:v>5933.333333333333</c:v>
                </c:pt>
                <c:pt idx="12">
                  <c:v>6269.2307692307695</c:v>
                </c:pt>
                <c:pt idx="13">
                  <c:v>6614.2857142857147</c:v>
                </c:pt>
                <c:pt idx="14">
                  <c:v>6966.666666666667</c:v>
                </c:pt>
                <c:pt idx="15">
                  <c:v>7325</c:v>
                </c:pt>
                <c:pt idx="16">
                  <c:v>7688.2352941176468</c:v>
                </c:pt>
                <c:pt idx="17">
                  <c:v>8055.5555555555557</c:v>
                </c:pt>
                <c:pt idx="18">
                  <c:v>8426.3157894736833</c:v>
                </c:pt>
                <c:pt idx="19">
                  <c:v>8800</c:v>
                </c:pt>
                <c:pt idx="20">
                  <c:v>9176.1904761904771</c:v>
                </c:pt>
                <c:pt idx="21">
                  <c:v>9554.545454545454</c:v>
                </c:pt>
                <c:pt idx="22">
                  <c:v>9934.782608695652</c:v>
                </c:pt>
                <c:pt idx="23">
                  <c:v>10316.666666666666</c:v>
                </c:pt>
                <c:pt idx="24">
                  <c:v>10700</c:v>
                </c:pt>
                <c:pt idx="25">
                  <c:v>11084.615384615385</c:v>
                </c:pt>
                <c:pt idx="26">
                  <c:v>11470.37037037037</c:v>
                </c:pt>
                <c:pt idx="27">
                  <c:v>11857.142857142857</c:v>
                </c:pt>
                <c:pt idx="28">
                  <c:v>12244.827586206897</c:v>
                </c:pt>
                <c:pt idx="29">
                  <c:v>12633.333333333334</c:v>
                </c:pt>
                <c:pt idx="30">
                  <c:v>13022.58064516129</c:v>
                </c:pt>
                <c:pt idx="31">
                  <c:v>13412.5</c:v>
                </c:pt>
                <c:pt idx="32">
                  <c:v>13803.030303030304</c:v>
                </c:pt>
                <c:pt idx="33">
                  <c:v>14194.117647058823</c:v>
                </c:pt>
                <c:pt idx="34">
                  <c:v>14585.714285714286</c:v>
                </c:pt>
                <c:pt idx="35">
                  <c:v>14977.777777777777</c:v>
                </c:pt>
                <c:pt idx="36">
                  <c:v>15370.27027027027</c:v>
                </c:pt>
                <c:pt idx="37">
                  <c:v>15763.157894736842</c:v>
                </c:pt>
                <c:pt idx="38">
                  <c:v>16156.410256410256</c:v>
                </c:pt>
                <c:pt idx="39">
                  <c:v>16550</c:v>
                </c:pt>
                <c:pt idx="40">
                  <c:v>16943.90243902439</c:v>
                </c:pt>
                <c:pt idx="41">
                  <c:v>17338.095238095237</c:v>
                </c:pt>
                <c:pt idx="42">
                  <c:v>17732.558139534885</c:v>
                </c:pt>
                <c:pt idx="43">
                  <c:v>18127.272727272728</c:v>
                </c:pt>
                <c:pt idx="44">
                  <c:v>18522.222222222223</c:v>
                </c:pt>
                <c:pt idx="45">
                  <c:v>18917.391304347828</c:v>
                </c:pt>
                <c:pt idx="46">
                  <c:v>19312.765957446809</c:v>
                </c:pt>
                <c:pt idx="47">
                  <c:v>19708.333333333332</c:v>
                </c:pt>
                <c:pt idx="48">
                  <c:v>20104.081632653062</c:v>
                </c:pt>
                <c:pt idx="49">
                  <c:v>20500</c:v>
                </c:pt>
                <c:pt idx="50">
                  <c:v>20896.078431372549</c:v>
                </c:pt>
                <c:pt idx="51">
                  <c:v>21292.307692307691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D-A646-A666-485158690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96016"/>
        <c:axId val="669491760"/>
      </c:scatterChart>
      <c:valAx>
        <c:axId val="6694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669491760"/>
        <c:crosses val="autoZero"/>
        <c:crossBetween val="midCat"/>
      </c:valAx>
      <c:valAx>
        <c:axId val="6694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66949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03720622708428"/>
          <c:y val="1.8518560179977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'Άσκηση 1 (γ)'!$B$1</c:f>
              <c:strCache>
                <c:ptCount val="1"/>
                <c:pt idx="0">
                  <c:v>S(x)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'Άσκηση 1 (γ)'!$A$2:$A$53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'Άσκηση 1 (γ)'!$B$2:$B$53</c:f>
              <c:numCache>
                <c:formatCode>0.000</c:formatCode>
                <c:ptCount val="52"/>
                <c:pt idx="0">
                  <c:v>10000</c:v>
                </c:pt>
                <c:pt idx="1">
                  <c:v>5000</c:v>
                </c:pt>
                <c:pt idx="2">
                  <c:v>3333.3333333333335</c:v>
                </c:pt>
                <c:pt idx="3">
                  <c:v>2500</c:v>
                </c:pt>
                <c:pt idx="4">
                  <c:v>2000</c:v>
                </c:pt>
                <c:pt idx="5">
                  <c:v>1666.6666666666667</c:v>
                </c:pt>
                <c:pt idx="6">
                  <c:v>1428.5714285714287</c:v>
                </c:pt>
                <c:pt idx="7">
                  <c:v>1250</c:v>
                </c:pt>
                <c:pt idx="8">
                  <c:v>1111.1111111111111</c:v>
                </c:pt>
                <c:pt idx="9">
                  <c:v>1000</c:v>
                </c:pt>
                <c:pt idx="10">
                  <c:v>909.09090909090912</c:v>
                </c:pt>
                <c:pt idx="11">
                  <c:v>833.33333333333337</c:v>
                </c:pt>
                <c:pt idx="12">
                  <c:v>769.23076923076928</c:v>
                </c:pt>
                <c:pt idx="13">
                  <c:v>714.28571428571433</c:v>
                </c:pt>
                <c:pt idx="14">
                  <c:v>666.66666666666663</c:v>
                </c:pt>
                <c:pt idx="15">
                  <c:v>625</c:v>
                </c:pt>
                <c:pt idx="16">
                  <c:v>588.23529411764707</c:v>
                </c:pt>
                <c:pt idx="17">
                  <c:v>555.55555555555554</c:v>
                </c:pt>
                <c:pt idx="18">
                  <c:v>526.31578947368416</c:v>
                </c:pt>
                <c:pt idx="19">
                  <c:v>500</c:v>
                </c:pt>
                <c:pt idx="20">
                  <c:v>476.1904761904762</c:v>
                </c:pt>
                <c:pt idx="21">
                  <c:v>454.54545454545456</c:v>
                </c:pt>
                <c:pt idx="22">
                  <c:v>434.78260869565219</c:v>
                </c:pt>
                <c:pt idx="23">
                  <c:v>416.66666666666669</c:v>
                </c:pt>
                <c:pt idx="24">
                  <c:v>400</c:v>
                </c:pt>
                <c:pt idx="25">
                  <c:v>384.61538461538464</c:v>
                </c:pt>
                <c:pt idx="26">
                  <c:v>370.37037037037038</c:v>
                </c:pt>
                <c:pt idx="27">
                  <c:v>357.14285714285717</c:v>
                </c:pt>
                <c:pt idx="28">
                  <c:v>344.82758620689657</c:v>
                </c:pt>
                <c:pt idx="29">
                  <c:v>333.33333333333331</c:v>
                </c:pt>
                <c:pt idx="30">
                  <c:v>322.58064516129031</c:v>
                </c:pt>
                <c:pt idx="31">
                  <c:v>312.5</c:v>
                </c:pt>
                <c:pt idx="32">
                  <c:v>303.030303030303</c:v>
                </c:pt>
                <c:pt idx="33">
                  <c:v>294.11764705882354</c:v>
                </c:pt>
                <c:pt idx="34">
                  <c:v>285.71428571428572</c:v>
                </c:pt>
                <c:pt idx="35">
                  <c:v>277.77777777777777</c:v>
                </c:pt>
                <c:pt idx="36">
                  <c:v>270.27027027027026</c:v>
                </c:pt>
                <c:pt idx="37">
                  <c:v>263.15789473684208</c:v>
                </c:pt>
                <c:pt idx="38">
                  <c:v>256.41025641025641</c:v>
                </c:pt>
                <c:pt idx="39">
                  <c:v>250</c:v>
                </c:pt>
                <c:pt idx="40">
                  <c:v>243.90243902439025</c:v>
                </c:pt>
                <c:pt idx="41">
                  <c:v>238.0952380952381</c:v>
                </c:pt>
                <c:pt idx="42">
                  <c:v>232.55813953488371</c:v>
                </c:pt>
                <c:pt idx="43">
                  <c:v>227.27272727272728</c:v>
                </c:pt>
                <c:pt idx="44">
                  <c:v>222.22222222222223</c:v>
                </c:pt>
                <c:pt idx="45">
                  <c:v>217.39130434782609</c:v>
                </c:pt>
                <c:pt idx="46">
                  <c:v>212.7659574468085</c:v>
                </c:pt>
                <c:pt idx="47">
                  <c:v>208.33333333333334</c:v>
                </c:pt>
                <c:pt idx="48">
                  <c:v>204.08163265306123</c:v>
                </c:pt>
                <c:pt idx="49">
                  <c:v>200</c:v>
                </c:pt>
                <c:pt idx="50">
                  <c:v>196.07843137254903</c:v>
                </c:pt>
                <c:pt idx="51">
                  <c:v>192.30769230769232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D-E246-8518-D8D8516FF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17120"/>
        <c:axId val="1913784224"/>
      </c:scatterChart>
      <c:valAx>
        <c:axId val="8969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13784224"/>
        <c:crosses val="autoZero"/>
        <c:crossBetween val="midCat"/>
      </c:valAx>
      <c:valAx>
        <c:axId val="19137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89691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'Άσκηση 1 (ε)'!$B$1</c:f>
              <c:strCache>
                <c:ptCount val="1"/>
                <c:pt idx="0">
                  <c:v>Συνολικό ετήσιο κόστος (TC(x))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'Άσκηση 1 (ε)'!$A$2:$A$54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'Άσκηση 1 (ε)'!$B$2:$B$54</c:f>
              <c:numCache>
                <c:formatCode>0.000</c:formatCode>
                <c:ptCount val="53"/>
                <c:pt idx="0">
                  <c:v>10700</c:v>
                </c:pt>
                <c:pt idx="1">
                  <c:v>6100</c:v>
                </c:pt>
                <c:pt idx="2">
                  <c:v>4833.3333333333339</c:v>
                </c:pt>
                <c:pt idx="3">
                  <c:v>4400</c:v>
                </c:pt>
                <c:pt idx="4">
                  <c:v>4300</c:v>
                </c:pt>
                <c:pt idx="5">
                  <c:v>4366.666666666667</c:v>
                </c:pt>
                <c:pt idx="6">
                  <c:v>4528.5714285714284</c:v>
                </c:pt>
                <c:pt idx="7">
                  <c:v>4750</c:v>
                </c:pt>
                <c:pt idx="8">
                  <c:v>5011.1111111111113</c:v>
                </c:pt>
                <c:pt idx="9">
                  <c:v>5300</c:v>
                </c:pt>
                <c:pt idx="10">
                  <c:v>5609.090909090909</c:v>
                </c:pt>
                <c:pt idx="11">
                  <c:v>5933.333333333333</c:v>
                </c:pt>
                <c:pt idx="12">
                  <c:v>6269.2307692307695</c:v>
                </c:pt>
                <c:pt idx="13">
                  <c:v>6614.2857142857147</c:v>
                </c:pt>
                <c:pt idx="14">
                  <c:v>6966.666666666667</c:v>
                </c:pt>
                <c:pt idx="15">
                  <c:v>7325</c:v>
                </c:pt>
                <c:pt idx="16">
                  <c:v>7688.2352941176468</c:v>
                </c:pt>
                <c:pt idx="17">
                  <c:v>8055.5555555555557</c:v>
                </c:pt>
                <c:pt idx="18">
                  <c:v>8426.3157894736833</c:v>
                </c:pt>
                <c:pt idx="19">
                  <c:v>8800</c:v>
                </c:pt>
                <c:pt idx="20">
                  <c:v>9176.1904761904771</c:v>
                </c:pt>
                <c:pt idx="21">
                  <c:v>9554.545454545454</c:v>
                </c:pt>
                <c:pt idx="22">
                  <c:v>9934.782608695652</c:v>
                </c:pt>
                <c:pt idx="23">
                  <c:v>10316.666666666666</c:v>
                </c:pt>
                <c:pt idx="24">
                  <c:v>10700</c:v>
                </c:pt>
                <c:pt idx="25">
                  <c:v>11084.615384615385</c:v>
                </c:pt>
                <c:pt idx="26">
                  <c:v>11470.37037037037</c:v>
                </c:pt>
                <c:pt idx="27">
                  <c:v>11857.142857142857</c:v>
                </c:pt>
                <c:pt idx="28">
                  <c:v>12244.827586206897</c:v>
                </c:pt>
                <c:pt idx="29">
                  <c:v>12633.333333333334</c:v>
                </c:pt>
                <c:pt idx="30">
                  <c:v>13022.58064516129</c:v>
                </c:pt>
                <c:pt idx="31">
                  <c:v>13412.5</c:v>
                </c:pt>
                <c:pt idx="32">
                  <c:v>13803.030303030304</c:v>
                </c:pt>
                <c:pt idx="33">
                  <c:v>14194.117647058823</c:v>
                </c:pt>
                <c:pt idx="34">
                  <c:v>14585.714285714286</c:v>
                </c:pt>
                <c:pt idx="35">
                  <c:v>14977.777777777777</c:v>
                </c:pt>
                <c:pt idx="36">
                  <c:v>15370.27027027027</c:v>
                </c:pt>
                <c:pt idx="37">
                  <c:v>15763.157894736842</c:v>
                </c:pt>
                <c:pt idx="38">
                  <c:v>16156.410256410256</c:v>
                </c:pt>
                <c:pt idx="39">
                  <c:v>16550</c:v>
                </c:pt>
                <c:pt idx="40">
                  <c:v>16943.90243902439</c:v>
                </c:pt>
                <c:pt idx="41">
                  <c:v>17338.095238095237</c:v>
                </c:pt>
                <c:pt idx="42">
                  <c:v>17732.558139534885</c:v>
                </c:pt>
                <c:pt idx="43">
                  <c:v>18127.272727272728</c:v>
                </c:pt>
                <c:pt idx="44">
                  <c:v>18522.222222222223</c:v>
                </c:pt>
                <c:pt idx="45">
                  <c:v>18917.391304347828</c:v>
                </c:pt>
                <c:pt idx="46">
                  <c:v>19312.765957446809</c:v>
                </c:pt>
                <c:pt idx="47">
                  <c:v>19708.333333333332</c:v>
                </c:pt>
                <c:pt idx="48">
                  <c:v>20104.081632653062</c:v>
                </c:pt>
                <c:pt idx="49">
                  <c:v>20500</c:v>
                </c:pt>
                <c:pt idx="50">
                  <c:v>20896.078431372549</c:v>
                </c:pt>
                <c:pt idx="51">
                  <c:v>21292.307692307691</c:v>
                </c:pt>
                <c:pt idx="52">
                  <c:v>21688.67924528302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1-A54D-AC07-EB1F6978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871312"/>
        <c:axId val="1919873584"/>
      </c:lineChart>
      <c:catAx>
        <c:axId val="191987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19873584"/>
        <c:crosses val="autoZero"/>
        <c:auto val="1"/>
        <c:lblAlgn val="ctr"/>
        <c:lblOffset val="100"/>
        <c:noMultiLvlLbl val="0"/>
      </c:catAx>
      <c:valAx>
        <c:axId val="19198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198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'Άσκηση 4 (α)'!$B$1</c:f>
              <c:strCache>
                <c:ptCount val="1"/>
                <c:pt idx="0">
                  <c:v>Συνολικό κόστος (TC)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'Άσκηση 4 (α)'!$A$2:$A$101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'Άσκηση 4 (α)'!$B$2:$B$101</c:f>
              <c:numCache>
                <c:formatCode>General</c:formatCode>
                <c:ptCount val="100"/>
                <c:pt idx="0">
                  <c:v>303.5</c:v>
                </c:pt>
                <c:pt idx="1">
                  <c:v>308</c:v>
                </c:pt>
                <c:pt idx="2">
                  <c:v>313.5</c:v>
                </c:pt>
                <c:pt idx="3">
                  <c:v>320</c:v>
                </c:pt>
                <c:pt idx="4">
                  <c:v>327.5</c:v>
                </c:pt>
                <c:pt idx="5">
                  <c:v>336</c:v>
                </c:pt>
                <c:pt idx="6">
                  <c:v>345.5</c:v>
                </c:pt>
                <c:pt idx="7">
                  <c:v>356</c:v>
                </c:pt>
                <c:pt idx="8">
                  <c:v>367.5</c:v>
                </c:pt>
                <c:pt idx="9">
                  <c:v>380</c:v>
                </c:pt>
                <c:pt idx="10">
                  <c:v>393.5</c:v>
                </c:pt>
                <c:pt idx="11">
                  <c:v>408</c:v>
                </c:pt>
                <c:pt idx="12">
                  <c:v>423.5</c:v>
                </c:pt>
                <c:pt idx="13">
                  <c:v>440</c:v>
                </c:pt>
                <c:pt idx="14">
                  <c:v>457.5</c:v>
                </c:pt>
                <c:pt idx="15">
                  <c:v>476</c:v>
                </c:pt>
                <c:pt idx="16">
                  <c:v>495.5</c:v>
                </c:pt>
                <c:pt idx="17">
                  <c:v>516</c:v>
                </c:pt>
                <c:pt idx="18">
                  <c:v>537.5</c:v>
                </c:pt>
                <c:pt idx="19">
                  <c:v>560</c:v>
                </c:pt>
                <c:pt idx="20">
                  <c:v>583.5</c:v>
                </c:pt>
                <c:pt idx="21">
                  <c:v>608</c:v>
                </c:pt>
                <c:pt idx="22">
                  <c:v>633.5</c:v>
                </c:pt>
                <c:pt idx="23">
                  <c:v>660</c:v>
                </c:pt>
                <c:pt idx="24">
                  <c:v>687.5</c:v>
                </c:pt>
                <c:pt idx="25">
                  <c:v>716</c:v>
                </c:pt>
                <c:pt idx="26">
                  <c:v>745.5</c:v>
                </c:pt>
                <c:pt idx="27">
                  <c:v>776</c:v>
                </c:pt>
                <c:pt idx="28">
                  <c:v>807.5</c:v>
                </c:pt>
                <c:pt idx="29">
                  <c:v>840</c:v>
                </c:pt>
                <c:pt idx="30">
                  <c:v>873.5</c:v>
                </c:pt>
                <c:pt idx="31">
                  <c:v>908</c:v>
                </c:pt>
                <c:pt idx="32">
                  <c:v>943.5</c:v>
                </c:pt>
                <c:pt idx="33">
                  <c:v>980</c:v>
                </c:pt>
                <c:pt idx="34">
                  <c:v>1017.5</c:v>
                </c:pt>
                <c:pt idx="35">
                  <c:v>1056</c:v>
                </c:pt>
                <c:pt idx="36">
                  <c:v>1095.5</c:v>
                </c:pt>
                <c:pt idx="37">
                  <c:v>1136</c:v>
                </c:pt>
                <c:pt idx="38">
                  <c:v>1177.5</c:v>
                </c:pt>
                <c:pt idx="39">
                  <c:v>1220</c:v>
                </c:pt>
                <c:pt idx="40">
                  <c:v>1263.5</c:v>
                </c:pt>
                <c:pt idx="41">
                  <c:v>1308</c:v>
                </c:pt>
                <c:pt idx="42">
                  <c:v>1353.5</c:v>
                </c:pt>
                <c:pt idx="43">
                  <c:v>1400</c:v>
                </c:pt>
                <c:pt idx="44">
                  <c:v>1447.5</c:v>
                </c:pt>
                <c:pt idx="45">
                  <c:v>1496</c:v>
                </c:pt>
                <c:pt idx="46">
                  <c:v>1545.5</c:v>
                </c:pt>
                <c:pt idx="47">
                  <c:v>1596</c:v>
                </c:pt>
                <c:pt idx="48">
                  <c:v>1647.5</c:v>
                </c:pt>
                <c:pt idx="49">
                  <c:v>1700</c:v>
                </c:pt>
                <c:pt idx="50">
                  <c:v>1753.5</c:v>
                </c:pt>
                <c:pt idx="51">
                  <c:v>1808</c:v>
                </c:pt>
                <c:pt idx="52">
                  <c:v>1863.5</c:v>
                </c:pt>
                <c:pt idx="53">
                  <c:v>1920</c:v>
                </c:pt>
                <c:pt idx="54">
                  <c:v>1977.5</c:v>
                </c:pt>
                <c:pt idx="55">
                  <c:v>2036</c:v>
                </c:pt>
                <c:pt idx="56">
                  <c:v>2095.5</c:v>
                </c:pt>
                <c:pt idx="57">
                  <c:v>2156</c:v>
                </c:pt>
                <c:pt idx="58">
                  <c:v>2217.5</c:v>
                </c:pt>
                <c:pt idx="59">
                  <c:v>2280</c:v>
                </c:pt>
                <c:pt idx="60">
                  <c:v>2343.5</c:v>
                </c:pt>
                <c:pt idx="61">
                  <c:v>2408</c:v>
                </c:pt>
                <c:pt idx="62">
                  <c:v>2473.5</c:v>
                </c:pt>
                <c:pt idx="63">
                  <c:v>2540</c:v>
                </c:pt>
                <c:pt idx="64">
                  <c:v>2607.5</c:v>
                </c:pt>
                <c:pt idx="65">
                  <c:v>2676</c:v>
                </c:pt>
                <c:pt idx="66">
                  <c:v>2745.5</c:v>
                </c:pt>
                <c:pt idx="67">
                  <c:v>2816</c:v>
                </c:pt>
                <c:pt idx="68">
                  <c:v>2887.5</c:v>
                </c:pt>
                <c:pt idx="69">
                  <c:v>2960</c:v>
                </c:pt>
                <c:pt idx="70">
                  <c:v>3033.5</c:v>
                </c:pt>
                <c:pt idx="71">
                  <c:v>3108</c:v>
                </c:pt>
                <c:pt idx="72">
                  <c:v>3183.5</c:v>
                </c:pt>
                <c:pt idx="73">
                  <c:v>3260</c:v>
                </c:pt>
                <c:pt idx="74">
                  <c:v>3337.5</c:v>
                </c:pt>
                <c:pt idx="75">
                  <c:v>3416</c:v>
                </c:pt>
                <c:pt idx="76">
                  <c:v>3495.5</c:v>
                </c:pt>
                <c:pt idx="77">
                  <c:v>3576</c:v>
                </c:pt>
                <c:pt idx="78">
                  <c:v>3657.5</c:v>
                </c:pt>
                <c:pt idx="79">
                  <c:v>3740</c:v>
                </c:pt>
                <c:pt idx="80">
                  <c:v>3823.5</c:v>
                </c:pt>
                <c:pt idx="81">
                  <c:v>3908</c:v>
                </c:pt>
                <c:pt idx="82">
                  <c:v>3993.5</c:v>
                </c:pt>
                <c:pt idx="83">
                  <c:v>4080</c:v>
                </c:pt>
                <c:pt idx="84">
                  <c:v>4167.5</c:v>
                </c:pt>
                <c:pt idx="85">
                  <c:v>4256</c:v>
                </c:pt>
                <c:pt idx="86">
                  <c:v>4345.5</c:v>
                </c:pt>
                <c:pt idx="87">
                  <c:v>4436</c:v>
                </c:pt>
                <c:pt idx="88">
                  <c:v>4527.5</c:v>
                </c:pt>
                <c:pt idx="89">
                  <c:v>4620</c:v>
                </c:pt>
                <c:pt idx="90">
                  <c:v>4713.5</c:v>
                </c:pt>
                <c:pt idx="91">
                  <c:v>4808</c:v>
                </c:pt>
                <c:pt idx="92">
                  <c:v>4903.5</c:v>
                </c:pt>
                <c:pt idx="93">
                  <c:v>5000</c:v>
                </c:pt>
                <c:pt idx="94">
                  <c:v>5097.5</c:v>
                </c:pt>
                <c:pt idx="95">
                  <c:v>5196</c:v>
                </c:pt>
                <c:pt idx="96">
                  <c:v>5295.5</c:v>
                </c:pt>
                <c:pt idx="97">
                  <c:v>5396</c:v>
                </c:pt>
                <c:pt idx="98">
                  <c:v>5497.5</c:v>
                </c:pt>
                <c:pt idx="99">
                  <c:v>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9-8242-B95D-D4470554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95231"/>
        <c:axId val="1932312848"/>
      </c:scatterChart>
      <c:valAx>
        <c:axId val="85229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32312848"/>
        <c:crosses val="autoZero"/>
        <c:crossBetween val="midCat"/>
      </c:valAx>
      <c:valAx>
        <c:axId val="19323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85229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'Άσκηση 4 (α)'!$C$1</c:f>
              <c:strCache>
                <c:ptCount val="1"/>
                <c:pt idx="0">
                  <c:v>Οριακό κόστος (MC)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'Άσκηση 4 (α)'!$A$2:$A$101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'Άσκηση 4 (α)'!$C$2:$C$101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1-8A44-97F6-E7E53F345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175743"/>
        <c:axId val="1659177471"/>
      </c:scatterChart>
      <c:valAx>
        <c:axId val="165917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59177471"/>
        <c:crosses val="autoZero"/>
        <c:crossBetween val="midCat"/>
      </c:valAx>
      <c:valAx>
        <c:axId val="16591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5917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'Άσκηση 4 (α)'!$D$1</c:f>
              <c:strCache>
                <c:ptCount val="1"/>
                <c:pt idx="0">
                  <c:v>Μέσο συνολικό κόστος (ATC)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'Άσκηση 4 (α)'!$A$2:$A$101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'Άσκηση 4 (α)'!$D$2:$D$101</c:f>
              <c:numCache>
                <c:formatCode>0.000</c:formatCode>
                <c:ptCount val="100"/>
                <c:pt idx="0">
                  <c:v>303.5</c:v>
                </c:pt>
                <c:pt idx="1">
                  <c:v>154</c:v>
                </c:pt>
                <c:pt idx="2">
                  <c:v>104.5</c:v>
                </c:pt>
                <c:pt idx="3">
                  <c:v>80</c:v>
                </c:pt>
                <c:pt idx="4">
                  <c:v>65.5</c:v>
                </c:pt>
                <c:pt idx="5">
                  <c:v>56</c:v>
                </c:pt>
                <c:pt idx="6">
                  <c:v>49.357142857142854</c:v>
                </c:pt>
                <c:pt idx="7">
                  <c:v>44.5</c:v>
                </c:pt>
                <c:pt idx="8">
                  <c:v>40.833333333333336</c:v>
                </c:pt>
                <c:pt idx="9">
                  <c:v>38</c:v>
                </c:pt>
                <c:pt idx="10">
                  <c:v>35.772727272727273</c:v>
                </c:pt>
                <c:pt idx="11">
                  <c:v>34</c:v>
                </c:pt>
                <c:pt idx="12">
                  <c:v>32.57692307692308</c:v>
                </c:pt>
                <c:pt idx="13">
                  <c:v>31.428571428571427</c:v>
                </c:pt>
                <c:pt idx="14">
                  <c:v>30.5</c:v>
                </c:pt>
                <c:pt idx="15">
                  <c:v>29.75</c:v>
                </c:pt>
                <c:pt idx="16">
                  <c:v>29.147058823529413</c:v>
                </c:pt>
                <c:pt idx="17">
                  <c:v>28.666666666666668</c:v>
                </c:pt>
                <c:pt idx="18">
                  <c:v>28.289473684210527</c:v>
                </c:pt>
                <c:pt idx="19">
                  <c:v>28</c:v>
                </c:pt>
                <c:pt idx="20">
                  <c:v>27.785714285714285</c:v>
                </c:pt>
                <c:pt idx="21">
                  <c:v>27.636363636363637</c:v>
                </c:pt>
                <c:pt idx="22">
                  <c:v>27.543478260869566</c:v>
                </c:pt>
                <c:pt idx="23">
                  <c:v>27.5</c:v>
                </c:pt>
                <c:pt idx="24">
                  <c:v>27.5</c:v>
                </c:pt>
                <c:pt idx="25">
                  <c:v>27.53846153846154</c:v>
                </c:pt>
                <c:pt idx="26">
                  <c:v>27.611111111111111</c:v>
                </c:pt>
                <c:pt idx="27">
                  <c:v>27.714285714285715</c:v>
                </c:pt>
                <c:pt idx="28">
                  <c:v>27.844827586206897</c:v>
                </c:pt>
                <c:pt idx="29">
                  <c:v>28</c:v>
                </c:pt>
                <c:pt idx="30">
                  <c:v>28.177419354838708</c:v>
                </c:pt>
                <c:pt idx="31">
                  <c:v>28.375</c:v>
                </c:pt>
                <c:pt idx="32">
                  <c:v>28.59090909090909</c:v>
                </c:pt>
                <c:pt idx="33">
                  <c:v>28.823529411764707</c:v>
                </c:pt>
                <c:pt idx="34">
                  <c:v>29.071428571428573</c:v>
                </c:pt>
                <c:pt idx="35">
                  <c:v>29.333333333333332</c:v>
                </c:pt>
                <c:pt idx="36">
                  <c:v>29.608108108108109</c:v>
                </c:pt>
                <c:pt idx="37">
                  <c:v>29.894736842105264</c:v>
                </c:pt>
                <c:pt idx="38">
                  <c:v>30.192307692307693</c:v>
                </c:pt>
                <c:pt idx="39">
                  <c:v>30.5</c:v>
                </c:pt>
                <c:pt idx="40">
                  <c:v>30.817073170731707</c:v>
                </c:pt>
                <c:pt idx="41">
                  <c:v>31.142857142857142</c:v>
                </c:pt>
                <c:pt idx="42">
                  <c:v>31.476744186046513</c:v>
                </c:pt>
                <c:pt idx="43">
                  <c:v>31.818181818181817</c:v>
                </c:pt>
                <c:pt idx="44">
                  <c:v>32.166666666666664</c:v>
                </c:pt>
                <c:pt idx="45">
                  <c:v>32.521739130434781</c:v>
                </c:pt>
                <c:pt idx="46">
                  <c:v>32.882978723404257</c:v>
                </c:pt>
                <c:pt idx="47">
                  <c:v>33.25</c:v>
                </c:pt>
                <c:pt idx="48">
                  <c:v>33.622448979591837</c:v>
                </c:pt>
                <c:pt idx="49">
                  <c:v>34</c:v>
                </c:pt>
                <c:pt idx="50">
                  <c:v>34.382352941176471</c:v>
                </c:pt>
                <c:pt idx="51">
                  <c:v>34.769230769230766</c:v>
                </c:pt>
                <c:pt idx="52">
                  <c:v>35.160377358490564</c:v>
                </c:pt>
                <c:pt idx="53">
                  <c:v>35.555555555555557</c:v>
                </c:pt>
                <c:pt idx="54">
                  <c:v>35.954545454545453</c:v>
                </c:pt>
                <c:pt idx="55">
                  <c:v>36.357142857142854</c:v>
                </c:pt>
                <c:pt idx="56">
                  <c:v>36.763157894736842</c:v>
                </c:pt>
                <c:pt idx="57">
                  <c:v>37.172413793103445</c:v>
                </c:pt>
                <c:pt idx="58">
                  <c:v>37.584745762711862</c:v>
                </c:pt>
                <c:pt idx="59">
                  <c:v>38</c:v>
                </c:pt>
                <c:pt idx="60">
                  <c:v>38.418032786885249</c:v>
                </c:pt>
                <c:pt idx="61">
                  <c:v>38.838709677419352</c:v>
                </c:pt>
                <c:pt idx="62">
                  <c:v>39.261904761904759</c:v>
                </c:pt>
                <c:pt idx="63">
                  <c:v>39.6875</c:v>
                </c:pt>
                <c:pt idx="64">
                  <c:v>40.115384615384613</c:v>
                </c:pt>
                <c:pt idx="65">
                  <c:v>40.545454545454547</c:v>
                </c:pt>
                <c:pt idx="66">
                  <c:v>40.977611940298509</c:v>
                </c:pt>
                <c:pt idx="67">
                  <c:v>41.411764705882355</c:v>
                </c:pt>
                <c:pt idx="68">
                  <c:v>41.847826086956523</c:v>
                </c:pt>
                <c:pt idx="69">
                  <c:v>42.285714285714285</c:v>
                </c:pt>
                <c:pt idx="70">
                  <c:v>42.725352112676056</c:v>
                </c:pt>
                <c:pt idx="71">
                  <c:v>43.166666666666664</c:v>
                </c:pt>
                <c:pt idx="72">
                  <c:v>43.609589041095887</c:v>
                </c:pt>
                <c:pt idx="73">
                  <c:v>44.054054054054056</c:v>
                </c:pt>
                <c:pt idx="74">
                  <c:v>44.5</c:v>
                </c:pt>
                <c:pt idx="75">
                  <c:v>44.94736842105263</c:v>
                </c:pt>
                <c:pt idx="76">
                  <c:v>45.396103896103895</c:v>
                </c:pt>
                <c:pt idx="77">
                  <c:v>45.846153846153847</c:v>
                </c:pt>
                <c:pt idx="78">
                  <c:v>46.297468354430379</c:v>
                </c:pt>
                <c:pt idx="79">
                  <c:v>46.75</c:v>
                </c:pt>
                <c:pt idx="80">
                  <c:v>47.203703703703702</c:v>
                </c:pt>
                <c:pt idx="81">
                  <c:v>47.658536585365852</c:v>
                </c:pt>
                <c:pt idx="82">
                  <c:v>48.114457831325304</c:v>
                </c:pt>
                <c:pt idx="83">
                  <c:v>48.571428571428569</c:v>
                </c:pt>
                <c:pt idx="84">
                  <c:v>49.029411764705884</c:v>
                </c:pt>
                <c:pt idx="85">
                  <c:v>49.488372093023258</c:v>
                </c:pt>
                <c:pt idx="86">
                  <c:v>49.948275862068968</c:v>
                </c:pt>
                <c:pt idx="87">
                  <c:v>50.409090909090907</c:v>
                </c:pt>
                <c:pt idx="88">
                  <c:v>50.870786516853933</c:v>
                </c:pt>
                <c:pt idx="89">
                  <c:v>51.333333333333336</c:v>
                </c:pt>
                <c:pt idx="90">
                  <c:v>51.796703296703299</c:v>
                </c:pt>
                <c:pt idx="91">
                  <c:v>52.260869565217391</c:v>
                </c:pt>
                <c:pt idx="92">
                  <c:v>52.725806451612904</c:v>
                </c:pt>
                <c:pt idx="93">
                  <c:v>53.191489361702125</c:v>
                </c:pt>
                <c:pt idx="94">
                  <c:v>53.657894736842103</c:v>
                </c:pt>
                <c:pt idx="95">
                  <c:v>54.125</c:v>
                </c:pt>
                <c:pt idx="96">
                  <c:v>54.592783505154642</c:v>
                </c:pt>
                <c:pt idx="97">
                  <c:v>55.061224489795919</c:v>
                </c:pt>
                <c:pt idx="98">
                  <c:v>55.530303030303031</c:v>
                </c:pt>
                <c:pt idx="99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5-C24C-8915-347C67A4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02047"/>
        <c:axId val="1661203775"/>
      </c:scatterChart>
      <c:valAx>
        <c:axId val="166120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61203775"/>
        <c:crosses val="autoZero"/>
        <c:crossBetween val="midCat"/>
      </c:valAx>
      <c:valAx>
        <c:axId val="16612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6120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'Άσκηση 4 (α)'!$C$1</c:f>
              <c:strCache>
                <c:ptCount val="1"/>
                <c:pt idx="0">
                  <c:v>Οριακό κόστος (MC)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'Άσκηση 4 (α)'!$A$2:$A$101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'Άσκηση 4 (α)'!$C$2:$C$101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6-0E45-8B1A-D06520F19653}"/>
            </c:ext>
          </c:extLst>
        </c:ser>
        <c:ser>
          <c:idx val="1"/>
          <c:order val="1"/>
          <c:tx>
            <c:strRef>
              <c:f>'Άσκηση 4 (α)'!$D$1</c:f>
              <c:strCache>
                <c:ptCount val="1"/>
                <c:pt idx="0">
                  <c:v>Μέσο συνολικό κόστος (ATC)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'Άσκηση 4 (α)'!$A$2:$A$101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'Άσκηση 4 (α)'!$D$2:$D$101</c:f>
              <c:numCache>
                <c:formatCode>0.000</c:formatCode>
                <c:ptCount val="100"/>
                <c:pt idx="0">
                  <c:v>303.5</c:v>
                </c:pt>
                <c:pt idx="1">
                  <c:v>154</c:v>
                </c:pt>
                <c:pt idx="2">
                  <c:v>104.5</c:v>
                </c:pt>
                <c:pt idx="3">
                  <c:v>80</c:v>
                </c:pt>
                <c:pt idx="4">
                  <c:v>65.5</c:v>
                </c:pt>
                <c:pt idx="5">
                  <c:v>56</c:v>
                </c:pt>
                <c:pt idx="6">
                  <c:v>49.357142857142854</c:v>
                </c:pt>
                <c:pt idx="7">
                  <c:v>44.5</c:v>
                </c:pt>
                <c:pt idx="8">
                  <c:v>40.833333333333336</c:v>
                </c:pt>
                <c:pt idx="9">
                  <c:v>38</c:v>
                </c:pt>
                <c:pt idx="10">
                  <c:v>35.772727272727273</c:v>
                </c:pt>
                <c:pt idx="11">
                  <c:v>34</c:v>
                </c:pt>
                <c:pt idx="12">
                  <c:v>32.57692307692308</c:v>
                </c:pt>
                <c:pt idx="13">
                  <c:v>31.428571428571427</c:v>
                </c:pt>
                <c:pt idx="14">
                  <c:v>30.5</c:v>
                </c:pt>
                <c:pt idx="15">
                  <c:v>29.75</c:v>
                </c:pt>
                <c:pt idx="16">
                  <c:v>29.147058823529413</c:v>
                </c:pt>
                <c:pt idx="17">
                  <c:v>28.666666666666668</c:v>
                </c:pt>
                <c:pt idx="18">
                  <c:v>28.289473684210527</c:v>
                </c:pt>
                <c:pt idx="19">
                  <c:v>28</c:v>
                </c:pt>
                <c:pt idx="20">
                  <c:v>27.785714285714285</c:v>
                </c:pt>
                <c:pt idx="21">
                  <c:v>27.636363636363637</c:v>
                </c:pt>
                <c:pt idx="22">
                  <c:v>27.543478260869566</c:v>
                </c:pt>
                <c:pt idx="23">
                  <c:v>27.5</c:v>
                </c:pt>
                <c:pt idx="24">
                  <c:v>27.5</c:v>
                </c:pt>
                <c:pt idx="25">
                  <c:v>27.53846153846154</c:v>
                </c:pt>
                <c:pt idx="26">
                  <c:v>27.611111111111111</c:v>
                </c:pt>
                <c:pt idx="27">
                  <c:v>27.714285714285715</c:v>
                </c:pt>
                <c:pt idx="28">
                  <c:v>27.844827586206897</c:v>
                </c:pt>
                <c:pt idx="29">
                  <c:v>28</c:v>
                </c:pt>
                <c:pt idx="30">
                  <c:v>28.177419354838708</c:v>
                </c:pt>
                <c:pt idx="31">
                  <c:v>28.375</c:v>
                </c:pt>
                <c:pt idx="32">
                  <c:v>28.59090909090909</c:v>
                </c:pt>
                <c:pt idx="33">
                  <c:v>28.823529411764707</c:v>
                </c:pt>
                <c:pt idx="34">
                  <c:v>29.071428571428573</c:v>
                </c:pt>
                <c:pt idx="35">
                  <c:v>29.333333333333332</c:v>
                </c:pt>
                <c:pt idx="36">
                  <c:v>29.608108108108109</c:v>
                </c:pt>
                <c:pt idx="37">
                  <c:v>29.894736842105264</c:v>
                </c:pt>
                <c:pt idx="38">
                  <c:v>30.192307692307693</c:v>
                </c:pt>
                <c:pt idx="39">
                  <c:v>30.5</c:v>
                </c:pt>
                <c:pt idx="40">
                  <c:v>30.817073170731707</c:v>
                </c:pt>
                <c:pt idx="41">
                  <c:v>31.142857142857142</c:v>
                </c:pt>
                <c:pt idx="42">
                  <c:v>31.476744186046513</c:v>
                </c:pt>
                <c:pt idx="43">
                  <c:v>31.818181818181817</c:v>
                </c:pt>
                <c:pt idx="44">
                  <c:v>32.166666666666664</c:v>
                </c:pt>
                <c:pt idx="45">
                  <c:v>32.521739130434781</c:v>
                </c:pt>
                <c:pt idx="46">
                  <c:v>32.882978723404257</c:v>
                </c:pt>
                <c:pt idx="47">
                  <c:v>33.25</c:v>
                </c:pt>
                <c:pt idx="48">
                  <c:v>33.622448979591837</c:v>
                </c:pt>
                <c:pt idx="49">
                  <c:v>34</c:v>
                </c:pt>
                <c:pt idx="50">
                  <c:v>34.382352941176471</c:v>
                </c:pt>
                <c:pt idx="51">
                  <c:v>34.769230769230766</c:v>
                </c:pt>
                <c:pt idx="52">
                  <c:v>35.160377358490564</c:v>
                </c:pt>
                <c:pt idx="53">
                  <c:v>35.555555555555557</c:v>
                </c:pt>
                <c:pt idx="54">
                  <c:v>35.954545454545453</c:v>
                </c:pt>
                <c:pt idx="55">
                  <c:v>36.357142857142854</c:v>
                </c:pt>
                <c:pt idx="56">
                  <c:v>36.763157894736842</c:v>
                </c:pt>
                <c:pt idx="57">
                  <c:v>37.172413793103445</c:v>
                </c:pt>
                <c:pt idx="58">
                  <c:v>37.584745762711862</c:v>
                </c:pt>
                <c:pt idx="59">
                  <c:v>38</c:v>
                </c:pt>
                <c:pt idx="60">
                  <c:v>38.418032786885249</c:v>
                </c:pt>
                <c:pt idx="61">
                  <c:v>38.838709677419352</c:v>
                </c:pt>
                <c:pt idx="62">
                  <c:v>39.261904761904759</c:v>
                </c:pt>
                <c:pt idx="63">
                  <c:v>39.6875</c:v>
                </c:pt>
                <c:pt idx="64">
                  <c:v>40.115384615384613</c:v>
                </c:pt>
                <c:pt idx="65">
                  <c:v>40.545454545454547</c:v>
                </c:pt>
                <c:pt idx="66">
                  <c:v>40.977611940298509</c:v>
                </c:pt>
                <c:pt idx="67">
                  <c:v>41.411764705882355</c:v>
                </c:pt>
                <c:pt idx="68">
                  <c:v>41.847826086956523</c:v>
                </c:pt>
                <c:pt idx="69">
                  <c:v>42.285714285714285</c:v>
                </c:pt>
                <c:pt idx="70">
                  <c:v>42.725352112676056</c:v>
                </c:pt>
                <c:pt idx="71">
                  <c:v>43.166666666666664</c:v>
                </c:pt>
                <c:pt idx="72">
                  <c:v>43.609589041095887</c:v>
                </c:pt>
                <c:pt idx="73">
                  <c:v>44.054054054054056</c:v>
                </c:pt>
                <c:pt idx="74">
                  <c:v>44.5</c:v>
                </c:pt>
                <c:pt idx="75">
                  <c:v>44.94736842105263</c:v>
                </c:pt>
                <c:pt idx="76">
                  <c:v>45.396103896103895</c:v>
                </c:pt>
                <c:pt idx="77">
                  <c:v>45.846153846153847</c:v>
                </c:pt>
                <c:pt idx="78">
                  <c:v>46.297468354430379</c:v>
                </c:pt>
                <c:pt idx="79">
                  <c:v>46.75</c:v>
                </c:pt>
                <c:pt idx="80">
                  <c:v>47.203703703703702</c:v>
                </c:pt>
                <c:pt idx="81">
                  <c:v>47.658536585365852</c:v>
                </c:pt>
                <c:pt idx="82">
                  <c:v>48.114457831325304</c:v>
                </c:pt>
                <c:pt idx="83">
                  <c:v>48.571428571428569</c:v>
                </c:pt>
                <c:pt idx="84">
                  <c:v>49.029411764705884</c:v>
                </c:pt>
                <c:pt idx="85">
                  <c:v>49.488372093023258</c:v>
                </c:pt>
                <c:pt idx="86">
                  <c:v>49.948275862068968</c:v>
                </c:pt>
                <c:pt idx="87">
                  <c:v>50.409090909090907</c:v>
                </c:pt>
                <c:pt idx="88">
                  <c:v>50.870786516853933</c:v>
                </c:pt>
                <c:pt idx="89">
                  <c:v>51.333333333333336</c:v>
                </c:pt>
                <c:pt idx="90">
                  <c:v>51.796703296703299</c:v>
                </c:pt>
                <c:pt idx="91">
                  <c:v>52.260869565217391</c:v>
                </c:pt>
                <c:pt idx="92">
                  <c:v>52.725806451612904</c:v>
                </c:pt>
                <c:pt idx="93">
                  <c:v>53.191489361702125</c:v>
                </c:pt>
                <c:pt idx="94">
                  <c:v>53.657894736842103</c:v>
                </c:pt>
                <c:pt idx="95">
                  <c:v>54.125</c:v>
                </c:pt>
                <c:pt idx="96">
                  <c:v>54.592783505154642</c:v>
                </c:pt>
                <c:pt idx="97">
                  <c:v>55.061224489795919</c:v>
                </c:pt>
                <c:pt idx="98">
                  <c:v>55.530303030303031</c:v>
                </c:pt>
                <c:pt idx="99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6-0E45-8B1A-D06520F1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986255"/>
        <c:axId val="1658149583"/>
      </c:scatterChart>
      <c:valAx>
        <c:axId val="165798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58149583"/>
        <c:crosses val="autoZero"/>
        <c:crossBetween val="midCat"/>
      </c:valAx>
      <c:valAx>
        <c:axId val="16581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5798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'Άσκηση 4 (β)'!$B$1</c:f>
              <c:strCache>
                <c:ptCount val="1"/>
                <c:pt idx="0">
                  <c:v>συνάρτηση συνολικών εσόδων (TR)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'Άσκηση 4 (β)'!$A$2:$A$101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'Άσκηση 4 (β)'!$B$2:$B$101</c:f>
              <c:numCache>
                <c:formatCode>General</c:formatCode>
                <c:ptCount val="100"/>
                <c:pt idx="0">
                  <c:v>151</c:v>
                </c:pt>
                <c:pt idx="1">
                  <c:v>304</c:v>
                </c:pt>
                <c:pt idx="2">
                  <c:v>459</c:v>
                </c:pt>
                <c:pt idx="3">
                  <c:v>616</c:v>
                </c:pt>
                <c:pt idx="4">
                  <c:v>775</c:v>
                </c:pt>
                <c:pt idx="5">
                  <c:v>936</c:v>
                </c:pt>
                <c:pt idx="6">
                  <c:v>1099</c:v>
                </c:pt>
                <c:pt idx="7">
                  <c:v>1264</c:v>
                </c:pt>
                <c:pt idx="8">
                  <c:v>1431</c:v>
                </c:pt>
                <c:pt idx="9">
                  <c:v>1600</c:v>
                </c:pt>
                <c:pt idx="10">
                  <c:v>1771</c:v>
                </c:pt>
                <c:pt idx="11">
                  <c:v>1944</c:v>
                </c:pt>
                <c:pt idx="12">
                  <c:v>2119</c:v>
                </c:pt>
                <c:pt idx="13">
                  <c:v>2296</c:v>
                </c:pt>
                <c:pt idx="14">
                  <c:v>2475</c:v>
                </c:pt>
                <c:pt idx="15">
                  <c:v>2656</c:v>
                </c:pt>
                <c:pt idx="16">
                  <c:v>2839</c:v>
                </c:pt>
                <c:pt idx="17">
                  <c:v>3024</c:v>
                </c:pt>
                <c:pt idx="18">
                  <c:v>3211</c:v>
                </c:pt>
                <c:pt idx="19">
                  <c:v>3400</c:v>
                </c:pt>
                <c:pt idx="20">
                  <c:v>3591</c:v>
                </c:pt>
                <c:pt idx="21">
                  <c:v>3784</c:v>
                </c:pt>
                <c:pt idx="22">
                  <c:v>3979</c:v>
                </c:pt>
                <c:pt idx="23">
                  <c:v>4176</c:v>
                </c:pt>
                <c:pt idx="24">
                  <c:v>4375</c:v>
                </c:pt>
                <c:pt idx="25">
                  <c:v>4576</c:v>
                </c:pt>
                <c:pt idx="26">
                  <c:v>4779</c:v>
                </c:pt>
                <c:pt idx="27">
                  <c:v>4984</c:v>
                </c:pt>
                <c:pt idx="28">
                  <c:v>5191</c:v>
                </c:pt>
                <c:pt idx="29">
                  <c:v>5400</c:v>
                </c:pt>
                <c:pt idx="30">
                  <c:v>5611</c:v>
                </c:pt>
                <c:pt idx="31">
                  <c:v>5824</c:v>
                </c:pt>
                <c:pt idx="32">
                  <c:v>6039</c:v>
                </c:pt>
                <c:pt idx="33">
                  <c:v>6256</c:v>
                </c:pt>
                <c:pt idx="34">
                  <c:v>6475</c:v>
                </c:pt>
                <c:pt idx="35">
                  <c:v>6696</c:v>
                </c:pt>
                <c:pt idx="36">
                  <c:v>6919</c:v>
                </c:pt>
                <c:pt idx="37">
                  <c:v>7144</c:v>
                </c:pt>
                <c:pt idx="38">
                  <c:v>7371</c:v>
                </c:pt>
                <c:pt idx="39">
                  <c:v>7600</c:v>
                </c:pt>
                <c:pt idx="40">
                  <c:v>7831</c:v>
                </c:pt>
                <c:pt idx="41">
                  <c:v>8064</c:v>
                </c:pt>
                <c:pt idx="42">
                  <c:v>8299</c:v>
                </c:pt>
                <c:pt idx="43">
                  <c:v>8536</c:v>
                </c:pt>
                <c:pt idx="44">
                  <c:v>8775</c:v>
                </c:pt>
                <c:pt idx="45">
                  <c:v>9016</c:v>
                </c:pt>
                <c:pt idx="46">
                  <c:v>9259</c:v>
                </c:pt>
                <c:pt idx="47">
                  <c:v>9504</c:v>
                </c:pt>
                <c:pt idx="48">
                  <c:v>9751</c:v>
                </c:pt>
                <c:pt idx="49">
                  <c:v>10000</c:v>
                </c:pt>
                <c:pt idx="50">
                  <c:v>10251</c:v>
                </c:pt>
                <c:pt idx="51">
                  <c:v>10504</c:v>
                </c:pt>
                <c:pt idx="52">
                  <c:v>10759</c:v>
                </c:pt>
                <c:pt idx="53">
                  <c:v>11016</c:v>
                </c:pt>
                <c:pt idx="54">
                  <c:v>11275</c:v>
                </c:pt>
                <c:pt idx="55">
                  <c:v>11536</c:v>
                </c:pt>
                <c:pt idx="56">
                  <c:v>11799</c:v>
                </c:pt>
                <c:pt idx="57">
                  <c:v>12064</c:v>
                </c:pt>
                <c:pt idx="58">
                  <c:v>12331</c:v>
                </c:pt>
                <c:pt idx="59">
                  <c:v>12600</c:v>
                </c:pt>
                <c:pt idx="60">
                  <c:v>12871</c:v>
                </c:pt>
                <c:pt idx="61">
                  <c:v>13144</c:v>
                </c:pt>
                <c:pt idx="62">
                  <c:v>13419</c:v>
                </c:pt>
                <c:pt idx="63">
                  <c:v>13696</c:v>
                </c:pt>
                <c:pt idx="64">
                  <c:v>13975</c:v>
                </c:pt>
                <c:pt idx="65">
                  <c:v>14256</c:v>
                </c:pt>
                <c:pt idx="66">
                  <c:v>14539</c:v>
                </c:pt>
                <c:pt idx="67">
                  <c:v>14824</c:v>
                </c:pt>
                <c:pt idx="68">
                  <c:v>15111</c:v>
                </c:pt>
                <c:pt idx="69">
                  <c:v>15400</c:v>
                </c:pt>
                <c:pt idx="70">
                  <c:v>15691</c:v>
                </c:pt>
                <c:pt idx="71">
                  <c:v>15984</c:v>
                </c:pt>
                <c:pt idx="72">
                  <c:v>16279</c:v>
                </c:pt>
                <c:pt idx="73">
                  <c:v>16576</c:v>
                </c:pt>
                <c:pt idx="74">
                  <c:v>16875</c:v>
                </c:pt>
                <c:pt idx="75">
                  <c:v>17176</c:v>
                </c:pt>
                <c:pt idx="76">
                  <c:v>17479</c:v>
                </c:pt>
                <c:pt idx="77">
                  <c:v>17784</c:v>
                </c:pt>
                <c:pt idx="78">
                  <c:v>18091</c:v>
                </c:pt>
                <c:pt idx="79">
                  <c:v>18400</c:v>
                </c:pt>
                <c:pt idx="80">
                  <c:v>18711</c:v>
                </c:pt>
                <c:pt idx="81">
                  <c:v>19024</c:v>
                </c:pt>
                <c:pt idx="82">
                  <c:v>19339</c:v>
                </c:pt>
                <c:pt idx="83">
                  <c:v>19656</c:v>
                </c:pt>
                <c:pt idx="84">
                  <c:v>19975</c:v>
                </c:pt>
                <c:pt idx="85">
                  <c:v>20296</c:v>
                </c:pt>
                <c:pt idx="86">
                  <c:v>20619</c:v>
                </c:pt>
                <c:pt idx="87">
                  <c:v>20944</c:v>
                </c:pt>
                <c:pt idx="88">
                  <c:v>21271</c:v>
                </c:pt>
                <c:pt idx="89">
                  <c:v>21600</c:v>
                </c:pt>
                <c:pt idx="90">
                  <c:v>21931</c:v>
                </c:pt>
                <c:pt idx="91">
                  <c:v>22264</c:v>
                </c:pt>
                <c:pt idx="92">
                  <c:v>22599</c:v>
                </c:pt>
                <c:pt idx="93">
                  <c:v>22936</c:v>
                </c:pt>
                <c:pt idx="94">
                  <c:v>23275</c:v>
                </c:pt>
                <c:pt idx="95">
                  <c:v>23616</c:v>
                </c:pt>
                <c:pt idx="96">
                  <c:v>23959</c:v>
                </c:pt>
                <c:pt idx="97">
                  <c:v>24304</c:v>
                </c:pt>
                <c:pt idx="98">
                  <c:v>24651</c:v>
                </c:pt>
                <c:pt idx="99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0-CE43-A433-C93354AC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62640"/>
        <c:axId val="96364368"/>
      </c:scatterChart>
      <c:valAx>
        <c:axId val="963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96364368"/>
        <c:crosses val="autoZero"/>
        <c:crossBetween val="midCat"/>
      </c:valAx>
      <c:valAx>
        <c:axId val="963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9636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24D35-0957-E2FE-648D-7FCA32156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107950</xdr:colOff>
      <xdr:row>33</xdr:row>
      <xdr:rowOff>12700</xdr:rowOff>
    </xdr:from>
    <xdr:to>
      <xdr:col>9</xdr:col>
      <xdr:colOff>12700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5E923-785B-8B99-8ABF-901D79F1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9</xdr:col>
      <xdr:colOff>25400</xdr:colOff>
      <xdr:row>14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380F51-F396-944A-A62E-EF0ABE231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0</xdr:rowOff>
    </xdr:from>
    <xdr:to>
      <xdr:col>8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EB4E1-362E-4726-2253-180BB3F8A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AEB9A-2425-1BE0-B73B-7683A75B0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17</xdr:row>
      <xdr:rowOff>12700</xdr:rowOff>
    </xdr:from>
    <xdr:to>
      <xdr:col>11</xdr:col>
      <xdr:colOff>12700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A04C2-9228-B13A-C14E-C5B98C21C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11</xdr:col>
      <xdr:colOff>12700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ABEB9C-B9E0-43FE-BE56-FFABBA72C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49</xdr:row>
      <xdr:rowOff>12700</xdr:rowOff>
    </xdr:from>
    <xdr:to>
      <xdr:col>11</xdr:col>
      <xdr:colOff>0</xdr:colOff>
      <xdr:row>63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9D428D-74A3-3D11-5EC6-6197E4A32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BEEE1-BFC4-DCF0-CD03-F985D9D40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17</xdr:row>
      <xdr:rowOff>0</xdr:rowOff>
    </xdr:from>
    <xdr:to>
      <xdr:col>10</xdr:col>
      <xdr:colOff>12700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B1A6E-D3AB-FA8C-D4B8-063EA6AD0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ECFB-5DDE-C44A-8B12-AD29279040FA}">
  <sheetPr codeName="Sheet1"/>
  <dimension ref="A1:C53"/>
  <sheetViews>
    <sheetView workbookViewId="0">
      <selection activeCell="E21" sqref="E21"/>
    </sheetView>
  </sheetViews>
  <sheetFormatPr baseColWidth="10" defaultRowHeight="16" x14ac:dyDescent="0.2"/>
  <cols>
    <col min="1" max="1" width="24.5" customWidth="1"/>
    <col min="2" max="2" width="42" customWidth="1"/>
    <col min="3" max="3" width="30.5" style="2" customWidth="1"/>
    <col min="4" max="4" width="10.83203125" customWidth="1"/>
  </cols>
  <sheetData>
    <row r="1" spans="1:3" x14ac:dyDescent="0.2">
      <c r="A1" s="1" t="s">
        <v>0</v>
      </c>
      <c r="B1" s="1" t="s">
        <v>1</v>
      </c>
      <c r="C1" s="3" t="s">
        <v>2</v>
      </c>
    </row>
    <row r="2" spans="1:3" x14ac:dyDescent="0.2">
      <c r="A2">
        <v>1</v>
      </c>
      <c r="B2">
        <v>1200</v>
      </c>
      <c r="C2" s="2">
        <f>B$2/(A2/52)</f>
        <v>62400</v>
      </c>
    </row>
    <row r="3" spans="1:3" x14ac:dyDescent="0.2">
      <c r="A3">
        <v>2</v>
      </c>
      <c r="C3" s="2">
        <f t="shared" ref="C3:C53" si="0">B$2/(A3/52)</f>
        <v>31200</v>
      </c>
    </row>
    <row r="4" spans="1:3" x14ac:dyDescent="0.2">
      <c r="A4">
        <v>3</v>
      </c>
      <c r="C4" s="2">
        <f t="shared" si="0"/>
        <v>20800</v>
      </c>
    </row>
    <row r="5" spans="1:3" x14ac:dyDescent="0.2">
      <c r="A5">
        <v>4</v>
      </c>
      <c r="C5" s="2">
        <f t="shared" si="0"/>
        <v>15600</v>
      </c>
    </row>
    <row r="6" spans="1:3" x14ac:dyDescent="0.2">
      <c r="A6">
        <v>5</v>
      </c>
      <c r="C6" s="2">
        <f t="shared" si="0"/>
        <v>12480</v>
      </c>
    </row>
    <row r="7" spans="1:3" x14ac:dyDescent="0.2">
      <c r="A7">
        <v>6</v>
      </c>
      <c r="C7" s="2">
        <f t="shared" si="0"/>
        <v>10400</v>
      </c>
    </row>
    <row r="8" spans="1:3" x14ac:dyDescent="0.2">
      <c r="A8">
        <v>7</v>
      </c>
      <c r="C8" s="2">
        <f t="shared" si="0"/>
        <v>8914.2857142857156</v>
      </c>
    </row>
    <row r="9" spans="1:3" x14ac:dyDescent="0.2">
      <c r="A9">
        <v>8</v>
      </c>
      <c r="C9" s="2">
        <f t="shared" si="0"/>
        <v>7800</v>
      </c>
    </row>
    <row r="10" spans="1:3" x14ac:dyDescent="0.2">
      <c r="A10">
        <v>9</v>
      </c>
      <c r="C10" s="2">
        <f t="shared" si="0"/>
        <v>6933.3333333333339</v>
      </c>
    </row>
    <row r="11" spans="1:3" x14ac:dyDescent="0.2">
      <c r="A11">
        <v>10</v>
      </c>
      <c r="C11" s="2">
        <f t="shared" si="0"/>
        <v>6240</v>
      </c>
    </row>
    <row r="12" spans="1:3" x14ac:dyDescent="0.2">
      <c r="A12">
        <v>11</v>
      </c>
      <c r="C12" s="2">
        <f t="shared" si="0"/>
        <v>5672.727272727273</v>
      </c>
    </row>
    <row r="13" spans="1:3" x14ac:dyDescent="0.2">
      <c r="A13">
        <v>12</v>
      </c>
      <c r="C13" s="2">
        <f t="shared" si="0"/>
        <v>5200</v>
      </c>
    </row>
    <row r="14" spans="1:3" x14ac:dyDescent="0.2">
      <c r="A14">
        <v>13</v>
      </c>
      <c r="C14" s="2">
        <f t="shared" si="0"/>
        <v>4800</v>
      </c>
    </row>
    <row r="15" spans="1:3" x14ac:dyDescent="0.2">
      <c r="A15">
        <v>14</v>
      </c>
      <c r="C15" s="2">
        <f t="shared" si="0"/>
        <v>4457.1428571428578</v>
      </c>
    </row>
    <row r="16" spans="1:3" x14ac:dyDescent="0.2">
      <c r="A16">
        <v>15</v>
      </c>
      <c r="C16" s="2">
        <f t="shared" si="0"/>
        <v>4160</v>
      </c>
    </row>
    <row r="17" spans="1:3" x14ac:dyDescent="0.2">
      <c r="A17">
        <v>16</v>
      </c>
      <c r="C17" s="2">
        <f t="shared" si="0"/>
        <v>3900</v>
      </c>
    </row>
    <row r="18" spans="1:3" x14ac:dyDescent="0.2">
      <c r="A18">
        <v>17</v>
      </c>
      <c r="C18" s="2">
        <f t="shared" si="0"/>
        <v>3670.5882352941176</v>
      </c>
    </row>
    <row r="19" spans="1:3" x14ac:dyDescent="0.2">
      <c r="A19">
        <v>18</v>
      </c>
      <c r="C19" s="2">
        <f t="shared" si="0"/>
        <v>3466.666666666667</v>
      </c>
    </row>
    <row r="20" spans="1:3" x14ac:dyDescent="0.2">
      <c r="A20">
        <v>19</v>
      </c>
      <c r="C20" s="2">
        <f t="shared" si="0"/>
        <v>3284.2105263157896</v>
      </c>
    </row>
    <row r="21" spans="1:3" x14ac:dyDescent="0.2">
      <c r="A21">
        <v>20</v>
      </c>
      <c r="C21" s="2">
        <f t="shared" si="0"/>
        <v>3120</v>
      </c>
    </row>
    <row r="22" spans="1:3" x14ac:dyDescent="0.2">
      <c r="A22">
        <v>21</v>
      </c>
      <c r="C22" s="2">
        <f t="shared" si="0"/>
        <v>2971.4285714285716</v>
      </c>
    </row>
    <row r="23" spans="1:3" x14ac:dyDescent="0.2">
      <c r="A23">
        <v>22</v>
      </c>
      <c r="C23" s="2">
        <f t="shared" si="0"/>
        <v>2836.3636363636365</v>
      </c>
    </row>
    <row r="24" spans="1:3" x14ac:dyDescent="0.2">
      <c r="A24">
        <v>23</v>
      </c>
      <c r="C24" s="2">
        <f t="shared" si="0"/>
        <v>2713.0434782608695</v>
      </c>
    </row>
    <row r="25" spans="1:3" x14ac:dyDescent="0.2">
      <c r="A25">
        <v>24</v>
      </c>
      <c r="C25" s="2">
        <f t="shared" si="0"/>
        <v>2600</v>
      </c>
    </row>
    <row r="26" spans="1:3" x14ac:dyDescent="0.2">
      <c r="A26">
        <v>25</v>
      </c>
      <c r="C26" s="2">
        <f t="shared" si="0"/>
        <v>2496</v>
      </c>
    </row>
    <row r="27" spans="1:3" x14ac:dyDescent="0.2">
      <c r="A27">
        <v>26</v>
      </c>
      <c r="C27" s="2">
        <f t="shared" si="0"/>
        <v>2400</v>
      </c>
    </row>
    <row r="28" spans="1:3" x14ac:dyDescent="0.2">
      <c r="A28">
        <v>27</v>
      </c>
      <c r="C28" s="2">
        <f t="shared" si="0"/>
        <v>2311.1111111111109</v>
      </c>
    </row>
    <row r="29" spans="1:3" x14ac:dyDescent="0.2">
      <c r="A29">
        <v>28</v>
      </c>
      <c r="C29" s="2">
        <f t="shared" si="0"/>
        <v>2228.5714285714289</v>
      </c>
    </row>
    <row r="30" spans="1:3" x14ac:dyDescent="0.2">
      <c r="A30">
        <v>29</v>
      </c>
      <c r="C30" s="2">
        <f t="shared" si="0"/>
        <v>2151.7241379310344</v>
      </c>
    </row>
    <row r="31" spans="1:3" x14ac:dyDescent="0.2">
      <c r="A31">
        <v>30</v>
      </c>
      <c r="C31" s="2">
        <f t="shared" si="0"/>
        <v>2080</v>
      </c>
    </row>
    <row r="32" spans="1:3" x14ac:dyDescent="0.2">
      <c r="A32">
        <v>31</v>
      </c>
      <c r="C32" s="2">
        <f t="shared" si="0"/>
        <v>2012.9032258064517</v>
      </c>
    </row>
    <row r="33" spans="1:3" x14ac:dyDescent="0.2">
      <c r="A33">
        <v>32</v>
      </c>
      <c r="C33" s="2">
        <f t="shared" si="0"/>
        <v>1950</v>
      </c>
    </row>
    <row r="34" spans="1:3" x14ac:dyDescent="0.2">
      <c r="A34">
        <v>33</v>
      </c>
      <c r="C34" s="2">
        <f t="shared" si="0"/>
        <v>1890.909090909091</v>
      </c>
    </row>
    <row r="35" spans="1:3" x14ac:dyDescent="0.2">
      <c r="A35">
        <v>34</v>
      </c>
      <c r="C35" s="2">
        <f t="shared" si="0"/>
        <v>1835.2941176470588</v>
      </c>
    </row>
    <row r="36" spans="1:3" x14ac:dyDescent="0.2">
      <c r="A36">
        <v>35</v>
      </c>
      <c r="C36" s="2">
        <f t="shared" si="0"/>
        <v>1782.8571428571427</v>
      </c>
    </row>
    <row r="37" spans="1:3" x14ac:dyDescent="0.2">
      <c r="A37">
        <v>36</v>
      </c>
      <c r="C37" s="2">
        <f t="shared" si="0"/>
        <v>1733.3333333333335</v>
      </c>
    </row>
    <row r="38" spans="1:3" x14ac:dyDescent="0.2">
      <c r="A38">
        <v>37</v>
      </c>
      <c r="C38" s="2">
        <f t="shared" si="0"/>
        <v>1686.4864864864865</v>
      </c>
    </row>
    <row r="39" spans="1:3" x14ac:dyDescent="0.2">
      <c r="A39">
        <v>38</v>
      </c>
      <c r="C39" s="2">
        <f t="shared" si="0"/>
        <v>1642.1052631578948</v>
      </c>
    </row>
    <row r="40" spans="1:3" x14ac:dyDescent="0.2">
      <c r="A40">
        <v>39</v>
      </c>
      <c r="C40" s="2">
        <f t="shared" si="0"/>
        <v>1600</v>
      </c>
    </row>
    <row r="41" spans="1:3" x14ac:dyDescent="0.2">
      <c r="A41">
        <v>40</v>
      </c>
      <c r="C41" s="2">
        <f t="shared" si="0"/>
        <v>1560</v>
      </c>
    </row>
    <row r="42" spans="1:3" x14ac:dyDescent="0.2">
      <c r="A42">
        <v>41</v>
      </c>
      <c r="C42" s="2">
        <f t="shared" si="0"/>
        <v>1521.9512195121952</v>
      </c>
    </row>
    <row r="43" spans="1:3" x14ac:dyDescent="0.2">
      <c r="A43">
        <v>42</v>
      </c>
      <c r="C43" s="2">
        <f t="shared" si="0"/>
        <v>1485.7142857142858</v>
      </c>
    </row>
    <row r="44" spans="1:3" x14ac:dyDescent="0.2">
      <c r="A44">
        <v>43</v>
      </c>
      <c r="C44" s="2">
        <f t="shared" si="0"/>
        <v>1451.1627906976746</v>
      </c>
    </row>
    <row r="45" spans="1:3" x14ac:dyDescent="0.2">
      <c r="A45">
        <v>44</v>
      </c>
      <c r="C45" s="2">
        <f t="shared" si="0"/>
        <v>1418.1818181818182</v>
      </c>
    </row>
    <row r="46" spans="1:3" x14ac:dyDescent="0.2">
      <c r="A46">
        <v>45</v>
      </c>
      <c r="C46" s="2">
        <f t="shared" si="0"/>
        <v>1386.6666666666665</v>
      </c>
    </row>
    <row r="47" spans="1:3" x14ac:dyDescent="0.2">
      <c r="A47">
        <v>46</v>
      </c>
      <c r="C47" s="2">
        <f t="shared" si="0"/>
        <v>1356.5217391304348</v>
      </c>
    </row>
    <row r="48" spans="1:3" x14ac:dyDescent="0.2">
      <c r="A48">
        <v>47</v>
      </c>
      <c r="C48" s="2">
        <f t="shared" si="0"/>
        <v>1327.6595744680851</v>
      </c>
    </row>
    <row r="49" spans="1:3" x14ac:dyDescent="0.2">
      <c r="A49">
        <v>48</v>
      </c>
      <c r="C49" s="2">
        <f t="shared" si="0"/>
        <v>1300</v>
      </c>
    </row>
    <row r="50" spans="1:3" x14ac:dyDescent="0.2">
      <c r="A50">
        <v>49</v>
      </c>
      <c r="C50" s="2">
        <f t="shared" si="0"/>
        <v>1273.4693877551022</v>
      </c>
    </row>
    <row r="51" spans="1:3" x14ac:dyDescent="0.2">
      <c r="A51">
        <v>50</v>
      </c>
      <c r="C51" s="2">
        <f t="shared" si="0"/>
        <v>1248</v>
      </c>
    </row>
    <row r="52" spans="1:3" x14ac:dyDescent="0.2">
      <c r="A52">
        <v>51</v>
      </c>
      <c r="C52" s="2">
        <f t="shared" si="0"/>
        <v>1223.5294117647059</v>
      </c>
    </row>
    <row r="53" spans="1:3" x14ac:dyDescent="0.2">
      <c r="A53">
        <v>52</v>
      </c>
      <c r="C53" s="2">
        <f t="shared" si="0"/>
        <v>1200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C4EE-36AD-6346-968F-70E501CBC296}">
  <dimension ref="A1:C12"/>
  <sheetViews>
    <sheetView workbookViewId="0">
      <selection activeCell="C10" sqref="C10"/>
    </sheetView>
  </sheetViews>
  <sheetFormatPr baseColWidth="10" defaultRowHeight="16" x14ac:dyDescent="0.2"/>
  <cols>
    <col min="1" max="1" width="19" customWidth="1"/>
    <col min="2" max="2" width="19.33203125" customWidth="1"/>
  </cols>
  <sheetData>
    <row r="1" spans="1:3" x14ac:dyDescent="0.2">
      <c r="A1" s="5" t="s">
        <v>11</v>
      </c>
      <c r="B1" s="5" t="s">
        <v>12</v>
      </c>
    </row>
    <row r="2" spans="1:3" x14ac:dyDescent="0.2">
      <c r="A2" s="4" t="s">
        <v>19</v>
      </c>
      <c r="B2" s="6" t="s">
        <v>20</v>
      </c>
    </row>
    <row r="3" spans="1:3" x14ac:dyDescent="0.2">
      <c r="A3" s="4"/>
      <c r="B3" s="2">
        <f>B6+A8*(B6-B7)/(A6-A7)</f>
        <v>100</v>
      </c>
    </row>
    <row r="4" spans="1:3" x14ac:dyDescent="0.2">
      <c r="B4" s="2">
        <f>B6+A8*(B6-B7)/(A6-A7)</f>
        <v>100</v>
      </c>
    </row>
    <row r="6" spans="1:3" x14ac:dyDescent="0.2">
      <c r="A6" s="7">
        <v>10</v>
      </c>
      <c r="B6" s="9">
        <f>-4/3*A6 + 340/3</f>
        <v>100</v>
      </c>
      <c r="C6" s="2"/>
    </row>
    <row r="7" spans="1:3" x14ac:dyDescent="0.2">
      <c r="A7" s="7">
        <v>25</v>
      </c>
      <c r="B7" s="9">
        <f>-4/3*A7 + 340/3</f>
        <v>80</v>
      </c>
    </row>
    <row r="8" spans="1:3" x14ac:dyDescent="0.2">
      <c r="B8">
        <f>A6-A7</f>
        <v>-15</v>
      </c>
    </row>
    <row r="10" spans="1:3" x14ac:dyDescent="0.2">
      <c r="B10" s="2"/>
    </row>
    <row r="11" spans="1:3" x14ac:dyDescent="0.2">
      <c r="B11" s="2"/>
    </row>
    <row r="12" spans="1:3" x14ac:dyDescent="0.2">
      <c r="B1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A2A8-FF7B-FC4A-A2C8-4B4E12E1ED86}">
  <dimension ref="B1:C6"/>
  <sheetViews>
    <sheetView workbookViewId="0">
      <selection activeCell="C7" sqref="C7"/>
    </sheetView>
  </sheetViews>
  <sheetFormatPr baseColWidth="10" defaultRowHeight="16" x14ac:dyDescent="0.2"/>
  <cols>
    <col min="2" max="2" width="21.5" customWidth="1"/>
  </cols>
  <sheetData>
    <row r="1" spans="2:3" x14ac:dyDescent="0.2">
      <c r="B1" s="5" t="s">
        <v>21</v>
      </c>
      <c r="C1" s="5" t="s">
        <v>22</v>
      </c>
    </row>
    <row r="2" spans="2:3" x14ac:dyDescent="0.2">
      <c r="B2">
        <f>((2*A2+1)^2)/((3*A2-2)^3)</f>
        <v>-0.125</v>
      </c>
      <c r="C2">
        <f>(2*(2*A2+1)^2 - 3*(3*A2-2)^2)/((3*A2-2)^3)</f>
        <v>1.25</v>
      </c>
    </row>
    <row r="3" spans="2:3" x14ac:dyDescent="0.2">
      <c r="B3" s="5" t="s">
        <v>24</v>
      </c>
      <c r="C3" s="5" t="s">
        <v>23</v>
      </c>
    </row>
    <row r="4" spans="2:3" x14ac:dyDescent="0.2">
      <c r="B4">
        <f>EXP(A2^2+3*A2+1)</f>
        <v>2.7182818284590451</v>
      </c>
      <c r="C4">
        <f>EXP(A2^2+3*A2+1)*(2*A2+3)</f>
        <v>8.1548454853771357</v>
      </c>
    </row>
    <row r="5" spans="2:3" x14ac:dyDescent="0.2">
      <c r="B5" s="5" t="s">
        <v>25</v>
      </c>
      <c r="C5" s="5" t="s">
        <v>26</v>
      </c>
    </row>
    <row r="6" spans="2:3" x14ac:dyDescent="0.2">
      <c r="B6" t="e">
        <f>LN(3*A2-4)/SQRT(A2)</f>
        <v>#NUM!</v>
      </c>
      <c r="C6" t="e">
        <f>(3*SQRT(A2) - LN(3*A2-4))/(2*A2*SQRT(A2)*(3*A2-4))</f>
        <v>#NUM!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F5B2-807B-2144-BA06-7107BBC02C7A}">
  <dimension ref="A1:D1"/>
  <sheetViews>
    <sheetView workbookViewId="0">
      <selection activeCell="D11" sqref="D11"/>
    </sheetView>
  </sheetViews>
  <sheetFormatPr baseColWidth="10" defaultRowHeight="16" x14ac:dyDescent="0.2"/>
  <cols>
    <col min="4" max="4" width="76" customWidth="1"/>
  </cols>
  <sheetData>
    <row r="1" spans="1:4" ht="98" customHeight="1" x14ac:dyDescent="0.2">
      <c r="A1" s="11">
        <v>0.66666666666666663</v>
      </c>
      <c r="B1" s="11" t="e">
        <f>((2*A1+1)^2)/((3*A1-2)^3)</f>
        <v>#DIV/0!</v>
      </c>
      <c r="C1" s="11" t="e">
        <f>B1</f>
        <v>#DIV/0!</v>
      </c>
      <c r="D1" s="12" t="s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FF62-4554-B545-BE24-CDF00A4C299C}">
  <dimension ref="A1"/>
  <sheetViews>
    <sheetView workbookViewId="0">
      <selection activeCell="J44" sqref="J44"/>
    </sheetView>
  </sheetViews>
  <sheetFormatPr baseColWidth="10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2662-C7FC-4E42-B7E6-0345FE518EE3}">
  <dimension ref="A1:D101"/>
  <sheetViews>
    <sheetView workbookViewId="0">
      <selection sqref="A1:A1048576"/>
    </sheetView>
  </sheetViews>
  <sheetFormatPr baseColWidth="10" defaultRowHeight="16" x14ac:dyDescent="0.2"/>
  <cols>
    <col min="1" max="1" width="21.6640625" customWidth="1"/>
    <col min="2" max="2" width="19.1640625" customWidth="1"/>
    <col min="3" max="3" width="18.6640625" customWidth="1"/>
    <col min="4" max="4" width="27.5" customWidth="1"/>
  </cols>
  <sheetData>
    <row r="1" spans="1:4" x14ac:dyDescent="0.2">
      <c r="A1" s="5" t="s">
        <v>28</v>
      </c>
      <c r="B1" s="5" t="s">
        <v>29</v>
      </c>
      <c r="C1" s="5" t="s">
        <v>30</v>
      </c>
      <c r="D1" s="5" t="s">
        <v>31</v>
      </c>
    </row>
    <row r="2" spans="1:4" x14ac:dyDescent="0.2">
      <c r="A2">
        <v>1</v>
      </c>
      <c r="B2">
        <f>0.5*A2^2+3*A2+300</f>
        <v>303.5</v>
      </c>
      <c r="C2">
        <f>A2+3</f>
        <v>4</v>
      </c>
      <c r="D2" s="2">
        <f>(0.5*A2^2+3*A2+300)/A2</f>
        <v>303.5</v>
      </c>
    </row>
    <row r="3" spans="1:4" x14ac:dyDescent="0.2">
      <c r="A3">
        <v>2</v>
      </c>
      <c r="B3">
        <f t="shared" ref="B3:B66" si="0">0.5*A3^2+3*A3+300</f>
        <v>308</v>
      </c>
      <c r="C3">
        <f t="shared" ref="C3:C66" si="1">A3+3</f>
        <v>5</v>
      </c>
      <c r="D3" s="2">
        <f t="shared" ref="D3:D66" si="2">(0.5*A3^2+3*A3+300)/A3</f>
        <v>154</v>
      </c>
    </row>
    <row r="4" spans="1:4" x14ac:dyDescent="0.2">
      <c r="A4">
        <v>3</v>
      </c>
      <c r="B4">
        <f t="shared" si="0"/>
        <v>313.5</v>
      </c>
      <c r="C4">
        <f t="shared" si="1"/>
        <v>6</v>
      </c>
      <c r="D4" s="2">
        <f t="shared" si="2"/>
        <v>104.5</v>
      </c>
    </row>
    <row r="5" spans="1:4" x14ac:dyDescent="0.2">
      <c r="A5">
        <v>4</v>
      </c>
      <c r="B5">
        <f t="shared" si="0"/>
        <v>320</v>
      </c>
      <c r="C5">
        <f t="shared" si="1"/>
        <v>7</v>
      </c>
      <c r="D5" s="2">
        <f t="shared" si="2"/>
        <v>80</v>
      </c>
    </row>
    <row r="6" spans="1:4" x14ac:dyDescent="0.2">
      <c r="A6">
        <v>5</v>
      </c>
      <c r="B6">
        <f t="shared" si="0"/>
        <v>327.5</v>
      </c>
      <c r="C6">
        <f t="shared" si="1"/>
        <v>8</v>
      </c>
      <c r="D6" s="2">
        <f t="shared" si="2"/>
        <v>65.5</v>
      </c>
    </row>
    <row r="7" spans="1:4" x14ac:dyDescent="0.2">
      <c r="A7">
        <v>6</v>
      </c>
      <c r="B7">
        <f t="shared" si="0"/>
        <v>336</v>
      </c>
      <c r="C7">
        <f t="shared" si="1"/>
        <v>9</v>
      </c>
      <c r="D7" s="2">
        <f t="shared" si="2"/>
        <v>56</v>
      </c>
    </row>
    <row r="8" spans="1:4" x14ac:dyDescent="0.2">
      <c r="A8">
        <v>7</v>
      </c>
      <c r="B8">
        <f t="shared" si="0"/>
        <v>345.5</v>
      </c>
      <c r="C8">
        <f t="shared" si="1"/>
        <v>10</v>
      </c>
      <c r="D8" s="2">
        <f t="shared" si="2"/>
        <v>49.357142857142854</v>
      </c>
    </row>
    <row r="9" spans="1:4" x14ac:dyDescent="0.2">
      <c r="A9">
        <v>8</v>
      </c>
      <c r="B9">
        <f t="shared" si="0"/>
        <v>356</v>
      </c>
      <c r="C9">
        <f t="shared" si="1"/>
        <v>11</v>
      </c>
      <c r="D9" s="2">
        <f t="shared" si="2"/>
        <v>44.5</v>
      </c>
    </row>
    <row r="10" spans="1:4" x14ac:dyDescent="0.2">
      <c r="A10">
        <v>9</v>
      </c>
      <c r="B10">
        <f t="shared" si="0"/>
        <v>367.5</v>
      </c>
      <c r="C10">
        <f t="shared" si="1"/>
        <v>12</v>
      </c>
      <c r="D10" s="2">
        <f t="shared" si="2"/>
        <v>40.833333333333336</v>
      </c>
    </row>
    <row r="11" spans="1:4" x14ac:dyDescent="0.2">
      <c r="A11">
        <v>10</v>
      </c>
      <c r="B11">
        <f t="shared" si="0"/>
        <v>380</v>
      </c>
      <c r="C11">
        <f t="shared" si="1"/>
        <v>13</v>
      </c>
      <c r="D11" s="2">
        <f t="shared" si="2"/>
        <v>38</v>
      </c>
    </row>
    <row r="12" spans="1:4" x14ac:dyDescent="0.2">
      <c r="A12">
        <v>11</v>
      </c>
      <c r="B12">
        <f t="shared" si="0"/>
        <v>393.5</v>
      </c>
      <c r="C12">
        <f t="shared" si="1"/>
        <v>14</v>
      </c>
      <c r="D12" s="2">
        <f t="shared" si="2"/>
        <v>35.772727272727273</v>
      </c>
    </row>
    <row r="13" spans="1:4" x14ac:dyDescent="0.2">
      <c r="A13">
        <v>12</v>
      </c>
      <c r="B13">
        <f t="shared" si="0"/>
        <v>408</v>
      </c>
      <c r="C13">
        <f t="shared" si="1"/>
        <v>15</v>
      </c>
      <c r="D13" s="2">
        <f t="shared" si="2"/>
        <v>34</v>
      </c>
    </row>
    <row r="14" spans="1:4" x14ac:dyDescent="0.2">
      <c r="A14">
        <v>13</v>
      </c>
      <c r="B14">
        <f t="shared" si="0"/>
        <v>423.5</v>
      </c>
      <c r="C14">
        <f t="shared" si="1"/>
        <v>16</v>
      </c>
      <c r="D14" s="2">
        <f t="shared" si="2"/>
        <v>32.57692307692308</v>
      </c>
    </row>
    <row r="15" spans="1:4" x14ac:dyDescent="0.2">
      <c r="A15">
        <v>14</v>
      </c>
      <c r="B15">
        <f t="shared" si="0"/>
        <v>440</v>
      </c>
      <c r="C15">
        <f t="shared" si="1"/>
        <v>17</v>
      </c>
      <c r="D15" s="2">
        <f t="shared" si="2"/>
        <v>31.428571428571427</v>
      </c>
    </row>
    <row r="16" spans="1:4" x14ac:dyDescent="0.2">
      <c r="A16">
        <v>15</v>
      </c>
      <c r="B16">
        <f t="shared" si="0"/>
        <v>457.5</v>
      </c>
      <c r="C16">
        <f t="shared" si="1"/>
        <v>18</v>
      </c>
      <c r="D16" s="2">
        <f t="shared" si="2"/>
        <v>30.5</v>
      </c>
    </row>
    <row r="17" spans="1:4" x14ac:dyDescent="0.2">
      <c r="A17">
        <v>16</v>
      </c>
      <c r="B17">
        <f t="shared" si="0"/>
        <v>476</v>
      </c>
      <c r="C17">
        <f t="shared" si="1"/>
        <v>19</v>
      </c>
      <c r="D17" s="2">
        <f t="shared" si="2"/>
        <v>29.75</v>
      </c>
    </row>
    <row r="18" spans="1:4" x14ac:dyDescent="0.2">
      <c r="A18">
        <v>17</v>
      </c>
      <c r="B18">
        <f t="shared" si="0"/>
        <v>495.5</v>
      </c>
      <c r="C18">
        <f t="shared" si="1"/>
        <v>20</v>
      </c>
      <c r="D18" s="2">
        <f t="shared" si="2"/>
        <v>29.147058823529413</v>
      </c>
    </row>
    <row r="19" spans="1:4" x14ac:dyDescent="0.2">
      <c r="A19">
        <v>18</v>
      </c>
      <c r="B19">
        <f t="shared" si="0"/>
        <v>516</v>
      </c>
      <c r="C19">
        <f t="shared" si="1"/>
        <v>21</v>
      </c>
      <c r="D19" s="2">
        <f t="shared" si="2"/>
        <v>28.666666666666668</v>
      </c>
    </row>
    <row r="20" spans="1:4" x14ac:dyDescent="0.2">
      <c r="A20">
        <v>19</v>
      </c>
      <c r="B20">
        <f t="shared" si="0"/>
        <v>537.5</v>
      </c>
      <c r="C20">
        <f t="shared" si="1"/>
        <v>22</v>
      </c>
      <c r="D20" s="2">
        <f t="shared" si="2"/>
        <v>28.289473684210527</v>
      </c>
    </row>
    <row r="21" spans="1:4" x14ac:dyDescent="0.2">
      <c r="A21">
        <v>20</v>
      </c>
      <c r="B21">
        <f t="shared" si="0"/>
        <v>560</v>
      </c>
      <c r="C21">
        <f t="shared" si="1"/>
        <v>23</v>
      </c>
      <c r="D21" s="2">
        <f t="shared" si="2"/>
        <v>28</v>
      </c>
    </row>
    <row r="22" spans="1:4" x14ac:dyDescent="0.2">
      <c r="A22">
        <v>21</v>
      </c>
      <c r="B22">
        <f t="shared" si="0"/>
        <v>583.5</v>
      </c>
      <c r="C22">
        <f t="shared" si="1"/>
        <v>24</v>
      </c>
      <c r="D22" s="2">
        <f t="shared" si="2"/>
        <v>27.785714285714285</v>
      </c>
    </row>
    <row r="23" spans="1:4" x14ac:dyDescent="0.2">
      <c r="A23">
        <v>22</v>
      </c>
      <c r="B23">
        <f t="shared" si="0"/>
        <v>608</v>
      </c>
      <c r="C23">
        <f t="shared" si="1"/>
        <v>25</v>
      </c>
      <c r="D23" s="2">
        <f t="shared" si="2"/>
        <v>27.636363636363637</v>
      </c>
    </row>
    <row r="24" spans="1:4" x14ac:dyDescent="0.2">
      <c r="A24">
        <v>23</v>
      </c>
      <c r="B24">
        <f t="shared" si="0"/>
        <v>633.5</v>
      </c>
      <c r="C24">
        <f t="shared" si="1"/>
        <v>26</v>
      </c>
      <c r="D24" s="2">
        <f t="shared" si="2"/>
        <v>27.543478260869566</v>
      </c>
    </row>
    <row r="25" spans="1:4" x14ac:dyDescent="0.2">
      <c r="A25">
        <v>24</v>
      </c>
      <c r="B25">
        <f t="shared" si="0"/>
        <v>660</v>
      </c>
      <c r="C25">
        <f t="shared" si="1"/>
        <v>27</v>
      </c>
      <c r="D25" s="2">
        <f t="shared" si="2"/>
        <v>27.5</v>
      </c>
    </row>
    <row r="26" spans="1:4" x14ac:dyDescent="0.2">
      <c r="A26">
        <v>25</v>
      </c>
      <c r="B26">
        <f t="shared" si="0"/>
        <v>687.5</v>
      </c>
      <c r="C26">
        <f t="shared" si="1"/>
        <v>28</v>
      </c>
      <c r="D26" s="2">
        <f t="shared" si="2"/>
        <v>27.5</v>
      </c>
    </row>
    <row r="27" spans="1:4" x14ac:dyDescent="0.2">
      <c r="A27">
        <v>26</v>
      </c>
      <c r="B27">
        <f t="shared" si="0"/>
        <v>716</v>
      </c>
      <c r="C27">
        <f t="shared" si="1"/>
        <v>29</v>
      </c>
      <c r="D27" s="2">
        <f t="shared" si="2"/>
        <v>27.53846153846154</v>
      </c>
    </row>
    <row r="28" spans="1:4" x14ac:dyDescent="0.2">
      <c r="A28">
        <v>27</v>
      </c>
      <c r="B28">
        <f t="shared" si="0"/>
        <v>745.5</v>
      </c>
      <c r="C28">
        <f t="shared" si="1"/>
        <v>30</v>
      </c>
      <c r="D28" s="2">
        <f t="shared" si="2"/>
        <v>27.611111111111111</v>
      </c>
    </row>
    <row r="29" spans="1:4" x14ac:dyDescent="0.2">
      <c r="A29">
        <v>28</v>
      </c>
      <c r="B29">
        <f t="shared" si="0"/>
        <v>776</v>
      </c>
      <c r="C29">
        <f t="shared" si="1"/>
        <v>31</v>
      </c>
      <c r="D29" s="2">
        <f t="shared" si="2"/>
        <v>27.714285714285715</v>
      </c>
    </row>
    <row r="30" spans="1:4" x14ac:dyDescent="0.2">
      <c r="A30">
        <v>29</v>
      </c>
      <c r="B30">
        <f t="shared" si="0"/>
        <v>807.5</v>
      </c>
      <c r="C30">
        <f t="shared" si="1"/>
        <v>32</v>
      </c>
      <c r="D30" s="2">
        <f t="shared" si="2"/>
        <v>27.844827586206897</v>
      </c>
    </row>
    <row r="31" spans="1:4" x14ac:dyDescent="0.2">
      <c r="A31">
        <v>30</v>
      </c>
      <c r="B31">
        <f t="shared" si="0"/>
        <v>840</v>
      </c>
      <c r="C31">
        <f t="shared" si="1"/>
        <v>33</v>
      </c>
      <c r="D31" s="2">
        <f t="shared" si="2"/>
        <v>28</v>
      </c>
    </row>
    <row r="32" spans="1:4" x14ac:dyDescent="0.2">
      <c r="A32">
        <v>31</v>
      </c>
      <c r="B32">
        <f t="shared" si="0"/>
        <v>873.5</v>
      </c>
      <c r="C32">
        <f t="shared" si="1"/>
        <v>34</v>
      </c>
      <c r="D32" s="2">
        <f t="shared" si="2"/>
        <v>28.177419354838708</v>
      </c>
    </row>
    <row r="33" spans="1:4" x14ac:dyDescent="0.2">
      <c r="A33">
        <v>32</v>
      </c>
      <c r="B33">
        <f t="shared" si="0"/>
        <v>908</v>
      </c>
      <c r="C33">
        <f t="shared" si="1"/>
        <v>35</v>
      </c>
      <c r="D33" s="2">
        <f t="shared" si="2"/>
        <v>28.375</v>
      </c>
    </row>
    <row r="34" spans="1:4" x14ac:dyDescent="0.2">
      <c r="A34">
        <v>33</v>
      </c>
      <c r="B34">
        <f t="shared" si="0"/>
        <v>943.5</v>
      </c>
      <c r="C34">
        <f t="shared" si="1"/>
        <v>36</v>
      </c>
      <c r="D34" s="2">
        <f t="shared" si="2"/>
        <v>28.59090909090909</v>
      </c>
    </row>
    <row r="35" spans="1:4" x14ac:dyDescent="0.2">
      <c r="A35">
        <v>34</v>
      </c>
      <c r="B35">
        <f t="shared" si="0"/>
        <v>980</v>
      </c>
      <c r="C35">
        <f t="shared" si="1"/>
        <v>37</v>
      </c>
      <c r="D35" s="2">
        <f t="shared" si="2"/>
        <v>28.823529411764707</v>
      </c>
    </row>
    <row r="36" spans="1:4" x14ac:dyDescent="0.2">
      <c r="A36">
        <v>35</v>
      </c>
      <c r="B36">
        <f t="shared" si="0"/>
        <v>1017.5</v>
      </c>
      <c r="C36">
        <f t="shared" si="1"/>
        <v>38</v>
      </c>
      <c r="D36" s="2">
        <f t="shared" si="2"/>
        <v>29.071428571428573</v>
      </c>
    </row>
    <row r="37" spans="1:4" x14ac:dyDescent="0.2">
      <c r="A37">
        <v>36</v>
      </c>
      <c r="B37">
        <f t="shared" si="0"/>
        <v>1056</v>
      </c>
      <c r="C37">
        <f t="shared" si="1"/>
        <v>39</v>
      </c>
      <c r="D37" s="2">
        <f t="shared" si="2"/>
        <v>29.333333333333332</v>
      </c>
    </row>
    <row r="38" spans="1:4" x14ac:dyDescent="0.2">
      <c r="A38">
        <v>37</v>
      </c>
      <c r="B38">
        <f t="shared" si="0"/>
        <v>1095.5</v>
      </c>
      <c r="C38">
        <f t="shared" si="1"/>
        <v>40</v>
      </c>
      <c r="D38" s="2">
        <f t="shared" si="2"/>
        <v>29.608108108108109</v>
      </c>
    </row>
    <row r="39" spans="1:4" x14ac:dyDescent="0.2">
      <c r="A39">
        <v>38</v>
      </c>
      <c r="B39">
        <f t="shared" si="0"/>
        <v>1136</v>
      </c>
      <c r="C39">
        <f t="shared" si="1"/>
        <v>41</v>
      </c>
      <c r="D39" s="2">
        <f t="shared" si="2"/>
        <v>29.894736842105264</v>
      </c>
    </row>
    <row r="40" spans="1:4" x14ac:dyDescent="0.2">
      <c r="A40">
        <v>39</v>
      </c>
      <c r="B40">
        <f t="shared" si="0"/>
        <v>1177.5</v>
      </c>
      <c r="C40">
        <f t="shared" si="1"/>
        <v>42</v>
      </c>
      <c r="D40" s="2">
        <f t="shared" si="2"/>
        <v>30.192307692307693</v>
      </c>
    </row>
    <row r="41" spans="1:4" x14ac:dyDescent="0.2">
      <c r="A41">
        <v>40</v>
      </c>
      <c r="B41">
        <f t="shared" si="0"/>
        <v>1220</v>
      </c>
      <c r="C41">
        <f t="shared" si="1"/>
        <v>43</v>
      </c>
      <c r="D41" s="2">
        <f t="shared" si="2"/>
        <v>30.5</v>
      </c>
    </row>
    <row r="42" spans="1:4" x14ac:dyDescent="0.2">
      <c r="A42">
        <v>41</v>
      </c>
      <c r="B42">
        <f t="shared" si="0"/>
        <v>1263.5</v>
      </c>
      <c r="C42">
        <f t="shared" si="1"/>
        <v>44</v>
      </c>
      <c r="D42" s="2">
        <f t="shared" si="2"/>
        <v>30.817073170731707</v>
      </c>
    </row>
    <row r="43" spans="1:4" x14ac:dyDescent="0.2">
      <c r="A43">
        <v>42</v>
      </c>
      <c r="B43">
        <f t="shared" si="0"/>
        <v>1308</v>
      </c>
      <c r="C43">
        <f t="shared" si="1"/>
        <v>45</v>
      </c>
      <c r="D43" s="2">
        <f t="shared" si="2"/>
        <v>31.142857142857142</v>
      </c>
    </row>
    <row r="44" spans="1:4" x14ac:dyDescent="0.2">
      <c r="A44">
        <v>43</v>
      </c>
      <c r="B44">
        <f t="shared" si="0"/>
        <v>1353.5</v>
      </c>
      <c r="C44">
        <f t="shared" si="1"/>
        <v>46</v>
      </c>
      <c r="D44" s="2">
        <f t="shared" si="2"/>
        <v>31.476744186046513</v>
      </c>
    </row>
    <row r="45" spans="1:4" x14ac:dyDescent="0.2">
      <c r="A45">
        <v>44</v>
      </c>
      <c r="B45">
        <f t="shared" si="0"/>
        <v>1400</v>
      </c>
      <c r="C45">
        <f t="shared" si="1"/>
        <v>47</v>
      </c>
      <c r="D45" s="2">
        <f t="shared" si="2"/>
        <v>31.818181818181817</v>
      </c>
    </row>
    <row r="46" spans="1:4" x14ac:dyDescent="0.2">
      <c r="A46">
        <v>45</v>
      </c>
      <c r="B46">
        <f t="shared" si="0"/>
        <v>1447.5</v>
      </c>
      <c r="C46">
        <f t="shared" si="1"/>
        <v>48</v>
      </c>
      <c r="D46" s="2">
        <f t="shared" si="2"/>
        <v>32.166666666666664</v>
      </c>
    </row>
    <row r="47" spans="1:4" x14ac:dyDescent="0.2">
      <c r="A47">
        <v>46</v>
      </c>
      <c r="B47">
        <f t="shared" si="0"/>
        <v>1496</v>
      </c>
      <c r="C47">
        <f t="shared" si="1"/>
        <v>49</v>
      </c>
      <c r="D47" s="2">
        <f t="shared" si="2"/>
        <v>32.521739130434781</v>
      </c>
    </row>
    <row r="48" spans="1:4" x14ac:dyDescent="0.2">
      <c r="A48">
        <v>47</v>
      </c>
      <c r="B48">
        <f t="shared" si="0"/>
        <v>1545.5</v>
      </c>
      <c r="C48">
        <f t="shared" si="1"/>
        <v>50</v>
      </c>
      <c r="D48" s="2">
        <f t="shared" si="2"/>
        <v>32.882978723404257</v>
      </c>
    </row>
    <row r="49" spans="1:4" x14ac:dyDescent="0.2">
      <c r="A49">
        <v>48</v>
      </c>
      <c r="B49">
        <f t="shared" si="0"/>
        <v>1596</v>
      </c>
      <c r="C49">
        <f t="shared" si="1"/>
        <v>51</v>
      </c>
      <c r="D49" s="2">
        <f t="shared" si="2"/>
        <v>33.25</v>
      </c>
    </row>
    <row r="50" spans="1:4" x14ac:dyDescent="0.2">
      <c r="A50">
        <v>49</v>
      </c>
      <c r="B50">
        <f t="shared" si="0"/>
        <v>1647.5</v>
      </c>
      <c r="C50">
        <f t="shared" si="1"/>
        <v>52</v>
      </c>
      <c r="D50" s="2">
        <f t="shared" si="2"/>
        <v>33.622448979591837</v>
      </c>
    </row>
    <row r="51" spans="1:4" x14ac:dyDescent="0.2">
      <c r="A51">
        <v>50</v>
      </c>
      <c r="B51">
        <f t="shared" si="0"/>
        <v>1700</v>
      </c>
      <c r="C51">
        <f t="shared" si="1"/>
        <v>53</v>
      </c>
      <c r="D51" s="2">
        <f t="shared" si="2"/>
        <v>34</v>
      </c>
    </row>
    <row r="52" spans="1:4" x14ac:dyDescent="0.2">
      <c r="A52">
        <v>51</v>
      </c>
      <c r="B52">
        <f t="shared" si="0"/>
        <v>1753.5</v>
      </c>
      <c r="C52">
        <f t="shared" si="1"/>
        <v>54</v>
      </c>
      <c r="D52" s="2">
        <f t="shared" si="2"/>
        <v>34.382352941176471</v>
      </c>
    </row>
    <row r="53" spans="1:4" x14ac:dyDescent="0.2">
      <c r="A53">
        <v>52</v>
      </c>
      <c r="B53">
        <f t="shared" si="0"/>
        <v>1808</v>
      </c>
      <c r="C53">
        <f t="shared" si="1"/>
        <v>55</v>
      </c>
      <c r="D53" s="2">
        <f t="shared" si="2"/>
        <v>34.769230769230766</v>
      </c>
    </row>
    <row r="54" spans="1:4" x14ac:dyDescent="0.2">
      <c r="A54">
        <v>53</v>
      </c>
      <c r="B54">
        <f t="shared" si="0"/>
        <v>1863.5</v>
      </c>
      <c r="C54">
        <f t="shared" si="1"/>
        <v>56</v>
      </c>
      <c r="D54" s="2">
        <f t="shared" si="2"/>
        <v>35.160377358490564</v>
      </c>
    </row>
    <row r="55" spans="1:4" x14ac:dyDescent="0.2">
      <c r="A55">
        <v>54</v>
      </c>
      <c r="B55">
        <f t="shared" si="0"/>
        <v>1920</v>
      </c>
      <c r="C55">
        <f t="shared" si="1"/>
        <v>57</v>
      </c>
      <c r="D55" s="2">
        <f t="shared" si="2"/>
        <v>35.555555555555557</v>
      </c>
    </row>
    <row r="56" spans="1:4" x14ac:dyDescent="0.2">
      <c r="A56">
        <v>55</v>
      </c>
      <c r="B56">
        <f t="shared" si="0"/>
        <v>1977.5</v>
      </c>
      <c r="C56">
        <f t="shared" si="1"/>
        <v>58</v>
      </c>
      <c r="D56" s="2">
        <f t="shared" si="2"/>
        <v>35.954545454545453</v>
      </c>
    </row>
    <row r="57" spans="1:4" x14ac:dyDescent="0.2">
      <c r="A57">
        <v>56</v>
      </c>
      <c r="B57">
        <f t="shared" si="0"/>
        <v>2036</v>
      </c>
      <c r="C57">
        <f t="shared" si="1"/>
        <v>59</v>
      </c>
      <c r="D57" s="2">
        <f t="shared" si="2"/>
        <v>36.357142857142854</v>
      </c>
    </row>
    <row r="58" spans="1:4" x14ac:dyDescent="0.2">
      <c r="A58">
        <v>57</v>
      </c>
      <c r="B58">
        <f t="shared" si="0"/>
        <v>2095.5</v>
      </c>
      <c r="C58">
        <f t="shared" si="1"/>
        <v>60</v>
      </c>
      <c r="D58" s="2">
        <f t="shared" si="2"/>
        <v>36.763157894736842</v>
      </c>
    </row>
    <row r="59" spans="1:4" x14ac:dyDescent="0.2">
      <c r="A59">
        <v>58</v>
      </c>
      <c r="B59">
        <f t="shared" si="0"/>
        <v>2156</v>
      </c>
      <c r="C59">
        <f t="shared" si="1"/>
        <v>61</v>
      </c>
      <c r="D59" s="2">
        <f t="shared" si="2"/>
        <v>37.172413793103445</v>
      </c>
    </row>
    <row r="60" spans="1:4" x14ac:dyDescent="0.2">
      <c r="A60">
        <v>59</v>
      </c>
      <c r="B60">
        <f t="shared" si="0"/>
        <v>2217.5</v>
      </c>
      <c r="C60">
        <f t="shared" si="1"/>
        <v>62</v>
      </c>
      <c r="D60" s="2">
        <f t="shared" si="2"/>
        <v>37.584745762711862</v>
      </c>
    </row>
    <row r="61" spans="1:4" x14ac:dyDescent="0.2">
      <c r="A61">
        <v>60</v>
      </c>
      <c r="B61">
        <f t="shared" si="0"/>
        <v>2280</v>
      </c>
      <c r="C61">
        <f t="shared" si="1"/>
        <v>63</v>
      </c>
      <c r="D61" s="2">
        <f t="shared" si="2"/>
        <v>38</v>
      </c>
    </row>
    <row r="62" spans="1:4" x14ac:dyDescent="0.2">
      <c r="A62">
        <v>61</v>
      </c>
      <c r="B62">
        <f t="shared" si="0"/>
        <v>2343.5</v>
      </c>
      <c r="C62">
        <f t="shared" si="1"/>
        <v>64</v>
      </c>
      <c r="D62" s="2">
        <f t="shared" si="2"/>
        <v>38.418032786885249</v>
      </c>
    </row>
    <row r="63" spans="1:4" x14ac:dyDescent="0.2">
      <c r="A63">
        <v>62</v>
      </c>
      <c r="B63">
        <f t="shared" si="0"/>
        <v>2408</v>
      </c>
      <c r="C63">
        <f t="shared" si="1"/>
        <v>65</v>
      </c>
      <c r="D63" s="2">
        <f t="shared" si="2"/>
        <v>38.838709677419352</v>
      </c>
    </row>
    <row r="64" spans="1:4" x14ac:dyDescent="0.2">
      <c r="A64">
        <v>63</v>
      </c>
      <c r="B64">
        <f t="shared" si="0"/>
        <v>2473.5</v>
      </c>
      <c r="C64">
        <f t="shared" si="1"/>
        <v>66</v>
      </c>
      <c r="D64" s="2">
        <f t="shared" si="2"/>
        <v>39.261904761904759</v>
      </c>
    </row>
    <row r="65" spans="1:4" x14ac:dyDescent="0.2">
      <c r="A65">
        <v>64</v>
      </c>
      <c r="B65">
        <f t="shared" si="0"/>
        <v>2540</v>
      </c>
      <c r="C65">
        <f t="shared" si="1"/>
        <v>67</v>
      </c>
      <c r="D65" s="2">
        <f t="shared" si="2"/>
        <v>39.6875</v>
      </c>
    </row>
    <row r="66" spans="1:4" x14ac:dyDescent="0.2">
      <c r="A66">
        <v>65</v>
      </c>
      <c r="B66">
        <f t="shared" si="0"/>
        <v>2607.5</v>
      </c>
      <c r="C66">
        <f t="shared" si="1"/>
        <v>68</v>
      </c>
      <c r="D66" s="2">
        <f t="shared" si="2"/>
        <v>40.115384615384613</v>
      </c>
    </row>
    <row r="67" spans="1:4" x14ac:dyDescent="0.2">
      <c r="A67">
        <v>66</v>
      </c>
      <c r="B67">
        <f t="shared" ref="B67:B101" si="3">0.5*A67^2+3*A67+300</f>
        <v>2676</v>
      </c>
      <c r="C67">
        <f t="shared" ref="C67:C101" si="4">A67+3</f>
        <v>69</v>
      </c>
      <c r="D67" s="2">
        <f t="shared" ref="D67:D101" si="5">(0.5*A67^2+3*A67+300)/A67</f>
        <v>40.545454545454547</v>
      </c>
    </row>
    <row r="68" spans="1:4" x14ac:dyDescent="0.2">
      <c r="A68">
        <v>67</v>
      </c>
      <c r="B68">
        <f t="shared" si="3"/>
        <v>2745.5</v>
      </c>
      <c r="C68">
        <f t="shared" si="4"/>
        <v>70</v>
      </c>
      <c r="D68" s="2">
        <f t="shared" si="5"/>
        <v>40.977611940298509</v>
      </c>
    </row>
    <row r="69" spans="1:4" x14ac:dyDescent="0.2">
      <c r="A69">
        <v>68</v>
      </c>
      <c r="B69">
        <f t="shared" si="3"/>
        <v>2816</v>
      </c>
      <c r="C69">
        <f t="shared" si="4"/>
        <v>71</v>
      </c>
      <c r="D69" s="2">
        <f t="shared" si="5"/>
        <v>41.411764705882355</v>
      </c>
    </row>
    <row r="70" spans="1:4" x14ac:dyDescent="0.2">
      <c r="A70">
        <v>69</v>
      </c>
      <c r="B70">
        <f t="shared" si="3"/>
        <v>2887.5</v>
      </c>
      <c r="C70">
        <f t="shared" si="4"/>
        <v>72</v>
      </c>
      <c r="D70" s="2">
        <f t="shared" si="5"/>
        <v>41.847826086956523</v>
      </c>
    </row>
    <row r="71" spans="1:4" x14ac:dyDescent="0.2">
      <c r="A71">
        <v>70</v>
      </c>
      <c r="B71">
        <f t="shared" si="3"/>
        <v>2960</v>
      </c>
      <c r="C71">
        <f t="shared" si="4"/>
        <v>73</v>
      </c>
      <c r="D71" s="2">
        <f t="shared" si="5"/>
        <v>42.285714285714285</v>
      </c>
    </row>
    <row r="72" spans="1:4" x14ac:dyDescent="0.2">
      <c r="A72">
        <v>71</v>
      </c>
      <c r="B72">
        <f t="shared" si="3"/>
        <v>3033.5</v>
      </c>
      <c r="C72">
        <f t="shared" si="4"/>
        <v>74</v>
      </c>
      <c r="D72" s="2">
        <f t="shared" si="5"/>
        <v>42.725352112676056</v>
      </c>
    </row>
    <row r="73" spans="1:4" x14ac:dyDescent="0.2">
      <c r="A73">
        <v>72</v>
      </c>
      <c r="B73">
        <f t="shared" si="3"/>
        <v>3108</v>
      </c>
      <c r="C73">
        <f t="shared" si="4"/>
        <v>75</v>
      </c>
      <c r="D73" s="2">
        <f t="shared" si="5"/>
        <v>43.166666666666664</v>
      </c>
    </row>
    <row r="74" spans="1:4" x14ac:dyDescent="0.2">
      <c r="A74">
        <v>73</v>
      </c>
      <c r="B74">
        <f t="shared" si="3"/>
        <v>3183.5</v>
      </c>
      <c r="C74">
        <f t="shared" si="4"/>
        <v>76</v>
      </c>
      <c r="D74" s="2">
        <f t="shared" si="5"/>
        <v>43.609589041095887</v>
      </c>
    </row>
    <row r="75" spans="1:4" x14ac:dyDescent="0.2">
      <c r="A75">
        <v>74</v>
      </c>
      <c r="B75">
        <f t="shared" si="3"/>
        <v>3260</v>
      </c>
      <c r="C75">
        <f t="shared" si="4"/>
        <v>77</v>
      </c>
      <c r="D75" s="2">
        <f t="shared" si="5"/>
        <v>44.054054054054056</v>
      </c>
    </row>
    <row r="76" spans="1:4" x14ac:dyDescent="0.2">
      <c r="A76">
        <v>75</v>
      </c>
      <c r="B76">
        <f t="shared" si="3"/>
        <v>3337.5</v>
      </c>
      <c r="C76">
        <f t="shared" si="4"/>
        <v>78</v>
      </c>
      <c r="D76" s="2">
        <f t="shared" si="5"/>
        <v>44.5</v>
      </c>
    </row>
    <row r="77" spans="1:4" x14ac:dyDescent="0.2">
      <c r="A77">
        <v>76</v>
      </c>
      <c r="B77">
        <f t="shared" si="3"/>
        <v>3416</v>
      </c>
      <c r="C77">
        <f t="shared" si="4"/>
        <v>79</v>
      </c>
      <c r="D77" s="2">
        <f t="shared" si="5"/>
        <v>44.94736842105263</v>
      </c>
    </row>
    <row r="78" spans="1:4" x14ac:dyDescent="0.2">
      <c r="A78">
        <v>77</v>
      </c>
      <c r="B78">
        <f t="shared" si="3"/>
        <v>3495.5</v>
      </c>
      <c r="C78">
        <f t="shared" si="4"/>
        <v>80</v>
      </c>
      <c r="D78" s="2">
        <f t="shared" si="5"/>
        <v>45.396103896103895</v>
      </c>
    </row>
    <row r="79" spans="1:4" x14ac:dyDescent="0.2">
      <c r="A79">
        <v>78</v>
      </c>
      <c r="B79">
        <f t="shared" si="3"/>
        <v>3576</v>
      </c>
      <c r="C79">
        <f t="shared" si="4"/>
        <v>81</v>
      </c>
      <c r="D79" s="2">
        <f t="shared" si="5"/>
        <v>45.846153846153847</v>
      </c>
    </row>
    <row r="80" spans="1:4" x14ac:dyDescent="0.2">
      <c r="A80">
        <v>79</v>
      </c>
      <c r="B80">
        <f t="shared" si="3"/>
        <v>3657.5</v>
      </c>
      <c r="C80">
        <f t="shared" si="4"/>
        <v>82</v>
      </c>
      <c r="D80" s="2">
        <f t="shared" si="5"/>
        <v>46.297468354430379</v>
      </c>
    </row>
    <row r="81" spans="1:4" x14ac:dyDescent="0.2">
      <c r="A81">
        <v>80</v>
      </c>
      <c r="B81">
        <f t="shared" si="3"/>
        <v>3740</v>
      </c>
      <c r="C81">
        <f t="shared" si="4"/>
        <v>83</v>
      </c>
      <c r="D81" s="2">
        <f t="shared" si="5"/>
        <v>46.75</v>
      </c>
    </row>
    <row r="82" spans="1:4" x14ac:dyDescent="0.2">
      <c r="A82">
        <v>81</v>
      </c>
      <c r="B82">
        <f t="shared" si="3"/>
        <v>3823.5</v>
      </c>
      <c r="C82">
        <f t="shared" si="4"/>
        <v>84</v>
      </c>
      <c r="D82" s="2">
        <f t="shared" si="5"/>
        <v>47.203703703703702</v>
      </c>
    </row>
    <row r="83" spans="1:4" x14ac:dyDescent="0.2">
      <c r="A83">
        <v>82</v>
      </c>
      <c r="B83">
        <f t="shared" si="3"/>
        <v>3908</v>
      </c>
      <c r="C83">
        <f t="shared" si="4"/>
        <v>85</v>
      </c>
      <c r="D83" s="2">
        <f t="shared" si="5"/>
        <v>47.658536585365852</v>
      </c>
    </row>
    <row r="84" spans="1:4" x14ac:dyDescent="0.2">
      <c r="A84">
        <v>83</v>
      </c>
      <c r="B84">
        <f t="shared" si="3"/>
        <v>3993.5</v>
      </c>
      <c r="C84">
        <f t="shared" si="4"/>
        <v>86</v>
      </c>
      <c r="D84" s="2">
        <f t="shared" si="5"/>
        <v>48.114457831325304</v>
      </c>
    </row>
    <row r="85" spans="1:4" x14ac:dyDescent="0.2">
      <c r="A85">
        <v>84</v>
      </c>
      <c r="B85">
        <f t="shared" si="3"/>
        <v>4080</v>
      </c>
      <c r="C85">
        <f t="shared" si="4"/>
        <v>87</v>
      </c>
      <c r="D85" s="2">
        <f t="shared" si="5"/>
        <v>48.571428571428569</v>
      </c>
    </row>
    <row r="86" spans="1:4" x14ac:dyDescent="0.2">
      <c r="A86">
        <v>85</v>
      </c>
      <c r="B86">
        <f t="shared" si="3"/>
        <v>4167.5</v>
      </c>
      <c r="C86">
        <f t="shared" si="4"/>
        <v>88</v>
      </c>
      <c r="D86" s="2">
        <f t="shared" si="5"/>
        <v>49.029411764705884</v>
      </c>
    </row>
    <row r="87" spans="1:4" x14ac:dyDescent="0.2">
      <c r="A87">
        <v>86</v>
      </c>
      <c r="B87">
        <f t="shared" si="3"/>
        <v>4256</v>
      </c>
      <c r="C87">
        <f t="shared" si="4"/>
        <v>89</v>
      </c>
      <c r="D87" s="2">
        <f t="shared" si="5"/>
        <v>49.488372093023258</v>
      </c>
    </row>
    <row r="88" spans="1:4" x14ac:dyDescent="0.2">
      <c r="A88">
        <v>87</v>
      </c>
      <c r="B88">
        <f t="shared" si="3"/>
        <v>4345.5</v>
      </c>
      <c r="C88">
        <f t="shared" si="4"/>
        <v>90</v>
      </c>
      <c r="D88" s="2">
        <f t="shared" si="5"/>
        <v>49.948275862068968</v>
      </c>
    </row>
    <row r="89" spans="1:4" x14ac:dyDescent="0.2">
      <c r="A89">
        <v>88</v>
      </c>
      <c r="B89">
        <f t="shared" si="3"/>
        <v>4436</v>
      </c>
      <c r="C89">
        <f t="shared" si="4"/>
        <v>91</v>
      </c>
      <c r="D89" s="2">
        <f t="shared" si="5"/>
        <v>50.409090909090907</v>
      </c>
    </row>
    <row r="90" spans="1:4" x14ac:dyDescent="0.2">
      <c r="A90">
        <v>89</v>
      </c>
      <c r="B90">
        <f t="shared" si="3"/>
        <v>4527.5</v>
      </c>
      <c r="C90">
        <f t="shared" si="4"/>
        <v>92</v>
      </c>
      <c r="D90" s="2">
        <f t="shared" si="5"/>
        <v>50.870786516853933</v>
      </c>
    </row>
    <row r="91" spans="1:4" x14ac:dyDescent="0.2">
      <c r="A91">
        <v>90</v>
      </c>
      <c r="B91">
        <f t="shared" si="3"/>
        <v>4620</v>
      </c>
      <c r="C91">
        <f t="shared" si="4"/>
        <v>93</v>
      </c>
      <c r="D91" s="2">
        <f t="shared" si="5"/>
        <v>51.333333333333336</v>
      </c>
    </row>
    <row r="92" spans="1:4" x14ac:dyDescent="0.2">
      <c r="A92">
        <v>91</v>
      </c>
      <c r="B92">
        <f t="shared" si="3"/>
        <v>4713.5</v>
      </c>
      <c r="C92">
        <f t="shared" si="4"/>
        <v>94</v>
      </c>
      <c r="D92" s="2">
        <f t="shared" si="5"/>
        <v>51.796703296703299</v>
      </c>
    </row>
    <row r="93" spans="1:4" x14ac:dyDescent="0.2">
      <c r="A93">
        <v>92</v>
      </c>
      <c r="B93">
        <f t="shared" si="3"/>
        <v>4808</v>
      </c>
      <c r="C93">
        <f t="shared" si="4"/>
        <v>95</v>
      </c>
      <c r="D93" s="2">
        <f t="shared" si="5"/>
        <v>52.260869565217391</v>
      </c>
    </row>
    <row r="94" spans="1:4" x14ac:dyDescent="0.2">
      <c r="A94">
        <v>93</v>
      </c>
      <c r="B94">
        <f t="shared" si="3"/>
        <v>4903.5</v>
      </c>
      <c r="C94">
        <f t="shared" si="4"/>
        <v>96</v>
      </c>
      <c r="D94" s="2">
        <f t="shared" si="5"/>
        <v>52.725806451612904</v>
      </c>
    </row>
    <row r="95" spans="1:4" x14ac:dyDescent="0.2">
      <c r="A95">
        <v>94</v>
      </c>
      <c r="B95">
        <f t="shared" si="3"/>
        <v>5000</v>
      </c>
      <c r="C95">
        <f t="shared" si="4"/>
        <v>97</v>
      </c>
      <c r="D95" s="2">
        <f t="shared" si="5"/>
        <v>53.191489361702125</v>
      </c>
    </row>
    <row r="96" spans="1:4" x14ac:dyDescent="0.2">
      <c r="A96">
        <v>95</v>
      </c>
      <c r="B96">
        <f t="shared" si="3"/>
        <v>5097.5</v>
      </c>
      <c r="C96">
        <f t="shared" si="4"/>
        <v>98</v>
      </c>
      <c r="D96" s="2">
        <f t="shared" si="5"/>
        <v>53.657894736842103</v>
      </c>
    </row>
    <row r="97" spans="1:4" x14ac:dyDescent="0.2">
      <c r="A97">
        <v>96</v>
      </c>
      <c r="B97">
        <f t="shared" si="3"/>
        <v>5196</v>
      </c>
      <c r="C97">
        <f t="shared" si="4"/>
        <v>99</v>
      </c>
      <c r="D97" s="2">
        <f t="shared" si="5"/>
        <v>54.125</v>
      </c>
    </row>
    <row r="98" spans="1:4" x14ac:dyDescent="0.2">
      <c r="A98">
        <v>97</v>
      </c>
      <c r="B98">
        <f t="shared" si="3"/>
        <v>5295.5</v>
      </c>
      <c r="C98">
        <f t="shared" si="4"/>
        <v>100</v>
      </c>
      <c r="D98" s="2">
        <f t="shared" si="5"/>
        <v>54.592783505154642</v>
      </c>
    </row>
    <row r="99" spans="1:4" x14ac:dyDescent="0.2">
      <c r="A99">
        <v>98</v>
      </c>
      <c r="B99">
        <f t="shared" si="3"/>
        <v>5396</v>
      </c>
      <c r="C99">
        <f t="shared" si="4"/>
        <v>101</v>
      </c>
      <c r="D99" s="2">
        <f t="shared" si="5"/>
        <v>55.061224489795919</v>
      </c>
    </row>
    <row r="100" spans="1:4" x14ac:dyDescent="0.2">
      <c r="A100">
        <v>99</v>
      </c>
      <c r="B100">
        <f t="shared" si="3"/>
        <v>5497.5</v>
      </c>
      <c r="C100">
        <f t="shared" si="4"/>
        <v>102</v>
      </c>
      <c r="D100" s="2">
        <f t="shared" si="5"/>
        <v>55.530303030303031</v>
      </c>
    </row>
    <row r="101" spans="1:4" x14ac:dyDescent="0.2">
      <c r="A101">
        <v>100</v>
      </c>
      <c r="B101">
        <f t="shared" si="3"/>
        <v>5600</v>
      </c>
      <c r="C101">
        <f t="shared" si="4"/>
        <v>103</v>
      </c>
      <c r="D101" s="2">
        <f t="shared" si="5"/>
        <v>56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83C9-0268-CE48-AA9C-1CE4D2F704E9}">
  <dimension ref="A1:C101"/>
  <sheetViews>
    <sheetView workbookViewId="0">
      <selection activeCell="C1" activeCellId="2" sqref="A1:A1048576 B1:B1048576 C1:C1048576"/>
    </sheetView>
  </sheetViews>
  <sheetFormatPr baseColWidth="10" defaultRowHeight="16" x14ac:dyDescent="0.2"/>
  <cols>
    <col min="1" max="1" width="22.6640625" customWidth="1"/>
    <col min="2" max="2" width="32" customWidth="1"/>
    <col min="3" max="3" width="18.83203125" customWidth="1"/>
  </cols>
  <sheetData>
    <row r="1" spans="1:3" x14ac:dyDescent="0.2">
      <c r="A1" s="5" t="s">
        <v>28</v>
      </c>
      <c r="B1" s="5" t="s">
        <v>32</v>
      </c>
      <c r="C1" s="5" t="s">
        <v>33</v>
      </c>
    </row>
    <row r="2" spans="1:3" x14ac:dyDescent="0.2">
      <c r="A2">
        <v>1</v>
      </c>
      <c r="B2">
        <f>-A2^2+150*A2</f>
        <v>151</v>
      </c>
      <c r="C2">
        <f>B2-(0.5*A2^2+3*A2+300)</f>
        <v>-152.5</v>
      </c>
    </row>
    <row r="3" spans="1:3" x14ac:dyDescent="0.2">
      <c r="A3">
        <v>2</v>
      </c>
      <c r="B3">
        <f t="shared" ref="B3:B66" si="0">-A3^2+150*A3</f>
        <v>304</v>
      </c>
      <c r="C3">
        <f t="shared" ref="C3:C66" si="1">B3-(0.5*A3^2+3*A3+300)</f>
        <v>-4</v>
      </c>
    </row>
    <row r="4" spans="1:3" x14ac:dyDescent="0.2">
      <c r="A4">
        <v>3</v>
      </c>
      <c r="B4">
        <f t="shared" si="0"/>
        <v>459</v>
      </c>
      <c r="C4">
        <f t="shared" si="1"/>
        <v>145.5</v>
      </c>
    </row>
    <row r="5" spans="1:3" x14ac:dyDescent="0.2">
      <c r="A5">
        <v>4</v>
      </c>
      <c r="B5">
        <f t="shared" si="0"/>
        <v>616</v>
      </c>
      <c r="C5">
        <f t="shared" si="1"/>
        <v>296</v>
      </c>
    </row>
    <row r="6" spans="1:3" x14ac:dyDescent="0.2">
      <c r="A6">
        <v>5</v>
      </c>
      <c r="B6">
        <f t="shared" si="0"/>
        <v>775</v>
      </c>
      <c r="C6">
        <f t="shared" si="1"/>
        <v>447.5</v>
      </c>
    </row>
    <row r="7" spans="1:3" x14ac:dyDescent="0.2">
      <c r="A7">
        <v>6</v>
      </c>
      <c r="B7">
        <f t="shared" si="0"/>
        <v>936</v>
      </c>
      <c r="C7">
        <f t="shared" si="1"/>
        <v>600</v>
      </c>
    </row>
    <row r="8" spans="1:3" x14ac:dyDescent="0.2">
      <c r="A8">
        <v>7</v>
      </c>
      <c r="B8">
        <f t="shared" si="0"/>
        <v>1099</v>
      </c>
      <c r="C8">
        <f t="shared" si="1"/>
        <v>753.5</v>
      </c>
    </row>
    <row r="9" spans="1:3" x14ac:dyDescent="0.2">
      <c r="A9">
        <v>8</v>
      </c>
      <c r="B9">
        <f t="shared" si="0"/>
        <v>1264</v>
      </c>
      <c r="C9">
        <f t="shared" si="1"/>
        <v>908</v>
      </c>
    </row>
    <row r="10" spans="1:3" x14ac:dyDescent="0.2">
      <c r="A10">
        <v>9</v>
      </c>
      <c r="B10">
        <f t="shared" si="0"/>
        <v>1431</v>
      </c>
      <c r="C10">
        <f t="shared" si="1"/>
        <v>1063.5</v>
      </c>
    </row>
    <row r="11" spans="1:3" x14ac:dyDescent="0.2">
      <c r="A11">
        <v>10</v>
      </c>
      <c r="B11">
        <f t="shared" si="0"/>
        <v>1600</v>
      </c>
      <c r="C11">
        <f t="shared" si="1"/>
        <v>1220</v>
      </c>
    </row>
    <row r="12" spans="1:3" x14ac:dyDescent="0.2">
      <c r="A12">
        <v>11</v>
      </c>
      <c r="B12">
        <f t="shared" si="0"/>
        <v>1771</v>
      </c>
      <c r="C12">
        <f t="shared" si="1"/>
        <v>1377.5</v>
      </c>
    </row>
    <row r="13" spans="1:3" x14ac:dyDescent="0.2">
      <c r="A13">
        <v>12</v>
      </c>
      <c r="B13">
        <f t="shared" si="0"/>
        <v>1944</v>
      </c>
      <c r="C13">
        <f t="shared" si="1"/>
        <v>1536</v>
      </c>
    </row>
    <row r="14" spans="1:3" x14ac:dyDescent="0.2">
      <c r="A14">
        <v>13</v>
      </c>
      <c r="B14">
        <f t="shared" si="0"/>
        <v>2119</v>
      </c>
      <c r="C14">
        <f t="shared" si="1"/>
        <v>1695.5</v>
      </c>
    </row>
    <row r="15" spans="1:3" x14ac:dyDescent="0.2">
      <c r="A15">
        <v>14</v>
      </c>
      <c r="B15">
        <f t="shared" si="0"/>
        <v>2296</v>
      </c>
      <c r="C15">
        <f t="shared" si="1"/>
        <v>1856</v>
      </c>
    </row>
    <row r="16" spans="1:3" x14ac:dyDescent="0.2">
      <c r="A16">
        <v>15</v>
      </c>
      <c r="B16">
        <f t="shared" si="0"/>
        <v>2475</v>
      </c>
      <c r="C16">
        <f t="shared" si="1"/>
        <v>2017.5</v>
      </c>
    </row>
    <row r="17" spans="1:3" x14ac:dyDescent="0.2">
      <c r="A17">
        <v>16</v>
      </c>
      <c r="B17">
        <f t="shared" si="0"/>
        <v>2656</v>
      </c>
      <c r="C17">
        <f t="shared" si="1"/>
        <v>2180</v>
      </c>
    </row>
    <row r="18" spans="1:3" x14ac:dyDescent="0.2">
      <c r="A18">
        <v>17</v>
      </c>
      <c r="B18">
        <f t="shared" si="0"/>
        <v>2839</v>
      </c>
      <c r="C18">
        <f t="shared" si="1"/>
        <v>2343.5</v>
      </c>
    </row>
    <row r="19" spans="1:3" x14ac:dyDescent="0.2">
      <c r="A19">
        <v>18</v>
      </c>
      <c r="B19">
        <f t="shared" si="0"/>
        <v>3024</v>
      </c>
      <c r="C19">
        <f t="shared" si="1"/>
        <v>2508</v>
      </c>
    </row>
    <row r="20" spans="1:3" x14ac:dyDescent="0.2">
      <c r="A20">
        <v>19</v>
      </c>
      <c r="B20">
        <f t="shared" si="0"/>
        <v>3211</v>
      </c>
      <c r="C20">
        <f t="shared" si="1"/>
        <v>2673.5</v>
      </c>
    </row>
    <row r="21" spans="1:3" x14ac:dyDescent="0.2">
      <c r="A21">
        <v>20</v>
      </c>
      <c r="B21">
        <f t="shared" si="0"/>
        <v>3400</v>
      </c>
      <c r="C21">
        <f t="shared" si="1"/>
        <v>2840</v>
      </c>
    </row>
    <row r="22" spans="1:3" x14ac:dyDescent="0.2">
      <c r="A22">
        <v>21</v>
      </c>
      <c r="B22">
        <f t="shared" si="0"/>
        <v>3591</v>
      </c>
      <c r="C22">
        <f t="shared" si="1"/>
        <v>3007.5</v>
      </c>
    </row>
    <row r="23" spans="1:3" x14ac:dyDescent="0.2">
      <c r="A23">
        <v>22</v>
      </c>
      <c r="B23">
        <f t="shared" si="0"/>
        <v>3784</v>
      </c>
      <c r="C23">
        <f t="shared" si="1"/>
        <v>3176</v>
      </c>
    </row>
    <row r="24" spans="1:3" x14ac:dyDescent="0.2">
      <c r="A24">
        <v>23</v>
      </c>
      <c r="B24">
        <f t="shared" si="0"/>
        <v>3979</v>
      </c>
      <c r="C24">
        <f t="shared" si="1"/>
        <v>3345.5</v>
      </c>
    </row>
    <row r="25" spans="1:3" x14ac:dyDescent="0.2">
      <c r="A25">
        <v>24</v>
      </c>
      <c r="B25">
        <f t="shared" si="0"/>
        <v>4176</v>
      </c>
      <c r="C25">
        <f t="shared" si="1"/>
        <v>3516</v>
      </c>
    </row>
    <row r="26" spans="1:3" x14ac:dyDescent="0.2">
      <c r="A26">
        <v>25</v>
      </c>
      <c r="B26">
        <f t="shared" si="0"/>
        <v>4375</v>
      </c>
      <c r="C26">
        <f t="shared" si="1"/>
        <v>3687.5</v>
      </c>
    </row>
    <row r="27" spans="1:3" x14ac:dyDescent="0.2">
      <c r="A27">
        <v>26</v>
      </c>
      <c r="B27">
        <f t="shared" si="0"/>
        <v>4576</v>
      </c>
      <c r="C27">
        <f t="shared" si="1"/>
        <v>3860</v>
      </c>
    </row>
    <row r="28" spans="1:3" x14ac:dyDescent="0.2">
      <c r="A28">
        <v>27</v>
      </c>
      <c r="B28">
        <f t="shared" si="0"/>
        <v>4779</v>
      </c>
      <c r="C28">
        <f t="shared" si="1"/>
        <v>4033.5</v>
      </c>
    </row>
    <row r="29" spans="1:3" x14ac:dyDescent="0.2">
      <c r="A29">
        <v>28</v>
      </c>
      <c r="B29">
        <f t="shared" si="0"/>
        <v>4984</v>
      </c>
      <c r="C29">
        <f t="shared" si="1"/>
        <v>4208</v>
      </c>
    </row>
    <row r="30" spans="1:3" x14ac:dyDescent="0.2">
      <c r="A30">
        <v>29</v>
      </c>
      <c r="B30">
        <f t="shared" si="0"/>
        <v>5191</v>
      </c>
      <c r="C30">
        <f t="shared" si="1"/>
        <v>4383.5</v>
      </c>
    </row>
    <row r="31" spans="1:3" x14ac:dyDescent="0.2">
      <c r="A31">
        <v>30</v>
      </c>
      <c r="B31">
        <f t="shared" si="0"/>
        <v>5400</v>
      </c>
      <c r="C31">
        <f t="shared" si="1"/>
        <v>4560</v>
      </c>
    </row>
    <row r="32" spans="1:3" x14ac:dyDescent="0.2">
      <c r="A32">
        <v>31</v>
      </c>
      <c r="B32">
        <f t="shared" si="0"/>
        <v>5611</v>
      </c>
      <c r="C32">
        <f t="shared" si="1"/>
        <v>4737.5</v>
      </c>
    </row>
    <row r="33" spans="1:3" x14ac:dyDescent="0.2">
      <c r="A33">
        <v>32</v>
      </c>
      <c r="B33">
        <f t="shared" si="0"/>
        <v>5824</v>
      </c>
      <c r="C33">
        <f t="shared" si="1"/>
        <v>4916</v>
      </c>
    </row>
    <row r="34" spans="1:3" x14ac:dyDescent="0.2">
      <c r="A34">
        <v>33</v>
      </c>
      <c r="B34">
        <f t="shared" si="0"/>
        <v>6039</v>
      </c>
      <c r="C34">
        <f t="shared" si="1"/>
        <v>5095.5</v>
      </c>
    </row>
    <row r="35" spans="1:3" x14ac:dyDescent="0.2">
      <c r="A35">
        <v>34</v>
      </c>
      <c r="B35">
        <f t="shared" si="0"/>
        <v>6256</v>
      </c>
      <c r="C35">
        <f t="shared" si="1"/>
        <v>5276</v>
      </c>
    </row>
    <row r="36" spans="1:3" x14ac:dyDescent="0.2">
      <c r="A36">
        <v>35</v>
      </c>
      <c r="B36">
        <f t="shared" si="0"/>
        <v>6475</v>
      </c>
      <c r="C36">
        <f t="shared" si="1"/>
        <v>5457.5</v>
      </c>
    </row>
    <row r="37" spans="1:3" x14ac:dyDescent="0.2">
      <c r="A37">
        <v>36</v>
      </c>
      <c r="B37">
        <f t="shared" si="0"/>
        <v>6696</v>
      </c>
      <c r="C37">
        <f t="shared" si="1"/>
        <v>5640</v>
      </c>
    </row>
    <row r="38" spans="1:3" x14ac:dyDescent="0.2">
      <c r="A38">
        <v>37</v>
      </c>
      <c r="B38">
        <f t="shared" si="0"/>
        <v>6919</v>
      </c>
      <c r="C38">
        <f t="shared" si="1"/>
        <v>5823.5</v>
      </c>
    </row>
    <row r="39" spans="1:3" x14ac:dyDescent="0.2">
      <c r="A39">
        <v>38</v>
      </c>
      <c r="B39">
        <f t="shared" si="0"/>
        <v>7144</v>
      </c>
      <c r="C39">
        <f t="shared" si="1"/>
        <v>6008</v>
      </c>
    </row>
    <row r="40" spans="1:3" x14ac:dyDescent="0.2">
      <c r="A40">
        <v>39</v>
      </c>
      <c r="B40">
        <f t="shared" si="0"/>
        <v>7371</v>
      </c>
      <c r="C40">
        <f t="shared" si="1"/>
        <v>6193.5</v>
      </c>
    </row>
    <row r="41" spans="1:3" x14ac:dyDescent="0.2">
      <c r="A41">
        <v>40</v>
      </c>
      <c r="B41">
        <f t="shared" si="0"/>
        <v>7600</v>
      </c>
      <c r="C41">
        <f t="shared" si="1"/>
        <v>6380</v>
      </c>
    </row>
    <row r="42" spans="1:3" x14ac:dyDescent="0.2">
      <c r="A42">
        <v>41</v>
      </c>
      <c r="B42">
        <f t="shared" si="0"/>
        <v>7831</v>
      </c>
      <c r="C42">
        <f t="shared" si="1"/>
        <v>6567.5</v>
      </c>
    </row>
    <row r="43" spans="1:3" x14ac:dyDescent="0.2">
      <c r="A43">
        <v>42</v>
      </c>
      <c r="B43">
        <f t="shared" si="0"/>
        <v>8064</v>
      </c>
      <c r="C43">
        <f t="shared" si="1"/>
        <v>6756</v>
      </c>
    </row>
    <row r="44" spans="1:3" x14ac:dyDescent="0.2">
      <c r="A44">
        <v>43</v>
      </c>
      <c r="B44">
        <f t="shared" si="0"/>
        <v>8299</v>
      </c>
      <c r="C44">
        <f t="shared" si="1"/>
        <v>6945.5</v>
      </c>
    </row>
    <row r="45" spans="1:3" x14ac:dyDescent="0.2">
      <c r="A45">
        <v>44</v>
      </c>
      <c r="B45">
        <f t="shared" si="0"/>
        <v>8536</v>
      </c>
      <c r="C45">
        <f t="shared" si="1"/>
        <v>7136</v>
      </c>
    </row>
    <row r="46" spans="1:3" x14ac:dyDescent="0.2">
      <c r="A46">
        <v>45</v>
      </c>
      <c r="B46">
        <f t="shared" si="0"/>
        <v>8775</v>
      </c>
      <c r="C46">
        <f t="shared" si="1"/>
        <v>7327.5</v>
      </c>
    </row>
    <row r="47" spans="1:3" x14ac:dyDescent="0.2">
      <c r="A47">
        <v>46</v>
      </c>
      <c r="B47">
        <f t="shared" si="0"/>
        <v>9016</v>
      </c>
      <c r="C47">
        <f t="shared" si="1"/>
        <v>7520</v>
      </c>
    </row>
    <row r="48" spans="1:3" x14ac:dyDescent="0.2">
      <c r="A48">
        <v>47</v>
      </c>
      <c r="B48">
        <f t="shared" si="0"/>
        <v>9259</v>
      </c>
      <c r="C48">
        <f t="shared" si="1"/>
        <v>7713.5</v>
      </c>
    </row>
    <row r="49" spans="1:3" x14ac:dyDescent="0.2">
      <c r="A49">
        <v>48</v>
      </c>
      <c r="B49">
        <f t="shared" si="0"/>
        <v>9504</v>
      </c>
      <c r="C49">
        <f t="shared" si="1"/>
        <v>7908</v>
      </c>
    </row>
    <row r="50" spans="1:3" x14ac:dyDescent="0.2">
      <c r="A50">
        <v>49</v>
      </c>
      <c r="B50">
        <f t="shared" si="0"/>
        <v>9751</v>
      </c>
      <c r="C50">
        <f t="shared" si="1"/>
        <v>8103.5</v>
      </c>
    </row>
    <row r="51" spans="1:3" x14ac:dyDescent="0.2">
      <c r="A51">
        <v>50</v>
      </c>
      <c r="B51">
        <f t="shared" si="0"/>
        <v>10000</v>
      </c>
      <c r="C51">
        <f t="shared" si="1"/>
        <v>8300</v>
      </c>
    </row>
    <row r="52" spans="1:3" x14ac:dyDescent="0.2">
      <c r="A52">
        <v>51</v>
      </c>
      <c r="B52">
        <f t="shared" si="0"/>
        <v>10251</v>
      </c>
      <c r="C52">
        <f t="shared" si="1"/>
        <v>8497.5</v>
      </c>
    </row>
    <row r="53" spans="1:3" x14ac:dyDescent="0.2">
      <c r="A53">
        <v>52</v>
      </c>
      <c r="B53">
        <f t="shared" si="0"/>
        <v>10504</v>
      </c>
      <c r="C53">
        <f t="shared" si="1"/>
        <v>8696</v>
      </c>
    </row>
    <row r="54" spans="1:3" x14ac:dyDescent="0.2">
      <c r="A54">
        <v>53</v>
      </c>
      <c r="B54">
        <f t="shared" si="0"/>
        <v>10759</v>
      </c>
      <c r="C54">
        <f t="shared" si="1"/>
        <v>8895.5</v>
      </c>
    </row>
    <row r="55" spans="1:3" x14ac:dyDescent="0.2">
      <c r="A55">
        <v>54</v>
      </c>
      <c r="B55">
        <f t="shared" si="0"/>
        <v>11016</v>
      </c>
      <c r="C55">
        <f t="shared" si="1"/>
        <v>9096</v>
      </c>
    </row>
    <row r="56" spans="1:3" x14ac:dyDescent="0.2">
      <c r="A56">
        <v>55</v>
      </c>
      <c r="B56">
        <f t="shared" si="0"/>
        <v>11275</v>
      </c>
      <c r="C56">
        <f t="shared" si="1"/>
        <v>9297.5</v>
      </c>
    </row>
    <row r="57" spans="1:3" x14ac:dyDescent="0.2">
      <c r="A57">
        <v>56</v>
      </c>
      <c r="B57">
        <f t="shared" si="0"/>
        <v>11536</v>
      </c>
      <c r="C57">
        <f t="shared" si="1"/>
        <v>9500</v>
      </c>
    </row>
    <row r="58" spans="1:3" x14ac:dyDescent="0.2">
      <c r="A58">
        <v>57</v>
      </c>
      <c r="B58">
        <f t="shared" si="0"/>
        <v>11799</v>
      </c>
      <c r="C58">
        <f t="shared" si="1"/>
        <v>9703.5</v>
      </c>
    </row>
    <row r="59" spans="1:3" x14ac:dyDescent="0.2">
      <c r="A59">
        <v>58</v>
      </c>
      <c r="B59">
        <f t="shared" si="0"/>
        <v>12064</v>
      </c>
      <c r="C59">
        <f t="shared" si="1"/>
        <v>9908</v>
      </c>
    </row>
    <row r="60" spans="1:3" x14ac:dyDescent="0.2">
      <c r="A60">
        <v>59</v>
      </c>
      <c r="B60">
        <f t="shared" si="0"/>
        <v>12331</v>
      </c>
      <c r="C60">
        <f t="shared" si="1"/>
        <v>10113.5</v>
      </c>
    </row>
    <row r="61" spans="1:3" x14ac:dyDescent="0.2">
      <c r="A61">
        <v>60</v>
      </c>
      <c r="B61">
        <f t="shared" si="0"/>
        <v>12600</v>
      </c>
      <c r="C61">
        <f t="shared" si="1"/>
        <v>10320</v>
      </c>
    </row>
    <row r="62" spans="1:3" x14ac:dyDescent="0.2">
      <c r="A62">
        <v>61</v>
      </c>
      <c r="B62">
        <f t="shared" si="0"/>
        <v>12871</v>
      </c>
      <c r="C62">
        <f t="shared" si="1"/>
        <v>10527.5</v>
      </c>
    </row>
    <row r="63" spans="1:3" x14ac:dyDescent="0.2">
      <c r="A63">
        <v>62</v>
      </c>
      <c r="B63">
        <f t="shared" si="0"/>
        <v>13144</v>
      </c>
      <c r="C63">
        <f t="shared" si="1"/>
        <v>10736</v>
      </c>
    </row>
    <row r="64" spans="1:3" x14ac:dyDescent="0.2">
      <c r="A64">
        <v>63</v>
      </c>
      <c r="B64">
        <f t="shared" si="0"/>
        <v>13419</v>
      </c>
      <c r="C64">
        <f t="shared" si="1"/>
        <v>10945.5</v>
      </c>
    </row>
    <row r="65" spans="1:3" x14ac:dyDescent="0.2">
      <c r="A65">
        <v>64</v>
      </c>
      <c r="B65">
        <f t="shared" si="0"/>
        <v>13696</v>
      </c>
      <c r="C65">
        <f t="shared" si="1"/>
        <v>11156</v>
      </c>
    </row>
    <row r="66" spans="1:3" x14ac:dyDescent="0.2">
      <c r="A66">
        <v>65</v>
      </c>
      <c r="B66">
        <f t="shared" si="0"/>
        <v>13975</v>
      </c>
      <c r="C66">
        <f t="shared" si="1"/>
        <v>11367.5</v>
      </c>
    </row>
    <row r="67" spans="1:3" x14ac:dyDescent="0.2">
      <c r="A67">
        <v>66</v>
      </c>
      <c r="B67">
        <f t="shared" ref="B67:B101" si="2">-A67^2+150*A67</f>
        <v>14256</v>
      </c>
      <c r="C67">
        <f t="shared" ref="C67:C101" si="3">B67-(0.5*A67^2+3*A67+300)</f>
        <v>11580</v>
      </c>
    </row>
    <row r="68" spans="1:3" x14ac:dyDescent="0.2">
      <c r="A68">
        <v>67</v>
      </c>
      <c r="B68">
        <f t="shared" si="2"/>
        <v>14539</v>
      </c>
      <c r="C68">
        <f t="shared" si="3"/>
        <v>11793.5</v>
      </c>
    </row>
    <row r="69" spans="1:3" x14ac:dyDescent="0.2">
      <c r="A69">
        <v>68</v>
      </c>
      <c r="B69">
        <f t="shared" si="2"/>
        <v>14824</v>
      </c>
      <c r="C69">
        <f t="shared" si="3"/>
        <v>12008</v>
      </c>
    </row>
    <row r="70" spans="1:3" x14ac:dyDescent="0.2">
      <c r="A70">
        <v>69</v>
      </c>
      <c r="B70">
        <f t="shared" si="2"/>
        <v>15111</v>
      </c>
      <c r="C70">
        <f t="shared" si="3"/>
        <v>12223.5</v>
      </c>
    </row>
    <row r="71" spans="1:3" x14ac:dyDescent="0.2">
      <c r="A71">
        <v>70</v>
      </c>
      <c r="B71">
        <f t="shared" si="2"/>
        <v>15400</v>
      </c>
      <c r="C71">
        <f t="shared" si="3"/>
        <v>12440</v>
      </c>
    </row>
    <row r="72" spans="1:3" x14ac:dyDescent="0.2">
      <c r="A72">
        <v>71</v>
      </c>
      <c r="B72">
        <f t="shared" si="2"/>
        <v>15691</v>
      </c>
      <c r="C72">
        <f t="shared" si="3"/>
        <v>12657.5</v>
      </c>
    </row>
    <row r="73" spans="1:3" x14ac:dyDescent="0.2">
      <c r="A73">
        <v>72</v>
      </c>
      <c r="B73">
        <f t="shared" si="2"/>
        <v>15984</v>
      </c>
      <c r="C73">
        <f t="shared" si="3"/>
        <v>12876</v>
      </c>
    </row>
    <row r="74" spans="1:3" x14ac:dyDescent="0.2">
      <c r="A74">
        <v>73</v>
      </c>
      <c r="B74">
        <f t="shared" si="2"/>
        <v>16279</v>
      </c>
      <c r="C74">
        <f t="shared" si="3"/>
        <v>13095.5</v>
      </c>
    </row>
    <row r="75" spans="1:3" x14ac:dyDescent="0.2">
      <c r="A75">
        <v>74</v>
      </c>
      <c r="B75">
        <f t="shared" si="2"/>
        <v>16576</v>
      </c>
      <c r="C75">
        <f t="shared" si="3"/>
        <v>13316</v>
      </c>
    </row>
    <row r="76" spans="1:3" x14ac:dyDescent="0.2">
      <c r="A76">
        <v>75</v>
      </c>
      <c r="B76">
        <f t="shared" si="2"/>
        <v>16875</v>
      </c>
      <c r="C76">
        <f t="shared" si="3"/>
        <v>13537.5</v>
      </c>
    </row>
    <row r="77" spans="1:3" x14ac:dyDescent="0.2">
      <c r="A77">
        <v>76</v>
      </c>
      <c r="B77">
        <f t="shared" si="2"/>
        <v>17176</v>
      </c>
      <c r="C77">
        <f t="shared" si="3"/>
        <v>13760</v>
      </c>
    </row>
    <row r="78" spans="1:3" x14ac:dyDescent="0.2">
      <c r="A78">
        <v>77</v>
      </c>
      <c r="B78">
        <f t="shared" si="2"/>
        <v>17479</v>
      </c>
      <c r="C78">
        <f t="shared" si="3"/>
        <v>13983.5</v>
      </c>
    </row>
    <row r="79" spans="1:3" x14ac:dyDescent="0.2">
      <c r="A79">
        <v>78</v>
      </c>
      <c r="B79">
        <f t="shared" si="2"/>
        <v>17784</v>
      </c>
      <c r="C79">
        <f t="shared" si="3"/>
        <v>14208</v>
      </c>
    </row>
    <row r="80" spans="1:3" x14ac:dyDescent="0.2">
      <c r="A80">
        <v>79</v>
      </c>
      <c r="B80">
        <f t="shared" si="2"/>
        <v>18091</v>
      </c>
      <c r="C80">
        <f t="shared" si="3"/>
        <v>14433.5</v>
      </c>
    </row>
    <row r="81" spans="1:3" x14ac:dyDescent="0.2">
      <c r="A81">
        <v>80</v>
      </c>
      <c r="B81">
        <f t="shared" si="2"/>
        <v>18400</v>
      </c>
      <c r="C81">
        <f t="shared" si="3"/>
        <v>14660</v>
      </c>
    </row>
    <row r="82" spans="1:3" x14ac:dyDescent="0.2">
      <c r="A82">
        <v>81</v>
      </c>
      <c r="B82">
        <f t="shared" si="2"/>
        <v>18711</v>
      </c>
      <c r="C82">
        <f t="shared" si="3"/>
        <v>14887.5</v>
      </c>
    </row>
    <row r="83" spans="1:3" x14ac:dyDescent="0.2">
      <c r="A83">
        <v>82</v>
      </c>
      <c r="B83">
        <f t="shared" si="2"/>
        <v>19024</v>
      </c>
      <c r="C83">
        <f t="shared" si="3"/>
        <v>15116</v>
      </c>
    </row>
    <row r="84" spans="1:3" x14ac:dyDescent="0.2">
      <c r="A84">
        <v>83</v>
      </c>
      <c r="B84">
        <f t="shared" si="2"/>
        <v>19339</v>
      </c>
      <c r="C84">
        <f t="shared" si="3"/>
        <v>15345.5</v>
      </c>
    </row>
    <row r="85" spans="1:3" x14ac:dyDescent="0.2">
      <c r="A85">
        <v>84</v>
      </c>
      <c r="B85">
        <f t="shared" si="2"/>
        <v>19656</v>
      </c>
      <c r="C85">
        <f t="shared" si="3"/>
        <v>15576</v>
      </c>
    </row>
    <row r="86" spans="1:3" x14ac:dyDescent="0.2">
      <c r="A86">
        <v>85</v>
      </c>
      <c r="B86">
        <f t="shared" si="2"/>
        <v>19975</v>
      </c>
      <c r="C86">
        <f t="shared" si="3"/>
        <v>15807.5</v>
      </c>
    </row>
    <row r="87" spans="1:3" x14ac:dyDescent="0.2">
      <c r="A87">
        <v>86</v>
      </c>
      <c r="B87">
        <f t="shared" si="2"/>
        <v>20296</v>
      </c>
      <c r="C87">
        <f t="shared" si="3"/>
        <v>16040</v>
      </c>
    </row>
    <row r="88" spans="1:3" x14ac:dyDescent="0.2">
      <c r="A88">
        <v>87</v>
      </c>
      <c r="B88">
        <f t="shared" si="2"/>
        <v>20619</v>
      </c>
      <c r="C88">
        <f t="shared" si="3"/>
        <v>16273.5</v>
      </c>
    </row>
    <row r="89" spans="1:3" x14ac:dyDescent="0.2">
      <c r="A89">
        <v>88</v>
      </c>
      <c r="B89">
        <f t="shared" si="2"/>
        <v>20944</v>
      </c>
      <c r="C89">
        <f t="shared" si="3"/>
        <v>16508</v>
      </c>
    </row>
    <row r="90" spans="1:3" x14ac:dyDescent="0.2">
      <c r="A90">
        <v>89</v>
      </c>
      <c r="B90">
        <f t="shared" si="2"/>
        <v>21271</v>
      </c>
      <c r="C90">
        <f t="shared" si="3"/>
        <v>16743.5</v>
      </c>
    </row>
    <row r="91" spans="1:3" x14ac:dyDescent="0.2">
      <c r="A91">
        <v>90</v>
      </c>
      <c r="B91">
        <f t="shared" si="2"/>
        <v>21600</v>
      </c>
      <c r="C91">
        <f t="shared" si="3"/>
        <v>16980</v>
      </c>
    </row>
    <row r="92" spans="1:3" x14ac:dyDescent="0.2">
      <c r="A92">
        <v>91</v>
      </c>
      <c r="B92">
        <f t="shared" si="2"/>
        <v>21931</v>
      </c>
      <c r="C92">
        <f t="shared" si="3"/>
        <v>17217.5</v>
      </c>
    </row>
    <row r="93" spans="1:3" x14ac:dyDescent="0.2">
      <c r="A93">
        <v>92</v>
      </c>
      <c r="B93">
        <f t="shared" si="2"/>
        <v>22264</v>
      </c>
      <c r="C93">
        <f t="shared" si="3"/>
        <v>17456</v>
      </c>
    </row>
    <row r="94" spans="1:3" x14ac:dyDescent="0.2">
      <c r="A94">
        <v>93</v>
      </c>
      <c r="B94">
        <f t="shared" si="2"/>
        <v>22599</v>
      </c>
      <c r="C94">
        <f t="shared" si="3"/>
        <v>17695.5</v>
      </c>
    </row>
    <row r="95" spans="1:3" x14ac:dyDescent="0.2">
      <c r="A95">
        <v>94</v>
      </c>
      <c r="B95">
        <f t="shared" si="2"/>
        <v>22936</v>
      </c>
      <c r="C95">
        <f t="shared" si="3"/>
        <v>17936</v>
      </c>
    </row>
    <row r="96" spans="1:3" x14ac:dyDescent="0.2">
      <c r="A96">
        <v>95</v>
      </c>
      <c r="B96">
        <f t="shared" si="2"/>
        <v>23275</v>
      </c>
      <c r="C96">
        <f t="shared" si="3"/>
        <v>18177.5</v>
      </c>
    </row>
    <row r="97" spans="1:3" x14ac:dyDescent="0.2">
      <c r="A97">
        <v>96</v>
      </c>
      <c r="B97">
        <f t="shared" si="2"/>
        <v>23616</v>
      </c>
      <c r="C97">
        <f t="shared" si="3"/>
        <v>18420</v>
      </c>
    </row>
    <row r="98" spans="1:3" x14ac:dyDescent="0.2">
      <c r="A98">
        <v>97</v>
      </c>
      <c r="B98">
        <f t="shared" si="2"/>
        <v>23959</v>
      </c>
      <c r="C98">
        <f t="shared" si="3"/>
        <v>18663.5</v>
      </c>
    </row>
    <row r="99" spans="1:3" x14ac:dyDescent="0.2">
      <c r="A99">
        <v>98</v>
      </c>
      <c r="B99">
        <f t="shared" si="2"/>
        <v>24304</v>
      </c>
      <c r="C99">
        <f t="shared" si="3"/>
        <v>18908</v>
      </c>
    </row>
    <row r="100" spans="1:3" x14ac:dyDescent="0.2">
      <c r="A100">
        <v>99</v>
      </c>
      <c r="B100">
        <f t="shared" si="2"/>
        <v>24651</v>
      </c>
      <c r="C100">
        <f t="shared" si="3"/>
        <v>19153.5</v>
      </c>
    </row>
    <row r="101" spans="1:3" x14ac:dyDescent="0.2">
      <c r="A101">
        <v>100</v>
      </c>
      <c r="B101">
        <f t="shared" si="2"/>
        <v>25000</v>
      </c>
      <c r="C101">
        <f t="shared" si="3"/>
        <v>19400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EC3D-F07D-BB41-A4F5-825EA603B6A1}">
  <dimension ref="A1:E101"/>
  <sheetViews>
    <sheetView tabSelected="1" topLeftCell="A21" workbookViewId="0">
      <selection activeCell="D44" sqref="D44"/>
    </sheetView>
  </sheetViews>
  <sheetFormatPr baseColWidth="10" defaultRowHeight="16" x14ac:dyDescent="0.2"/>
  <cols>
    <col min="1" max="1" width="22.6640625" customWidth="1"/>
    <col min="2" max="2" width="32" customWidth="1"/>
    <col min="3" max="3" width="18.83203125" customWidth="1"/>
    <col min="4" max="4" width="28.5" customWidth="1"/>
  </cols>
  <sheetData>
    <row r="1" spans="1:5" x14ac:dyDescent="0.2">
      <c r="A1" s="5" t="s">
        <v>28</v>
      </c>
      <c r="B1" s="5" t="s">
        <v>32</v>
      </c>
      <c r="C1" s="5" t="s">
        <v>33</v>
      </c>
      <c r="D1" s="5" t="s">
        <v>34</v>
      </c>
    </row>
    <row r="2" spans="1:5" x14ac:dyDescent="0.2">
      <c r="A2">
        <v>1</v>
      </c>
      <c r="B2">
        <v>151</v>
      </c>
      <c r="C2">
        <v>-152.5</v>
      </c>
      <c r="D2">
        <f>-3*A2+147</f>
        <v>144</v>
      </c>
      <c r="E2" t="b">
        <f>D2=0</f>
        <v>0</v>
      </c>
    </row>
    <row r="3" spans="1:5" x14ac:dyDescent="0.2">
      <c r="A3">
        <v>2</v>
      </c>
      <c r="B3">
        <v>304</v>
      </c>
      <c r="C3">
        <v>-4</v>
      </c>
      <c r="D3">
        <f t="shared" ref="D3:D66" si="0">-3*A3+147</f>
        <v>141</v>
      </c>
      <c r="E3" t="b">
        <f t="shared" ref="E3:E66" si="1">D3=0</f>
        <v>0</v>
      </c>
    </row>
    <row r="4" spans="1:5" x14ac:dyDescent="0.2">
      <c r="A4">
        <v>3</v>
      </c>
      <c r="B4">
        <v>459</v>
      </c>
      <c r="C4">
        <v>145.5</v>
      </c>
      <c r="D4">
        <f t="shared" si="0"/>
        <v>138</v>
      </c>
      <c r="E4" t="b">
        <f t="shared" si="1"/>
        <v>0</v>
      </c>
    </row>
    <row r="5" spans="1:5" x14ac:dyDescent="0.2">
      <c r="A5">
        <v>4</v>
      </c>
      <c r="B5">
        <v>616</v>
      </c>
      <c r="C5">
        <v>296</v>
      </c>
      <c r="D5">
        <f t="shared" si="0"/>
        <v>135</v>
      </c>
      <c r="E5" t="b">
        <f t="shared" si="1"/>
        <v>0</v>
      </c>
    </row>
    <row r="6" spans="1:5" x14ac:dyDescent="0.2">
      <c r="A6">
        <v>5</v>
      </c>
      <c r="B6">
        <v>775</v>
      </c>
      <c r="C6">
        <v>447.5</v>
      </c>
      <c r="D6">
        <f t="shared" si="0"/>
        <v>132</v>
      </c>
      <c r="E6" t="b">
        <f t="shared" si="1"/>
        <v>0</v>
      </c>
    </row>
    <row r="7" spans="1:5" x14ac:dyDescent="0.2">
      <c r="A7">
        <v>6</v>
      </c>
      <c r="B7">
        <v>936</v>
      </c>
      <c r="C7">
        <v>600</v>
      </c>
      <c r="D7">
        <f t="shared" si="0"/>
        <v>129</v>
      </c>
      <c r="E7" t="b">
        <f t="shared" si="1"/>
        <v>0</v>
      </c>
    </row>
    <row r="8" spans="1:5" x14ac:dyDescent="0.2">
      <c r="A8">
        <v>7</v>
      </c>
      <c r="B8">
        <v>1099</v>
      </c>
      <c r="C8">
        <v>753.5</v>
      </c>
      <c r="D8">
        <f t="shared" si="0"/>
        <v>126</v>
      </c>
      <c r="E8" t="b">
        <f t="shared" si="1"/>
        <v>0</v>
      </c>
    </row>
    <row r="9" spans="1:5" x14ac:dyDescent="0.2">
      <c r="A9">
        <v>8</v>
      </c>
      <c r="B9">
        <v>1264</v>
      </c>
      <c r="C9">
        <v>908</v>
      </c>
      <c r="D9">
        <f t="shared" si="0"/>
        <v>123</v>
      </c>
      <c r="E9" t="b">
        <f t="shared" si="1"/>
        <v>0</v>
      </c>
    </row>
    <row r="10" spans="1:5" x14ac:dyDescent="0.2">
      <c r="A10">
        <v>9</v>
      </c>
      <c r="B10">
        <v>1431</v>
      </c>
      <c r="C10">
        <v>1063.5</v>
      </c>
      <c r="D10">
        <f t="shared" si="0"/>
        <v>120</v>
      </c>
      <c r="E10" t="b">
        <f t="shared" si="1"/>
        <v>0</v>
      </c>
    </row>
    <row r="11" spans="1:5" x14ac:dyDescent="0.2">
      <c r="A11">
        <v>10</v>
      </c>
      <c r="B11">
        <v>1600</v>
      </c>
      <c r="C11">
        <v>1220</v>
      </c>
      <c r="D11">
        <f t="shared" si="0"/>
        <v>117</v>
      </c>
      <c r="E11" t="b">
        <f t="shared" si="1"/>
        <v>0</v>
      </c>
    </row>
    <row r="12" spans="1:5" x14ac:dyDescent="0.2">
      <c r="A12">
        <v>11</v>
      </c>
      <c r="B12">
        <v>1771</v>
      </c>
      <c r="C12">
        <v>1377.5</v>
      </c>
      <c r="D12">
        <f t="shared" si="0"/>
        <v>114</v>
      </c>
      <c r="E12" t="b">
        <f t="shared" si="1"/>
        <v>0</v>
      </c>
    </row>
    <row r="13" spans="1:5" x14ac:dyDescent="0.2">
      <c r="A13">
        <v>12</v>
      </c>
      <c r="B13">
        <v>1944</v>
      </c>
      <c r="C13">
        <v>1536</v>
      </c>
      <c r="D13">
        <f t="shared" si="0"/>
        <v>111</v>
      </c>
      <c r="E13" t="b">
        <f t="shared" si="1"/>
        <v>0</v>
      </c>
    </row>
    <row r="14" spans="1:5" x14ac:dyDescent="0.2">
      <c r="A14">
        <v>13</v>
      </c>
      <c r="B14">
        <v>2119</v>
      </c>
      <c r="C14">
        <v>1695.5</v>
      </c>
      <c r="D14">
        <f t="shared" si="0"/>
        <v>108</v>
      </c>
      <c r="E14" t="b">
        <f t="shared" si="1"/>
        <v>0</v>
      </c>
    </row>
    <row r="15" spans="1:5" x14ac:dyDescent="0.2">
      <c r="A15">
        <v>14</v>
      </c>
      <c r="B15">
        <v>2296</v>
      </c>
      <c r="C15">
        <v>1856</v>
      </c>
      <c r="D15">
        <f t="shared" si="0"/>
        <v>105</v>
      </c>
      <c r="E15" t="b">
        <f t="shared" si="1"/>
        <v>0</v>
      </c>
    </row>
    <row r="16" spans="1:5" x14ac:dyDescent="0.2">
      <c r="A16">
        <v>15</v>
      </c>
      <c r="B16">
        <v>2475</v>
      </c>
      <c r="C16">
        <v>2017.5</v>
      </c>
      <c r="D16">
        <f t="shared" si="0"/>
        <v>102</v>
      </c>
      <c r="E16" t="b">
        <f t="shared" si="1"/>
        <v>0</v>
      </c>
    </row>
    <row r="17" spans="1:5" x14ac:dyDescent="0.2">
      <c r="A17">
        <v>16</v>
      </c>
      <c r="B17">
        <v>2656</v>
      </c>
      <c r="C17">
        <v>2180</v>
      </c>
      <c r="D17">
        <f t="shared" si="0"/>
        <v>99</v>
      </c>
      <c r="E17" t="b">
        <f t="shared" si="1"/>
        <v>0</v>
      </c>
    </row>
    <row r="18" spans="1:5" x14ac:dyDescent="0.2">
      <c r="A18">
        <v>17</v>
      </c>
      <c r="B18">
        <v>2839</v>
      </c>
      <c r="C18">
        <v>2343.5</v>
      </c>
      <c r="D18">
        <f t="shared" si="0"/>
        <v>96</v>
      </c>
      <c r="E18" t="b">
        <f t="shared" si="1"/>
        <v>0</v>
      </c>
    </row>
    <row r="19" spans="1:5" x14ac:dyDescent="0.2">
      <c r="A19">
        <v>18</v>
      </c>
      <c r="B19">
        <v>3024</v>
      </c>
      <c r="C19">
        <v>2508</v>
      </c>
      <c r="D19">
        <f t="shared" si="0"/>
        <v>93</v>
      </c>
      <c r="E19" t="b">
        <f t="shared" si="1"/>
        <v>0</v>
      </c>
    </row>
    <row r="20" spans="1:5" x14ac:dyDescent="0.2">
      <c r="A20">
        <v>19</v>
      </c>
      <c r="B20">
        <v>3211</v>
      </c>
      <c r="C20">
        <v>2673.5</v>
      </c>
      <c r="D20">
        <f t="shared" si="0"/>
        <v>90</v>
      </c>
      <c r="E20" t="b">
        <f t="shared" si="1"/>
        <v>0</v>
      </c>
    </row>
    <row r="21" spans="1:5" x14ac:dyDescent="0.2">
      <c r="A21">
        <v>20</v>
      </c>
      <c r="B21">
        <v>3400</v>
      </c>
      <c r="C21">
        <v>2840</v>
      </c>
      <c r="D21">
        <f t="shared" si="0"/>
        <v>87</v>
      </c>
      <c r="E21" t="b">
        <f t="shared" si="1"/>
        <v>0</v>
      </c>
    </row>
    <row r="22" spans="1:5" x14ac:dyDescent="0.2">
      <c r="A22">
        <v>21</v>
      </c>
      <c r="B22">
        <v>3591</v>
      </c>
      <c r="C22">
        <v>3007.5</v>
      </c>
      <c r="D22">
        <f t="shared" si="0"/>
        <v>84</v>
      </c>
      <c r="E22" t="b">
        <f t="shared" si="1"/>
        <v>0</v>
      </c>
    </row>
    <row r="23" spans="1:5" x14ac:dyDescent="0.2">
      <c r="A23">
        <v>22</v>
      </c>
      <c r="B23">
        <v>3784</v>
      </c>
      <c r="C23">
        <v>3176</v>
      </c>
      <c r="D23">
        <f t="shared" si="0"/>
        <v>81</v>
      </c>
      <c r="E23" t="b">
        <f t="shared" si="1"/>
        <v>0</v>
      </c>
    </row>
    <row r="24" spans="1:5" x14ac:dyDescent="0.2">
      <c r="A24">
        <v>23</v>
      </c>
      <c r="B24">
        <v>3979</v>
      </c>
      <c r="C24">
        <v>3345.5</v>
      </c>
      <c r="D24">
        <f t="shared" si="0"/>
        <v>78</v>
      </c>
      <c r="E24" t="b">
        <f t="shared" si="1"/>
        <v>0</v>
      </c>
    </row>
    <row r="25" spans="1:5" x14ac:dyDescent="0.2">
      <c r="A25">
        <v>24</v>
      </c>
      <c r="B25">
        <v>4176</v>
      </c>
      <c r="C25">
        <v>3516</v>
      </c>
      <c r="D25">
        <f t="shared" si="0"/>
        <v>75</v>
      </c>
      <c r="E25" t="b">
        <f t="shared" si="1"/>
        <v>0</v>
      </c>
    </row>
    <row r="26" spans="1:5" x14ac:dyDescent="0.2">
      <c r="A26">
        <v>25</v>
      </c>
      <c r="B26">
        <v>4375</v>
      </c>
      <c r="C26">
        <v>3687.5</v>
      </c>
      <c r="D26">
        <f t="shared" si="0"/>
        <v>72</v>
      </c>
      <c r="E26" t="b">
        <f t="shared" si="1"/>
        <v>0</v>
      </c>
    </row>
    <row r="27" spans="1:5" x14ac:dyDescent="0.2">
      <c r="A27">
        <v>26</v>
      </c>
      <c r="B27">
        <v>4576</v>
      </c>
      <c r="C27">
        <v>3860</v>
      </c>
      <c r="D27">
        <f t="shared" si="0"/>
        <v>69</v>
      </c>
      <c r="E27" t="b">
        <f t="shared" si="1"/>
        <v>0</v>
      </c>
    </row>
    <row r="28" spans="1:5" x14ac:dyDescent="0.2">
      <c r="A28">
        <v>27</v>
      </c>
      <c r="B28">
        <v>4779</v>
      </c>
      <c r="C28">
        <v>4033.5</v>
      </c>
      <c r="D28">
        <f t="shared" si="0"/>
        <v>66</v>
      </c>
      <c r="E28" t="b">
        <f t="shared" si="1"/>
        <v>0</v>
      </c>
    </row>
    <row r="29" spans="1:5" x14ac:dyDescent="0.2">
      <c r="A29">
        <v>28</v>
      </c>
      <c r="B29">
        <v>4984</v>
      </c>
      <c r="C29">
        <v>4208</v>
      </c>
      <c r="D29">
        <f t="shared" si="0"/>
        <v>63</v>
      </c>
      <c r="E29" t="b">
        <f t="shared" si="1"/>
        <v>0</v>
      </c>
    </row>
    <row r="30" spans="1:5" x14ac:dyDescent="0.2">
      <c r="A30">
        <v>29</v>
      </c>
      <c r="B30">
        <v>5191</v>
      </c>
      <c r="C30">
        <v>4383.5</v>
      </c>
      <c r="D30">
        <f t="shared" si="0"/>
        <v>60</v>
      </c>
      <c r="E30" t="b">
        <f t="shared" si="1"/>
        <v>0</v>
      </c>
    </row>
    <row r="31" spans="1:5" x14ac:dyDescent="0.2">
      <c r="A31">
        <v>30</v>
      </c>
      <c r="B31">
        <v>5400</v>
      </c>
      <c r="C31">
        <v>4560</v>
      </c>
      <c r="D31">
        <f t="shared" si="0"/>
        <v>57</v>
      </c>
      <c r="E31" t="b">
        <f t="shared" si="1"/>
        <v>0</v>
      </c>
    </row>
    <row r="32" spans="1:5" x14ac:dyDescent="0.2">
      <c r="A32">
        <v>31</v>
      </c>
      <c r="B32">
        <v>5611</v>
      </c>
      <c r="C32">
        <v>4737.5</v>
      </c>
      <c r="D32">
        <f t="shared" si="0"/>
        <v>54</v>
      </c>
      <c r="E32" t="b">
        <f t="shared" si="1"/>
        <v>0</v>
      </c>
    </row>
    <row r="33" spans="1:5" x14ac:dyDescent="0.2">
      <c r="A33">
        <v>32</v>
      </c>
      <c r="B33">
        <v>5824</v>
      </c>
      <c r="C33">
        <v>4916</v>
      </c>
      <c r="D33">
        <f t="shared" si="0"/>
        <v>51</v>
      </c>
      <c r="E33" t="b">
        <f t="shared" si="1"/>
        <v>0</v>
      </c>
    </row>
    <row r="34" spans="1:5" x14ac:dyDescent="0.2">
      <c r="A34">
        <v>33</v>
      </c>
      <c r="B34">
        <v>6039</v>
      </c>
      <c r="C34">
        <v>5095.5</v>
      </c>
      <c r="D34">
        <f t="shared" si="0"/>
        <v>48</v>
      </c>
      <c r="E34" t="b">
        <f t="shared" si="1"/>
        <v>0</v>
      </c>
    </row>
    <row r="35" spans="1:5" x14ac:dyDescent="0.2">
      <c r="A35">
        <v>34</v>
      </c>
      <c r="B35">
        <v>6256</v>
      </c>
      <c r="C35">
        <v>5276</v>
      </c>
      <c r="D35">
        <f t="shared" si="0"/>
        <v>45</v>
      </c>
      <c r="E35" t="b">
        <f t="shared" si="1"/>
        <v>0</v>
      </c>
    </row>
    <row r="36" spans="1:5" x14ac:dyDescent="0.2">
      <c r="A36">
        <v>35</v>
      </c>
      <c r="B36">
        <v>6475</v>
      </c>
      <c r="C36">
        <v>5457.5</v>
      </c>
      <c r="D36">
        <f t="shared" si="0"/>
        <v>42</v>
      </c>
      <c r="E36" t="b">
        <f t="shared" si="1"/>
        <v>0</v>
      </c>
    </row>
    <row r="37" spans="1:5" x14ac:dyDescent="0.2">
      <c r="A37">
        <v>36</v>
      </c>
      <c r="B37">
        <v>6696</v>
      </c>
      <c r="C37">
        <v>5640</v>
      </c>
      <c r="D37">
        <f t="shared" si="0"/>
        <v>39</v>
      </c>
      <c r="E37" t="b">
        <f t="shared" si="1"/>
        <v>0</v>
      </c>
    </row>
    <row r="38" spans="1:5" x14ac:dyDescent="0.2">
      <c r="A38">
        <v>37</v>
      </c>
      <c r="B38">
        <v>6919</v>
      </c>
      <c r="C38">
        <v>5823.5</v>
      </c>
      <c r="D38">
        <f t="shared" si="0"/>
        <v>36</v>
      </c>
      <c r="E38" t="b">
        <f t="shared" si="1"/>
        <v>0</v>
      </c>
    </row>
    <row r="39" spans="1:5" x14ac:dyDescent="0.2">
      <c r="A39">
        <v>38</v>
      </c>
      <c r="B39">
        <v>7144</v>
      </c>
      <c r="C39">
        <v>6008</v>
      </c>
      <c r="D39">
        <f t="shared" si="0"/>
        <v>33</v>
      </c>
      <c r="E39" t="b">
        <f t="shared" si="1"/>
        <v>0</v>
      </c>
    </row>
    <row r="40" spans="1:5" x14ac:dyDescent="0.2">
      <c r="A40">
        <v>39</v>
      </c>
      <c r="B40">
        <v>7371</v>
      </c>
      <c r="C40">
        <v>6193.5</v>
      </c>
      <c r="D40">
        <f t="shared" si="0"/>
        <v>30</v>
      </c>
      <c r="E40" t="b">
        <f t="shared" si="1"/>
        <v>0</v>
      </c>
    </row>
    <row r="41" spans="1:5" x14ac:dyDescent="0.2">
      <c r="A41">
        <v>40</v>
      </c>
      <c r="B41">
        <v>7600</v>
      </c>
      <c r="C41">
        <v>6380</v>
      </c>
      <c r="D41">
        <f t="shared" si="0"/>
        <v>27</v>
      </c>
      <c r="E41" t="b">
        <f t="shared" si="1"/>
        <v>0</v>
      </c>
    </row>
    <row r="42" spans="1:5" x14ac:dyDescent="0.2">
      <c r="A42">
        <v>41</v>
      </c>
      <c r="B42">
        <v>7831</v>
      </c>
      <c r="C42">
        <v>6567.5</v>
      </c>
      <c r="D42">
        <f t="shared" si="0"/>
        <v>24</v>
      </c>
      <c r="E42" t="b">
        <f t="shared" si="1"/>
        <v>0</v>
      </c>
    </row>
    <row r="43" spans="1:5" x14ac:dyDescent="0.2">
      <c r="A43">
        <v>42</v>
      </c>
      <c r="B43">
        <v>8064</v>
      </c>
      <c r="C43">
        <v>6756</v>
      </c>
      <c r="D43">
        <f t="shared" si="0"/>
        <v>21</v>
      </c>
      <c r="E43" t="b">
        <f t="shared" si="1"/>
        <v>0</v>
      </c>
    </row>
    <row r="44" spans="1:5" x14ac:dyDescent="0.2">
      <c r="A44">
        <v>43</v>
      </c>
      <c r="B44">
        <v>8299</v>
      </c>
      <c r="C44">
        <v>6945.5</v>
      </c>
      <c r="D44">
        <f t="shared" si="0"/>
        <v>18</v>
      </c>
      <c r="E44" t="b">
        <f t="shared" si="1"/>
        <v>0</v>
      </c>
    </row>
    <row r="45" spans="1:5" x14ac:dyDescent="0.2">
      <c r="A45">
        <v>44</v>
      </c>
      <c r="B45">
        <v>8536</v>
      </c>
      <c r="C45">
        <v>7136</v>
      </c>
      <c r="D45">
        <f t="shared" si="0"/>
        <v>15</v>
      </c>
      <c r="E45" t="b">
        <f t="shared" si="1"/>
        <v>0</v>
      </c>
    </row>
    <row r="46" spans="1:5" x14ac:dyDescent="0.2">
      <c r="A46">
        <v>45</v>
      </c>
      <c r="B46">
        <v>8775</v>
      </c>
      <c r="C46">
        <v>7327.5</v>
      </c>
      <c r="D46">
        <f t="shared" si="0"/>
        <v>12</v>
      </c>
      <c r="E46" t="b">
        <f t="shared" si="1"/>
        <v>0</v>
      </c>
    </row>
    <row r="47" spans="1:5" x14ac:dyDescent="0.2">
      <c r="A47">
        <v>46</v>
      </c>
      <c r="B47">
        <v>9016</v>
      </c>
      <c r="C47">
        <v>7520</v>
      </c>
      <c r="D47">
        <f t="shared" si="0"/>
        <v>9</v>
      </c>
      <c r="E47" t="b">
        <f t="shared" si="1"/>
        <v>0</v>
      </c>
    </row>
    <row r="48" spans="1:5" x14ac:dyDescent="0.2">
      <c r="A48">
        <v>47</v>
      </c>
      <c r="B48">
        <v>9259</v>
      </c>
      <c r="C48">
        <v>7713.5</v>
      </c>
      <c r="D48">
        <f t="shared" si="0"/>
        <v>6</v>
      </c>
      <c r="E48" t="b">
        <f t="shared" si="1"/>
        <v>0</v>
      </c>
    </row>
    <row r="49" spans="1:5" x14ac:dyDescent="0.2">
      <c r="A49">
        <v>48</v>
      </c>
      <c r="B49">
        <v>9504</v>
      </c>
      <c r="C49">
        <v>7908</v>
      </c>
      <c r="D49">
        <f t="shared" si="0"/>
        <v>3</v>
      </c>
      <c r="E49" t="b">
        <f t="shared" si="1"/>
        <v>0</v>
      </c>
    </row>
    <row r="50" spans="1:5" x14ac:dyDescent="0.2">
      <c r="A50" s="13">
        <v>49</v>
      </c>
      <c r="B50" s="13">
        <v>9751</v>
      </c>
      <c r="C50" s="13">
        <v>8103.5</v>
      </c>
      <c r="D50" s="13">
        <f t="shared" si="0"/>
        <v>0</v>
      </c>
      <c r="E50" s="13" t="b">
        <f t="shared" si="1"/>
        <v>1</v>
      </c>
    </row>
    <row r="51" spans="1:5" x14ac:dyDescent="0.2">
      <c r="A51">
        <v>50</v>
      </c>
      <c r="B51">
        <v>10000</v>
      </c>
      <c r="C51">
        <v>8300</v>
      </c>
      <c r="D51">
        <f t="shared" si="0"/>
        <v>-3</v>
      </c>
      <c r="E51" t="b">
        <f t="shared" si="1"/>
        <v>0</v>
      </c>
    </row>
    <row r="52" spans="1:5" x14ac:dyDescent="0.2">
      <c r="A52">
        <v>51</v>
      </c>
      <c r="B52">
        <v>10251</v>
      </c>
      <c r="C52">
        <v>8497.5</v>
      </c>
      <c r="D52">
        <f t="shared" si="0"/>
        <v>-6</v>
      </c>
      <c r="E52" t="b">
        <f t="shared" si="1"/>
        <v>0</v>
      </c>
    </row>
    <row r="53" spans="1:5" x14ac:dyDescent="0.2">
      <c r="A53">
        <v>52</v>
      </c>
      <c r="B53">
        <v>10504</v>
      </c>
      <c r="C53">
        <v>8696</v>
      </c>
      <c r="D53">
        <f t="shared" si="0"/>
        <v>-9</v>
      </c>
      <c r="E53" t="b">
        <f t="shared" si="1"/>
        <v>0</v>
      </c>
    </row>
    <row r="54" spans="1:5" x14ac:dyDescent="0.2">
      <c r="A54">
        <v>53</v>
      </c>
      <c r="B54">
        <v>10759</v>
      </c>
      <c r="C54">
        <v>8895.5</v>
      </c>
      <c r="D54">
        <f t="shared" si="0"/>
        <v>-12</v>
      </c>
      <c r="E54" t="b">
        <f t="shared" si="1"/>
        <v>0</v>
      </c>
    </row>
    <row r="55" spans="1:5" x14ac:dyDescent="0.2">
      <c r="A55">
        <v>54</v>
      </c>
      <c r="B55">
        <v>11016</v>
      </c>
      <c r="C55">
        <v>9096</v>
      </c>
      <c r="D55">
        <f t="shared" si="0"/>
        <v>-15</v>
      </c>
      <c r="E55" t="b">
        <f t="shared" si="1"/>
        <v>0</v>
      </c>
    </row>
    <row r="56" spans="1:5" x14ac:dyDescent="0.2">
      <c r="A56">
        <v>55</v>
      </c>
      <c r="B56">
        <v>11275</v>
      </c>
      <c r="C56">
        <v>9297.5</v>
      </c>
      <c r="D56">
        <f t="shared" si="0"/>
        <v>-18</v>
      </c>
      <c r="E56" t="b">
        <f t="shared" si="1"/>
        <v>0</v>
      </c>
    </row>
    <row r="57" spans="1:5" x14ac:dyDescent="0.2">
      <c r="A57">
        <v>56</v>
      </c>
      <c r="B57">
        <v>11536</v>
      </c>
      <c r="C57">
        <v>9500</v>
      </c>
      <c r="D57">
        <f t="shared" si="0"/>
        <v>-21</v>
      </c>
      <c r="E57" t="b">
        <f t="shared" si="1"/>
        <v>0</v>
      </c>
    </row>
    <row r="58" spans="1:5" x14ac:dyDescent="0.2">
      <c r="A58">
        <v>57</v>
      </c>
      <c r="B58">
        <v>11799</v>
      </c>
      <c r="C58">
        <v>9703.5</v>
      </c>
      <c r="D58">
        <f t="shared" si="0"/>
        <v>-24</v>
      </c>
      <c r="E58" t="b">
        <f t="shared" si="1"/>
        <v>0</v>
      </c>
    </row>
    <row r="59" spans="1:5" x14ac:dyDescent="0.2">
      <c r="A59">
        <v>58</v>
      </c>
      <c r="B59">
        <v>12064</v>
      </c>
      <c r="C59">
        <v>9908</v>
      </c>
      <c r="D59">
        <f t="shared" si="0"/>
        <v>-27</v>
      </c>
      <c r="E59" t="b">
        <f t="shared" si="1"/>
        <v>0</v>
      </c>
    </row>
    <row r="60" spans="1:5" x14ac:dyDescent="0.2">
      <c r="A60">
        <v>59</v>
      </c>
      <c r="B60">
        <v>12331</v>
      </c>
      <c r="C60">
        <v>10113.5</v>
      </c>
      <c r="D60">
        <f t="shared" si="0"/>
        <v>-30</v>
      </c>
      <c r="E60" t="b">
        <f t="shared" si="1"/>
        <v>0</v>
      </c>
    </row>
    <row r="61" spans="1:5" x14ac:dyDescent="0.2">
      <c r="A61">
        <v>60</v>
      </c>
      <c r="B61">
        <v>12600</v>
      </c>
      <c r="C61">
        <v>10320</v>
      </c>
      <c r="D61">
        <f t="shared" si="0"/>
        <v>-33</v>
      </c>
      <c r="E61" t="b">
        <f t="shared" si="1"/>
        <v>0</v>
      </c>
    </row>
    <row r="62" spans="1:5" x14ac:dyDescent="0.2">
      <c r="A62">
        <v>61</v>
      </c>
      <c r="B62">
        <v>12871</v>
      </c>
      <c r="C62">
        <v>10527.5</v>
      </c>
      <c r="D62">
        <f t="shared" si="0"/>
        <v>-36</v>
      </c>
      <c r="E62" t="b">
        <f t="shared" si="1"/>
        <v>0</v>
      </c>
    </row>
    <row r="63" spans="1:5" x14ac:dyDescent="0.2">
      <c r="A63">
        <v>62</v>
      </c>
      <c r="B63">
        <v>13144</v>
      </c>
      <c r="C63">
        <v>10736</v>
      </c>
      <c r="D63">
        <f t="shared" si="0"/>
        <v>-39</v>
      </c>
      <c r="E63" t="b">
        <f t="shared" si="1"/>
        <v>0</v>
      </c>
    </row>
    <row r="64" spans="1:5" x14ac:dyDescent="0.2">
      <c r="A64">
        <v>63</v>
      </c>
      <c r="B64">
        <v>13419</v>
      </c>
      <c r="C64">
        <v>10945.5</v>
      </c>
      <c r="D64">
        <f t="shared" si="0"/>
        <v>-42</v>
      </c>
      <c r="E64" t="b">
        <f t="shared" si="1"/>
        <v>0</v>
      </c>
    </row>
    <row r="65" spans="1:5" x14ac:dyDescent="0.2">
      <c r="A65">
        <v>64</v>
      </c>
      <c r="B65">
        <v>13696</v>
      </c>
      <c r="C65">
        <v>11156</v>
      </c>
      <c r="D65">
        <f t="shared" si="0"/>
        <v>-45</v>
      </c>
      <c r="E65" t="b">
        <f t="shared" si="1"/>
        <v>0</v>
      </c>
    </row>
    <row r="66" spans="1:5" x14ac:dyDescent="0.2">
      <c r="A66">
        <v>65</v>
      </c>
      <c r="B66">
        <v>13975</v>
      </c>
      <c r="C66">
        <v>11367.5</v>
      </c>
      <c r="D66">
        <f t="shared" si="0"/>
        <v>-48</v>
      </c>
      <c r="E66" t="b">
        <f t="shared" si="1"/>
        <v>0</v>
      </c>
    </row>
    <row r="67" spans="1:5" x14ac:dyDescent="0.2">
      <c r="A67">
        <v>66</v>
      </c>
      <c r="B67">
        <v>14256</v>
      </c>
      <c r="C67">
        <v>11580</v>
      </c>
      <c r="D67">
        <f t="shared" ref="D67:D101" si="2">-3*A67+147</f>
        <v>-51</v>
      </c>
      <c r="E67" t="b">
        <f t="shared" ref="E67:E101" si="3">D67=0</f>
        <v>0</v>
      </c>
    </row>
    <row r="68" spans="1:5" x14ac:dyDescent="0.2">
      <c r="A68">
        <v>67</v>
      </c>
      <c r="B68">
        <v>14539</v>
      </c>
      <c r="C68">
        <v>11793.5</v>
      </c>
      <c r="D68">
        <f t="shared" si="2"/>
        <v>-54</v>
      </c>
      <c r="E68" t="b">
        <f t="shared" si="3"/>
        <v>0</v>
      </c>
    </row>
    <row r="69" spans="1:5" x14ac:dyDescent="0.2">
      <c r="A69">
        <v>68</v>
      </c>
      <c r="B69">
        <v>14824</v>
      </c>
      <c r="C69">
        <v>12008</v>
      </c>
      <c r="D69">
        <f t="shared" si="2"/>
        <v>-57</v>
      </c>
      <c r="E69" t="b">
        <f t="shared" si="3"/>
        <v>0</v>
      </c>
    </row>
    <row r="70" spans="1:5" x14ac:dyDescent="0.2">
      <c r="A70">
        <v>69</v>
      </c>
      <c r="B70">
        <v>15111</v>
      </c>
      <c r="C70">
        <v>12223.5</v>
      </c>
      <c r="D70">
        <f t="shared" si="2"/>
        <v>-60</v>
      </c>
      <c r="E70" t="b">
        <f t="shared" si="3"/>
        <v>0</v>
      </c>
    </row>
    <row r="71" spans="1:5" x14ac:dyDescent="0.2">
      <c r="A71">
        <v>70</v>
      </c>
      <c r="B71">
        <v>15400</v>
      </c>
      <c r="C71">
        <v>12440</v>
      </c>
      <c r="D71">
        <f t="shared" si="2"/>
        <v>-63</v>
      </c>
      <c r="E71" t="b">
        <f t="shared" si="3"/>
        <v>0</v>
      </c>
    </row>
    <row r="72" spans="1:5" x14ac:dyDescent="0.2">
      <c r="A72">
        <v>71</v>
      </c>
      <c r="B72">
        <v>15691</v>
      </c>
      <c r="C72">
        <v>12657.5</v>
      </c>
      <c r="D72">
        <f t="shared" si="2"/>
        <v>-66</v>
      </c>
      <c r="E72" t="b">
        <f t="shared" si="3"/>
        <v>0</v>
      </c>
    </row>
    <row r="73" spans="1:5" x14ac:dyDescent="0.2">
      <c r="A73">
        <v>72</v>
      </c>
      <c r="B73">
        <v>15984</v>
      </c>
      <c r="C73">
        <v>12876</v>
      </c>
      <c r="D73">
        <f t="shared" si="2"/>
        <v>-69</v>
      </c>
      <c r="E73" t="b">
        <f t="shared" si="3"/>
        <v>0</v>
      </c>
    </row>
    <row r="74" spans="1:5" x14ac:dyDescent="0.2">
      <c r="A74">
        <v>73</v>
      </c>
      <c r="B74">
        <v>16279</v>
      </c>
      <c r="C74">
        <v>13095.5</v>
      </c>
      <c r="D74">
        <f t="shared" si="2"/>
        <v>-72</v>
      </c>
      <c r="E74" t="b">
        <f t="shared" si="3"/>
        <v>0</v>
      </c>
    </row>
    <row r="75" spans="1:5" x14ac:dyDescent="0.2">
      <c r="A75">
        <v>74</v>
      </c>
      <c r="B75">
        <v>16576</v>
      </c>
      <c r="C75">
        <v>13316</v>
      </c>
      <c r="D75">
        <f t="shared" si="2"/>
        <v>-75</v>
      </c>
      <c r="E75" t="b">
        <f t="shared" si="3"/>
        <v>0</v>
      </c>
    </row>
    <row r="76" spans="1:5" x14ac:dyDescent="0.2">
      <c r="A76">
        <v>75</v>
      </c>
      <c r="B76">
        <v>16875</v>
      </c>
      <c r="C76">
        <v>13537.5</v>
      </c>
      <c r="D76">
        <f t="shared" si="2"/>
        <v>-78</v>
      </c>
      <c r="E76" t="b">
        <f t="shared" si="3"/>
        <v>0</v>
      </c>
    </row>
    <row r="77" spans="1:5" x14ac:dyDescent="0.2">
      <c r="A77">
        <v>76</v>
      </c>
      <c r="B77">
        <v>17176</v>
      </c>
      <c r="C77">
        <v>13760</v>
      </c>
      <c r="D77">
        <f t="shared" si="2"/>
        <v>-81</v>
      </c>
      <c r="E77" t="b">
        <f t="shared" si="3"/>
        <v>0</v>
      </c>
    </row>
    <row r="78" spans="1:5" x14ac:dyDescent="0.2">
      <c r="A78">
        <v>77</v>
      </c>
      <c r="B78">
        <v>17479</v>
      </c>
      <c r="C78">
        <v>13983.5</v>
      </c>
      <c r="D78">
        <f t="shared" si="2"/>
        <v>-84</v>
      </c>
      <c r="E78" t="b">
        <f t="shared" si="3"/>
        <v>0</v>
      </c>
    </row>
    <row r="79" spans="1:5" x14ac:dyDescent="0.2">
      <c r="A79">
        <v>78</v>
      </c>
      <c r="B79">
        <v>17784</v>
      </c>
      <c r="C79">
        <v>14208</v>
      </c>
      <c r="D79">
        <f t="shared" si="2"/>
        <v>-87</v>
      </c>
      <c r="E79" t="b">
        <f t="shared" si="3"/>
        <v>0</v>
      </c>
    </row>
    <row r="80" spans="1:5" x14ac:dyDescent="0.2">
      <c r="A80">
        <v>79</v>
      </c>
      <c r="B80">
        <v>18091</v>
      </c>
      <c r="C80">
        <v>14433.5</v>
      </c>
      <c r="D80">
        <f t="shared" si="2"/>
        <v>-90</v>
      </c>
      <c r="E80" t="b">
        <f t="shared" si="3"/>
        <v>0</v>
      </c>
    </row>
    <row r="81" spans="1:5" x14ac:dyDescent="0.2">
      <c r="A81">
        <v>80</v>
      </c>
      <c r="B81">
        <v>18400</v>
      </c>
      <c r="C81">
        <v>14660</v>
      </c>
      <c r="D81">
        <f t="shared" si="2"/>
        <v>-93</v>
      </c>
      <c r="E81" t="b">
        <f t="shared" si="3"/>
        <v>0</v>
      </c>
    </row>
    <row r="82" spans="1:5" x14ac:dyDescent="0.2">
      <c r="A82">
        <v>81</v>
      </c>
      <c r="B82">
        <v>18711</v>
      </c>
      <c r="C82">
        <v>14887.5</v>
      </c>
      <c r="D82">
        <f t="shared" si="2"/>
        <v>-96</v>
      </c>
      <c r="E82" t="b">
        <f t="shared" si="3"/>
        <v>0</v>
      </c>
    </row>
    <row r="83" spans="1:5" x14ac:dyDescent="0.2">
      <c r="A83">
        <v>82</v>
      </c>
      <c r="B83">
        <v>19024</v>
      </c>
      <c r="C83">
        <v>15116</v>
      </c>
      <c r="D83">
        <f t="shared" si="2"/>
        <v>-99</v>
      </c>
      <c r="E83" t="b">
        <f t="shared" si="3"/>
        <v>0</v>
      </c>
    </row>
    <row r="84" spans="1:5" x14ac:dyDescent="0.2">
      <c r="A84">
        <v>83</v>
      </c>
      <c r="B84">
        <v>19339</v>
      </c>
      <c r="C84">
        <v>15345.5</v>
      </c>
      <c r="D84">
        <f t="shared" si="2"/>
        <v>-102</v>
      </c>
      <c r="E84" t="b">
        <f t="shared" si="3"/>
        <v>0</v>
      </c>
    </row>
    <row r="85" spans="1:5" x14ac:dyDescent="0.2">
      <c r="A85">
        <v>84</v>
      </c>
      <c r="B85">
        <v>19656</v>
      </c>
      <c r="C85">
        <v>15576</v>
      </c>
      <c r="D85">
        <f t="shared" si="2"/>
        <v>-105</v>
      </c>
      <c r="E85" t="b">
        <f t="shared" si="3"/>
        <v>0</v>
      </c>
    </row>
    <row r="86" spans="1:5" x14ac:dyDescent="0.2">
      <c r="A86">
        <v>85</v>
      </c>
      <c r="B86">
        <v>19975</v>
      </c>
      <c r="C86">
        <v>15807.5</v>
      </c>
      <c r="D86">
        <f t="shared" si="2"/>
        <v>-108</v>
      </c>
      <c r="E86" t="b">
        <f t="shared" si="3"/>
        <v>0</v>
      </c>
    </row>
    <row r="87" spans="1:5" x14ac:dyDescent="0.2">
      <c r="A87">
        <v>86</v>
      </c>
      <c r="B87">
        <v>20296</v>
      </c>
      <c r="C87">
        <v>16040</v>
      </c>
      <c r="D87">
        <f t="shared" si="2"/>
        <v>-111</v>
      </c>
      <c r="E87" t="b">
        <f t="shared" si="3"/>
        <v>0</v>
      </c>
    </row>
    <row r="88" spans="1:5" x14ac:dyDescent="0.2">
      <c r="A88">
        <v>87</v>
      </c>
      <c r="B88">
        <v>20619</v>
      </c>
      <c r="C88">
        <v>16273.5</v>
      </c>
      <c r="D88">
        <f t="shared" si="2"/>
        <v>-114</v>
      </c>
      <c r="E88" t="b">
        <f t="shared" si="3"/>
        <v>0</v>
      </c>
    </row>
    <row r="89" spans="1:5" x14ac:dyDescent="0.2">
      <c r="A89">
        <v>88</v>
      </c>
      <c r="B89">
        <v>20944</v>
      </c>
      <c r="C89">
        <v>16508</v>
      </c>
      <c r="D89">
        <f t="shared" si="2"/>
        <v>-117</v>
      </c>
      <c r="E89" t="b">
        <f t="shared" si="3"/>
        <v>0</v>
      </c>
    </row>
    <row r="90" spans="1:5" x14ac:dyDescent="0.2">
      <c r="A90">
        <v>89</v>
      </c>
      <c r="B90">
        <v>21271</v>
      </c>
      <c r="C90">
        <v>16743.5</v>
      </c>
      <c r="D90">
        <f t="shared" si="2"/>
        <v>-120</v>
      </c>
      <c r="E90" t="b">
        <f t="shared" si="3"/>
        <v>0</v>
      </c>
    </row>
    <row r="91" spans="1:5" x14ac:dyDescent="0.2">
      <c r="A91">
        <v>90</v>
      </c>
      <c r="B91">
        <v>21600</v>
      </c>
      <c r="C91">
        <v>16980</v>
      </c>
      <c r="D91">
        <f t="shared" si="2"/>
        <v>-123</v>
      </c>
      <c r="E91" t="b">
        <f t="shared" si="3"/>
        <v>0</v>
      </c>
    </row>
    <row r="92" spans="1:5" x14ac:dyDescent="0.2">
      <c r="A92">
        <v>91</v>
      </c>
      <c r="B92">
        <v>21931</v>
      </c>
      <c r="C92">
        <v>17217.5</v>
      </c>
      <c r="D92">
        <f t="shared" si="2"/>
        <v>-126</v>
      </c>
      <c r="E92" t="b">
        <f t="shared" si="3"/>
        <v>0</v>
      </c>
    </row>
    <row r="93" spans="1:5" x14ac:dyDescent="0.2">
      <c r="A93">
        <v>92</v>
      </c>
      <c r="B93">
        <v>22264</v>
      </c>
      <c r="C93">
        <v>17456</v>
      </c>
      <c r="D93">
        <f t="shared" si="2"/>
        <v>-129</v>
      </c>
      <c r="E93" t="b">
        <f t="shared" si="3"/>
        <v>0</v>
      </c>
    </row>
    <row r="94" spans="1:5" x14ac:dyDescent="0.2">
      <c r="A94">
        <v>93</v>
      </c>
      <c r="B94">
        <v>22599</v>
      </c>
      <c r="C94">
        <v>17695.5</v>
      </c>
      <c r="D94">
        <f t="shared" si="2"/>
        <v>-132</v>
      </c>
      <c r="E94" t="b">
        <f t="shared" si="3"/>
        <v>0</v>
      </c>
    </row>
    <row r="95" spans="1:5" x14ac:dyDescent="0.2">
      <c r="A95">
        <v>94</v>
      </c>
      <c r="B95">
        <v>22936</v>
      </c>
      <c r="C95">
        <v>17936</v>
      </c>
      <c r="D95">
        <f t="shared" si="2"/>
        <v>-135</v>
      </c>
      <c r="E95" t="b">
        <f t="shared" si="3"/>
        <v>0</v>
      </c>
    </row>
    <row r="96" spans="1:5" x14ac:dyDescent="0.2">
      <c r="A96">
        <v>95</v>
      </c>
      <c r="B96">
        <v>23275</v>
      </c>
      <c r="C96">
        <v>18177.5</v>
      </c>
      <c r="D96">
        <f t="shared" si="2"/>
        <v>-138</v>
      </c>
      <c r="E96" t="b">
        <f t="shared" si="3"/>
        <v>0</v>
      </c>
    </row>
    <row r="97" spans="1:5" x14ac:dyDescent="0.2">
      <c r="A97">
        <v>96</v>
      </c>
      <c r="B97">
        <v>23616</v>
      </c>
      <c r="C97">
        <v>18420</v>
      </c>
      <c r="D97">
        <f t="shared" si="2"/>
        <v>-141</v>
      </c>
      <c r="E97" t="b">
        <f t="shared" si="3"/>
        <v>0</v>
      </c>
    </row>
    <row r="98" spans="1:5" x14ac:dyDescent="0.2">
      <c r="A98">
        <v>97</v>
      </c>
      <c r="B98">
        <v>23959</v>
      </c>
      <c r="C98">
        <v>18663.5</v>
      </c>
      <c r="D98">
        <f t="shared" si="2"/>
        <v>-144</v>
      </c>
      <c r="E98" t="b">
        <f t="shared" si="3"/>
        <v>0</v>
      </c>
    </row>
    <row r="99" spans="1:5" x14ac:dyDescent="0.2">
      <c r="A99">
        <v>98</v>
      </c>
      <c r="B99">
        <v>24304</v>
      </c>
      <c r="C99">
        <v>18908</v>
      </c>
      <c r="D99">
        <f t="shared" si="2"/>
        <v>-147</v>
      </c>
      <c r="E99" t="b">
        <f t="shared" si="3"/>
        <v>0</v>
      </c>
    </row>
    <row r="100" spans="1:5" x14ac:dyDescent="0.2">
      <c r="A100">
        <v>99</v>
      </c>
      <c r="B100">
        <v>24651</v>
      </c>
      <c r="C100">
        <v>19153.5</v>
      </c>
      <c r="D100">
        <f t="shared" si="2"/>
        <v>-150</v>
      </c>
      <c r="E100" t="b">
        <f t="shared" si="3"/>
        <v>0</v>
      </c>
    </row>
    <row r="101" spans="1:5" x14ac:dyDescent="0.2">
      <c r="A101">
        <v>100</v>
      </c>
      <c r="B101">
        <v>25000</v>
      </c>
      <c r="C101">
        <v>19400</v>
      </c>
      <c r="D101">
        <f t="shared" si="2"/>
        <v>-153</v>
      </c>
      <c r="E101" t="b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83DE-2C38-BD47-B919-B4A0F9201EAB}">
  <dimension ref="A1:B53"/>
  <sheetViews>
    <sheetView workbookViewId="0"/>
  </sheetViews>
  <sheetFormatPr baseColWidth="10" defaultRowHeight="16" x14ac:dyDescent="0.2"/>
  <cols>
    <col min="1" max="1" width="24.83203125" customWidth="1"/>
    <col min="2" max="2" width="25.5" style="2" customWidth="1"/>
    <col min="3" max="3" width="28.83203125" customWidth="1"/>
  </cols>
  <sheetData>
    <row r="1" spans="1:2" x14ac:dyDescent="0.2">
      <c r="A1" s="1" t="s">
        <v>0</v>
      </c>
      <c r="B1" s="3" t="s">
        <v>3</v>
      </c>
    </row>
    <row r="2" spans="1:2" x14ac:dyDescent="0.2">
      <c r="A2">
        <v>1</v>
      </c>
      <c r="B2" s="2">
        <f>300 + (A2 * 400) + (10000 / A2)</f>
        <v>10700</v>
      </c>
    </row>
    <row r="3" spans="1:2" x14ac:dyDescent="0.2">
      <c r="A3">
        <v>2</v>
      </c>
      <c r="B3" s="2">
        <f t="shared" ref="B3:B53" si="0">300 + (A3 * 400) + (10000 / A3)</f>
        <v>6100</v>
      </c>
    </row>
    <row r="4" spans="1:2" x14ac:dyDescent="0.2">
      <c r="A4">
        <v>3</v>
      </c>
      <c r="B4" s="2">
        <f t="shared" si="0"/>
        <v>4833.3333333333339</v>
      </c>
    </row>
    <row r="5" spans="1:2" x14ac:dyDescent="0.2">
      <c r="A5">
        <v>4</v>
      </c>
      <c r="B5" s="2">
        <f t="shared" si="0"/>
        <v>4400</v>
      </c>
    </row>
    <row r="6" spans="1:2" x14ac:dyDescent="0.2">
      <c r="A6">
        <v>5</v>
      </c>
      <c r="B6" s="2">
        <f t="shared" si="0"/>
        <v>4300</v>
      </c>
    </row>
    <row r="7" spans="1:2" x14ac:dyDescent="0.2">
      <c r="A7">
        <v>6</v>
      </c>
      <c r="B7" s="2">
        <f t="shared" si="0"/>
        <v>4366.666666666667</v>
      </c>
    </row>
    <row r="8" spans="1:2" x14ac:dyDescent="0.2">
      <c r="A8">
        <v>7</v>
      </c>
      <c r="B8" s="2">
        <f t="shared" si="0"/>
        <v>4528.5714285714284</v>
      </c>
    </row>
    <row r="9" spans="1:2" x14ac:dyDescent="0.2">
      <c r="A9">
        <v>8</v>
      </c>
      <c r="B9" s="2">
        <f t="shared" si="0"/>
        <v>4750</v>
      </c>
    </row>
    <row r="10" spans="1:2" x14ac:dyDescent="0.2">
      <c r="A10">
        <v>9</v>
      </c>
      <c r="B10" s="2">
        <f t="shared" si="0"/>
        <v>5011.1111111111113</v>
      </c>
    </row>
    <row r="11" spans="1:2" x14ac:dyDescent="0.2">
      <c r="A11">
        <v>10</v>
      </c>
      <c r="B11" s="2">
        <f t="shared" si="0"/>
        <v>5300</v>
      </c>
    </row>
    <row r="12" spans="1:2" x14ac:dyDescent="0.2">
      <c r="A12">
        <v>11</v>
      </c>
      <c r="B12" s="2">
        <f t="shared" si="0"/>
        <v>5609.090909090909</v>
      </c>
    </row>
    <row r="13" spans="1:2" x14ac:dyDescent="0.2">
      <c r="A13">
        <v>12</v>
      </c>
      <c r="B13" s="2">
        <f t="shared" si="0"/>
        <v>5933.333333333333</v>
      </c>
    </row>
    <row r="14" spans="1:2" x14ac:dyDescent="0.2">
      <c r="A14">
        <v>13</v>
      </c>
      <c r="B14" s="2">
        <f t="shared" si="0"/>
        <v>6269.2307692307695</v>
      </c>
    </row>
    <row r="15" spans="1:2" x14ac:dyDescent="0.2">
      <c r="A15">
        <v>14</v>
      </c>
      <c r="B15" s="2">
        <f t="shared" si="0"/>
        <v>6614.2857142857147</v>
      </c>
    </row>
    <row r="16" spans="1:2" x14ac:dyDescent="0.2">
      <c r="A16">
        <v>15</v>
      </c>
      <c r="B16" s="2">
        <f t="shared" si="0"/>
        <v>6966.666666666667</v>
      </c>
    </row>
    <row r="17" spans="1:2" x14ac:dyDescent="0.2">
      <c r="A17">
        <v>16</v>
      </c>
      <c r="B17" s="2">
        <f t="shared" si="0"/>
        <v>7325</v>
      </c>
    </row>
    <row r="18" spans="1:2" x14ac:dyDescent="0.2">
      <c r="A18">
        <v>17</v>
      </c>
      <c r="B18" s="2">
        <f t="shared" si="0"/>
        <v>7688.2352941176468</v>
      </c>
    </row>
    <row r="19" spans="1:2" x14ac:dyDescent="0.2">
      <c r="A19">
        <v>18</v>
      </c>
      <c r="B19" s="2">
        <f t="shared" si="0"/>
        <v>8055.5555555555557</v>
      </c>
    </row>
    <row r="20" spans="1:2" x14ac:dyDescent="0.2">
      <c r="A20">
        <v>19</v>
      </c>
      <c r="B20" s="2">
        <f t="shared" si="0"/>
        <v>8426.3157894736833</v>
      </c>
    </row>
    <row r="21" spans="1:2" x14ac:dyDescent="0.2">
      <c r="A21">
        <v>20</v>
      </c>
      <c r="B21" s="2">
        <f t="shared" si="0"/>
        <v>8800</v>
      </c>
    </row>
    <row r="22" spans="1:2" x14ac:dyDescent="0.2">
      <c r="A22">
        <v>21</v>
      </c>
      <c r="B22" s="2">
        <f t="shared" si="0"/>
        <v>9176.1904761904771</v>
      </c>
    </row>
    <row r="23" spans="1:2" x14ac:dyDescent="0.2">
      <c r="A23">
        <v>22</v>
      </c>
      <c r="B23" s="2">
        <f t="shared" si="0"/>
        <v>9554.545454545454</v>
      </c>
    </row>
    <row r="24" spans="1:2" x14ac:dyDescent="0.2">
      <c r="A24">
        <v>23</v>
      </c>
      <c r="B24" s="2">
        <f t="shared" si="0"/>
        <v>9934.782608695652</v>
      </c>
    </row>
    <row r="25" spans="1:2" x14ac:dyDescent="0.2">
      <c r="A25">
        <v>24</v>
      </c>
      <c r="B25" s="2">
        <f t="shared" si="0"/>
        <v>10316.666666666666</v>
      </c>
    </row>
    <row r="26" spans="1:2" x14ac:dyDescent="0.2">
      <c r="A26">
        <v>25</v>
      </c>
      <c r="B26" s="2">
        <f t="shared" si="0"/>
        <v>10700</v>
      </c>
    </row>
    <row r="27" spans="1:2" x14ac:dyDescent="0.2">
      <c r="A27">
        <v>26</v>
      </c>
      <c r="B27" s="2">
        <f t="shared" si="0"/>
        <v>11084.615384615385</v>
      </c>
    </row>
    <row r="28" spans="1:2" x14ac:dyDescent="0.2">
      <c r="A28">
        <v>27</v>
      </c>
      <c r="B28" s="2">
        <f t="shared" si="0"/>
        <v>11470.37037037037</v>
      </c>
    </row>
    <row r="29" spans="1:2" x14ac:dyDescent="0.2">
      <c r="A29">
        <v>28</v>
      </c>
      <c r="B29" s="2">
        <f t="shared" si="0"/>
        <v>11857.142857142857</v>
      </c>
    </row>
    <row r="30" spans="1:2" x14ac:dyDescent="0.2">
      <c r="A30">
        <v>29</v>
      </c>
      <c r="B30" s="2">
        <f t="shared" si="0"/>
        <v>12244.827586206897</v>
      </c>
    </row>
    <row r="31" spans="1:2" x14ac:dyDescent="0.2">
      <c r="A31">
        <v>30</v>
      </c>
      <c r="B31" s="2">
        <f t="shared" si="0"/>
        <v>12633.333333333334</v>
      </c>
    </row>
    <row r="32" spans="1:2" x14ac:dyDescent="0.2">
      <c r="A32">
        <v>31</v>
      </c>
      <c r="B32" s="2">
        <f t="shared" si="0"/>
        <v>13022.58064516129</v>
      </c>
    </row>
    <row r="33" spans="1:2" x14ac:dyDescent="0.2">
      <c r="A33">
        <v>32</v>
      </c>
      <c r="B33" s="2">
        <f t="shared" si="0"/>
        <v>13412.5</v>
      </c>
    </row>
    <row r="34" spans="1:2" x14ac:dyDescent="0.2">
      <c r="A34">
        <v>33</v>
      </c>
      <c r="B34" s="2">
        <f t="shared" si="0"/>
        <v>13803.030303030304</v>
      </c>
    </row>
    <row r="35" spans="1:2" x14ac:dyDescent="0.2">
      <c r="A35">
        <v>34</v>
      </c>
      <c r="B35" s="2">
        <f t="shared" si="0"/>
        <v>14194.117647058823</v>
      </c>
    </row>
    <row r="36" spans="1:2" x14ac:dyDescent="0.2">
      <c r="A36">
        <v>35</v>
      </c>
      <c r="B36" s="2">
        <f t="shared" si="0"/>
        <v>14585.714285714286</v>
      </c>
    </row>
    <row r="37" spans="1:2" x14ac:dyDescent="0.2">
      <c r="A37">
        <v>36</v>
      </c>
      <c r="B37" s="2">
        <f t="shared" si="0"/>
        <v>14977.777777777777</v>
      </c>
    </row>
    <row r="38" spans="1:2" x14ac:dyDescent="0.2">
      <c r="A38">
        <v>37</v>
      </c>
      <c r="B38" s="2">
        <f t="shared" si="0"/>
        <v>15370.27027027027</v>
      </c>
    </row>
    <row r="39" spans="1:2" x14ac:dyDescent="0.2">
      <c r="A39">
        <v>38</v>
      </c>
      <c r="B39" s="2">
        <f t="shared" si="0"/>
        <v>15763.157894736842</v>
      </c>
    </row>
    <row r="40" spans="1:2" x14ac:dyDescent="0.2">
      <c r="A40">
        <v>39</v>
      </c>
      <c r="B40" s="2">
        <f t="shared" si="0"/>
        <v>16156.410256410256</v>
      </c>
    </row>
    <row r="41" spans="1:2" x14ac:dyDescent="0.2">
      <c r="A41">
        <v>40</v>
      </c>
      <c r="B41" s="2">
        <f t="shared" si="0"/>
        <v>16550</v>
      </c>
    </row>
    <row r="42" spans="1:2" x14ac:dyDescent="0.2">
      <c r="A42">
        <v>41</v>
      </c>
      <c r="B42" s="2">
        <f t="shared" si="0"/>
        <v>16943.90243902439</v>
      </c>
    </row>
    <row r="43" spans="1:2" x14ac:dyDescent="0.2">
      <c r="A43">
        <v>42</v>
      </c>
      <c r="B43" s="2">
        <f t="shared" si="0"/>
        <v>17338.095238095237</v>
      </c>
    </row>
    <row r="44" spans="1:2" x14ac:dyDescent="0.2">
      <c r="A44">
        <v>43</v>
      </c>
      <c r="B44" s="2">
        <f t="shared" si="0"/>
        <v>17732.558139534885</v>
      </c>
    </row>
    <row r="45" spans="1:2" x14ac:dyDescent="0.2">
      <c r="A45">
        <v>44</v>
      </c>
      <c r="B45" s="2">
        <f t="shared" si="0"/>
        <v>18127.272727272728</v>
      </c>
    </row>
    <row r="46" spans="1:2" x14ac:dyDescent="0.2">
      <c r="A46">
        <v>45</v>
      </c>
      <c r="B46" s="2">
        <f t="shared" si="0"/>
        <v>18522.222222222223</v>
      </c>
    </row>
    <row r="47" spans="1:2" x14ac:dyDescent="0.2">
      <c r="A47">
        <v>46</v>
      </c>
      <c r="B47" s="2">
        <f t="shared" si="0"/>
        <v>18917.391304347828</v>
      </c>
    </row>
    <row r="48" spans="1:2" x14ac:dyDescent="0.2">
      <c r="A48">
        <v>47</v>
      </c>
      <c r="B48" s="2">
        <f t="shared" si="0"/>
        <v>19312.765957446809</v>
      </c>
    </row>
    <row r="49" spans="1:2" x14ac:dyDescent="0.2">
      <c r="A49">
        <v>48</v>
      </c>
      <c r="B49" s="2">
        <f t="shared" si="0"/>
        <v>19708.333333333332</v>
      </c>
    </row>
    <row r="50" spans="1:2" x14ac:dyDescent="0.2">
      <c r="A50">
        <v>49</v>
      </c>
      <c r="B50" s="2">
        <f t="shared" si="0"/>
        <v>20104.081632653062</v>
      </c>
    </row>
    <row r="51" spans="1:2" x14ac:dyDescent="0.2">
      <c r="A51">
        <v>50</v>
      </c>
      <c r="B51" s="2">
        <f t="shared" si="0"/>
        <v>20500</v>
      </c>
    </row>
    <row r="52" spans="1:2" x14ac:dyDescent="0.2">
      <c r="A52">
        <v>51</v>
      </c>
      <c r="B52" s="2">
        <f t="shared" si="0"/>
        <v>20896.078431372549</v>
      </c>
    </row>
    <row r="53" spans="1:2" x14ac:dyDescent="0.2">
      <c r="A53">
        <v>52</v>
      </c>
      <c r="B53" s="2">
        <f t="shared" si="0"/>
        <v>21292.307692307691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DDF8-5329-9049-A812-CEE1E71212A0}">
  <dimension ref="A1:D53"/>
  <sheetViews>
    <sheetView workbookViewId="0">
      <selection activeCell="L17" sqref="L17"/>
    </sheetView>
  </sheetViews>
  <sheetFormatPr baseColWidth="10" defaultRowHeight="16" x14ac:dyDescent="0.2"/>
  <cols>
    <col min="1" max="1" width="25.33203125" customWidth="1"/>
    <col min="2" max="2" width="10.83203125" customWidth="1"/>
    <col min="4" max="4" width="11.33203125" customWidth="1"/>
    <col min="10" max="10" width="17.5" customWidth="1"/>
  </cols>
  <sheetData>
    <row r="1" spans="1:4" x14ac:dyDescent="0.2">
      <c r="A1" s="1" t="s">
        <v>0</v>
      </c>
      <c r="B1" s="5" t="s">
        <v>4</v>
      </c>
      <c r="C1" s="5" t="s">
        <v>5</v>
      </c>
      <c r="D1" s="5" t="s">
        <v>6</v>
      </c>
    </row>
    <row r="2" spans="1:4" x14ac:dyDescent="0.2">
      <c r="A2">
        <v>1</v>
      </c>
      <c r="B2" s="2">
        <f>10000/A2</f>
        <v>10000</v>
      </c>
      <c r="C2">
        <f>A2 * 400</f>
        <v>400</v>
      </c>
      <c r="D2" s="2">
        <f>300 + (A2 * 400) + (10000 / A2)</f>
        <v>10700</v>
      </c>
    </row>
    <row r="3" spans="1:4" x14ac:dyDescent="0.2">
      <c r="A3">
        <v>2</v>
      </c>
      <c r="B3" s="2">
        <f t="shared" ref="B3:B53" si="0">10000/A3</f>
        <v>5000</v>
      </c>
      <c r="C3">
        <f t="shared" ref="C3:C53" si="1">A3 * 400</f>
        <v>800</v>
      </c>
      <c r="D3" s="2">
        <f t="shared" ref="D3:D53" si="2">300 + (A3 * 400) + (10000 / A3)</f>
        <v>6100</v>
      </c>
    </row>
    <row r="4" spans="1:4" x14ac:dyDescent="0.2">
      <c r="A4">
        <v>3</v>
      </c>
      <c r="B4" s="2">
        <f t="shared" si="0"/>
        <v>3333.3333333333335</v>
      </c>
      <c r="C4">
        <f t="shared" si="1"/>
        <v>1200</v>
      </c>
      <c r="D4" s="2">
        <f t="shared" si="2"/>
        <v>4833.3333333333339</v>
      </c>
    </row>
    <row r="5" spans="1:4" x14ac:dyDescent="0.2">
      <c r="A5">
        <v>4</v>
      </c>
      <c r="B5" s="2">
        <f t="shared" si="0"/>
        <v>2500</v>
      </c>
      <c r="C5">
        <f t="shared" si="1"/>
        <v>1600</v>
      </c>
      <c r="D5" s="2">
        <f t="shared" si="2"/>
        <v>4400</v>
      </c>
    </row>
    <row r="6" spans="1:4" x14ac:dyDescent="0.2">
      <c r="A6">
        <v>5</v>
      </c>
      <c r="B6" s="2">
        <f t="shared" si="0"/>
        <v>2000</v>
      </c>
      <c r="C6">
        <f t="shared" si="1"/>
        <v>2000</v>
      </c>
      <c r="D6" s="2">
        <f t="shared" si="2"/>
        <v>4300</v>
      </c>
    </row>
    <row r="7" spans="1:4" x14ac:dyDescent="0.2">
      <c r="A7">
        <v>6</v>
      </c>
      <c r="B7" s="2">
        <f t="shared" si="0"/>
        <v>1666.6666666666667</v>
      </c>
      <c r="C7">
        <f t="shared" si="1"/>
        <v>2400</v>
      </c>
      <c r="D7" s="2">
        <f t="shared" si="2"/>
        <v>4366.666666666667</v>
      </c>
    </row>
    <row r="8" spans="1:4" x14ac:dyDescent="0.2">
      <c r="A8">
        <v>7</v>
      </c>
      <c r="B8" s="2">
        <f t="shared" si="0"/>
        <v>1428.5714285714287</v>
      </c>
      <c r="C8">
        <f t="shared" si="1"/>
        <v>2800</v>
      </c>
      <c r="D8" s="2">
        <f t="shared" si="2"/>
        <v>4528.5714285714284</v>
      </c>
    </row>
    <row r="9" spans="1:4" x14ac:dyDescent="0.2">
      <c r="A9">
        <v>8</v>
      </c>
      <c r="B9" s="2">
        <f t="shared" si="0"/>
        <v>1250</v>
      </c>
      <c r="C9">
        <f t="shared" si="1"/>
        <v>3200</v>
      </c>
      <c r="D9" s="2">
        <f t="shared" si="2"/>
        <v>4750</v>
      </c>
    </row>
    <row r="10" spans="1:4" x14ac:dyDescent="0.2">
      <c r="A10">
        <v>9</v>
      </c>
      <c r="B10" s="2">
        <f t="shared" si="0"/>
        <v>1111.1111111111111</v>
      </c>
      <c r="C10">
        <f t="shared" si="1"/>
        <v>3600</v>
      </c>
      <c r="D10" s="2">
        <f t="shared" si="2"/>
        <v>5011.1111111111113</v>
      </c>
    </row>
    <row r="11" spans="1:4" x14ac:dyDescent="0.2">
      <c r="A11">
        <v>10</v>
      </c>
      <c r="B11" s="2">
        <f t="shared" si="0"/>
        <v>1000</v>
      </c>
      <c r="C11">
        <f t="shared" si="1"/>
        <v>4000</v>
      </c>
      <c r="D11" s="2">
        <f t="shared" si="2"/>
        <v>5300</v>
      </c>
    </row>
    <row r="12" spans="1:4" x14ac:dyDescent="0.2">
      <c r="A12">
        <v>11</v>
      </c>
      <c r="B12" s="2">
        <f t="shared" si="0"/>
        <v>909.09090909090912</v>
      </c>
      <c r="C12">
        <f t="shared" si="1"/>
        <v>4400</v>
      </c>
      <c r="D12" s="2">
        <f t="shared" si="2"/>
        <v>5609.090909090909</v>
      </c>
    </row>
    <row r="13" spans="1:4" x14ac:dyDescent="0.2">
      <c r="A13">
        <v>12</v>
      </c>
      <c r="B13" s="2">
        <f t="shared" si="0"/>
        <v>833.33333333333337</v>
      </c>
      <c r="C13">
        <f t="shared" si="1"/>
        <v>4800</v>
      </c>
      <c r="D13" s="2">
        <f t="shared" si="2"/>
        <v>5933.333333333333</v>
      </c>
    </row>
    <row r="14" spans="1:4" x14ac:dyDescent="0.2">
      <c r="A14">
        <v>13</v>
      </c>
      <c r="B14" s="2">
        <f t="shared" si="0"/>
        <v>769.23076923076928</v>
      </c>
      <c r="C14">
        <f t="shared" si="1"/>
        <v>5200</v>
      </c>
      <c r="D14" s="2">
        <f t="shared" si="2"/>
        <v>6269.2307692307695</v>
      </c>
    </row>
    <row r="15" spans="1:4" x14ac:dyDescent="0.2">
      <c r="A15">
        <v>14</v>
      </c>
      <c r="B15" s="2">
        <f t="shared" si="0"/>
        <v>714.28571428571433</v>
      </c>
      <c r="C15">
        <f t="shared" si="1"/>
        <v>5600</v>
      </c>
      <c r="D15" s="2">
        <f t="shared" si="2"/>
        <v>6614.2857142857147</v>
      </c>
    </row>
    <row r="16" spans="1:4" x14ac:dyDescent="0.2">
      <c r="A16">
        <v>15</v>
      </c>
      <c r="B16" s="2">
        <f t="shared" si="0"/>
        <v>666.66666666666663</v>
      </c>
      <c r="C16">
        <f t="shared" si="1"/>
        <v>6000</v>
      </c>
      <c r="D16" s="2">
        <f t="shared" si="2"/>
        <v>6966.666666666667</v>
      </c>
    </row>
    <row r="17" spans="1:4" x14ac:dyDescent="0.2">
      <c r="A17">
        <v>16</v>
      </c>
      <c r="B17" s="2">
        <f t="shared" si="0"/>
        <v>625</v>
      </c>
      <c r="C17">
        <f t="shared" si="1"/>
        <v>6400</v>
      </c>
      <c r="D17" s="2">
        <f t="shared" si="2"/>
        <v>7325</v>
      </c>
    </row>
    <row r="18" spans="1:4" x14ac:dyDescent="0.2">
      <c r="A18">
        <v>17</v>
      </c>
      <c r="B18" s="2">
        <f t="shared" si="0"/>
        <v>588.23529411764707</v>
      </c>
      <c r="C18">
        <f t="shared" si="1"/>
        <v>6800</v>
      </c>
      <c r="D18" s="2">
        <f t="shared" si="2"/>
        <v>7688.2352941176468</v>
      </c>
    </row>
    <row r="19" spans="1:4" x14ac:dyDescent="0.2">
      <c r="A19">
        <v>18</v>
      </c>
      <c r="B19" s="2">
        <f t="shared" si="0"/>
        <v>555.55555555555554</v>
      </c>
      <c r="C19">
        <f t="shared" si="1"/>
        <v>7200</v>
      </c>
      <c r="D19" s="2">
        <f t="shared" si="2"/>
        <v>8055.5555555555557</v>
      </c>
    </row>
    <row r="20" spans="1:4" x14ac:dyDescent="0.2">
      <c r="A20">
        <v>19</v>
      </c>
      <c r="B20" s="2">
        <f t="shared" si="0"/>
        <v>526.31578947368416</v>
      </c>
      <c r="C20">
        <f t="shared" si="1"/>
        <v>7600</v>
      </c>
      <c r="D20" s="2">
        <f t="shared" si="2"/>
        <v>8426.3157894736833</v>
      </c>
    </row>
    <row r="21" spans="1:4" x14ac:dyDescent="0.2">
      <c r="A21">
        <v>20</v>
      </c>
      <c r="B21" s="2">
        <f t="shared" si="0"/>
        <v>500</v>
      </c>
      <c r="C21">
        <f t="shared" si="1"/>
        <v>8000</v>
      </c>
      <c r="D21" s="2">
        <f t="shared" si="2"/>
        <v>8800</v>
      </c>
    </row>
    <row r="22" spans="1:4" x14ac:dyDescent="0.2">
      <c r="A22">
        <v>21</v>
      </c>
      <c r="B22" s="2">
        <f t="shared" si="0"/>
        <v>476.1904761904762</v>
      </c>
      <c r="C22">
        <f t="shared" si="1"/>
        <v>8400</v>
      </c>
      <c r="D22" s="2">
        <f t="shared" si="2"/>
        <v>9176.1904761904771</v>
      </c>
    </row>
    <row r="23" spans="1:4" x14ac:dyDescent="0.2">
      <c r="A23">
        <v>22</v>
      </c>
      <c r="B23" s="2">
        <f t="shared" si="0"/>
        <v>454.54545454545456</v>
      </c>
      <c r="C23">
        <f t="shared" si="1"/>
        <v>8800</v>
      </c>
      <c r="D23" s="2">
        <f t="shared" si="2"/>
        <v>9554.545454545454</v>
      </c>
    </row>
    <row r="24" spans="1:4" x14ac:dyDescent="0.2">
      <c r="A24">
        <v>23</v>
      </c>
      <c r="B24" s="2">
        <f t="shared" si="0"/>
        <v>434.78260869565219</v>
      </c>
      <c r="C24">
        <f t="shared" si="1"/>
        <v>9200</v>
      </c>
      <c r="D24" s="2">
        <f t="shared" si="2"/>
        <v>9934.782608695652</v>
      </c>
    </row>
    <row r="25" spans="1:4" x14ac:dyDescent="0.2">
      <c r="A25">
        <v>24</v>
      </c>
      <c r="B25" s="2">
        <f t="shared" si="0"/>
        <v>416.66666666666669</v>
      </c>
      <c r="C25">
        <f t="shared" si="1"/>
        <v>9600</v>
      </c>
      <c r="D25" s="2">
        <f t="shared" si="2"/>
        <v>10316.666666666666</v>
      </c>
    </row>
    <row r="26" spans="1:4" x14ac:dyDescent="0.2">
      <c r="A26">
        <v>25</v>
      </c>
      <c r="B26" s="2">
        <f t="shared" si="0"/>
        <v>400</v>
      </c>
      <c r="C26">
        <f t="shared" si="1"/>
        <v>10000</v>
      </c>
      <c r="D26" s="2">
        <f t="shared" si="2"/>
        <v>10700</v>
      </c>
    </row>
    <row r="27" spans="1:4" x14ac:dyDescent="0.2">
      <c r="A27">
        <v>26</v>
      </c>
      <c r="B27" s="2">
        <f t="shared" si="0"/>
        <v>384.61538461538464</v>
      </c>
      <c r="C27">
        <f t="shared" si="1"/>
        <v>10400</v>
      </c>
      <c r="D27" s="2">
        <f t="shared" si="2"/>
        <v>11084.615384615385</v>
      </c>
    </row>
    <row r="28" spans="1:4" x14ac:dyDescent="0.2">
      <c r="A28">
        <v>27</v>
      </c>
      <c r="B28" s="2">
        <f t="shared" si="0"/>
        <v>370.37037037037038</v>
      </c>
      <c r="C28">
        <f t="shared" si="1"/>
        <v>10800</v>
      </c>
      <c r="D28" s="2">
        <f t="shared" si="2"/>
        <v>11470.37037037037</v>
      </c>
    </row>
    <row r="29" spans="1:4" x14ac:dyDescent="0.2">
      <c r="A29">
        <v>28</v>
      </c>
      <c r="B29" s="2">
        <f t="shared" si="0"/>
        <v>357.14285714285717</v>
      </c>
      <c r="C29">
        <f t="shared" si="1"/>
        <v>11200</v>
      </c>
      <c r="D29" s="2">
        <f t="shared" si="2"/>
        <v>11857.142857142857</v>
      </c>
    </row>
    <row r="30" spans="1:4" x14ac:dyDescent="0.2">
      <c r="A30">
        <v>29</v>
      </c>
      <c r="B30" s="2">
        <f t="shared" si="0"/>
        <v>344.82758620689657</v>
      </c>
      <c r="C30">
        <f t="shared" si="1"/>
        <v>11600</v>
      </c>
      <c r="D30" s="2">
        <f t="shared" si="2"/>
        <v>12244.827586206897</v>
      </c>
    </row>
    <row r="31" spans="1:4" x14ac:dyDescent="0.2">
      <c r="A31">
        <v>30</v>
      </c>
      <c r="B31" s="2">
        <f t="shared" si="0"/>
        <v>333.33333333333331</v>
      </c>
      <c r="C31">
        <f t="shared" si="1"/>
        <v>12000</v>
      </c>
      <c r="D31" s="2">
        <f t="shared" si="2"/>
        <v>12633.333333333334</v>
      </c>
    </row>
    <row r="32" spans="1:4" x14ac:dyDescent="0.2">
      <c r="A32">
        <v>31</v>
      </c>
      <c r="B32" s="2">
        <f t="shared" si="0"/>
        <v>322.58064516129031</v>
      </c>
      <c r="C32">
        <f t="shared" si="1"/>
        <v>12400</v>
      </c>
      <c r="D32" s="2">
        <f t="shared" si="2"/>
        <v>13022.58064516129</v>
      </c>
    </row>
    <row r="33" spans="1:4" x14ac:dyDescent="0.2">
      <c r="A33">
        <v>32</v>
      </c>
      <c r="B33" s="2">
        <f t="shared" si="0"/>
        <v>312.5</v>
      </c>
      <c r="C33">
        <f t="shared" si="1"/>
        <v>12800</v>
      </c>
      <c r="D33" s="2">
        <f t="shared" si="2"/>
        <v>13412.5</v>
      </c>
    </row>
    <row r="34" spans="1:4" x14ac:dyDescent="0.2">
      <c r="A34">
        <v>33</v>
      </c>
      <c r="B34" s="2">
        <f t="shared" si="0"/>
        <v>303.030303030303</v>
      </c>
      <c r="C34">
        <f t="shared" si="1"/>
        <v>13200</v>
      </c>
      <c r="D34" s="2">
        <f t="shared" si="2"/>
        <v>13803.030303030304</v>
      </c>
    </row>
    <row r="35" spans="1:4" x14ac:dyDescent="0.2">
      <c r="A35">
        <v>34</v>
      </c>
      <c r="B35" s="2">
        <f t="shared" si="0"/>
        <v>294.11764705882354</v>
      </c>
      <c r="C35">
        <f t="shared" si="1"/>
        <v>13600</v>
      </c>
      <c r="D35" s="2">
        <f t="shared" si="2"/>
        <v>14194.117647058823</v>
      </c>
    </row>
    <row r="36" spans="1:4" x14ac:dyDescent="0.2">
      <c r="A36">
        <v>35</v>
      </c>
      <c r="B36" s="2">
        <f t="shared" si="0"/>
        <v>285.71428571428572</v>
      </c>
      <c r="C36">
        <f t="shared" si="1"/>
        <v>14000</v>
      </c>
      <c r="D36" s="2">
        <f t="shared" si="2"/>
        <v>14585.714285714286</v>
      </c>
    </row>
    <row r="37" spans="1:4" x14ac:dyDescent="0.2">
      <c r="A37">
        <v>36</v>
      </c>
      <c r="B37" s="2">
        <f t="shared" si="0"/>
        <v>277.77777777777777</v>
      </c>
      <c r="C37">
        <f t="shared" si="1"/>
        <v>14400</v>
      </c>
      <c r="D37" s="2">
        <f t="shared" si="2"/>
        <v>14977.777777777777</v>
      </c>
    </row>
    <row r="38" spans="1:4" x14ac:dyDescent="0.2">
      <c r="A38">
        <v>37</v>
      </c>
      <c r="B38" s="2">
        <f t="shared" si="0"/>
        <v>270.27027027027026</v>
      </c>
      <c r="C38">
        <f t="shared" si="1"/>
        <v>14800</v>
      </c>
      <c r="D38" s="2">
        <f t="shared" si="2"/>
        <v>15370.27027027027</v>
      </c>
    </row>
    <row r="39" spans="1:4" x14ac:dyDescent="0.2">
      <c r="A39">
        <v>38</v>
      </c>
      <c r="B39" s="2">
        <f t="shared" si="0"/>
        <v>263.15789473684208</v>
      </c>
      <c r="C39">
        <f t="shared" si="1"/>
        <v>15200</v>
      </c>
      <c r="D39" s="2">
        <f t="shared" si="2"/>
        <v>15763.157894736842</v>
      </c>
    </row>
    <row r="40" spans="1:4" x14ac:dyDescent="0.2">
      <c r="A40">
        <v>39</v>
      </c>
      <c r="B40" s="2">
        <f t="shared" si="0"/>
        <v>256.41025641025641</v>
      </c>
      <c r="C40">
        <f t="shared" si="1"/>
        <v>15600</v>
      </c>
      <c r="D40" s="2">
        <f t="shared" si="2"/>
        <v>16156.410256410256</v>
      </c>
    </row>
    <row r="41" spans="1:4" x14ac:dyDescent="0.2">
      <c r="A41">
        <v>40</v>
      </c>
      <c r="B41" s="2">
        <f t="shared" si="0"/>
        <v>250</v>
      </c>
      <c r="C41">
        <f t="shared" si="1"/>
        <v>16000</v>
      </c>
      <c r="D41" s="2">
        <f t="shared" si="2"/>
        <v>16550</v>
      </c>
    </row>
    <row r="42" spans="1:4" x14ac:dyDescent="0.2">
      <c r="A42">
        <v>41</v>
      </c>
      <c r="B42" s="2">
        <f t="shared" si="0"/>
        <v>243.90243902439025</v>
      </c>
      <c r="C42">
        <f t="shared" si="1"/>
        <v>16400</v>
      </c>
      <c r="D42" s="2">
        <f t="shared" si="2"/>
        <v>16943.90243902439</v>
      </c>
    </row>
    <row r="43" spans="1:4" x14ac:dyDescent="0.2">
      <c r="A43">
        <v>42</v>
      </c>
      <c r="B43" s="2">
        <f t="shared" si="0"/>
        <v>238.0952380952381</v>
      </c>
      <c r="C43">
        <f t="shared" si="1"/>
        <v>16800</v>
      </c>
      <c r="D43" s="2">
        <f t="shared" si="2"/>
        <v>17338.095238095237</v>
      </c>
    </row>
    <row r="44" spans="1:4" x14ac:dyDescent="0.2">
      <c r="A44">
        <v>43</v>
      </c>
      <c r="B44" s="2">
        <f t="shared" si="0"/>
        <v>232.55813953488371</v>
      </c>
      <c r="C44">
        <f t="shared" si="1"/>
        <v>17200</v>
      </c>
      <c r="D44" s="2">
        <f t="shared" si="2"/>
        <v>17732.558139534885</v>
      </c>
    </row>
    <row r="45" spans="1:4" x14ac:dyDescent="0.2">
      <c r="A45">
        <v>44</v>
      </c>
      <c r="B45" s="2">
        <f t="shared" si="0"/>
        <v>227.27272727272728</v>
      </c>
      <c r="C45">
        <f t="shared" si="1"/>
        <v>17600</v>
      </c>
      <c r="D45" s="2">
        <f t="shared" si="2"/>
        <v>18127.272727272728</v>
      </c>
    </row>
    <row r="46" spans="1:4" x14ac:dyDescent="0.2">
      <c r="A46">
        <v>45</v>
      </c>
      <c r="B46" s="2">
        <f t="shared" si="0"/>
        <v>222.22222222222223</v>
      </c>
      <c r="C46">
        <f t="shared" si="1"/>
        <v>18000</v>
      </c>
      <c r="D46" s="2">
        <f t="shared" si="2"/>
        <v>18522.222222222223</v>
      </c>
    </row>
    <row r="47" spans="1:4" x14ac:dyDescent="0.2">
      <c r="A47">
        <v>46</v>
      </c>
      <c r="B47" s="2">
        <f t="shared" si="0"/>
        <v>217.39130434782609</v>
      </c>
      <c r="C47">
        <f t="shared" si="1"/>
        <v>18400</v>
      </c>
      <c r="D47" s="2">
        <f t="shared" si="2"/>
        <v>18917.391304347828</v>
      </c>
    </row>
    <row r="48" spans="1:4" x14ac:dyDescent="0.2">
      <c r="A48">
        <v>47</v>
      </c>
      <c r="B48" s="2">
        <f t="shared" si="0"/>
        <v>212.7659574468085</v>
      </c>
      <c r="C48">
        <f t="shared" si="1"/>
        <v>18800</v>
      </c>
      <c r="D48" s="2">
        <f t="shared" si="2"/>
        <v>19312.765957446809</v>
      </c>
    </row>
    <row r="49" spans="1:4" x14ac:dyDescent="0.2">
      <c r="A49">
        <v>48</v>
      </c>
      <c r="B49" s="2">
        <f t="shared" si="0"/>
        <v>208.33333333333334</v>
      </c>
      <c r="C49">
        <f t="shared" si="1"/>
        <v>19200</v>
      </c>
      <c r="D49" s="2">
        <f t="shared" si="2"/>
        <v>19708.333333333332</v>
      </c>
    </row>
    <row r="50" spans="1:4" x14ac:dyDescent="0.2">
      <c r="A50">
        <v>49</v>
      </c>
      <c r="B50" s="2">
        <f t="shared" si="0"/>
        <v>204.08163265306123</v>
      </c>
      <c r="C50">
        <f t="shared" si="1"/>
        <v>19600</v>
      </c>
      <c r="D50" s="2">
        <f t="shared" si="2"/>
        <v>20104.081632653062</v>
      </c>
    </row>
    <row r="51" spans="1:4" x14ac:dyDescent="0.2">
      <c r="A51">
        <v>50</v>
      </c>
      <c r="B51" s="2">
        <f t="shared" si="0"/>
        <v>200</v>
      </c>
      <c r="C51">
        <f t="shared" si="1"/>
        <v>20000</v>
      </c>
      <c r="D51" s="2">
        <f t="shared" si="2"/>
        <v>20500</v>
      </c>
    </row>
    <row r="52" spans="1:4" x14ac:dyDescent="0.2">
      <c r="A52">
        <v>51</v>
      </c>
      <c r="B52" s="2">
        <f t="shared" si="0"/>
        <v>196.07843137254903</v>
      </c>
      <c r="C52">
        <f t="shared" si="1"/>
        <v>20400</v>
      </c>
      <c r="D52" s="2">
        <f t="shared" si="2"/>
        <v>20896.078431372549</v>
      </c>
    </row>
    <row r="53" spans="1:4" x14ac:dyDescent="0.2">
      <c r="A53">
        <v>52</v>
      </c>
      <c r="B53" s="2">
        <f t="shared" si="0"/>
        <v>192.30769230769232</v>
      </c>
      <c r="C53">
        <f t="shared" si="1"/>
        <v>20800</v>
      </c>
      <c r="D53" s="2">
        <f t="shared" si="2"/>
        <v>21292.307692307691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BA7-A7F2-5F4F-BA85-250A98F76C4E}">
  <dimension ref="A1:D54"/>
  <sheetViews>
    <sheetView workbookViewId="0">
      <selection activeCell="I12" sqref="I12"/>
    </sheetView>
  </sheetViews>
  <sheetFormatPr baseColWidth="10" defaultRowHeight="16" x14ac:dyDescent="0.2"/>
  <cols>
    <col min="1" max="1" width="24.1640625" customWidth="1"/>
  </cols>
  <sheetData>
    <row r="1" spans="1:4" x14ac:dyDescent="0.2">
      <c r="A1" s="1" t="s">
        <v>0</v>
      </c>
      <c r="B1" s="5" t="s">
        <v>6</v>
      </c>
      <c r="C1" s="5" t="s">
        <v>7</v>
      </c>
      <c r="D1" s="5" t="s">
        <v>8</v>
      </c>
    </row>
    <row r="2" spans="1:4" x14ac:dyDescent="0.2">
      <c r="A2">
        <v>1</v>
      </c>
      <c r="B2" s="2">
        <f>300 + (A2 * 400) + (10000 / A2)</f>
        <v>10700</v>
      </c>
      <c r="C2" s="2">
        <f>400 - (10000 / (A2^2))</f>
        <v>-9600</v>
      </c>
      <c r="D2" s="2">
        <f>-(20000 / (A2^3))</f>
        <v>-20000</v>
      </c>
    </row>
    <row r="3" spans="1:4" x14ac:dyDescent="0.2">
      <c r="A3">
        <v>2</v>
      </c>
      <c r="B3" s="2">
        <f t="shared" ref="B3:B54" si="0">300 + (A3 * 400) + (10000 / A3)</f>
        <v>6100</v>
      </c>
      <c r="C3" s="2">
        <f t="shared" ref="C3:C54" si="1">400 - (10000 / (A3^2))</f>
        <v>-2100</v>
      </c>
      <c r="D3" s="2">
        <f t="shared" ref="D3:D54" si="2">-(20000 / (A3^3))</f>
        <v>-2500</v>
      </c>
    </row>
    <row r="4" spans="1:4" x14ac:dyDescent="0.2">
      <c r="A4">
        <v>3</v>
      </c>
      <c r="B4" s="2">
        <f t="shared" si="0"/>
        <v>4833.3333333333339</v>
      </c>
      <c r="C4" s="2">
        <f t="shared" si="1"/>
        <v>-711.11111111111109</v>
      </c>
      <c r="D4" s="2">
        <f t="shared" si="2"/>
        <v>-740.74074074074076</v>
      </c>
    </row>
    <row r="5" spans="1:4" x14ac:dyDescent="0.2">
      <c r="A5">
        <v>4</v>
      </c>
      <c r="B5" s="2">
        <f t="shared" si="0"/>
        <v>4400</v>
      </c>
      <c r="C5" s="2">
        <f t="shared" si="1"/>
        <v>-225</v>
      </c>
      <c r="D5" s="2">
        <f t="shared" si="2"/>
        <v>-312.5</v>
      </c>
    </row>
    <row r="6" spans="1:4" x14ac:dyDescent="0.2">
      <c r="A6">
        <v>5</v>
      </c>
      <c r="B6" s="2">
        <f t="shared" si="0"/>
        <v>4300</v>
      </c>
      <c r="C6" s="2">
        <f t="shared" si="1"/>
        <v>0</v>
      </c>
      <c r="D6" s="2">
        <f t="shared" si="2"/>
        <v>-160</v>
      </c>
    </row>
    <row r="7" spans="1:4" x14ac:dyDescent="0.2">
      <c r="A7">
        <v>6</v>
      </c>
      <c r="B7" s="2">
        <f t="shared" si="0"/>
        <v>4366.666666666667</v>
      </c>
      <c r="C7" s="2">
        <f t="shared" si="1"/>
        <v>122.22222222222223</v>
      </c>
      <c r="D7" s="2">
        <f t="shared" si="2"/>
        <v>-92.592592592592595</v>
      </c>
    </row>
    <row r="8" spans="1:4" x14ac:dyDescent="0.2">
      <c r="A8">
        <v>7</v>
      </c>
      <c r="B8" s="2">
        <f t="shared" si="0"/>
        <v>4528.5714285714284</v>
      </c>
      <c r="C8" s="2">
        <f t="shared" si="1"/>
        <v>195.91836734693877</v>
      </c>
      <c r="D8" s="2">
        <f t="shared" si="2"/>
        <v>-58.309037900874635</v>
      </c>
    </row>
    <row r="9" spans="1:4" x14ac:dyDescent="0.2">
      <c r="A9">
        <v>8</v>
      </c>
      <c r="B9" s="2">
        <f t="shared" si="0"/>
        <v>4750</v>
      </c>
      <c r="C9" s="2">
        <f t="shared" si="1"/>
        <v>243.75</v>
      </c>
      <c r="D9" s="2">
        <f t="shared" si="2"/>
        <v>-39.0625</v>
      </c>
    </row>
    <row r="10" spans="1:4" x14ac:dyDescent="0.2">
      <c r="A10">
        <v>9</v>
      </c>
      <c r="B10" s="2">
        <f t="shared" si="0"/>
        <v>5011.1111111111113</v>
      </c>
      <c r="C10" s="2">
        <f t="shared" si="1"/>
        <v>276.54320987654319</v>
      </c>
      <c r="D10" s="2">
        <f t="shared" si="2"/>
        <v>-27.434842249657063</v>
      </c>
    </row>
    <row r="11" spans="1:4" x14ac:dyDescent="0.2">
      <c r="A11">
        <v>10</v>
      </c>
      <c r="B11" s="2">
        <f t="shared" si="0"/>
        <v>5300</v>
      </c>
      <c r="C11" s="2">
        <f t="shared" si="1"/>
        <v>300</v>
      </c>
      <c r="D11" s="2">
        <f t="shared" si="2"/>
        <v>-20</v>
      </c>
    </row>
    <row r="12" spans="1:4" x14ac:dyDescent="0.2">
      <c r="A12">
        <v>11</v>
      </c>
      <c r="B12" s="2">
        <f t="shared" si="0"/>
        <v>5609.090909090909</v>
      </c>
      <c r="C12" s="2">
        <f t="shared" si="1"/>
        <v>317.35537190082641</v>
      </c>
      <c r="D12" s="2">
        <f t="shared" si="2"/>
        <v>-15.026296018031555</v>
      </c>
    </row>
    <row r="13" spans="1:4" x14ac:dyDescent="0.2">
      <c r="A13">
        <v>12</v>
      </c>
      <c r="B13" s="2">
        <f t="shared" si="0"/>
        <v>5933.333333333333</v>
      </c>
      <c r="C13" s="2">
        <f t="shared" si="1"/>
        <v>330.55555555555554</v>
      </c>
      <c r="D13" s="2">
        <f t="shared" si="2"/>
        <v>-11.574074074074074</v>
      </c>
    </row>
    <row r="14" spans="1:4" x14ac:dyDescent="0.2">
      <c r="A14">
        <v>13</v>
      </c>
      <c r="B14" s="2">
        <f t="shared" si="0"/>
        <v>6269.2307692307695</v>
      </c>
      <c r="C14" s="2">
        <f t="shared" si="1"/>
        <v>340.82840236686388</v>
      </c>
      <c r="D14" s="2">
        <f t="shared" si="2"/>
        <v>-9.1033227127901686</v>
      </c>
    </row>
    <row r="15" spans="1:4" x14ac:dyDescent="0.2">
      <c r="A15">
        <v>14</v>
      </c>
      <c r="B15" s="2">
        <f t="shared" si="0"/>
        <v>6614.2857142857147</v>
      </c>
      <c r="C15" s="2">
        <f t="shared" si="1"/>
        <v>348.9795918367347</v>
      </c>
      <c r="D15" s="2">
        <f t="shared" si="2"/>
        <v>-7.2886297376093294</v>
      </c>
    </row>
    <row r="16" spans="1:4" x14ac:dyDescent="0.2">
      <c r="A16">
        <v>15</v>
      </c>
      <c r="B16" s="2">
        <f t="shared" si="0"/>
        <v>6966.666666666667</v>
      </c>
      <c r="C16" s="2">
        <f t="shared" si="1"/>
        <v>355.55555555555554</v>
      </c>
      <c r="D16" s="2">
        <f t="shared" si="2"/>
        <v>-5.9259259259259256</v>
      </c>
    </row>
    <row r="17" spans="1:4" x14ac:dyDescent="0.2">
      <c r="A17">
        <v>16</v>
      </c>
      <c r="B17" s="2">
        <f t="shared" si="0"/>
        <v>7325</v>
      </c>
      <c r="C17" s="2">
        <f t="shared" si="1"/>
        <v>360.9375</v>
      </c>
      <c r="D17" s="2">
        <f t="shared" si="2"/>
        <v>-4.8828125</v>
      </c>
    </row>
    <row r="18" spans="1:4" x14ac:dyDescent="0.2">
      <c r="A18">
        <v>17</v>
      </c>
      <c r="B18" s="2">
        <f t="shared" si="0"/>
        <v>7688.2352941176468</v>
      </c>
      <c r="C18" s="2">
        <f t="shared" si="1"/>
        <v>365.39792387543253</v>
      </c>
      <c r="D18" s="2">
        <f t="shared" si="2"/>
        <v>-4.0708324852432325</v>
      </c>
    </row>
    <row r="19" spans="1:4" x14ac:dyDescent="0.2">
      <c r="A19">
        <v>18</v>
      </c>
      <c r="B19" s="2">
        <f t="shared" si="0"/>
        <v>8055.5555555555557</v>
      </c>
      <c r="C19" s="2">
        <f t="shared" si="1"/>
        <v>369.1358024691358</v>
      </c>
      <c r="D19" s="2">
        <f t="shared" si="2"/>
        <v>-3.4293552812071328</v>
      </c>
    </row>
    <row r="20" spans="1:4" x14ac:dyDescent="0.2">
      <c r="A20">
        <v>19</v>
      </c>
      <c r="B20" s="2">
        <f t="shared" si="0"/>
        <v>8426.3157894736833</v>
      </c>
      <c r="C20" s="2">
        <f t="shared" si="1"/>
        <v>372.29916897506928</v>
      </c>
      <c r="D20" s="2">
        <f t="shared" si="2"/>
        <v>-2.9158769499927102</v>
      </c>
    </row>
    <row r="21" spans="1:4" x14ac:dyDescent="0.2">
      <c r="A21">
        <v>20</v>
      </c>
      <c r="B21" s="2">
        <f t="shared" si="0"/>
        <v>8800</v>
      </c>
      <c r="C21" s="2">
        <f t="shared" si="1"/>
        <v>375</v>
      </c>
      <c r="D21" s="2">
        <f t="shared" si="2"/>
        <v>-2.5</v>
      </c>
    </row>
    <row r="22" spans="1:4" x14ac:dyDescent="0.2">
      <c r="A22">
        <v>21</v>
      </c>
      <c r="B22" s="2">
        <f t="shared" si="0"/>
        <v>9176.1904761904771</v>
      </c>
      <c r="C22" s="2">
        <f t="shared" si="1"/>
        <v>377.32426303854874</v>
      </c>
      <c r="D22" s="2">
        <f t="shared" si="2"/>
        <v>-2.1595939963286903</v>
      </c>
    </row>
    <row r="23" spans="1:4" x14ac:dyDescent="0.2">
      <c r="A23">
        <v>22</v>
      </c>
      <c r="B23" s="2">
        <f t="shared" si="0"/>
        <v>9554.545454545454</v>
      </c>
      <c r="C23" s="2">
        <f t="shared" si="1"/>
        <v>379.3388429752066</v>
      </c>
      <c r="D23" s="2">
        <f t="shared" si="2"/>
        <v>-1.8782870022539444</v>
      </c>
    </row>
    <row r="24" spans="1:4" x14ac:dyDescent="0.2">
      <c r="A24">
        <v>23</v>
      </c>
      <c r="B24" s="2">
        <f t="shared" si="0"/>
        <v>9934.782608695652</v>
      </c>
      <c r="C24" s="2">
        <f t="shared" si="1"/>
        <v>381.09640831758031</v>
      </c>
      <c r="D24" s="2">
        <f t="shared" si="2"/>
        <v>-1.6437905810799704</v>
      </c>
    </row>
    <row r="25" spans="1:4" x14ac:dyDescent="0.2">
      <c r="A25">
        <v>24</v>
      </c>
      <c r="B25" s="2">
        <f t="shared" si="0"/>
        <v>10316.666666666666</v>
      </c>
      <c r="C25" s="2">
        <f t="shared" si="1"/>
        <v>382.63888888888891</v>
      </c>
      <c r="D25" s="2">
        <f t="shared" si="2"/>
        <v>-1.4467592592592593</v>
      </c>
    </row>
    <row r="26" spans="1:4" x14ac:dyDescent="0.2">
      <c r="A26">
        <v>25</v>
      </c>
      <c r="B26" s="2">
        <f t="shared" si="0"/>
        <v>10700</v>
      </c>
      <c r="C26" s="2">
        <f t="shared" si="1"/>
        <v>384</v>
      </c>
      <c r="D26" s="2">
        <f t="shared" si="2"/>
        <v>-1.28</v>
      </c>
    </row>
    <row r="27" spans="1:4" x14ac:dyDescent="0.2">
      <c r="A27">
        <v>26</v>
      </c>
      <c r="B27" s="2">
        <f t="shared" si="0"/>
        <v>11084.615384615385</v>
      </c>
      <c r="C27" s="2">
        <f t="shared" si="1"/>
        <v>385.20710059171597</v>
      </c>
      <c r="D27" s="2">
        <f t="shared" si="2"/>
        <v>-1.1379153390987711</v>
      </c>
    </row>
    <row r="28" spans="1:4" x14ac:dyDescent="0.2">
      <c r="A28">
        <v>27</v>
      </c>
      <c r="B28" s="2">
        <f t="shared" si="0"/>
        <v>11470.37037037037</v>
      </c>
      <c r="C28" s="2">
        <f t="shared" si="1"/>
        <v>386.28257887517145</v>
      </c>
      <c r="D28" s="2">
        <f t="shared" si="2"/>
        <v>-1.0161052685058172</v>
      </c>
    </row>
    <row r="29" spans="1:4" x14ac:dyDescent="0.2">
      <c r="A29">
        <v>28</v>
      </c>
      <c r="B29" s="2">
        <f t="shared" si="0"/>
        <v>11857.142857142857</v>
      </c>
      <c r="C29" s="2">
        <f t="shared" si="1"/>
        <v>387.24489795918367</v>
      </c>
      <c r="D29" s="2">
        <f t="shared" si="2"/>
        <v>-0.91107871720116618</v>
      </c>
    </row>
    <row r="30" spans="1:4" x14ac:dyDescent="0.2">
      <c r="A30">
        <v>29</v>
      </c>
      <c r="B30" s="2">
        <f t="shared" si="0"/>
        <v>12244.827586206897</v>
      </c>
      <c r="C30" s="2">
        <f t="shared" si="1"/>
        <v>388.10939357907256</v>
      </c>
      <c r="D30" s="2">
        <f t="shared" si="2"/>
        <v>-0.82004182213292875</v>
      </c>
    </row>
    <row r="31" spans="1:4" x14ac:dyDescent="0.2">
      <c r="A31">
        <v>30</v>
      </c>
      <c r="B31" s="2">
        <f t="shared" si="0"/>
        <v>12633.333333333334</v>
      </c>
      <c r="C31" s="2">
        <f t="shared" si="1"/>
        <v>388.88888888888891</v>
      </c>
      <c r="D31" s="2">
        <f t="shared" si="2"/>
        <v>-0.7407407407407407</v>
      </c>
    </row>
    <row r="32" spans="1:4" x14ac:dyDescent="0.2">
      <c r="A32">
        <v>31</v>
      </c>
      <c r="B32" s="2">
        <f t="shared" si="0"/>
        <v>13022.58064516129</v>
      </c>
      <c r="C32" s="2">
        <f t="shared" si="1"/>
        <v>389.59417273673256</v>
      </c>
      <c r="D32" s="2">
        <f t="shared" si="2"/>
        <v>-0.67134369440435027</v>
      </c>
    </row>
    <row r="33" spans="1:4" x14ac:dyDescent="0.2">
      <c r="A33">
        <v>32</v>
      </c>
      <c r="B33" s="2">
        <f t="shared" si="0"/>
        <v>13412.5</v>
      </c>
      <c r="C33" s="2">
        <f t="shared" si="1"/>
        <v>390.234375</v>
      </c>
      <c r="D33" s="2">
        <f t="shared" si="2"/>
        <v>-0.6103515625</v>
      </c>
    </row>
    <row r="34" spans="1:4" x14ac:dyDescent="0.2">
      <c r="A34">
        <v>33</v>
      </c>
      <c r="B34" s="2">
        <f t="shared" si="0"/>
        <v>13803.030303030304</v>
      </c>
      <c r="C34" s="2">
        <f t="shared" si="1"/>
        <v>390.81726354453627</v>
      </c>
      <c r="D34" s="2">
        <f t="shared" si="2"/>
        <v>-0.55652948214931686</v>
      </c>
    </row>
    <row r="35" spans="1:4" x14ac:dyDescent="0.2">
      <c r="A35">
        <v>34</v>
      </c>
      <c r="B35" s="2">
        <f t="shared" si="0"/>
        <v>14194.117647058823</v>
      </c>
      <c r="C35" s="2">
        <f t="shared" si="1"/>
        <v>391.34948096885813</v>
      </c>
      <c r="D35" s="2">
        <f t="shared" si="2"/>
        <v>-0.50885406065540406</v>
      </c>
    </row>
    <row r="36" spans="1:4" x14ac:dyDescent="0.2">
      <c r="A36">
        <v>35</v>
      </c>
      <c r="B36" s="2">
        <f t="shared" si="0"/>
        <v>14585.714285714286</v>
      </c>
      <c r="C36" s="2">
        <f t="shared" si="1"/>
        <v>391.83673469387753</v>
      </c>
      <c r="D36" s="2">
        <f t="shared" si="2"/>
        <v>-0.46647230320699706</v>
      </c>
    </row>
    <row r="37" spans="1:4" x14ac:dyDescent="0.2">
      <c r="A37">
        <v>36</v>
      </c>
      <c r="B37" s="2">
        <f t="shared" si="0"/>
        <v>14977.777777777777</v>
      </c>
      <c r="C37" s="2">
        <f t="shared" si="1"/>
        <v>392.28395061728395</v>
      </c>
      <c r="D37" s="2">
        <f t="shared" si="2"/>
        <v>-0.42866941015089161</v>
      </c>
    </row>
    <row r="38" spans="1:4" x14ac:dyDescent="0.2">
      <c r="A38">
        <v>37</v>
      </c>
      <c r="B38" s="2">
        <f t="shared" si="0"/>
        <v>15370.27027027027</v>
      </c>
      <c r="C38" s="2">
        <f t="shared" si="1"/>
        <v>392.69539810080352</v>
      </c>
      <c r="D38" s="2">
        <f t="shared" si="2"/>
        <v>-0.39484334590251319</v>
      </c>
    </row>
    <row r="39" spans="1:4" x14ac:dyDescent="0.2">
      <c r="A39">
        <v>38</v>
      </c>
      <c r="B39" s="2">
        <f t="shared" si="0"/>
        <v>15763.157894736842</v>
      </c>
      <c r="C39" s="2">
        <f t="shared" si="1"/>
        <v>393.07479224376732</v>
      </c>
      <c r="D39" s="2">
        <f t="shared" si="2"/>
        <v>-0.36448461874908877</v>
      </c>
    </row>
    <row r="40" spans="1:4" x14ac:dyDescent="0.2">
      <c r="A40">
        <v>39</v>
      </c>
      <c r="B40" s="2">
        <f t="shared" si="0"/>
        <v>16156.410256410256</v>
      </c>
      <c r="C40" s="2">
        <f t="shared" si="1"/>
        <v>393.42537804076267</v>
      </c>
      <c r="D40" s="2">
        <f t="shared" si="2"/>
        <v>-0.33716010047370992</v>
      </c>
    </row>
    <row r="41" spans="1:4" x14ac:dyDescent="0.2">
      <c r="A41">
        <v>40</v>
      </c>
      <c r="B41" s="2">
        <f t="shared" si="0"/>
        <v>16550</v>
      </c>
      <c r="C41" s="2">
        <f t="shared" si="1"/>
        <v>393.75</v>
      </c>
      <c r="D41" s="2">
        <f t="shared" si="2"/>
        <v>-0.3125</v>
      </c>
    </row>
    <row r="42" spans="1:4" x14ac:dyDescent="0.2">
      <c r="A42">
        <v>41</v>
      </c>
      <c r="B42" s="2">
        <f t="shared" si="0"/>
        <v>16943.90243902439</v>
      </c>
      <c r="C42" s="2">
        <f t="shared" si="1"/>
        <v>394.05116002379538</v>
      </c>
      <c r="D42" s="2">
        <f t="shared" si="2"/>
        <v>-0.29018731591242147</v>
      </c>
    </row>
    <row r="43" spans="1:4" x14ac:dyDescent="0.2">
      <c r="A43">
        <v>42</v>
      </c>
      <c r="B43" s="2">
        <f t="shared" si="0"/>
        <v>17338.095238095237</v>
      </c>
      <c r="C43" s="2">
        <f t="shared" si="1"/>
        <v>394.33106575963717</v>
      </c>
      <c r="D43" s="2">
        <f t="shared" si="2"/>
        <v>-0.26994924954108629</v>
      </c>
    </row>
    <row r="44" spans="1:4" x14ac:dyDescent="0.2">
      <c r="A44">
        <v>43</v>
      </c>
      <c r="B44" s="2">
        <f t="shared" si="0"/>
        <v>17732.558139534885</v>
      </c>
      <c r="C44" s="2">
        <f t="shared" si="1"/>
        <v>394.59167117360738</v>
      </c>
      <c r="D44" s="2">
        <f t="shared" si="2"/>
        <v>-0.25155017797175089</v>
      </c>
    </row>
    <row r="45" spans="1:4" x14ac:dyDescent="0.2">
      <c r="A45">
        <v>44</v>
      </c>
      <c r="B45" s="2">
        <f t="shared" si="0"/>
        <v>18127.272727272728</v>
      </c>
      <c r="C45" s="2">
        <f t="shared" si="1"/>
        <v>394.83471074380168</v>
      </c>
      <c r="D45" s="2">
        <f t="shared" si="2"/>
        <v>-0.23478587528174305</v>
      </c>
    </row>
    <row r="46" spans="1:4" x14ac:dyDescent="0.2">
      <c r="A46">
        <v>45</v>
      </c>
      <c r="B46" s="2">
        <f t="shared" si="0"/>
        <v>18522.222222222223</v>
      </c>
      <c r="C46" s="2">
        <f t="shared" si="1"/>
        <v>395.06172839506172</v>
      </c>
      <c r="D46" s="2">
        <f t="shared" si="2"/>
        <v>-0.21947873799725651</v>
      </c>
    </row>
    <row r="47" spans="1:4" x14ac:dyDescent="0.2">
      <c r="A47">
        <v>46</v>
      </c>
      <c r="B47" s="2">
        <f t="shared" si="0"/>
        <v>18917.391304347828</v>
      </c>
      <c r="C47" s="2">
        <f t="shared" si="1"/>
        <v>395.27410207939511</v>
      </c>
      <c r="D47" s="2">
        <f t="shared" si="2"/>
        <v>-0.20547382263499631</v>
      </c>
    </row>
    <row r="48" spans="1:4" x14ac:dyDescent="0.2">
      <c r="A48">
        <v>47</v>
      </c>
      <c r="B48" s="2">
        <f t="shared" si="0"/>
        <v>19312.765957446809</v>
      </c>
      <c r="C48" s="2">
        <f t="shared" si="1"/>
        <v>395.47306473517426</v>
      </c>
      <c r="D48" s="2">
        <f t="shared" si="2"/>
        <v>-0.19263554318407289</v>
      </c>
    </row>
    <row r="49" spans="1:4" x14ac:dyDescent="0.2">
      <c r="A49">
        <v>48</v>
      </c>
      <c r="B49" s="2">
        <f t="shared" si="0"/>
        <v>19708.333333333332</v>
      </c>
      <c r="C49" s="2">
        <f t="shared" si="1"/>
        <v>395.65972222222223</v>
      </c>
      <c r="D49" s="2">
        <f t="shared" si="2"/>
        <v>-0.18084490740740741</v>
      </c>
    </row>
    <row r="50" spans="1:4" x14ac:dyDescent="0.2">
      <c r="A50">
        <v>49</v>
      </c>
      <c r="B50" s="2">
        <f t="shared" si="0"/>
        <v>20104.081632653062</v>
      </c>
      <c r="C50" s="2">
        <f t="shared" si="1"/>
        <v>395.8350687213661</v>
      </c>
      <c r="D50" s="2">
        <f t="shared" si="2"/>
        <v>-0.16999719504628175</v>
      </c>
    </row>
    <row r="51" spans="1:4" x14ac:dyDescent="0.2">
      <c r="A51">
        <v>50</v>
      </c>
      <c r="B51" s="2">
        <f t="shared" si="0"/>
        <v>20500</v>
      </c>
      <c r="C51" s="2">
        <f t="shared" si="1"/>
        <v>396</v>
      </c>
      <c r="D51" s="2">
        <f t="shared" si="2"/>
        <v>-0.16</v>
      </c>
    </row>
    <row r="52" spans="1:4" x14ac:dyDescent="0.2">
      <c r="A52">
        <v>51</v>
      </c>
      <c r="B52" s="2">
        <f t="shared" si="0"/>
        <v>20896.078431372549</v>
      </c>
      <c r="C52" s="2">
        <f t="shared" si="1"/>
        <v>396.15532487504805</v>
      </c>
      <c r="D52" s="2">
        <f t="shared" si="2"/>
        <v>-0.15077157352752713</v>
      </c>
    </row>
    <row r="53" spans="1:4" x14ac:dyDescent="0.2">
      <c r="A53">
        <v>52</v>
      </c>
      <c r="B53" s="2">
        <f t="shared" si="0"/>
        <v>21292.307692307691</v>
      </c>
      <c r="C53" s="2">
        <f t="shared" si="1"/>
        <v>396.30177514792899</v>
      </c>
      <c r="D53" s="2">
        <f t="shared" si="2"/>
        <v>-0.14223941738734638</v>
      </c>
    </row>
    <row r="54" spans="1:4" x14ac:dyDescent="0.2">
      <c r="A54">
        <v>53</v>
      </c>
      <c r="B54" s="2">
        <f t="shared" si="0"/>
        <v>21688.67924528302</v>
      </c>
      <c r="C54" s="2">
        <f t="shared" si="1"/>
        <v>396.44001423994303</v>
      </c>
      <c r="D54" s="2">
        <f t="shared" si="2"/>
        <v>-0.1343390852851683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FB64-1381-5440-B10F-C11E3EB8218F}">
  <dimension ref="A1:B54"/>
  <sheetViews>
    <sheetView workbookViewId="0">
      <selection activeCell="E22" sqref="E22"/>
    </sheetView>
  </sheetViews>
  <sheetFormatPr baseColWidth="10" defaultRowHeight="16" x14ac:dyDescent="0.2"/>
  <cols>
    <col min="1" max="1" width="25.1640625" customWidth="1"/>
    <col min="2" max="2" width="28" customWidth="1"/>
  </cols>
  <sheetData>
    <row r="1" spans="1:2" x14ac:dyDescent="0.2">
      <c r="A1" s="1" t="s">
        <v>0</v>
      </c>
      <c r="B1" s="1" t="s">
        <v>9</v>
      </c>
    </row>
    <row r="2" spans="1:2" x14ac:dyDescent="0.2">
      <c r="A2">
        <v>1</v>
      </c>
      <c r="B2" s="2">
        <f>300 + (A2 * 400) + (10000 / A2)</f>
        <v>10700</v>
      </c>
    </row>
    <row r="3" spans="1:2" x14ac:dyDescent="0.2">
      <c r="A3">
        <v>2</v>
      </c>
      <c r="B3" s="2">
        <f t="shared" ref="B3:B54" si="0">300 + (A3 * 400) + (10000 / A3)</f>
        <v>6100</v>
      </c>
    </row>
    <row r="4" spans="1:2" x14ac:dyDescent="0.2">
      <c r="A4">
        <v>3</v>
      </c>
      <c r="B4" s="2">
        <f t="shared" si="0"/>
        <v>4833.3333333333339</v>
      </c>
    </row>
    <row r="5" spans="1:2" x14ac:dyDescent="0.2">
      <c r="A5">
        <v>4</v>
      </c>
      <c r="B5" s="2">
        <f t="shared" si="0"/>
        <v>4400</v>
      </c>
    </row>
    <row r="6" spans="1:2" x14ac:dyDescent="0.2">
      <c r="A6">
        <v>5</v>
      </c>
      <c r="B6" s="2">
        <f t="shared" si="0"/>
        <v>4300</v>
      </c>
    </row>
    <row r="7" spans="1:2" x14ac:dyDescent="0.2">
      <c r="A7">
        <v>6</v>
      </c>
      <c r="B7" s="2">
        <f t="shared" si="0"/>
        <v>4366.666666666667</v>
      </c>
    </row>
    <row r="8" spans="1:2" x14ac:dyDescent="0.2">
      <c r="A8">
        <v>7</v>
      </c>
      <c r="B8" s="2">
        <f t="shared" si="0"/>
        <v>4528.5714285714284</v>
      </c>
    </row>
    <row r="9" spans="1:2" x14ac:dyDescent="0.2">
      <c r="A9">
        <v>8</v>
      </c>
      <c r="B9" s="2">
        <f t="shared" si="0"/>
        <v>4750</v>
      </c>
    </row>
    <row r="10" spans="1:2" x14ac:dyDescent="0.2">
      <c r="A10">
        <v>9</v>
      </c>
      <c r="B10" s="2">
        <f t="shared" si="0"/>
        <v>5011.1111111111113</v>
      </c>
    </row>
    <row r="11" spans="1:2" x14ac:dyDescent="0.2">
      <c r="A11">
        <v>10</v>
      </c>
      <c r="B11" s="2">
        <f t="shared" si="0"/>
        <v>5300</v>
      </c>
    </row>
    <row r="12" spans="1:2" x14ac:dyDescent="0.2">
      <c r="A12">
        <v>11</v>
      </c>
      <c r="B12" s="2">
        <f t="shared" si="0"/>
        <v>5609.090909090909</v>
      </c>
    </row>
    <row r="13" spans="1:2" x14ac:dyDescent="0.2">
      <c r="A13">
        <v>12</v>
      </c>
      <c r="B13" s="2">
        <f t="shared" si="0"/>
        <v>5933.333333333333</v>
      </c>
    </row>
    <row r="14" spans="1:2" x14ac:dyDescent="0.2">
      <c r="A14">
        <v>13</v>
      </c>
      <c r="B14" s="2">
        <f t="shared" si="0"/>
        <v>6269.2307692307695</v>
      </c>
    </row>
    <row r="15" spans="1:2" x14ac:dyDescent="0.2">
      <c r="A15">
        <v>14</v>
      </c>
      <c r="B15" s="2">
        <f t="shared" si="0"/>
        <v>6614.2857142857147</v>
      </c>
    </row>
    <row r="16" spans="1:2" x14ac:dyDescent="0.2">
      <c r="A16">
        <v>15</v>
      </c>
      <c r="B16" s="2">
        <f t="shared" si="0"/>
        <v>6966.666666666667</v>
      </c>
    </row>
    <row r="17" spans="1:2" x14ac:dyDescent="0.2">
      <c r="A17">
        <v>16</v>
      </c>
      <c r="B17" s="2">
        <f t="shared" si="0"/>
        <v>7325</v>
      </c>
    </row>
    <row r="18" spans="1:2" x14ac:dyDescent="0.2">
      <c r="A18">
        <v>17</v>
      </c>
      <c r="B18" s="2">
        <f t="shared" si="0"/>
        <v>7688.2352941176468</v>
      </c>
    </row>
    <row r="19" spans="1:2" x14ac:dyDescent="0.2">
      <c r="A19">
        <v>18</v>
      </c>
      <c r="B19" s="2">
        <f t="shared" si="0"/>
        <v>8055.5555555555557</v>
      </c>
    </row>
    <row r="20" spans="1:2" x14ac:dyDescent="0.2">
      <c r="A20">
        <v>19</v>
      </c>
      <c r="B20" s="2">
        <f t="shared" si="0"/>
        <v>8426.3157894736833</v>
      </c>
    </row>
    <row r="21" spans="1:2" x14ac:dyDescent="0.2">
      <c r="A21">
        <v>20</v>
      </c>
      <c r="B21" s="2">
        <f t="shared" si="0"/>
        <v>8800</v>
      </c>
    </row>
    <row r="22" spans="1:2" x14ac:dyDescent="0.2">
      <c r="A22">
        <v>21</v>
      </c>
      <c r="B22" s="2">
        <f t="shared" si="0"/>
        <v>9176.1904761904771</v>
      </c>
    </row>
    <row r="23" spans="1:2" x14ac:dyDescent="0.2">
      <c r="A23">
        <v>22</v>
      </c>
      <c r="B23" s="2">
        <f t="shared" si="0"/>
        <v>9554.545454545454</v>
      </c>
    </row>
    <row r="24" spans="1:2" x14ac:dyDescent="0.2">
      <c r="A24">
        <v>23</v>
      </c>
      <c r="B24" s="2">
        <f t="shared" si="0"/>
        <v>9934.782608695652</v>
      </c>
    </row>
    <row r="25" spans="1:2" x14ac:dyDescent="0.2">
      <c r="A25">
        <v>24</v>
      </c>
      <c r="B25" s="2">
        <f t="shared" si="0"/>
        <v>10316.666666666666</v>
      </c>
    </row>
    <row r="26" spans="1:2" x14ac:dyDescent="0.2">
      <c r="A26">
        <v>25</v>
      </c>
      <c r="B26" s="2">
        <f t="shared" si="0"/>
        <v>10700</v>
      </c>
    </row>
    <row r="27" spans="1:2" x14ac:dyDescent="0.2">
      <c r="A27">
        <v>26</v>
      </c>
      <c r="B27" s="2">
        <f t="shared" si="0"/>
        <v>11084.615384615385</v>
      </c>
    </row>
    <row r="28" spans="1:2" x14ac:dyDescent="0.2">
      <c r="A28">
        <v>27</v>
      </c>
      <c r="B28" s="2">
        <f t="shared" si="0"/>
        <v>11470.37037037037</v>
      </c>
    </row>
    <row r="29" spans="1:2" x14ac:dyDescent="0.2">
      <c r="A29">
        <v>28</v>
      </c>
      <c r="B29" s="2">
        <f t="shared" si="0"/>
        <v>11857.142857142857</v>
      </c>
    </row>
    <row r="30" spans="1:2" x14ac:dyDescent="0.2">
      <c r="A30">
        <v>29</v>
      </c>
      <c r="B30" s="2">
        <f t="shared" si="0"/>
        <v>12244.827586206897</v>
      </c>
    </row>
    <row r="31" spans="1:2" x14ac:dyDescent="0.2">
      <c r="A31">
        <v>30</v>
      </c>
      <c r="B31" s="2">
        <f t="shared" si="0"/>
        <v>12633.333333333334</v>
      </c>
    </row>
    <row r="32" spans="1:2" x14ac:dyDescent="0.2">
      <c r="A32">
        <v>31</v>
      </c>
      <c r="B32" s="2">
        <f t="shared" si="0"/>
        <v>13022.58064516129</v>
      </c>
    </row>
    <row r="33" spans="1:2" x14ac:dyDescent="0.2">
      <c r="A33">
        <v>32</v>
      </c>
      <c r="B33" s="2">
        <f t="shared" si="0"/>
        <v>13412.5</v>
      </c>
    </row>
    <row r="34" spans="1:2" x14ac:dyDescent="0.2">
      <c r="A34">
        <v>33</v>
      </c>
      <c r="B34" s="2">
        <f t="shared" si="0"/>
        <v>13803.030303030304</v>
      </c>
    </row>
    <row r="35" spans="1:2" x14ac:dyDescent="0.2">
      <c r="A35">
        <v>34</v>
      </c>
      <c r="B35" s="2">
        <f t="shared" si="0"/>
        <v>14194.117647058823</v>
      </c>
    </row>
    <row r="36" spans="1:2" x14ac:dyDescent="0.2">
      <c r="A36">
        <v>35</v>
      </c>
      <c r="B36" s="2">
        <f t="shared" si="0"/>
        <v>14585.714285714286</v>
      </c>
    </row>
    <row r="37" spans="1:2" x14ac:dyDescent="0.2">
      <c r="A37">
        <v>36</v>
      </c>
      <c r="B37" s="2">
        <f t="shared" si="0"/>
        <v>14977.777777777777</v>
      </c>
    </row>
    <row r="38" spans="1:2" x14ac:dyDescent="0.2">
      <c r="A38">
        <v>37</v>
      </c>
      <c r="B38" s="2">
        <f t="shared" si="0"/>
        <v>15370.27027027027</v>
      </c>
    </row>
    <row r="39" spans="1:2" x14ac:dyDescent="0.2">
      <c r="A39">
        <v>38</v>
      </c>
      <c r="B39" s="2">
        <f t="shared" si="0"/>
        <v>15763.157894736842</v>
      </c>
    </row>
    <row r="40" spans="1:2" x14ac:dyDescent="0.2">
      <c r="A40">
        <v>39</v>
      </c>
      <c r="B40" s="2">
        <f t="shared" si="0"/>
        <v>16156.410256410256</v>
      </c>
    </row>
    <row r="41" spans="1:2" x14ac:dyDescent="0.2">
      <c r="A41">
        <v>40</v>
      </c>
      <c r="B41" s="2">
        <f t="shared" si="0"/>
        <v>16550</v>
      </c>
    </row>
    <row r="42" spans="1:2" x14ac:dyDescent="0.2">
      <c r="A42">
        <v>41</v>
      </c>
      <c r="B42" s="2">
        <f t="shared" si="0"/>
        <v>16943.90243902439</v>
      </c>
    </row>
    <row r="43" spans="1:2" x14ac:dyDescent="0.2">
      <c r="A43">
        <v>42</v>
      </c>
      <c r="B43" s="2">
        <f t="shared" si="0"/>
        <v>17338.095238095237</v>
      </c>
    </row>
    <row r="44" spans="1:2" x14ac:dyDescent="0.2">
      <c r="A44">
        <v>43</v>
      </c>
      <c r="B44" s="2">
        <f t="shared" si="0"/>
        <v>17732.558139534885</v>
      </c>
    </row>
    <row r="45" spans="1:2" x14ac:dyDescent="0.2">
      <c r="A45">
        <v>44</v>
      </c>
      <c r="B45" s="2">
        <f t="shared" si="0"/>
        <v>18127.272727272728</v>
      </c>
    </row>
    <row r="46" spans="1:2" x14ac:dyDescent="0.2">
      <c r="A46">
        <v>45</v>
      </c>
      <c r="B46" s="2">
        <f t="shared" si="0"/>
        <v>18522.222222222223</v>
      </c>
    </row>
    <row r="47" spans="1:2" x14ac:dyDescent="0.2">
      <c r="A47">
        <v>46</v>
      </c>
      <c r="B47" s="2">
        <f t="shared" si="0"/>
        <v>18917.391304347828</v>
      </c>
    </row>
    <row r="48" spans="1:2" x14ac:dyDescent="0.2">
      <c r="A48">
        <v>47</v>
      </c>
      <c r="B48" s="2">
        <f t="shared" si="0"/>
        <v>19312.765957446809</v>
      </c>
    </row>
    <row r="49" spans="1:2" x14ac:dyDescent="0.2">
      <c r="A49">
        <v>48</v>
      </c>
      <c r="B49" s="2">
        <f t="shared" si="0"/>
        <v>19708.333333333332</v>
      </c>
    </row>
    <row r="50" spans="1:2" x14ac:dyDescent="0.2">
      <c r="A50">
        <v>49</v>
      </c>
      <c r="B50" s="2">
        <f t="shared" si="0"/>
        <v>20104.081632653062</v>
      </c>
    </row>
    <row r="51" spans="1:2" x14ac:dyDescent="0.2">
      <c r="A51">
        <v>50</v>
      </c>
      <c r="B51" s="2">
        <f t="shared" si="0"/>
        <v>20500</v>
      </c>
    </row>
    <row r="52" spans="1:2" x14ac:dyDescent="0.2">
      <c r="A52">
        <v>51</v>
      </c>
      <c r="B52" s="2">
        <f t="shared" si="0"/>
        <v>20896.078431372549</v>
      </c>
    </row>
    <row r="53" spans="1:2" x14ac:dyDescent="0.2">
      <c r="A53">
        <v>52</v>
      </c>
      <c r="B53" s="2">
        <f t="shared" si="0"/>
        <v>21292.307692307691</v>
      </c>
    </row>
    <row r="54" spans="1:2" x14ac:dyDescent="0.2">
      <c r="A54">
        <v>53</v>
      </c>
      <c r="B54" s="2">
        <f t="shared" si="0"/>
        <v>21688.67924528302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EB90-067C-E741-AFF4-50299A718918}">
  <dimension ref="A1:C53"/>
  <sheetViews>
    <sheetView workbookViewId="0">
      <selection activeCell="F18" sqref="F18"/>
    </sheetView>
  </sheetViews>
  <sheetFormatPr baseColWidth="10" defaultRowHeight="16" x14ac:dyDescent="0.2"/>
  <cols>
    <col min="1" max="1" width="24.33203125" customWidth="1"/>
    <col min="2" max="2" width="25.6640625" customWidth="1"/>
    <col min="3" max="3" width="28.5" customWidth="1"/>
  </cols>
  <sheetData>
    <row r="1" spans="1:3" x14ac:dyDescent="0.2">
      <c r="A1" s="5" t="s">
        <v>0</v>
      </c>
      <c r="B1" s="5" t="s">
        <v>3</v>
      </c>
      <c r="C1" s="5" t="s">
        <v>10</v>
      </c>
    </row>
    <row r="2" spans="1:3" x14ac:dyDescent="0.2">
      <c r="A2">
        <v>1</v>
      </c>
      <c r="B2">
        <f>300 + (A2 * 400) + (10000 / A2)</f>
        <v>10700</v>
      </c>
      <c r="C2" s="2">
        <v>5.0000024889929335</v>
      </c>
    </row>
    <row r="3" spans="1:3" x14ac:dyDescent="0.2">
      <c r="A3">
        <v>2</v>
      </c>
    </row>
    <row r="4" spans="1:3" x14ac:dyDescent="0.2">
      <c r="A4">
        <v>3</v>
      </c>
    </row>
    <row r="5" spans="1:3" x14ac:dyDescent="0.2">
      <c r="A5">
        <v>4</v>
      </c>
    </row>
    <row r="6" spans="1:3" x14ac:dyDescent="0.2">
      <c r="A6">
        <v>5</v>
      </c>
    </row>
    <row r="7" spans="1:3" x14ac:dyDescent="0.2">
      <c r="A7">
        <v>6</v>
      </c>
    </row>
    <row r="8" spans="1:3" x14ac:dyDescent="0.2">
      <c r="A8">
        <v>7</v>
      </c>
    </row>
    <row r="9" spans="1:3" x14ac:dyDescent="0.2">
      <c r="A9">
        <v>8</v>
      </c>
    </row>
    <row r="10" spans="1:3" x14ac:dyDescent="0.2">
      <c r="A10">
        <v>9</v>
      </c>
    </row>
    <row r="11" spans="1:3" x14ac:dyDescent="0.2">
      <c r="A11">
        <v>10</v>
      </c>
    </row>
    <row r="12" spans="1:3" x14ac:dyDescent="0.2">
      <c r="A12">
        <v>11</v>
      </c>
    </row>
    <row r="13" spans="1:3" x14ac:dyDescent="0.2">
      <c r="A13">
        <v>12</v>
      </c>
    </row>
    <row r="14" spans="1:3" x14ac:dyDescent="0.2">
      <c r="A14">
        <v>13</v>
      </c>
    </row>
    <row r="15" spans="1:3" x14ac:dyDescent="0.2">
      <c r="A15">
        <v>14</v>
      </c>
    </row>
    <row r="16" spans="1:3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A3A2-C4CA-3846-B3C7-4203D6C1B89C}">
  <dimension ref="A1:G7"/>
  <sheetViews>
    <sheetView workbookViewId="0">
      <selection activeCell="E1" sqref="E1"/>
    </sheetView>
  </sheetViews>
  <sheetFormatPr baseColWidth="10" defaultRowHeight="16" x14ac:dyDescent="0.2"/>
  <cols>
    <col min="4" max="4" width="12.83203125" customWidth="1"/>
    <col min="5" max="5" width="20.5" customWidth="1"/>
    <col min="7" max="7" width="18.33203125" customWidth="1"/>
  </cols>
  <sheetData>
    <row r="1" spans="1:7" x14ac:dyDescent="0.2">
      <c r="A1" s="5" t="s">
        <v>11</v>
      </c>
      <c r="B1" s="5" t="s">
        <v>12</v>
      </c>
      <c r="C1" s="5" t="s">
        <v>15</v>
      </c>
      <c r="D1" s="5" t="s">
        <v>16</v>
      </c>
      <c r="E1" s="5" t="s">
        <v>14</v>
      </c>
      <c r="F1" s="5"/>
      <c r="G1" s="5"/>
    </row>
    <row r="2" spans="1:7" ht="21" customHeight="1" x14ac:dyDescent="0.2">
      <c r="A2" s="7">
        <v>10</v>
      </c>
      <c r="B2" s="7">
        <v>100</v>
      </c>
      <c r="C2" s="9">
        <f>(B3-B2)/(A3-A2)</f>
        <v>-1.3333333333333333</v>
      </c>
      <c r="D2" s="9">
        <f>B2-C2*A2</f>
        <v>113.33333333333333</v>
      </c>
      <c r="E2" s="8">
        <f>C2*A2+D2</f>
        <v>100</v>
      </c>
      <c r="F2" s="8"/>
      <c r="G2" s="9"/>
    </row>
    <row r="3" spans="1:7" x14ac:dyDescent="0.2">
      <c r="A3" s="7">
        <v>25</v>
      </c>
      <c r="B3" s="7">
        <v>80</v>
      </c>
      <c r="C3" s="7"/>
      <c r="D3" s="7"/>
      <c r="E3" s="8"/>
      <c r="F3" s="7"/>
      <c r="G3" s="7"/>
    </row>
    <row r="7" spans="1:7" x14ac:dyDescent="0.2">
      <c r="E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D880-BAB3-994F-BE0F-D339F4ADD85A}">
  <dimension ref="A1:E2"/>
  <sheetViews>
    <sheetView workbookViewId="0">
      <selection activeCell="C21" sqref="C21"/>
    </sheetView>
  </sheetViews>
  <sheetFormatPr baseColWidth="10" defaultRowHeight="16" x14ac:dyDescent="0.2"/>
  <cols>
    <col min="5" max="5" width="22.6640625" customWidth="1"/>
  </cols>
  <sheetData>
    <row r="1" spans="1:5" x14ac:dyDescent="0.2">
      <c r="A1" s="5" t="s">
        <v>11</v>
      </c>
      <c r="B1" s="5" t="s">
        <v>13</v>
      </c>
      <c r="C1" s="5" t="s">
        <v>12</v>
      </c>
      <c r="D1" s="5" t="s">
        <v>17</v>
      </c>
      <c r="E1" s="5" t="s">
        <v>18</v>
      </c>
    </row>
    <row r="2" spans="1:5" x14ac:dyDescent="0.2">
      <c r="A2" s="4">
        <v>10</v>
      </c>
      <c r="B2">
        <v>4</v>
      </c>
      <c r="C2">
        <v>50</v>
      </c>
      <c r="D2">
        <f>C2-B2*A2</f>
        <v>10</v>
      </c>
      <c r="E2">
        <f>B2*A2+D2</f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66B2-3028-AC40-98EB-1C3F9F8E30FA}">
  <dimension ref="A1:B7"/>
  <sheetViews>
    <sheetView workbookViewId="0">
      <selection activeCell="B1" sqref="B1"/>
    </sheetView>
  </sheetViews>
  <sheetFormatPr baseColWidth="10" defaultRowHeight="16" x14ac:dyDescent="0.2"/>
  <cols>
    <col min="1" max="1" width="18.83203125" customWidth="1"/>
  </cols>
  <sheetData>
    <row r="1" spans="1:2" x14ac:dyDescent="0.2">
      <c r="A1" s="5" t="s">
        <v>11</v>
      </c>
      <c r="B1" s="5" t="s">
        <v>12</v>
      </c>
    </row>
    <row r="2" spans="1:2" x14ac:dyDescent="0.2">
      <c r="A2" s="4" t="s">
        <v>19</v>
      </c>
      <c r="B2">
        <f>A5+A7*(A6-A5)/(B5-B6)</f>
        <v>10</v>
      </c>
    </row>
    <row r="3" spans="1:2" x14ac:dyDescent="0.2">
      <c r="A3" s="4" t="s">
        <v>20</v>
      </c>
      <c r="B3">
        <f>B5+A7*(B5-B6)/(A6-A5)</f>
        <v>100</v>
      </c>
    </row>
    <row r="5" spans="1:2" x14ac:dyDescent="0.2">
      <c r="A5" s="10">
        <v>10</v>
      </c>
      <c r="B5">
        <f>-4/3*A5+340/3</f>
        <v>100</v>
      </c>
    </row>
    <row r="6" spans="1:2" x14ac:dyDescent="0.2">
      <c r="A6" s="10">
        <v>25</v>
      </c>
      <c r="B6">
        <f>4*A6+10</f>
        <v>110</v>
      </c>
    </row>
    <row r="7" spans="1:2" x14ac:dyDescent="0.2">
      <c r="B7">
        <f>A5-A6</f>
        <v>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Άσκηση 1 (α)</vt:lpstr>
      <vt:lpstr>Άσκηση 1 (β)</vt:lpstr>
      <vt:lpstr>Άσκηση 1 (γ)</vt:lpstr>
      <vt:lpstr>Άσκηση 1 (δ)</vt:lpstr>
      <vt:lpstr>Άσκηση 1 (ε)</vt:lpstr>
      <vt:lpstr>Άσκηση 1 (στ)</vt:lpstr>
      <vt:lpstr>Άσκηση 2 (α)</vt:lpstr>
      <vt:lpstr>Άσκηση 2 (β)</vt:lpstr>
      <vt:lpstr>Άσκηση 2 (γ)</vt:lpstr>
      <vt:lpstr>Άσκηση 2 (δ)</vt:lpstr>
      <vt:lpstr>Άσκηση 3 (α)</vt:lpstr>
      <vt:lpstr>Άσκηση 3 (β)</vt:lpstr>
      <vt:lpstr>Άσκηση 3 (γ)</vt:lpstr>
      <vt:lpstr>Άσκηση 4 (α)</vt:lpstr>
      <vt:lpstr>Άσκηση 4 (β)</vt:lpstr>
      <vt:lpstr>Άσκηση 4 (γ)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Petros Dhespollari</cp:lastModifiedBy>
  <dcterms:created xsi:type="dcterms:W3CDTF">2023-10-26T10:45:38Z</dcterms:created>
  <dcterms:modified xsi:type="dcterms:W3CDTF">2023-10-26T20:55:03Z</dcterms:modified>
  <cp:category/>
</cp:coreProperties>
</file>