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ejjpfd\AppData\Local\0_git_repos\00_Soton_alcohol\ewac-resources\spreadsheets\"/>
    </mc:Choice>
  </mc:AlternateContent>
  <xr:revisionPtr revIDLastSave="0" documentId="13_ncr:1_{60EC0C26-0AEE-43BC-BC4B-1E26E8192265}" xr6:coauthVersionLast="46" xr6:coauthVersionMax="46" xr10:uidLastSave="{00000000-0000-0000-0000-000000000000}"/>
  <bookViews>
    <workbookView xWindow="-120" yWindow="-120" windowWidth="25440" windowHeight="15075" tabRatio="500" xr2:uid="{00000000-000D-0000-FFFF-FFFF00000000}"/>
  </bookViews>
  <sheets>
    <sheet name="Test_data" sheetId="1" r:id="rId1"/>
    <sheet name="Coefficie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6" i="1" l="1"/>
  <c r="F16" i="1" s="1"/>
  <c r="G17" i="1"/>
  <c r="F17" i="1" s="1"/>
  <c r="G18" i="1"/>
  <c r="F18" i="1" s="1"/>
  <c r="G19" i="1"/>
  <c r="F19" i="1" s="1"/>
  <c r="G20" i="1"/>
  <c r="F20" i="1" s="1"/>
  <c r="G21" i="1"/>
  <c r="F21" i="1" s="1"/>
  <c r="G22" i="1"/>
  <c r="F22" i="1" s="1"/>
  <c r="G23" i="1"/>
  <c r="F23" i="1" s="1"/>
  <c r="G24" i="1"/>
  <c r="F24" i="1" s="1"/>
  <c r="G25" i="1"/>
  <c r="F25" i="1" s="1"/>
</calcChain>
</file>

<file path=xl/sharedStrings.xml><?xml version="1.0" encoding="utf-8"?>
<sst xmlns="http://schemas.openxmlformats.org/spreadsheetml/2006/main" count="73" uniqueCount="36">
  <si>
    <t>audit1</t>
  </si>
  <si>
    <t>audit2</t>
  </si>
  <si>
    <t>audit3</t>
  </si>
  <si>
    <t>EWAC_grams_week</t>
  </si>
  <si>
    <t>EWAC_UK_units_week</t>
  </si>
  <si>
    <t>Monthly or less</t>
  </si>
  <si>
    <t>3 to 4</t>
  </si>
  <si>
    <t>Never</t>
  </si>
  <si>
    <t>2 to 3 times a week</t>
  </si>
  <si>
    <t>1 to 2</t>
  </si>
  <si>
    <t>Less than monthly</t>
  </si>
  <si>
    <t>Weekly</t>
  </si>
  <si>
    <t>6 or more times a week</t>
  </si>
  <si>
    <t>4 to 5 times a week</t>
  </si>
  <si>
    <t>F</t>
  </si>
  <si>
    <t>5 to 6</t>
  </si>
  <si>
    <t>Daily or almost daily</t>
  </si>
  <si>
    <t>AUDIT-1</t>
  </si>
  <si>
    <t>id</t>
  </si>
  <si>
    <t>audit_score</t>
  </si>
  <si>
    <t>label</t>
  </si>
  <si>
    <t>2 to 4 times a month</t>
  </si>
  <si>
    <t>AUDIT-2</t>
  </si>
  <si>
    <t>7 to 9</t>
  </si>
  <si>
    <t>10 to 12</t>
  </si>
  <si>
    <t>13 to 15</t>
  </si>
  <si>
    <t>16 or more</t>
  </si>
  <si>
    <t>AUDIT-3</t>
  </si>
  <si>
    <t>Monthly</t>
  </si>
  <si>
    <t>EWAC test data and coefficients</t>
  </si>
  <si>
    <t>Binge value</t>
  </si>
  <si>
    <t>Q</t>
  </si>
  <si>
    <t>V</t>
  </si>
  <si>
    <t>EWAC is calculated from F, Q, V and binge values reported the 'Coefficient' tab of this spreadsheet:</t>
  </si>
  <si>
    <t>test_id</t>
  </si>
  <si>
    <t>version 1.0 19-MAY-2020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</si>
</sst>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6" fillId="0" borderId="0" xfId="0" applyFont="1"/>
    <xf numFmtId="0" fontId="0" fillId="33" borderId="0" xfId="0" applyFill="1"/>
    <xf numFmtId="0" fontId="19" fillId="33" borderId="0" xfId="0" applyFont="1" applyFill="1" applyAlignment="1">
      <alignment horizontal="center"/>
    </xf>
    <xf numFmtId="0" fontId="20" fillId="0" borderId="0" xfId="0" applyFont="1"/>
    <xf numFmtId="0" fontId="20" fillId="34" borderId="0" xfId="0" applyFont="1" applyFill="1"/>
    <xf numFmtId="164" fontId="20" fillId="0" borderId="0" xfId="0" applyNumberFormat="1" applyFont="1"/>
    <xf numFmtId="1" fontId="20" fillId="0" borderId="0" xfId="0" applyNumberFormat="1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</xdr:row>
      <xdr:rowOff>152400</xdr:rowOff>
    </xdr:from>
    <xdr:ext cx="21502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7FE822-2D51-47DC-B7F9-2B058A576912}"/>
                </a:ext>
              </a:extLst>
            </xdr:cNvPr>
            <xdr:cNvSpPr txBox="1"/>
          </xdr:nvSpPr>
          <xdr:spPr>
            <a:xfrm>
              <a:off x="971550" y="1809750"/>
              <a:ext cx="21502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EWAC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UK</m:t>
                        </m:r>
                        <m:r>
                          <a:rPr lang="en-GB" sz="1100" b="0" i="0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units</m:t>
                        </m:r>
                      </m:sub>
                    </m:sSub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𝑄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n-GB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binge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×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7FE822-2D51-47DC-B7F9-2B058A576912}"/>
                </a:ext>
              </a:extLst>
            </xdr:cNvPr>
            <xdr:cNvSpPr txBox="1"/>
          </xdr:nvSpPr>
          <xdr:spPr>
            <a:xfrm>
              <a:off x="971550" y="1809750"/>
              <a:ext cx="21502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EWAC_(UK units)=𝐹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×𝑄+binge ×𝑉</a:t>
              </a:r>
              <a:endParaRPr lang="en-GB" sz="1100" i="0"/>
            </a:p>
          </xdr:txBody>
        </xdr:sp>
      </mc:Fallback>
    </mc:AlternateContent>
    <xdr:clientData/>
  </xdr:oneCellAnchor>
  <xdr:oneCellAnchor>
    <xdr:from>
      <xdr:col>2</xdr:col>
      <xdr:colOff>15240</xdr:colOff>
      <xdr:row>9</xdr:row>
      <xdr:rowOff>57150</xdr:rowOff>
    </xdr:from>
    <xdr:ext cx="1910651" cy="185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F4ADB1-D985-4CEA-B72F-6E3863875A31}"/>
                </a:ext>
              </a:extLst>
            </xdr:cNvPr>
            <xdr:cNvSpPr txBox="1"/>
          </xdr:nvSpPr>
          <xdr:spPr>
            <a:xfrm>
              <a:off x="990600" y="2091690"/>
              <a:ext cx="1910651" cy="185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EWAC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GB" sz="1100" b="0" i="0">
                            <a:latin typeface="Cambria Math" panose="02040503050406030204" pitchFamily="18" charset="0"/>
                          </a:rPr>
                          <m:t>grams</m:t>
                        </m:r>
                      </m:sub>
                    </m:sSub>
                    <m:r>
                      <a:rPr lang="en-GB" sz="11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EWAC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UK</m:t>
                        </m:r>
                        <m: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m:rPr>
                            <m:sty m:val="p"/>
                          </m:rPr>
                          <a:rPr lang="en-GB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units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</m:t>
                    </m:r>
                  </m:oMath>
                </m:oMathPara>
              </a14:m>
              <a:endParaRPr lang="en-GB" sz="1100" i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6F4ADB1-D985-4CEA-B72F-6E3863875A31}"/>
                </a:ext>
              </a:extLst>
            </xdr:cNvPr>
            <xdr:cNvSpPr txBox="1"/>
          </xdr:nvSpPr>
          <xdr:spPr>
            <a:xfrm>
              <a:off x="990600" y="2091690"/>
              <a:ext cx="1910651" cy="185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100" b="0" i="0">
                  <a:latin typeface="Cambria Math" panose="02040503050406030204" pitchFamily="18" charset="0"/>
                </a:rPr>
                <a:t>EWAC_grams=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EWAC_(UK units)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</a:t>
              </a:r>
              <a:endParaRPr lang="en-GB" sz="11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showGridLines="0" tabSelected="1" zoomScaleNormal="100" workbookViewId="0"/>
  </sheetViews>
  <sheetFormatPr defaultColWidth="11.5703125" defaultRowHeight="14.25" x14ac:dyDescent="0.2"/>
  <cols>
    <col min="1" max="1" width="6.42578125" style="5" customWidth="1"/>
    <col min="2" max="2" width="8.140625" style="5" customWidth="1"/>
    <col min="3" max="3" width="25.140625" style="5" customWidth="1"/>
    <col min="4" max="4" width="9.140625" style="5" customWidth="1"/>
    <col min="5" max="5" width="20.85546875" style="5" customWidth="1"/>
    <col min="6" max="6" width="20.85546875" style="5" bestFit="1" customWidth="1"/>
    <col min="7" max="7" width="24" style="5" customWidth="1"/>
    <col min="8" max="8" width="10.85546875" style="5" customWidth="1"/>
    <col min="9" max="16384" width="11.5703125" style="5"/>
  </cols>
  <sheetData>
    <row r="1" spans="1:7" ht="41.25" customHeight="1" x14ac:dyDescent="0.25">
      <c r="B1" s="1"/>
    </row>
    <row r="2" spans="1:7" ht="18" x14ac:dyDescent="0.25">
      <c r="B2" s="1" t="s">
        <v>29</v>
      </c>
      <c r="G2" s="9" t="s">
        <v>35</v>
      </c>
    </row>
    <row r="6" spans="1:7" x14ac:dyDescent="0.2">
      <c r="A6" s="6"/>
      <c r="B6" s="6"/>
      <c r="C6" s="6"/>
      <c r="D6" s="6"/>
      <c r="E6" s="6"/>
      <c r="F6" s="6"/>
      <c r="G6" s="6"/>
    </row>
    <row r="7" spans="1:7" x14ac:dyDescent="0.2">
      <c r="A7" s="6"/>
      <c r="B7" s="6" t="s">
        <v>33</v>
      </c>
      <c r="C7" s="6"/>
      <c r="D7" s="6"/>
      <c r="E7" s="6"/>
      <c r="F7" s="6"/>
      <c r="G7" s="6"/>
    </row>
    <row r="8" spans="1:7" x14ac:dyDescent="0.2">
      <c r="A8" s="6"/>
      <c r="B8" s="6"/>
      <c r="C8" s="6"/>
      <c r="D8" s="6"/>
      <c r="E8" s="6"/>
      <c r="F8" s="6"/>
      <c r="G8" s="6"/>
    </row>
    <row r="9" spans="1:7" x14ac:dyDescent="0.2">
      <c r="A9" s="6"/>
      <c r="B9" s="6"/>
      <c r="C9" s="6"/>
      <c r="D9" s="6"/>
      <c r="E9" s="6"/>
      <c r="F9" s="6"/>
      <c r="G9" s="6"/>
    </row>
    <row r="10" spans="1:7" x14ac:dyDescent="0.2">
      <c r="A10" s="6"/>
      <c r="B10" s="6"/>
      <c r="C10" s="6"/>
      <c r="D10" s="6"/>
      <c r="E10" s="6"/>
      <c r="F10" s="6"/>
      <c r="G10" s="6"/>
    </row>
    <row r="11" spans="1:7" ht="21" customHeight="1" x14ac:dyDescent="0.2">
      <c r="A11" s="6"/>
      <c r="B11" s="6"/>
      <c r="C11" s="6"/>
      <c r="D11" s="6"/>
      <c r="E11" s="6"/>
      <c r="F11" s="6"/>
      <c r="G11" s="6"/>
    </row>
    <row r="15" spans="1:7" x14ac:dyDescent="0.2">
      <c r="B15" s="5" t="s">
        <v>34</v>
      </c>
      <c r="C15" s="5" t="s">
        <v>0</v>
      </c>
      <c r="D15" s="5" t="s">
        <v>1</v>
      </c>
      <c r="E15" s="5" t="s">
        <v>2</v>
      </c>
      <c r="F15" s="9" t="s">
        <v>3</v>
      </c>
      <c r="G15" s="9" t="s">
        <v>4</v>
      </c>
    </row>
    <row r="16" spans="1:7" x14ac:dyDescent="0.2">
      <c r="B16" s="10">
        <v>1</v>
      </c>
      <c r="C16" s="5" t="s">
        <v>5</v>
      </c>
      <c r="D16" s="5" t="s">
        <v>6</v>
      </c>
      <c r="E16" s="5" t="s">
        <v>7</v>
      </c>
      <c r="F16" s="8">
        <f>G16*8</f>
        <v>13.233227427118168</v>
      </c>
      <c r="G16" s="7">
        <f>((INDEX(Coefficients!$D$4:$D$9,MATCH(C16,Coefficients!$C$4:$C$9,0))*INDEX(Coefficients!$D$14:$D$20,MATCH(D16,Coefficients!$C$14:$C$20,0)))+INDEX(Coefficients!$D$25:$D$29,MATCH(E16,Coefficients!$C$25:$C$29,0))*Coefficients!$D$32)</f>
        <v>1.654153428389771</v>
      </c>
    </row>
    <row r="17" spans="2:7" x14ac:dyDescent="0.2">
      <c r="B17" s="10">
        <v>2</v>
      </c>
      <c r="C17" s="5" t="s">
        <v>8</v>
      </c>
      <c r="D17" s="5" t="s">
        <v>9</v>
      </c>
      <c r="E17" s="5" t="s">
        <v>10</v>
      </c>
      <c r="F17" s="8">
        <f t="shared" ref="F17:F25" si="0">G17*8</f>
        <v>43.703619574417971</v>
      </c>
      <c r="G17" s="7">
        <f>((INDEX(Coefficients!$D$4:$D$9,MATCH(C17,Coefficients!$C$4:$C$9,0))*INDEX(Coefficients!$D$14:$D$20,MATCH(D17,Coefficients!$C$14:$C$20,0)))+INDEX(Coefficients!$D$25:$D$29,MATCH(E17,Coefficients!$C$25:$C$29,0))*Coefficients!$D$32)</f>
        <v>5.4629524468022463</v>
      </c>
    </row>
    <row r="18" spans="2:7" x14ac:dyDescent="0.2">
      <c r="B18" s="10">
        <v>3</v>
      </c>
      <c r="C18" s="5" t="s">
        <v>8</v>
      </c>
      <c r="D18" s="5" t="s">
        <v>6</v>
      </c>
      <c r="E18" s="5" t="s">
        <v>11</v>
      </c>
      <c r="F18" s="8">
        <f t="shared" si="0"/>
        <v>121.27424649672849</v>
      </c>
      <c r="G18" s="7">
        <f>((INDEX(Coefficients!$D$4:$D$9,MATCH(C18,Coefficients!$C$4:$C$9,0))*INDEX(Coefficients!$D$14:$D$20,MATCH(D18,Coefficients!$C$14:$C$20,0)))+INDEX(Coefficients!$D$25:$D$29,MATCH(E18,Coefficients!$C$25:$C$29,0))*Coefficients!$D$32)</f>
        <v>15.159280812091062</v>
      </c>
    </row>
    <row r="19" spans="2:7" x14ac:dyDescent="0.2">
      <c r="B19" s="10">
        <v>4</v>
      </c>
      <c r="C19" s="5" t="s">
        <v>12</v>
      </c>
      <c r="D19" s="5" t="s">
        <v>9</v>
      </c>
      <c r="E19" s="5" t="s">
        <v>7</v>
      </c>
      <c r="F19" s="8">
        <f t="shared" si="0"/>
        <v>99.276790751531337</v>
      </c>
      <c r="G19" s="7">
        <f>((INDEX(Coefficients!$D$4:$D$9,MATCH(C19,Coefficients!$C$4:$C$9,0))*INDEX(Coefficients!$D$14:$D$20,MATCH(D19,Coefficients!$C$14:$C$20,0)))+INDEX(Coefficients!$D$25:$D$29,MATCH(E19,Coefficients!$C$25:$C$29,0))*Coefficients!$D$32)</f>
        <v>12.409598843941417</v>
      </c>
    </row>
    <row r="20" spans="2:7" x14ac:dyDescent="0.2">
      <c r="B20" s="10">
        <v>5</v>
      </c>
      <c r="C20" s="5" t="s">
        <v>13</v>
      </c>
      <c r="D20" s="5" t="s">
        <v>9</v>
      </c>
      <c r="E20" s="5" t="s">
        <v>7</v>
      </c>
      <c r="F20" s="8">
        <f t="shared" si="0"/>
        <v>62.419675229908101</v>
      </c>
      <c r="G20" s="7">
        <f>((INDEX(Coefficients!$D$4:$D$9,MATCH(C20,Coefficients!$C$4:$C$9,0))*INDEX(Coefficients!$D$14:$D$20,MATCH(D20,Coefficients!$C$14:$C$20,0)))+INDEX(Coefficients!$D$25:$D$29,MATCH(E20,Coefficients!$C$25:$C$29,0))*Coefficients!$D$32)</f>
        <v>7.8024594037385127</v>
      </c>
    </row>
    <row r="21" spans="2:7" x14ac:dyDescent="0.2">
      <c r="B21" s="10">
        <v>6</v>
      </c>
      <c r="C21" s="5" t="s">
        <v>12</v>
      </c>
      <c r="D21" s="5" t="s">
        <v>15</v>
      </c>
      <c r="E21" s="5" t="s">
        <v>7</v>
      </c>
      <c r="F21" s="8">
        <f t="shared" si="0"/>
        <v>251.33317765577792</v>
      </c>
      <c r="G21" s="7">
        <f>((INDEX(Coefficients!$D$4:$D$9,MATCH(C21,Coefficients!$C$4:$C$9,0))*INDEX(Coefficients!$D$14:$D$20,MATCH(D21,Coefficients!$C$14:$C$20,0)))+INDEX(Coefficients!$D$25:$D$29,MATCH(E21,Coefficients!$C$25:$C$29,0))*Coefficients!$D$32)</f>
        <v>31.41664720697224</v>
      </c>
    </row>
    <row r="22" spans="2:7" x14ac:dyDescent="0.2">
      <c r="B22" s="10">
        <v>7</v>
      </c>
      <c r="C22" s="5" t="s">
        <v>8</v>
      </c>
      <c r="D22" s="5" t="s">
        <v>6</v>
      </c>
      <c r="E22" s="5" t="s">
        <v>7</v>
      </c>
      <c r="F22" s="8">
        <f t="shared" si="0"/>
        <v>63.179651714936021</v>
      </c>
      <c r="G22" s="7">
        <f>((INDEX(Coefficients!$D$4:$D$9,MATCH(C22,Coefficients!$C$4:$C$9,0))*INDEX(Coefficients!$D$14:$D$20,MATCH(D22,Coefficients!$C$14:$C$20,0)))+INDEX(Coefficients!$D$25:$D$29,MATCH(E22,Coefficients!$C$25:$C$29,0))*Coefficients!$D$32)</f>
        <v>7.8974564643670027</v>
      </c>
    </row>
    <row r="23" spans="2:7" x14ac:dyDescent="0.2">
      <c r="B23" s="10">
        <v>8</v>
      </c>
      <c r="C23" s="5" t="s">
        <v>5</v>
      </c>
      <c r="D23" s="5" t="s">
        <v>9</v>
      </c>
      <c r="E23" s="5" t="s">
        <v>7</v>
      </c>
      <c r="F23" s="8">
        <f t="shared" si="0"/>
        <v>9.485998470733044</v>
      </c>
      <c r="G23" s="7">
        <f>((INDEX(Coefficients!$D$4:$D$9,MATCH(C23,Coefficients!$C$4:$C$9,0))*INDEX(Coefficients!$D$14:$D$20,MATCH(D23,Coefficients!$C$14:$C$20,0)))+INDEX(Coefficients!$D$25:$D$29,MATCH(E23,Coefficients!$C$25:$C$29,0))*Coefficients!$D$32)</f>
        <v>1.1857498088416305</v>
      </c>
    </row>
    <row r="24" spans="2:7" x14ac:dyDescent="0.2">
      <c r="B24" s="10">
        <v>9</v>
      </c>
      <c r="C24" s="5" t="s">
        <v>13</v>
      </c>
      <c r="D24" s="5" t="s">
        <v>6</v>
      </c>
      <c r="E24" s="5" t="s">
        <v>7</v>
      </c>
      <c r="F24" s="8">
        <f t="shared" si="0"/>
        <v>121.32468632670964</v>
      </c>
      <c r="G24" s="7">
        <f>((INDEX(Coefficients!$D$4:$D$9,MATCH(C24,Coefficients!$C$4:$C$9,0))*INDEX(Coefficients!$D$14:$D$20,MATCH(D24,Coefficients!$C$14:$C$20,0)))+INDEX(Coefficients!$D$25:$D$29,MATCH(E24,Coefficients!$C$25:$C$29,0))*Coefficients!$D$32)</f>
        <v>15.165585790838705</v>
      </c>
    </row>
    <row r="25" spans="2:7" x14ac:dyDescent="0.2">
      <c r="B25" s="10">
        <v>10</v>
      </c>
      <c r="C25" s="5" t="s">
        <v>12</v>
      </c>
      <c r="D25" s="5" t="s">
        <v>15</v>
      </c>
      <c r="E25" s="5" t="s">
        <v>16</v>
      </c>
      <c r="F25" s="8">
        <f t="shared" si="0"/>
        <v>473.58112125698278</v>
      </c>
      <c r="G25" s="7">
        <f>((INDEX(Coefficients!$D$4:$D$9,MATCH(C25,Coefficients!$C$4:$C$9,0))*INDEX(Coefficients!$D$14:$D$20,MATCH(D25,Coefficients!$C$14:$C$20,0)))+INDEX(Coefficients!$D$25:$D$29,MATCH(E25,Coefficients!$C$25:$C$29,0))*Coefficients!$D$32)</f>
        <v>59.197640157122848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useFirstPageNumber="1" horizontalDpi="300" verticalDpi="300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32"/>
  <sheetViews>
    <sheetView zoomScaleNormal="100" workbookViewId="0">
      <selection activeCell="D32" sqref="D32"/>
    </sheetView>
  </sheetViews>
  <sheetFormatPr defaultColWidth="11.5703125" defaultRowHeight="15" x14ac:dyDescent="0.25"/>
  <cols>
    <col min="3" max="3" width="22" bestFit="1" customWidth="1"/>
  </cols>
  <sheetData>
    <row r="2" spans="1:4" x14ac:dyDescent="0.25">
      <c r="A2" s="2" t="s">
        <v>17</v>
      </c>
      <c r="B2" s="2"/>
      <c r="C2" s="2"/>
      <c r="D2" s="2"/>
    </row>
    <row r="3" spans="1:4" x14ac:dyDescent="0.25">
      <c r="A3" s="2" t="s">
        <v>18</v>
      </c>
      <c r="B3" s="2" t="s">
        <v>19</v>
      </c>
      <c r="C3" s="2" t="s">
        <v>20</v>
      </c>
      <c r="D3" s="4" t="s">
        <v>14</v>
      </c>
    </row>
    <row r="4" spans="1:4" x14ac:dyDescent="0.25">
      <c r="A4">
        <v>1</v>
      </c>
      <c r="B4">
        <v>0</v>
      </c>
      <c r="C4" t="s">
        <v>7</v>
      </c>
      <c r="D4">
        <v>0</v>
      </c>
    </row>
    <row r="5" spans="1:4" x14ac:dyDescent="0.25">
      <c r="A5">
        <v>2</v>
      </c>
      <c r="B5">
        <v>1</v>
      </c>
      <c r="C5" t="s">
        <v>5</v>
      </c>
      <c r="D5">
        <v>0.21084364193164501</v>
      </c>
    </row>
    <row r="6" spans="1:4" x14ac:dyDescent="0.25">
      <c r="A6">
        <v>3</v>
      </c>
      <c r="B6">
        <v>2</v>
      </c>
      <c r="C6" t="s">
        <v>21</v>
      </c>
      <c r="D6">
        <v>0.57864188368456704</v>
      </c>
    </row>
    <row r="7" spans="1:4" x14ac:dyDescent="0.25">
      <c r="A7">
        <v>4</v>
      </c>
      <c r="B7">
        <v>3</v>
      </c>
      <c r="C7" t="s">
        <v>8</v>
      </c>
      <c r="D7">
        <v>1.6449128095796599</v>
      </c>
    </row>
    <row r="8" spans="1:4" x14ac:dyDescent="0.25">
      <c r="A8">
        <v>5</v>
      </c>
      <c r="B8">
        <v>4</v>
      </c>
      <c r="C8" t="s">
        <v>13</v>
      </c>
      <c r="D8">
        <v>3.31438169704332</v>
      </c>
    </row>
    <row r="9" spans="1:4" x14ac:dyDescent="0.25">
      <c r="A9">
        <v>6</v>
      </c>
      <c r="B9">
        <v>4</v>
      </c>
      <c r="C9" t="s">
        <v>12</v>
      </c>
      <c r="D9">
        <v>5.4753398549928898</v>
      </c>
    </row>
    <row r="12" spans="1:4" x14ac:dyDescent="0.25">
      <c r="A12" s="2" t="s">
        <v>22</v>
      </c>
      <c r="B12" s="2"/>
      <c r="C12" s="2"/>
      <c r="D12" s="2"/>
    </row>
    <row r="13" spans="1:4" x14ac:dyDescent="0.25">
      <c r="A13" s="2" t="s">
        <v>18</v>
      </c>
      <c r="B13" s="2" t="s">
        <v>19</v>
      </c>
      <c r="C13" s="2" t="s">
        <v>20</v>
      </c>
      <c r="D13" s="4" t="s">
        <v>31</v>
      </c>
    </row>
    <row r="14" spans="1:4" x14ac:dyDescent="0.25">
      <c r="A14">
        <v>1</v>
      </c>
      <c r="B14">
        <v>0</v>
      </c>
      <c r="C14" t="s">
        <v>9</v>
      </c>
      <c r="D14">
        <v>2.1319891934300101</v>
      </c>
    </row>
    <row r="15" spans="1:4" x14ac:dyDescent="0.25">
      <c r="A15">
        <v>2</v>
      </c>
      <c r="B15">
        <v>1</v>
      </c>
      <c r="C15" t="s">
        <v>6</v>
      </c>
      <c r="D15">
        <v>4.3535578177283698</v>
      </c>
    </row>
    <row r="16" spans="1:4" x14ac:dyDescent="0.25">
      <c r="A16">
        <v>3</v>
      </c>
      <c r="B16">
        <v>2</v>
      </c>
      <c r="C16" t="s">
        <v>15</v>
      </c>
      <c r="D16">
        <v>5.6033807173184398</v>
      </c>
    </row>
    <row r="17" spans="1:4" x14ac:dyDescent="0.25">
      <c r="A17">
        <v>4</v>
      </c>
      <c r="B17">
        <v>3</v>
      </c>
      <c r="C17" t="s">
        <v>23</v>
      </c>
      <c r="D17">
        <v>6.9503517677395097</v>
      </c>
    </row>
    <row r="18" spans="1:4" x14ac:dyDescent="0.25">
      <c r="A18">
        <v>5</v>
      </c>
      <c r="B18">
        <v>4</v>
      </c>
      <c r="C18" t="s">
        <v>24</v>
      </c>
      <c r="D18">
        <v>10.183886429546</v>
      </c>
    </row>
    <row r="19" spans="1:4" x14ac:dyDescent="0.25">
      <c r="A19">
        <v>6</v>
      </c>
      <c r="B19">
        <v>4</v>
      </c>
      <c r="C19" t="s">
        <v>25</v>
      </c>
      <c r="D19">
        <v>10.8590877342513</v>
      </c>
    </row>
    <row r="20" spans="1:4" x14ac:dyDescent="0.25">
      <c r="A20">
        <v>7</v>
      </c>
      <c r="B20">
        <v>4</v>
      </c>
      <c r="C20" t="s">
        <v>26</v>
      </c>
      <c r="D20">
        <v>15.9718983118428</v>
      </c>
    </row>
    <row r="23" spans="1:4" x14ac:dyDescent="0.25">
      <c r="A23" s="2" t="s">
        <v>27</v>
      </c>
      <c r="B23" s="2"/>
      <c r="C23" s="2"/>
      <c r="D23" s="2"/>
    </row>
    <row r="24" spans="1:4" x14ac:dyDescent="0.25">
      <c r="A24" s="2" t="s">
        <v>18</v>
      </c>
      <c r="B24" s="2" t="s">
        <v>19</v>
      </c>
      <c r="C24" s="2" t="s">
        <v>20</v>
      </c>
      <c r="D24" s="4" t="s">
        <v>32</v>
      </c>
    </row>
    <row r="25" spans="1:4" x14ac:dyDescent="0.25">
      <c r="A25">
        <v>1</v>
      </c>
      <c r="B25">
        <v>0</v>
      </c>
      <c r="C25" t="s">
        <v>7</v>
      </c>
      <c r="D25">
        <v>0.129085737967049</v>
      </c>
    </row>
    <row r="26" spans="1:4" x14ac:dyDescent="0.25">
      <c r="A26">
        <v>2</v>
      </c>
      <c r="B26">
        <v>1</v>
      </c>
      <c r="C26" t="s">
        <v>10</v>
      </c>
      <c r="D26">
        <v>0.34295342851636101</v>
      </c>
    </row>
    <row r="27" spans="1:4" x14ac:dyDescent="0.25">
      <c r="A27">
        <v>3</v>
      </c>
      <c r="B27">
        <v>2</v>
      </c>
      <c r="C27" t="s">
        <v>28</v>
      </c>
      <c r="D27">
        <v>0.64480844080342703</v>
      </c>
    </row>
    <row r="28" spans="1:4" x14ac:dyDescent="0.25">
      <c r="A28">
        <v>4</v>
      </c>
      <c r="B28">
        <v>3</v>
      </c>
      <c r="C28" t="s">
        <v>11</v>
      </c>
      <c r="D28">
        <v>1.4023204220972101</v>
      </c>
    </row>
    <row r="29" spans="1:4" x14ac:dyDescent="0.25">
      <c r="A29">
        <v>5</v>
      </c>
      <c r="B29">
        <v>4</v>
      </c>
      <c r="C29" t="s">
        <v>16</v>
      </c>
      <c r="D29">
        <v>5</v>
      </c>
    </row>
    <row r="31" spans="1:4" x14ac:dyDescent="0.25">
      <c r="D31" s="3" t="s">
        <v>30</v>
      </c>
    </row>
    <row r="32" spans="1:4" x14ac:dyDescent="0.25">
      <c r="D32">
        <v>5.7034452785781102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Coefficients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Dutey-Magni</dc:creator>
  <cp:keywords/>
  <dc:description/>
  <cp:lastModifiedBy>Peter Dutey</cp:lastModifiedBy>
  <cp:revision>9</cp:revision>
  <dcterms:created xsi:type="dcterms:W3CDTF">2020-04-05T18:45:12Z</dcterms:created>
  <dcterms:modified xsi:type="dcterms:W3CDTF">2021-05-19T12:54:14Z</dcterms:modified>
  <cp:contentStatus>version 1.0 19-MAY-2020</cp:contentStatus>
  <dc:language>en-GB</dc:language>
</cp:coreProperties>
</file>