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_concurrent_validity\03_estimate_weights\"/>
    </mc:Choice>
  </mc:AlternateContent>
  <bookViews>
    <workbookView xWindow="0" yWindow="0" windowWidth="22995" windowHeight="9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Q22" i="1" l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S22" i="1" l="1"/>
  <c r="P6" i="1"/>
  <c r="P7" i="1"/>
  <c r="P10" i="1"/>
  <c r="P11" i="1"/>
  <c r="P14" i="1"/>
  <c r="P15" i="1"/>
  <c r="P16" i="1"/>
  <c r="P17" i="1"/>
  <c r="P18" i="1"/>
  <c r="P19" i="1"/>
  <c r="Q6" i="1"/>
  <c r="Q10" i="1"/>
  <c r="Q14" i="1"/>
  <c r="Q15" i="1"/>
  <c r="Q16" i="1"/>
  <c r="Q17" i="1"/>
  <c r="Q18" i="1"/>
  <c r="Q19" i="1"/>
  <c r="Q5" i="1"/>
  <c r="O6" i="1"/>
  <c r="O7" i="1"/>
  <c r="Q7" i="1" s="1"/>
  <c r="O8" i="1"/>
  <c r="Q8" i="1" s="1"/>
  <c r="O9" i="1"/>
  <c r="Q9" i="1" s="1"/>
  <c r="O10" i="1"/>
  <c r="O11" i="1"/>
  <c r="Q11" i="1" s="1"/>
  <c r="O12" i="1"/>
  <c r="Q12" i="1" s="1"/>
  <c r="O13" i="1"/>
  <c r="Q13" i="1" s="1"/>
  <c r="N19" i="1"/>
  <c r="E16" i="1"/>
  <c r="P5" i="1"/>
  <c r="N7" i="1"/>
  <c r="N8" i="1"/>
  <c r="P8" i="1" s="1"/>
  <c r="N9" i="1"/>
  <c r="P9" i="1" s="1"/>
  <c r="N10" i="1"/>
  <c r="N11" i="1"/>
  <c r="N12" i="1"/>
  <c r="P12" i="1" s="1"/>
  <c r="N13" i="1"/>
  <c r="P13" i="1" s="1"/>
  <c r="N6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E17" i="1"/>
  <c r="E4" i="1"/>
  <c r="E3" i="1"/>
  <c r="D4" i="1"/>
  <c r="D3" i="1"/>
  <c r="F12" i="1"/>
  <c r="G13" i="1"/>
  <c r="F14" i="1"/>
  <c r="G8" i="1"/>
  <c r="G9" i="1"/>
  <c r="G10" i="1"/>
  <c r="F9" i="1"/>
  <c r="F10" i="1"/>
  <c r="G11" i="1"/>
  <c r="F11" i="1"/>
  <c r="N4" i="1" l="1"/>
  <c r="P4" i="1" s="1"/>
  <c r="O4" i="1"/>
  <c r="Q4" i="1" s="1"/>
  <c r="O3" i="1"/>
  <c r="Q3" i="1" s="1"/>
  <c r="N3" i="1"/>
  <c r="P3" i="1" s="1"/>
  <c r="P22" i="1" s="1"/>
</calcChain>
</file>

<file path=xl/sharedStrings.xml><?xml version="1.0" encoding="utf-8"?>
<sst xmlns="http://schemas.openxmlformats.org/spreadsheetml/2006/main" count="97" uniqueCount="61">
  <si>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</si>
  <si>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</si>
  <si>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</si>
  <si>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</si>
  <si>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</si>
  <si>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</si>
  <si>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</si>
  <si>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</si>
  <si>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</si>
  <si>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</si>
  <si>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</si>
  <si>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</si>
  <si>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</si>
  <si>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</si>
  <si>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</si>
  <si>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</si>
  <si>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</si>
  <si>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</si>
  <si>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</si>
  <si>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</si>
  <si>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</si>
  <si>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</si>
  <si>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</si>
  <si>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</si>
  <si>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</si>
  <si>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</si>
  <si>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</si>
  <si>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define_priors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</si>
  <si>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</si>
  <si>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</si>
  <si>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</si>
  <si>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</si>
  <si>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</si>
  <si>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</si>
  <si>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</si>
  <si>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</si>
  <si>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</si>
  <si>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</si>
  <si>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</si>
  <si>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</si>
  <si>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</si>
  <si>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</si>
  <si>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</si>
  <si>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</si>
  <si>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</si>
  <si>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</si>
  <si>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</si>
  <si>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</si>
  <si>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</si>
  <si>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</si>
  <si>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</si>
  <si>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</si>
  <si>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</si>
  <si>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</si>
  <si>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</si>
  <si>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</si>
  <si>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</si>
  <si>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</si>
  <si>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changed?</t>
  </si>
  <si>
    <t>Y: chains were stuck at minimum (2)</t>
  </si>
  <si>
    <t>Y: chains were stuck at minimum (12.5)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</si>
</sst>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C8" sqref="C8"/>
    </sheetView>
  </sheetViews>
  <sheetFormatPr defaultRowHeight="15" x14ac:dyDescent="0.25"/>
  <cols>
    <col min="3" max="3" width="20.28515625" bestFit="1" customWidth="1"/>
    <col min="4" max="5" width="12" bestFit="1" customWidth="1"/>
    <col min="9" max="9" width="18.28515625" bestFit="1" customWidth="1"/>
    <col min="10" max="10" width="12.28515625" bestFit="1" customWidth="1"/>
    <col min="11" max="11" width="18.28515625" bestFit="1" customWidth="1"/>
  </cols>
  <sheetData>
    <row r="1" spans="1:19" x14ac:dyDescent="0.25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58</v>
      </c>
      <c r="I1" t="s">
        <v>27</v>
      </c>
      <c r="J1" t="s">
        <v>46</v>
      </c>
      <c r="K1" t="s">
        <v>47</v>
      </c>
      <c r="L1" t="s">
        <v>7</v>
      </c>
      <c r="M1" t="s">
        <v>48</v>
      </c>
      <c r="N1" t="s">
        <v>56</v>
      </c>
      <c r="O1" t="s">
        <v>57</v>
      </c>
    </row>
    <row r="2" spans="1:19" x14ac:dyDescent="0.25">
      <c r="A2" t="s">
        <v>32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19" x14ac:dyDescent="0.25">
      <c r="A3" t="s">
        <v>33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I3" t="str">
        <f>A3&amp;" ~ uniform("&amp;F3&amp;", "&amp;G3&amp;");"</f>
        <v>F2 ~ uniform(0.1, 0.5);</v>
      </c>
      <c r="J3" t="str">
        <f t="shared" ref="J3:J19" si="0">"real "&amp;A3&amp;";"</f>
        <v>real F2;</v>
      </c>
      <c r="K3" t="str">
        <f>"vector[N] "&amp;"audit"&amp;L3&amp;"_"&amp;M3&amp;";"</f>
        <v>vector[N] audit1_2;</v>
      </c>
      <c r="L3">
        <v>1</v>
      </c>
      <c r="M3" t="s">
        <v>49</v>
      </c>
      <c r="N3">
        <f>(E3-D3)/2 +D3</f>
        <v>0.17260273972602741</v>
      </c>
      <c r="O3">
        <f t="shared" ref="O3:O13" si="1">(E3-D3)/1.5 +D3</f>
        <v>0.19178082191780821</v>
      </c>
      <c r="P3" t="str">
        <f>$A3&amp;" = "&amp;ROUND(N3, 3)&amp;", "</f>
        <v xml:space="preserve">F2 = 0.173, </v>
      </c>
      <c r="Q3" t="str">
        <f>$A3&amp;" = "&amp;ROUND(O3, 3)&amp;", "</f>
        <v xml:space="preserve">F2 = 0.192, </v>
      </c>
      <c r="S3" t="str">
        <f>"'"&amp;A2&amp;"', "</f>
        <v xml:space="preserve">'F1', </v>
      </c>
    </row>
    <row r="4" spans="1:19" x14ac:dyDescent="0.25">
      <c r="A4" t="s">
        <v>34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I4" t="str">
        <f t="shared" ref="I4:I19" si="2">A4&amp;" ~ uniform("&amp;F4&amp;", "&amp;G4&amp;");"</f>
        <v>F3 ~ uniform(0.5, 1.5);</v>
      </c>
      <c r="J4" t="str">
        <f t="shared" si="0"/>
        <v>real F3;</v>
      </c>
      <c r="K4" t="str">
        <f t="shared" ref="K4:K19" si="3">"vector[N] "&amp;"audit"&amp;L4&amp;"_"&amp;M4&amp;";"</f>
        <v>vector[N] audit1_3;</v>
      </c>
      <c r="L4">
        <v>1</v>
      </c>
      <c r="M4" t="s">
        <v>50</v>
      </c>
      <c r="N4">
        <f>(E4-D4)/2 +D4</f>
        <v>0.69041095890410964</v>
      </c>
      <c r="O4">
        <f t="shared" si="1"/>
        <v>0.76712328767123283</v>
      </c>
      <c r="P4" t="str">
        <f t="shared" ref="P4:P19" si="4">$A4&amp;" = "&amp;ROUND(N4, 3)&amp;", "</f>
        <v xml:space="preserve">F3 = 0.69, </v>
      </c>
      <c r="Q4" t="str">
        <f t="shared" ref="Q4:Q19" si="5">$A4&amp;" = "&amp;ROUND(O4, 3)&amp;", "</f>
        <v xml:space="preserve">F3 = 0.767, </v>
      </c>
      <c r="S4" t="str">
        <f t="shared" ref="S4:S19" si="6">"'"&amp;A3&amp;"', "</f>
        <v xml:space="preserve">'F2', </v>
      </c>
    </row>
    <row r="5" spans="1:19" x14ac:dyDescent="0.25">
      <c r="A5" t="s">
        <v>35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</v>
      </c>
      <c r="H5" t="s">
        <v>59</v>
      </c>
      <c r="I5" t="str">
        <f t="shared" si="2"/>
        <v>F4 ~ uniform(1.5, 3);</v>
      </c>
      <c r="J5" t="str">
        <f t="shared" si="0"/>
        <v>real F4;</v>
      </c>
      <c r="K5" t="str">
        <f t="shared" si="3"/>
        <v>vector[N] audit1_4;</v>
      </c>
      <c r="L5">
        <v>1</v>
      </c>
      <c r="M5" t="s">
        <v>51</v>
      </c>
      <c r="N5">
        <v>2.1</v>
      </c>
      <c r="O5">
        <v>2.5</v>
      </c>
      <c r="P5" t="str">
        <f t="shared" si="4"/>
        <v xml:space="preserve">F4 = 2.1, </v>
      </c>
      <c r="Q5" t="str">
        <f t="shared" si="5"/>
        <v xml:space="preserve">F4 = 2.5, </v>
      </c>
      <c r="S5" t="str">
        <f t="shared" si="6"/>
        <v xml:space="preserve">'F3', </v>
      </c>
    </row>
    <row r="6" spans="1:19" x14ac:dyDescent="0.25">
      <c r="A6" t="s">
        <v>44</v>
      </c>
      <c r="B6" t="s">
        <v>8</v>
      </c>
      <c r="C6" t="s">
        <v>4</v>
      </c>
      <c r="D6">
        <v>4</v>
      </c>
      <c r="E6">
        <v>5</v>
      </c>
      <c r="F6">
        <v>3</v>
      </c>
      <c r="G6">
        <v>5</v>
      </c>
      <c r="I6" t="str">
        <f t="shared" si="2"/>
        <v>F5 ~ uniform(3, 5);</v>
      </c>
      <c r="J6" t="str">
        <f t="shared" si="0"/>
        <v>real F5;</v>
      </c>
      <c r="K6" t="str">
        <f t="shared" si="3"/>
        <v>vector[N] audit1_5;</v>
      </c>
      <c r="L6">
        <v>1</v>
      </c>
      <c r="M6" t="s">
        <v>52</v>
      </c>
      <c r="N6">
        <f>(E6-D6)/2 +D6</f>
        <v>4.5</v>
      </c>
      <c r="O6">
        <f t="shared" si="1"/>
        <v>4.666666666666667</v>
      </c>
      <c r="P6" t="str">
        <f t="shared" si="4"/>
        <v xml:space="preserve">F5 = 4.5, </v>
      </c>
      <c r="Q6" t="str">
        <f t="shared" si="5"/>
        <v xml:space="preserve">F5 = 4.667, </v>
      </c>
      <c r="S6" t="str">
        <f t="shared" si="6"/>
        <v xml:space="preserve">'F4', </v>
      </c>
    </row>
    <row r="7" spans="1:19" x14ac:dyDescent="0.25">
      <c r="A7" t="s">
        <v>45</v>
      </c>
      <c r="B7" t="s">
        <v>8</v>
      </c>
      <c r="C7" t="s">
        <v>5</v>
      </c>
      <c r="D7">
        <v>6</v>
      </c>
      <c r="E7">
        <v>7</v>
      </c>
      <c r="F7">
        <v>5</v>
      </c>
      <c r="G7">
        <v>7</v>
      </c>
      <c r="I7" t="str">
        <f t="shared" si="2"/>
        <v>F6 ~ uniform(5, 7);</v>
      </c>
      <c r="J7" t="str">
        <f t="shared" si="0"/>
        <v>real F6;</v>
      </c>
      <c r="K7" t="str">
        <f t="shared" si="3"/>
        <v>vector[N] audit1_6;</v>
      </c>
      <c r="L7">
        <v>1</v>
      </c>
      <c r="M7" t="s">
        <v>53</v>
      </c>
      <c r="N7">
        <f t="shared" ref="N7:N13" si="7">(E7-D7)/2 +D7</f>
        <v>6.5</v>
      </c>
      <c r="O7">
        <f t="shared" si="1"/>
        <v>6.666666666666667</v>
      </c>
      <c r="P7" t="str">
        <f t="shared" si="4"/>
        <v xml:space="preserve">F6 = 6.5, </v>
      </c>
      <c r="Q7" t="str">
        <f t="shared" si="5"/>
        <v xml:space="preserve">F6 = 6.667, </v>
      </c>
      <c r="S7" t="str">
        <f t="shared" si="6"/>
        <v xml:space="preserve">'F5', </v>
      </c>
    </row>
    <row r="8" spans="1:19" x14ac:dyDescent="0.25">
      <c r="A8" t="s">
        <v>28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10" si="8">E8+0.5</f>
        <v>2.5</v>
      </c>
      <c r="I8" t="str">
        <f t="shared" si="2"/>
        <v>Q1 ~ uniform(1, 2.5);</v>
      </c>
      <c r="J8" t="str">
        <f t="shared" si="0"/>
        <v>real Q1;</v>
      </c>
      <c r="K8" t="str">
        <f t="shared" si="3"/>
        <v>vector[N] audit2_1;</v>
      </c>
      <c r="L8">
        <v>2</v>
      </c>
      <c r="M8" t="s">
        <v>54</v>
      </c>
      <c r="N8">
        <f t="shared" si="7"/>
        <v>1.5</v>
      </c>
      <c r="O8">
        <f t="shared" si="1"/>
        <v>1.6666666666666665</v>
      </c>
      <c r="P8" t="str">
        <f t="shared" si="4"/>
        <v xml:space="preserve">Q1 = 1.5, </v>
      </c>
      <c r="Q8" t="str">
        <f t="shared" si="5"/>
        <v xml:space="preserve">Q1 = 1.667, </v>
      </c>
      <c r="S8" t="str">
        <f t="shared" si="6"/>
        <v xml:space="preserve">'F6', </v>
      </c>
    </row>
    <row r="9" spans="1:19" x14ac:dyDescent="0.25">
      <c r="A9" t="s">
        <v>29</v>
      </c>
      <c r="B9" t="s">
        <v>9</v>
      </c>
      <c r="C9" t="s">
        <v>12</v>
      </c>
      <c r="D9">
        <v>3</v>
      </c>
      <c r="E9">
        <v>4</v>
      </c>
      <c r="F9">
        <f t="shared" ref="F9:F10" si="9">D9-0.5</f>
        <v>2.5</v>
      </c>
      <c r="G9">
        <f t="shared" si="8"/>
        <v>4.5</v>
      </c>
      <c r="I9" t="str">
        <f t="shared" si="2"/>
        <v>Q2 ~ uniform(2.5, 4.5);</v>
      </c>
      <c r="J9" t="str">
        <f t="shared" si="0"/>
        <v>real Q2;</v>
      </c>
      <c r="K9" t="str">
        <f t="shared" si="3"/>
        <v>vector[N] audit2_2;</v>
      </c>
      <c r="L9">
        <v>2</v>
      </c>
      <c r="M9" t="s">
        <v>49</v>
      </c>
      <c r="N9">
        <f t="shared" si="7"/>
        <v>3.5</v>
      </c>
      <c r="O9">
        <f t="shared" si="1"/>
        <v>3.6666666666666665</v>
      </c>
      <c r="P9" t="str">
        <f t="shared" si="4"/>
        <v xml:space="preserve">Q2 = 3.5, </v>
      </c>
      <c r="Q9" t="str">
        <f t="shared" si="5"/>
        <v xml:space="preserve">Q2 = 3.667, </v>
      </c>
      <c r="S9" t="str">
        <f t="shared" si="6"/>
        <v xml:space="preserve">'Q1', </v>
      </c>
    </row>
    <row r="10" spans="1:19" x14ac:dyDescent="0.25">
      <c r="A10" t="s">
        <v>30</v>
      </c>
      <c r="B10" t="s">
        <v>9</v>
      </c>
      <c r="C10" t="s">
        <v>13</v>
      </c>
      <c r="D10">
        <v>5</v>
      </c>
      <c r="E10">
        <v>6</v>
      </c>
      <c r="F10">
        <f t="shared" si="9"/>
        <v>4.5</v>
      </c>
      <c r="G10">
        <f t="shared" si="8"/>
        <v>6.5</v>
      </c>
      <c r="I10" t="str">
        <f t="shared" si="2"/>
        <v>Q3 ~ uniform(4.5, 6.5);</v>
      </c>
      <c r="J10" t="str">
        <f t="shared" si="0"/>
        <v>real Q3;</v>
      </c>
      <c r="K10" t="str">
        <f t="shared" si="3"/>
        <v>vector[N] audit2_3;</v>
      </c>
      <c r="L10">
        <v>2</v>
      </c>
      <c r="M10" t="s">
        <v>50</v>
      </c>
      <c r="N10">
        <f t="shared" si="7"/>
        <v>5.5</v>
      </c>
      <c r="O10">
        <f t="shared" si="1"/>
        <v>5.666666666666667</v>
      </c>
      <c r="P10" t="str">
        <f t="shared" si="4"/>
        <v xml:space="preserve">Q3 = 5.5, </v>
      </c>
      <c r="Q10" t="str">
        <f t="shared" si="5"/>
        <v xml:space="preserve">Q3 = 5.667, </v>
      </c>
      <c r="S10" t="str">
        <f t="shared" si="6"/>
        <v xml:space="preserve">'Q2', </v>
      </c>
    </row>
    <row r="11" spans="1:19" x14ac:dyDescent="0.25">
      <c r="A11" t="s">
        <v>31</v>
      </c>
      <c r="B11" t="s">
        <v>9</v>
      </c>
      <c r="C11" t="s">
        <v>14</v>
      </c>
      <c r="D11">
        <v>7</v>
      </c>
      <c r="E11">
        <v>9</v>
      </c>
      <c r="F11">
        <f>D11-0.5</f>
        <v>6.5</v>
      </c>
      <c r="G11">
        <f>E11+0.5</f>
        <v>9.5</v>
      </c>
      <c r="I11" t="str">
        <f t="shared" si="2"/>
        <v>Q4 ~ uniform(6.5, 9.5);</v>
      </c>
      <c r="J11" t="str">
        <f t="shared" si="0"/>
        <v>real Q4;</v>
      </c>
      <c r="K11" t="str">
        <f t="shared" si="3"/>
        <v>vector[N] audit2_4;</v>
      </c>
      <c r="L11">
        <v>2</v>
      </c>
      <c r="M11" t="s">
        <v>51</v>
      </c>
      <c r="N11">
        <f t="shared" si="7"/>
        <v>8</v>
      </c>
      <c r="O11">
        <f t="shared" si="1"/>
        <v>8.3333333333333339</v>
      </c>
      <c r="P11" t="str">
        <f t="shared" si="4"/>
        <v xml:space="preserve">Q4 = 8, </v>
      </c>
      <c r="Q11" t="str">
        <f t="shared" si="5"/>
        <v xml:space="preserve">Q4 = 8.333, </v>
      </c>
      <c r="S11" t="str">
        <f t="shared" si="6"/>
        <v xml:space="preserve">'Q3', </v>
      </c>
    </row>
    <row r="12" spans="1:19" x14ac:dyDescent="0.25">
      <c r="A12" t="s">
        <v>41</v>
      </c>
      <c r="B12" t="s">
        <v>9</v>
      </c>
      <c r="C12" t="s">
        <v>15</v>
      </c>
      <c r="D12">
        <v>10</v>
      </c>
      <c r="E12">
        <v>12</v>
      </c>
      <c r="F12">
        <f t="shared" ref="F12:F14" si="10">D12-0.5</f>
        <v>9.5</v>
      </c>
      <c r="G12">
        <v>12</v>
      </c>
      <c r="I12" t="str">
        <f t="shared" si="2"/>
        <v>Q5 ~ uniform(9.5, 12);</v>
      </c>
      <c r="J12" t="str">
        <f t="shared" si="0"/>
        <v>real Q5;</v>
      </c>
      <c r="K12" t="str">
        <f t="shared" si="3"/>
        <v>vector[N] audit2_5;</v>
      </c>
      <c r="L12">
        <v>2</v>
      </c>
      <c r="M12" t="s">
        <v>52</v>
      </c>
      <c r="N12">
        <f t="shared" si="7"/>
        <v>11</v>
      </c>
      <c r="O12">
        <f t="shared" si="1"/>
        <v>11.333333333333334</v>
      </c>
      <c r="P12" t="str">
        <f t="shared" si="4"/>
        <v xml:space="preserve">Q5 = 11, </v>
      </c>
      <c r="Q12" t="str">
        <f t="shared" si="5"/>
        <v xml:space="preserve">Q5 = 11.333, </v>
      </c>
      <c r="S12" t="str">
        <f t="shared" si="6"/>
        <v xml:space="preserve">'Q4', </v>
      </c>
    </row>
    <row r="13" spans="1:19" x14ac:dyDescent="0.25">
      <c r="A13" t="s">
        <v>42</v>
      </c>
      <c r="B13" t="s">
        <v>9</v>
      </c>
      <c r="C13" t="s">
        <v>16</v>
      </c>
      <c r="D13">
        <v>13</v>
      </c>
      <c r="E13">
        <v>15</v>
      </c>
      <c r="F13">
        <v>12</v>
      </c>
      <c r="G13">
        <f t="shared" ref="G13" si="11">E13+0.5</f>
        <v>15.5</v>
      </c>
      <c r="H13" t="s">
        <v>60</v>
      </c>
      <c r="I13" t="str">
        <f t="shared" si="2"/>
        <v>Q6 ~ uniform(12, 15.5);</v>
      </c>
      <c r="J13" t="str">
        <f t="shared" si="0"/>
        <v>real Q6;</v>
      </c>
      <c r="K13" t="str">
        <f t="shared" si="3"/>
        <v>vector[N] audit2_6;</v>
      </c>
      <c r="L13">
        <v>2</v>
      </c>
      <c r="M13" t="s">
        <v>53</v>
      </c>
      <c r="N13">
        <f t="shared" si="7"/>
        <v>14</v>
      </c>
      <c r="O13">
        <f t="shared" si="1"/>
        <v>14.333333333333334</v>
      </c>
      <c r="P13" t="str">
        <f t="shared" si="4"/>
        <v xml:space="preserve">Q6 = 14, </v>
      </c>
      <c r="Q13" t="str">
        <f t="shared" si="5"/>
        <v xml:space="preserve">Q6 = 14.333, </v>
      </c>
      <c r="S13" t="str">
        <f t="shared" si="6"/>
        <v xml:space="preserve">'Q5', </v>
      </c>
    </row>
    <row r="14" spans="1:19" x14ac:dyDescent="0.25">
      <c r="A14" t="s">
        <v>43</v>
      </c>
      <c r="B14" t="s">
        <v>9</v>
      </c>
      <c r="C14" t="s">
        <v>17</v>
      </c>
      <c r="D14">
        <v>16</v>
      </c>
      <c r="E14" t="s">
        <v>6</v>
      </c>
      <c r="F14">
        <f t="shared" si="10"/>
        <v>15.5</v>
      </c>
      <c r="G14">
        <v>25</v>
      </c>
      <c r="I14" t="str">
        <f t="shared" si="2"/>
        <v>Q7 ~ uniform(15.5, 25);</v>
      </c>
      <c r="J14" t="str">
        <f t="shared" si="0"/>
        <v>real Q7;</v>
      </c>
      <c r="K14" t="str">
        <f t="shared" si="3"/>
        <v>vector[N] audit2_7;</v>
      </c>
      <c r="L14">
        <v>2</v>
      </c>
      <c r="M14" t="s">
        <v>55</v>
      </c>
      <c r="N14">
        <v>20</v>
      </c>
      <c r="O14">
        <v>21</v>
      </c>
      <c r="P14" t="str">
        <f t="shared" si="4"/>
        <v xml:space="preserve">Q7 = 20, </v>
      </c>
      <c r="Q14" t="str">
        <f t="shared" si="5"/>
        <v xml:space="preserve">Q7 = 21, </v>
      </c>
      <c r="S14" t="str">
        <f t="shared" si="6"/>
        <v xml:space="preserve">'Q6', </v>
      </c>
    </row>
    <row r="15" spans="1:19" x14ac:dyDescent="0.25">
      <c r="A15" t="s">
        <v>36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0.1</v>
      </c>
      <c r="I15" t="str">
        <f t="shared" si="2"/>
        <v>V1 ~ uniform(0, 0.1);</v>
      </c>
      <c r="J15" t="str">
        <f t="shared" si="0"/>
        <v>real V1;</v>
      </c>
      <c r="K15" t="str">
        <f t="shared" si="3"/>
        <v>vector[N] audit3_1;</v>
      </c>
      <c r="L15">
        <v>3</v>
      </c>
      <c r="M15" t="s">
        <v>54</v>
      </c>
      <c r="N15">
        <v>0</v>
      </c>
      <c r="O15">
        <v>0</v>
      </c>
      <c r="P15" t="str">
        <f t="shared" si="4"/>
        <v xml:space="preserve">V1 = 0, </v>
      </c>
      <c r="Q15" t="str">
        <f t="shared" si="5"/>
        <v xml:space="preserve">V1 = 0, </v>
      </c>
      <c r="S15" t="str">
        <f t="shared" si="6"/>
        <v xml:space="preserve">'Q7', </v>
      </c>
    </row>
    <row r="16" spans="1:19" x14ac:dyDescent="0.25">
      <c r="A16" t="s">
        <v>37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0.1</v>
      </c>
      <c r="G16">
        <v>0.5</v>
      </c>
      <c r="I16" t="str">
        <f t="shared" si="2"/>
        <v>V2 ~ uniform(0.1, 0.5);</v>
      </c>
      <c r="J16" t="str">
        <f t="shared" si="0"/>
        <v>real V2;</v>
      </c>
      <c r="K16" t="str">
        <f t="shared" si="3"/>
        <v>vector[N] audit3_2;</v>
      </c>
      <c r="L16">
        <v>3</v>
      </c>
      <c r="M16" t="s">
        <v>49</v>
      </c>
      <c r="N16">
        <v>0.3</v>
      </c>
      <c r="O16">
        <v>0.4</v>
      </c>
      <c r="P16" t="str">
        <f t="shared" si="4"/>
        <v xml:space="preserve">V2 = 0.3, </v>
      </c>
      <c r="Q16" t="str">
        <f t="shared" si="5"/>
        <v xml:space="preserve">V2 = 0.4, </v>
      </c>
      <c r="S16" t="str">
        <f t="shared" si="6"/>
        <v xml:space="preserve">'V1', </v>
      </c>
    </row>
    <row r="17" spans="1:19" x14ac:dyDescent="0.25">
      <c r="A17" t="s">
        <v>38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I17" t="str">
        <f t="shared" si="2"/>
        <v>V3 ~ uniform(0.5, 1);</v>
      </c>
      <c r="J17" t="str">
        <f t="shared" si="0"/>
        <v>real V3;</v>
      </c>
      <c r="K17" t="str">
        <f t="shared" si="3"/>
        <v>vector[N] audit3_3;</v>
      </c>
      <c r="L17">
        <v>3</v>
      </c>
      <c r="M17" t="s">
        <v>50</v>
      </c>
      <c r="N17">
        <v>0.7</v>
      </c>
      <c r="O17">
        <v>0.8</v>
      </c>
      <c r="P17" t="str">
        <f t="shared" si="4"/>
        <v xml:space="preserve">V3 = 0.7, </v>
      </c>
      <c r="Q17" t="str">
        <f t="shared" si="5"/>
        <v xml:space="preserve">V3 = 0.8, </v>
      </c>
      <c r="S17" t="str">
        <f t="shared" si="6"/>
        <v xml:space="preserve">'V2', </v>
      </c>
    </row>
    <row r="18" spans="1:19" x14ac:dyDescent="0.25">
      <c r="A18" t="s">
        <v>39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I18" t="str">
        <f t="shared" si="2"/>
        <v>V4 ~ uniform(1, 3);</v>
      </c>
      <c r="J18" t="str">
        <f t="shared" si="0"/>
        <v>real V4;</v>
      </c>
      <c r="K18" t="str">
        <f t="shared" si="3"/>
        <v>vector[N] audit3_4;</v>
      </c>
      <c r="L18">
        <v>3</v>
      </c>
      <c r="M18" t="s">
        <v>51</v>
      </c>
      <c r="N18">
        <v>2</v>
      </c>
      <c r="O18">
        <v>2.5</v>
      </c>
      <c r="P18" t="str">
        <f t="shared" si="4"/>
        <v xml:space="preserve">V4 = 2, </v>
      </c>
      <c r="Q18" t="str">
        <f t="shared" si="5"/>
        <v xml:space="preserve">V4 = 2.5, </v>
      </c>
      <c r="S18" t="str">
        <f t="shared" si="6"/>
        <v xml:space="preserve">'V3', </v>
      </c>
    </row>
    <row r="19" spans="1:19" x14ac:dyDescent="0.25">
      <c r="A19" t="s">
        <v>40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I19" t="str">
        <f t="shared" si="2"/>
        <v>V5 ~ uniform(3, 7);</v>
      </c>
      <c r="J19" t="str">
        <f t="shared" si="0"/>
        <v>real V5;</v>
      </c>
      <c r="K19" t="str">
        <f t="shared" si="3"/>
        <v>vector[N] audit3_5;</v>
      </c>
      <c r="L19">
        <v>3</v>
      </c>
      <c r="M19" t="s">
        <v>52</v>
      </c>
      <c r="N19">
        <f>(G19-F19)/2 +F19</f>
        <v>5</v>
      </c>
      <c r="O19">
        <v>6</v>
      </c>
      <c r="P19" t="str">
        <f t="shared" si="4"/>
        <v xml:space="preserve">V5 = 5, </v>
      </c>
      <c r="Q19" t="str">
        <f t="shared" si="5"/>
        <v xml:space="preserve">V5 = 6, </v>
      </c>
      <c r="S19" t="str">
        <f t="shared" si="6"/>
        <v xml:space="preserve">'V4', </v>
      </c>
    </row>
    <row r="22" spans="1:19" x14ac:dyDescent="0.25">
      <c r="P22" t="str">
        <f>CONCATENATE("sigma = 10, binge = 6, ", P3,P4, P5, P6, P7, P8, P9, P10, P11, P12, P13, P14, P15, P16, P17, P18, P19)</f>
        <v xml:space="preserve">sigma = 10, binge = 6, F2 = 0.173, F3 = 0.69, F4 = 2.1, F5 = 4.5, F6 = 6.5, Q1 = 1.5, Q2 = 3.5, Q3 = 5.5, Q4 = 8, Q5 = 11, Q6 = 14, Q7 = 20, V1 = 0, V2 = 0.3, V3 = 0.7, V4 = 2, V5 = 5, </v>
      </c>
      <c r="Q22" t="str">
        <f>CONCATENATE("sigma = 12, binge = 8, ", Q3,Q4, Q5, Q6, Q7, Q8, Q9, Q10, Q11, Q12, Q13, Q14, Q15, Q16, Q17, Q18, Q19)</f>
        <v xml:space="preserve">sigma = 12, binge = 8, F2 = 0.192, F3 = 0.767, F4 = 2.5, F5 = 4.667, F6 = 6.667, Q1 = 1.667, Q2 = 3.667, Q3 = 5.667, Q4 = 8.333, Q5 = 11.333, Q6 = 14.333, Q7 = 21, V1 = 0, V2 = 0.4, V3 = 0.8, V4 = 2.5, V5 = 6, </v>
      </c>
      <c r="S22" t="str">
        <f>CONCATENATE(S3,S4, S5, S6, S7, S8, S9, S10, S11, S12, S13, S14, S15, S16, S17, S18, S19)</f>
        <v xml:space="preserve">'F1', 'F2', 'F3', 'F4', 'F5', 'F6', 'Q1', 'Q2', 'Q3', 'Q4', 'Q5', 'Q6', 'Q7', 'V1', 'V2', 'V3', 'V4',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Dutey-Magni</cp:lastModifiedBy>
  <dcterms:created xsi:type="dcterms:W3CDTF">2019-09-06T09:15:12Z</dcterms:created>
  <dcterms:modified xsi:type="dcterms:W3CDTF">2019-09-12T08:05:33Z</dcterms:modified>
</cp:coreProperties>
</file>