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D47"/>
  <c r="E47" s="1"/>
  <c r="E48"/>
  <c r="E46"/>
  <c r="E45"/>
  <c r="E44"/>
  <c r="E43"/>
  <c r="E42"/>
  <c r="E41"/>
  <c r="E40"/>
  <c r="E39"/>
  <c r="E38"/>
  <c r="E78"/>
  <c r="E77"/>
  <c r="E76"/>
  <c r="E75"/>
  <c r="E74"/>
  <c r="E73"/>
  <c r="E72"/>
  <c r="E71"/>
  <c r="E70"/>
  <c r="E69"/>
  <c r="E68"/>
  <c r="E109"/>
  <c r="E108"/>
  <c r="E107"/>
  <c r="E106"/>
  <c r="E105"/>
  <c r="E104"/>
  <c r="E103"/>
  <c r="E102"/>
  <c r="E101"/>
  <c r="E100"/>
  <c r="E99"/>
  <c r="E145"/>
  <c r="E144"/>
  <c r="E143"/>
  <c r="E142"/>
  <c r="E141"/>
  <c r="E140"/>
  <c r="E139"/>
  <c r="E138"/>
  <c r="E137"/>
  <c r="E136"/>
  <c r="E135"/>
  <c r="E219"/>
  <c r="E220"/>
  <c r="E221"/>
  <c r="E181"/>
  <c r="E182"/>
  <c r="E223"/>
  <c r="E222"/>
  <c r="E218"/>
  <c r="E217"/>
  <c r="E216"/>
  <c r="E215"/>
  <c r="E214"/>
  <c r="E213"/>
  <c r="E184" l="1"/>
  <c r="E183"/>
  <c r="E185" l="1"/>
  <c r="E180"/>
  <c r="E179"/>
  <c r="E178"/>
  <c r="E177"/>
  <c r="E176"/>
  <c r="E175"/>
</calcChain>
</file>

<file path=xl/sharedStrings.xml><?xml version="1.0" encoding="utf-8"?>
<sst xmlns="http://schemas.openxmlformats.org/spreadsheetml/2006/main" count="296" uniqueCount="63">
  <si>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</si>
  <si>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</si>
  <si>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</si>
  <si>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</si>
  <si>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</si>
  <si>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</si>
  <si>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</si>
  <si>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</si>
  <si>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</si>
  <si>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</si>
  <si>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</si>
  <si>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</si>
  <si>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</si>
  <si>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</si>
  <si>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</si>
  <si>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</si>
  <si>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</si>
  <si>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</si>
  <si>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</si>
  <si>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</si>
  <si>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</si>
  <si>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</si>
  <si>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</si>
  <si>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</si>
  <si>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</si>
  <si>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Changes</t>
  </si>
  <si>
    <t>Major Changes made</t>
  </si>
  <si>
    <t>Iteration 1</t>
  </si>
  <si>
    <t>Succesfully validated.</t>
  </si>
  <si>
    <t>Service file depends on IEP file .</t>
  </si>
  <si>
    <t>Goal file depends on IEP file.</t>
  </si>
  <si>
    <t>Objective file depends on Goal file.</t>
  </si>
  <si>
    <t>1.ConsentForServiceDate is required field, it cannot be blank.</t>
  </si>
  <si>
    <t>1. StaffEmailID is required field, it cannot be blank .</t>
  </si>
  <si>
    <t xml:space="preserve">1. Some StudentRefIDs existed in TeamMember file, but were not persent in the Student file or were not successfully validated.
2. StaffEmailID is required field, it cannot be  blank .
</t>
  </si>
  <si>
    <t>Made ConsentForServiceDate is optional(It cannot be optional).</t>
  </si>
  <si>
    <t xml:space="preserve">1. LRECode is required field, it cannot be blank.
2. Some StudentRefIDs existed in IEP file, but were not persent in the Student file or were not successfully validated.
</t>
  </si>
  <si>
    <t>1.Made ConsentForServiceDate is optional field(It can not be optional) for validating iep related files.</t>
  </si>
  <si>
    <r>
      <rPr>
        <b/>
        <sz val="11"/>
        <color theme="1"/>
        <rFont val="Calibri"/>
        <family val="2"/>
        <scheme val="minor"/>
      </rPr>
      <t>ConsentForServiceDate is required field, It can not be blank</t>
    </r>
    <r>
      <rPr>
        <sz val="11"/>
        <color theme="1"/>
        <rFont val="Calibri"/>
        <family val="2"/>
        <scheme val="minor"/>
      </rPr>
      <t>.</t>
    </r>
  </si>
  <si>
    <t>ID AnotherChoice</t>
  </si>
  <si>
    <t xml:space="preserve">1. DisabilityCode '7', '4' were existed in Disablity2code, but it didn't exist in SelectLists file.
</t>
  </si>
  <si>
    <t>1. StaffEmailID is required field, it cannot be  blank .</t>
  </si>
  <si>
    <t xml:space="preserve">1. DisabilityCode '7', '4' were existed in Disablity2code, but it didn't exist in SelectLists file.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</si>
  <si>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‘DTFA’, ‘DTPSC’, ‘14S’,'03S','DT', etc.) .
3. Some IEPRefIDs existed in Service file, but were not present in the IEP file or were not successfully validated.
</t>
  </si>
  <si>
    <t>Iteration 3</t>
  </si>
  <si>
    <t xml:space="preserve">1. Disability1Code field is required field, it could not be blank..
</t>
  </si>
  <si>
    <t xml:space="preserve">1. Some StudentRefIDs existed in IEP file, but were not persent in the Student file or were not successfully validated.
</t>
  </si>
  <si>
    <t xml:space="preserve">1. Some StudentRefIDs existed in TeamMember file, but were not persent in the Student file or were not successfully validated.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</si>
  <si>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‘MATH’, ‘03S’, ‘SPEDS’,'02S','DT', etc.) .
3. Some StaffEmailID's are existed in Service file, but it were not present in SpedStaffMember file or were not successfully validated.
</t>
  </si>
  <si>
    <t>1. Some IEPRefID's are existed in Goal file, but  but were not present in the IEP file or were not successfully validated.</t>
  </si>
  <si>
    <t>Iteration 4</t>
  </si>
  <si>
    <t xml:space="preserve">1.DistrictCode '131' and SchoolCode '136101' does not  exist in District and School file repectively. But it existed in Student file.
</t>
  </si>
  <si>
    <t>Disability1Code cannot be blank.</t>
  </si>
  <si>
    <t>Two student records failed validation, so the related IEP records failed also.</t>
  </si>
  <si>
    <t>ServiceDefinitionCode values ACCON, BEHA, MATH and READ do not exist in SelectLists</t>
  </si>
  <si>
    <t>Some IEPRefID's existed in Goal file, but  but were not present in the IEP file or were not successfully validated.</t>
  </si>
  <si>
    <t>Iteration 5</t>
  </si>
  <si>
    <t xml:space="preserve">Some StudentRefIDs existed in TeamMember file, but were not persent in the Student file or were not successfully validated.
</t>
  </si>
  <si>
    <t>Iteration 6</t>
  </si>
  <si>
    <t>Iteration 7</t>
  </si>
  <si>
    <t>One student record failed validation, so the related IEP records failed also.</t>
  </si>
  <si>
    <t>Some IEPRefID's existed in Goal file, but were not present in the IEP file or were not successfully validated.</t>
  </si>
  <si>
    <t>One Iep record failed validation, so the related Service records failed also.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</si>
</sst>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48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medium">
        <color rgb="FFFFFFFF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rgb="FFFFFFFF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thin">
        <color theme="0" tint="-4.9989318521683403E-2"/>
      </top>
      <bottom style="medium">
        <color theme="0"/>
      </bottom>
      <diagonal/>
    </border>
    <border>
      <left/>
      <right/>
      <top style="thin">
        <color theme="0" tint="-4.9989318521683403E-2"/>
      </top>
      <bottom style="medium">
        <color theme="0"/>
      </bottom>
      <diagonal/>
    </border>
    <border>
      <left/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4" fillId="0" borderId="28" xfId="0" applyFont="1" applyBorder="1"/>
    <xf numFmtId="0" fontId="0" fillId="0" borderId="12" xfId="0" applyBorder="1"/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6" xfId="0" applyFont="1" applyFill="1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top" wrapText="1"/>
    </xf>
    <xf numFmtId="0" fontId="1" fillId="4" borderId="43" xfId="0" applyFont="1" applyFill="1" applyBorder="1" applyAlignment="1">
      <alignment vertical="top" wrapText="1"/>
    </xf>
    <xf numFmtId="0" fontId="1" fillId="4" borderId="43" xfId="0" applyFont="1" applyFill="1" applyBorder="1" applyAlignment="1">
      <alignment horizontal="left" vertical="top" wrapText="1"/>
    </xf>
    <xf numFmtId="0" fontId="1" fillId="4" borderId="43" xfId="0" applyFont="1" applyFill="1" applyBorder="1" applyAlignment="1">
      <alignment vertical="top" wrapText="1"/>
    </xf>
    <xf numFmtId="0" fontId="1" fillId="4" borderId="43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43" xfId="0" applyFont="1" applyFill="1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5" borderId="44" xfId="0" applyFill="1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left" vertical="top" wrapText="1"/>
    </xf>
    <xf numFmtId="0" fontId="1" fillId="4" borderId="46" xfId="0" applyFont="1" applyFill="1" applyBorder="1" applyAlignment="1">
      <alignment horizontal="left" vertical="top" wrapText="1"/>
    </xf>
    <xf numFmtId="0" fontId="1" fillId="4" borderId="47" xfId="0" applyFont="1" applyFill="1" applyBorder="1" applyAlignment="1">
      <alignment horizontal="left" vertical="top" wrapText="1"/>
    </xf>
    <xf numFmtId="0" fontId="0" fillId="5" borderId="44" xfId="0" applyFill="1" applyBorder="1" applyAlignment="1">
      <alignment horizontal="left" vertical="top"/>
    </xf>
    <xf numFmtId="0" fontId="1" fillId="4" borderId="3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0" fillId="5" borderId="35" xfId="0" applyFill="1" applyBorder="1" applyAlignment="1">
      <alignment horizontal="left" vertical="top" wrapText="1"/>
    </xf>
    <xf numFmtId="0" fontId="0" fillId="5" borderId="36" xfId="0" applyFill="1" applyBorder="1" applyAlignment="1">
      <alignment horizontal="left" vertical="top" wrapText="1"/>
    </xf>
    <xf numFmtId="0" fontId="1" fillId="4" borderId="37" xfId="0" applyFont="1" applyFill="1" applyBorder="1" applyAlignment="1">
      <alignment horizontal="left" vertical="top" wrapText="1"/>
    </xf>
    <xf numFmtId="0" fontId="1" fillId="4" borderId="38" xfId="0" applyFont="1" applyFill="1" applyBorder="1" applyAlignment="1">
      <alignment horizontal="left" vertical="top" wrapText="1"/>
    </xf>
  </cellXfs>
  <cellStyles count="1">
    <cellStyle name="Normal" xfId="0" builtinId="0"/>
  </cellStyles>
  <dxfs count="7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72"/>
      <tableStyleElement type="firstRowStripe" dxfId="71"/>
      <tableStyleElement type="secondRowStripe" dxfId="7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74:F185" totalsRowShown="0" headerRowDxfId="69" headerRowBorderDxfId="68" tableBorderDxfId="67" totalsRowBorderDxfId="66">
  <tableColumns count="6">
    <tableColumn id="1" name="File Type" dataDxfId="65"/>
    <tableColumn id="2" name="Successful Records" dataDxfId="64"/>
    <tableColumn id="3" name="Failed Records" dataDxfId="63"/>
    <tableColumn id="4" name="Total Records" dataDxfId="62">
      <calculatedColumnFormula>Table1[[#This Row],[Failed Records]]+Table1[[#This Row],[Successful Records]]</calculatedColumnFormula>
    </tableColumn>
    <tableColumn id="5" name="% Good" dataDxfId="61">
      <calculatedColumnFormula>B175/D175</calculatedColumnFormula>
    </tableColumn>
    <tableColumn id="6" name="Result" dataDxfId="6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12:F223" totalsRowShown="0" headerRowDxfId="59" headerRowBorderDxfId="58" tableBorderDxfId="57" totalsRowBorderDxfId="56">
  <tableColumns count="6">
    <tableColumn id="1" name="File Type" dataDxfId="55"/>
    <tableColumn id="2" name="Successful Records" dataDxfId="54"/>
    <tableColumn id="3" name="Failed Records" dataDxfId="53"/>
    <tableColumn id="4" name="Total Records" dataDxfId="52">
      <calculatedColumnFormula>Table13[[#This Row],[Failed Records]]+Table13[[#This Row],[Successful Records]]</calculatedColumnFormula>
    </tableColumn>
    <tableColumn id="5" name="% Good" dataDxfId="51">
      <calculatedColumnFormula>B213/D213</calculatedColumnFormula>
    </tableColumn>
    <tableColumn id="6" name="Result" dataDxfId="5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134:F145" totalsRowShown="0" headerRowDxfId="49" headerRowBorderDxfId="48" tableBorderDxfId="47" totalsRowBorderDxfId="46">
  <tableColumns count="6">
    <tableColumn id="1" name="File Type" dataDxfId="45"/>
    <tableColumn id="2" name="Successful Records" dataDxfId="44"/>
    <tableColumn id="3" name="Failed Records" dataDxfId="43"/>
    <tableColumn id="4" name="Total Records" dataDxfId="42"/>
    <tableColumn id="5" name="% Good" dataDxfId="41"/>
    <tableColumn id="6" name="Result" dataDxfId="40"/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3" name="Table13454" displayName="Table13454" ref="A98:F109" totalsRowShown="0" headerRowDxfId="39" headerRowBorderDxfId="38" tableBorderDxfId="37" totalsRowBorderDxfId="36">
  <tableColumns count="6">
    <tableColumn id="1" name="File Type" dataDxfId="35"/>
    <tableColumn id="2" name="Successful Records" dataDxfId="34"/>
    <tableColumn id="3" name="Failed Records" dataDxfId="33"/>
    <tableColumn id="4" name="Total Records" dataDxfId="32"/>
    <tableColumn id="5" name="% Good" dataDxfId="31"/>
    <tableColumn id="6" name="Result" dataDxfId="30"/>
  </tableColumns>
  <tableStyleInfo name="George Validation Report Format" showFirstColumn="0" showLastColumn="0" showRowStripes="1" showColumnStripes="0"/>
</table>
</file>

<file path=xl/tables/table5.xml><?xml version="1.0" encoding="utf-8"?>
<table xmlns="http://schemas.openxmlformats.org/spreadsheetml/2006/main" id="5" name="Table134546" displayName="Table134546" ref="A67:F78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/>
    <tableColumn id="5" name="% Good" dataDxfId="21"/>
    <tableColumn id="6" name="Result" dataDxfId="20"/>
  </tableColumns>
  <tableStyleInfo name="George Validation Report Format" showFirstColumn="0" showLastColumn="0" showRowStripes="1" showColumnStripes="0"/>
</table>
</file>

<file path=xl/tables/table6.xml><?xml version="1.0" encoding="utf-8"?>
<table xmlns="http://schemas.openxmlformats.org/spreadsheetml/2006/main" id="6" name="Table1345467" displayName="Table1345467" ref="A37:F48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/>
    <tableColumn id="5" name="% Good" dataDxfId="11"/>
    <tableColumn id="6" name="Result" dataDxfId="10"/>
  </tableColumns>
  <tableStyleInfo name="George Validation Report Format" showFirstColumn="0" showLastColumn="0" showRowStripes="1" showColumnStripes="0"/>
</table>
</file>

<file path=xl/tables/table7.xml><?xml version="1.0" encoding="utf-8"?>
<table xmlns="http://schemas.openxmlformats.org/spreadsheetml/2006/main" id="7" name="Table13454678" displayName="Table13454678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/>
    <tableColumn id="5" name="% Good" dataDxfId="5"/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7"/>
  <sheetViews>
    <sheetView tabSelected="1" workbookViewId="0">
      <selection activeCell="B29" sqref="B29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8.140625" bestFit="1" customWidth="1"/>
    <col min="6" max="6" width="59.4257812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23</v>
      </c>
      <c r="B2" s="2">
        <v>41379</v>
      </c>
    </row>
    <row r="3" spans="1:6" ht="21">
      <c r="A3" s="1" t="s">
        <v>19</v>
      </c>
      <c r="B3" s="2">
        <v>41379</v>
      </c>
    </row>
    <row r="4" spans="1:6" ht="21.75" thickBot="1">
      <c r="A4" s="1" t="s">
        <v>18</v>
      </c>
      <c r="B4" s="1">
        <v>7</v>
      </c>
    </row>
    <row r="5" spans="1:6">
      <c r="A5" s="10"/>
      <c r="B5" s="65" t="s">
        <v>59</v>
      </c>
      <c r="C5" s="65"/>
      <c r="D5" s="65"/>
      <c r="E5" s="65"/>
      <c r="F5" s="66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277</v>
      </c>
      <c r="C7" s="17">
        <v>0</v>
      </c>
      <c r="D7" s="17">
        <v>277</v>
      </c>
      <c r="E7" s="18">
        <f>B7/D7</f>
        <v>1</v>
      </c>
      <c r="F7" s="19" t="s">
        <v>28</v>
      </c>
    </row>
    <row r="8" spans="1:6" ht="15.75" thickBot="1">
      <c r="A8" s="14" t="s">
        <v>7</v>
      </c>
      <c r="B8" s="20">
        <v>1</v>
      </c>
      <c r="C8" s="21">
        <v>0</v>
      </c>
      <c r="D8" s="21">
        <v>1</v>
      </c>
      <c r="E8" s="22">
        <f t="shared" ref="E8:E15" si="0">B8/D8</f>
        <v>1</v>
      </c>
      <c r="F8" s="19" t="s">
        <v>28</v>
      </c>
    </row>
    <row r="9" spans="1:6" ht="15.75" thickBot="1">
      <c r="A9" s="14" t="s">
        <v>8</v>
      </c>
      <c r="B9" s="20">
        <v>1</v>
      </c>
      <c r="C9" s="21">
        <v>0</v>
      </c>
      <c r="D9" s="21">
        <v>1</v>
      </c>
      <c r="E9" s="22">
        <f t="shared" si="0"/>
        <v>1</v>
      </c>
      <c r="F9" s="19" t="s">
        <v>28</v>
      </c>
    </row>
    <row r="10" spans="1:6" ht="15.75" thickBot="1">
      <c r="A10" s="14" t="s">
        <v>9</v>
      </c>
      <c r="B10" s="20">
        <v>104</v>
      </c>
      <c r="C10" s="21">
        <v>1</v>
      </c>
      <c r="D10" s="21">
        <v>105</v>
      </c>
      <c r="E10" s="22">
        <f t="shared" si="0"/>
        <v>0.99047619047619051</v>
      </c>
      <c r="F10" s="23"/>
    </row>
    <row r="11" spans="1:6" ht="15.75" thickBot="1">
      <c r="A11" s="14" t="s">
        <v>10</v>
      </c>
      <c r="B11" s="20">
        <v>104</v>
      </c>
      <c r="C11" s="21">
        <v>1</v>
      </c>
      <c r="D11" s="21">
        <v>105</v>
      </c>
      <c r="E11" s="22">
        <f t="shared" si="0"/>
        <v>0.99047619047619051</v>
      </c>
      <c r="F11" s="30"/>
    </row>
    <row r="12" spans="1:6" ht="15.75" thickBot="1">
      <c r="A12" s="14" t="s">
        <v>11</v>
      </c>
      <c r="B12" s="20">
        <v>11</v>
      </c>
      <c r="C12" s="21">
        <v>0</v>
      </c>
      <c r="D12" s="21">
        <v>11</v>
      </c>
      <c r="E12" s="22">
        <f t="shared" si="0"/>
        <v>1</v>
      </c>
      <c r="F12" s="19" t="s">
        <v>28</v>
      </c>
    </row>
    <row r="13" spans="1:6" ht="15.75" thickBot="1">
      <c r="A13" s="14" t="s">
        <v>12</v>
      </c>
      <c r="B13" s="20">
        <v>204</v>
      </c>
      <c r="C13" s="21">
        <v>1</v>
      </c>
      <c r="D13" s="21">
        <v>205</v>
      </c>
      <c r="E13" s="22">
        <f t="shared" si="0"/>
        <v>0.99512195121951219</v>
      </c>
      <c r="F13" s="23"/>
    </row>
    <row r="14" spans="1:6" ht="15.75" thickBot="1">
      <c r="A14" s="14" t="s">
        <v>13</v>
      </c>
      <c r="B14" s="20">
        <v>447</v>
      </c>
      <c r="C14" s="21">
        <v>3</v>
      </c>
      <c r="D14" s="21">
        <v>450</v>
      </c>
      <c r="E14" s="22">
        <f t="shared" si="0"/>
        <v>0.99333333333333329</v>
      </c>
      <c r="F14" s="23"/>
    </row>
    <row r="15" spans="1:6" ht="15.75" thickBot="1">
      <c r="A15" s="14" t="s">
        <v>14</v>
      </c>
      <c r="B15" s="20">
        <v>451</v>
      </c>
      <c r="C15" s="21">
        <v>0</v>
      </c>
      <c r="D15" s="21">
        <v>451</v>
      </c>
      <c r="E15" s="22">
        <f t="shared" si="0"/>
        <v>1</v>
      </c>
      <c r="F15" s="19" t="s">
        <v>28</v>
      </c>
    </row>
    <row r="16" spans="1:6" ht="15.75" thickBot="1">
      <c r="A16" s="14" t="s">
        <v>15</v>
      </c>
      <c r="B16" s="20">
        <v>397</v>
      </c>
      <c r="C16" s="21">
        <v>67</v>
      </c>
      <c r="D16" s="21">
        <v>464</v>
      </c>
      <c r="E16" s="22">
        <f>Table13454678[[#This Row],[Successful Records]]/Table13454678[[#This Row],[Total Records]]</f>
        <v>0.8556034482758621</v>
      </c>
      <c r="F16" s="23"/>
    </row>
    <row r="17" spans="1:6">
      <c r="A17" s="15" t="s">
        <v>16</v>
      </c>
      <c r="B17" s="24">
        <v>11</v>
      </c>
      <c r="C17" s="25">
        <v>0</v>
      </c>
      <c r="D17" s="21">
        <v>11</v>
      </c>
      <c r="E17" s="26">
        <f t="shared" ref="E17" si="1">B17/D17</f>
        <v>1</v>
      </c>
      <c r="F17" s="19" t="s">
        <v>28</v>
      </c>
    </row>
    <row r="20" spans="1:6">
      <c r="A20" s="71" t="s">
        <v>24</v>
      </c>
      <c r="B20" s="71"/>
      <c r="C20" s="71"/>
      <c r="D20" s="71"/>
      <c r="E20" s="71"/>
    </row>
    <row r="21" spans="1:6" ht="15.75" thickBot="1">
      <c r="A21" s="60" t="s">
        <v>0</v>
      </c>
      <c r="B21" s="72" t="s">
        <v>20</v>
      </c>
      <c r="C21" s="73"/>
      <c r="D21" s="73"/>
      <c r="E21" s="74"/>
    </row>
    <row r="22" spans="1:6" ht="15.75" thickBot="1">
      <c r="A22" s="64" t="s">
        <v>21</v>
      </c>
      <c r="B22" s="69" t="s">
        <v>52</v>
      </c>
      <c r="C22" s="75"/>
      <c r="D22" s="75"/>
      <c r="E22" s="75"/>
    </row>
    <row r="23" spans="1:6" ht="15.75" thickBot="1">
      <c r="A23" s="62" t="s">
        <v>22</v>
      </c>
      <c r="B23" s="69" t="s">
        <v>60</v>
      </c>
      <c r="C23" s="75"/>
      <c r="D23" s="75"/>
      <c r="E23" s="75"/>
    </row>
    <row r="24" spans="1:6" ht="33" customHeight="1" thickBot="1">
      <c r="A24" s="64" t="s">
        <v>15</v>
      </c>
      <c r="B24" s="69" t="s">
        <v>57</v>
      </c>
      <c r="C24" s="70"/>
      <c r="D24" s="70"/>
      <c r="E24" s="70"/>
    </row>
    <row r="25" spans="1:6" ht="15.75" thickBot="1">
      <c r="A25" s="67" t="s">
        <v>12</v>
      </c>
      <c r="B25" s="69" t="s">
        <v>62</v>
      </c>
      <c r="C25" s="70"/>
      <c r="D25" s="70"/>
      <c r="E25" s="70"/>
    </row>
    <row r="26" spans="1:6" ht="15.75" thickBot="1">
      <c r="A26" s="68"/>
      <c r="B26" s="70"/>
      <c r="C26" s="70"/>
      <c r="D26" s="70"/>
      <c r="E26" s="70"/>
    </row>
    <row r="27" spans="1:6" ht="15.75" thickBot="1">
      <c r="A27" s="67" t="s">
        <v>13</v>
      </c>
      <c r="B27" s="69" t="s">
        <v>61</v>
      </c>
      <c r="C27" s="69"/>
      <c r="D27" s="69"/>
      <c r="E27" s="69"/>
    </row>
    <row r="28" spans="1:6" ht="15.75" thickBot="1">
      <c r="A28" s="67"/>
      <c r="B28" s="69"/>
      <c r="C28" s="69"/>
      <c r="D28" s="69"/>
      <c r="E28" s="69"/>
    </row>
    <row r="30" spans="1:6" ht="21">
      <c r="A30" s="1"/>
      <c r="B30" s="3"/>
    </row>
    <row r="31" spans="1:6" ht="21">
      <c r="A31" s="1"/>
      <c r="B31" s="3"/>
    </row>
    <row r="32" spans="1:6" ht="21">
      <c r="A32" s="1" t="s">
        <v>17</v>
      </c>
      <c r="B32" s="3" t="s">
        <v>39</v>
      </c>
    </row>
    <row r="33" spans="1:6" ht="21">
      <c r="A33" s="1" t="s">
        <v>23</v>
      </c>
      <c r="B33" s="2">
        <v>41319</v>
      </c>
    </row>
    <row r="34" spans="1:6" ht="21">
      <c r="A34" s="1" t="s">
        <v>19</v>
      </c>
      <c r="B34" s="2">
        <v>41319</v>
      </c>
    </row>
    <row r="35" spans="1:6" ht="21.75" thickBot="1">
      <c r="A35" s="1" t="s">
        <v>18</v>
      </c>
      <c r="B35" s="1">
        <v>6</v>
      </c>
    </row>
    <row r="36" spans="1:6">
      <c r="A36" s="10"/>
      <c r="B36" s="58" t="s">
        <v>58</v>
      </c>
      <c r="C36" s="58"/>
      <c r="D36" s="58"/>
      <c r="E36" s="58"/>
      <c r="F36" s="59"/>
    </row>
    <row r="37" spans="1:6" ht="15.75" thickBot="1">
      <c r="A37" s="11" t="s">
        <v>0</v>
      </c>
      <c r="B37" s="12" t="s">
        <v>2</v>
      </c>
      <c r="C37" s="12" t="s">
        <v>3</v>
      </c>
      <c r="D37" s="12" t="s">
        <v>4</v>
      </c>
      <c r="E37" s="12" t="s">
        <v>5</v>
      </c>
      <c r="F37" s="13" t="s">
        <v>1</v>
      </c>
    </row>
    <row r="38" spans="1:6" ht="15.75" thickBot="1">
      <c r="A38" s="14" t="s">
        <v>6</v>
      </c>
      <c r="B38" s="16">
        <v>278</v>
      </c>
      <c r="C38" s="17">
        <v>0</v>
      </c>
      <c r="D38" s="17">
        <v>278</v>
      </c>
      <c r="E38" s="18">
        <f>B38/D38</f>
        <v>1</v>
      </c>
      <c r="F38" s="19" t="s">
        <v>28</v>
      </c>
    </row>
    <row r="39" spans="1:6" ht="15.75" thickBot="1">
      <c r="A39" s="14" t="s">
        <v>7</v>
      </c>
      <c r="B39" s="20">
        <v>1</v>
      </c>
      <c r="C39" s="21">
        <v>0</v>
      </c>
      <c r="D39" s="21">
        <v>1</v>
      </c>
      <c r="E39" s="22">
        <f t="shared" ref="E39:E46" si="2">B39/D39</f>
        <v>1</v>
      </c>
      <c r="F39" s="19" t="s">
        <v>28</v>
      </c>
    </row>
    <row r="40" spans="1:6" ht="15.75" thickBot="1">
      <c r="A40" s="14" t="s">
        <v>8</v>
      </c>
      <c r="B40" s="20">
        <v>1</v>
      </c>
      <c r="C40" s="21">
        <v>0</v>
      </c>
      <c r="D40" s="21">
        <v>1</v>
      </c>
      <c r="E40" s="22">
        <f t="shared" si="2"/>
        <v>1</v>
      </c>
      <c r="F40" s="19" t="s">
        <v>28</v>
      </c>
    </row>
    <row r="41" spans="1:6" ht="15.75" thickBot="1">
      <c r="A41" s="14" t="s">
        <v>9</v>
      </c>
      <c r="B41" s="20">
        <v>101</v>
      </c>
      <c r="C41" s="21">
        <v>2</v>
      </c>
      <c r="D41" s="21">
        <v>103</v>
      </c>
      <c r="E41" s="22">
        <f t="shared" si="2"/>
        <v>0.98058252427184467</v>
      </c>
      <c r="F41" s="23"/>
    </row>
    <row r="42" spans="1:6" ht="15.75" thickBot="1">
      <c r="A42" s="14" t="s">
        <v>10</v>
      </c>
      <c r="B42" s="20">
        <v>101</v>
      </c>
      <c r="C42" s="21">
        <v>2</v>
      </c>
      <c r="D42" s="21">
        <v>103</v>
      </c>
      <c r="E42" s="22">
        <f t="shared" si="2"/>
        <v>0.98058252427184467</v>
      </c>
      <c r="F42" s="30"/>
    </row>
    <row r="43" spans="1:6" ht="15.75" thickBot="1">
      <c r="A43" s="14" t="s">
        <v>11</v>
      </c>
      <c r="B43" s="20">
        <v>11</v>
      </c>
      <c r="C43" s="21">
        <v>0</v>
      </c>
      <c r="D43" s="21">
        <v>11</v>
      </c>
      <c r="E43" s="22">
        <f t="shared" si="2"/>
        <v>1</v>
      </c>
      <c r="F43" s="19" t="s">
        <v>28</v>
      </c>
    </row>
    <row r="44" spans="1:6" ht="15.75" thickBot="1">
      <c r="A44" s="14" t="s">
        <v>12</v>
      </c>
      <c r="B44" s="20">
        <v>198</v>
      </c>
      <c r="C44" s="21">
        <v>9</v>
      </c>
      <c r="D44" s="21">
        <v>207</v>
      </c>
      <c r="E44" s="22">
        <f t="shared" si="2"/>
        <v>0.95652173913043481</v>
      </c>
      <c r="F44" s="23"/>
    </row>
    <row r="45" spans="1:6" ht="15.75" thickBot="1">
      <c r="A45" s="14" t="s">
        <v>13</v>
      </c>
      <c r="B45" s="20">
        <v>458</v>
      </c>
      <c r="C45" s="21">
        <v>8</v>
      </c>
      <c r="D45" s="21">
        <v>466</v>
      </c>
      <c r="E45" s="22">
        <f t="shared" si="2"/>
        <v>0.98283261802575106</v>
      </c>
      <c r="F45" s="23"/>
    </row>
    <row r="46" spans="1:6" ht="15.75" thickBot="1">
      <c r="A46" s="14" t="s">
        <v>14</v>
      </c>
      <c r="B46" s="20">
        <v>513</v>
      </c>
      <c r="C46" s="21">
        <v>0</v>
      </c>
      <c r="D46" s="21">
        <v>513</v>
      </c>
      <c r="E46" s="22">
        <f t="shared" si="2"/>
        <v>1</v>
      </c>
      <c r="F46" s="19" t="s">
        <v>28</v>
      </c>
    </row>
    <row r="47" spans="1:6" ht="15.75" thickBot="1">
      <c r="A47" s="14" t="s">
        <v>15</v>
      </c>
      <c r="B47" s="20">
        <v>462</v>
      </c>
      <c r="C47" s="21">
        <v>110</v>
      </c>
      <c r="D47" s="21">
        <f>Table1345467[[#This Row],[Successful Records]]+Table1345467[[#This Row],[Failed Records]]</f>
        <v>572</v>
      </c>
      <c r="E47" s="22">
        <f>Table1345467[[#This Row],[Successful Records]]/Table1345467[[#This Row],[Total Records]]</f>
        <v>0.80769230769230771</v>
      </c>
      <c r="F47" s="23"/>
    </row>
    <row r="48" spans="1:6">
      <c r="A48" s="15" t="s">
        <v>16</v>
      </c>
      <c r="B48" s="24">
        <v>11</v>
      </c>
      <c r="C48" s="25">
        <v>0</v>
      </c>
      <c r="D48" s="21">
        <v>11</v>
      </c>
      <c r="E48" s="26">
        <f t="shared" ref="E48" si="3">B48/D48</f>
        <v>1</v>
      </c>
      <c r="F48" s="19" t="s">
        <v>28</v>
      </c>
    </row>
    <row r="51" spans="1:5">
      <c r="A51" s="71" t="s">
        <v>24</v>
      </c>
      <c r="B51" s="71"/>
      <c r="C51" s="71"/>
      <c r="D51" s="71"/>
      <c r="E51" s="71"/>
    </row>
    <row r="52" spans="1:5" ht="15.75" thickBot="1">
      <c r="A52" s="60" t="s">
        <v>0</v>
      </c>
      <c r="B52" s="72" t="s">
        <v>20</v>
      </c>
      <c r="C52" s="73"/>
      <c r="D52" s="73"/>
      <c r="E52" s="74"/>
    </row>
    <row r="53" spans="1:5" ht="15.75" thickBot="1">
      <c r="A53" s="63" t="s">
        <v>21</v>
      </c>
      <c r="B53" s="69" t="s">
        <v>52</v>
      </c>
      <c r="C53" s="75"/>
      <c r="D53" s="75"/>
      <c r="E53" s="75"/>
    </row>
    <row r="54" spans="1:5" ht="15.75" thickBot="1">
      <c r="A54" s="62" t="s">
        <v>22</v>
      </c>
      <c r="B54" s="69" t="s">
        <v>53</v>
      </c>
      <c r="C54" s="75"/>
      <c r="D54" s="75"/>
      <c r="E54" s="75"/>
    </row>
    <row r="55" spans="1:5" ht="33" customHeight="1" thickBot="1">
      <c r="A55" s="63" t="s">
        <v>15</v>
      </c>
      <c r="B55" s="69" t="s">
        <v>57</v>
      </c>
      <c r="C55" s="70"/>
      <c r="D55" s="70"/>
      <c r="E55" s="70"/>
    </row>
    <row r="56" spans="1:5" ht="15.75" thickBot="1">
      <c r="A56" s="67" t="s">
        <v>12</v>
      </c>
      <c r="B56" s="69" t="s">
        <v>54</v>
      </c>
      <c r="C56" s="70"/>
      <c r="D56" s="70"/>
      <c r="E56" s="70"/>
    </row>
    <row r="57" spans="1:5" ht="15.75" thickBot="1">
      <c r="A57" s="68"/>
      <c r="B57" s="70"/>
      <c r="C57" s="70"/>
      <c r="D57" s="70"/>
      <c r="E57" s="70"/>
    </row>
    <row r="58" spans="1:5" ht="15.75" thickBot="1">
      <c r="A58" s="67" t="s">
        <v>13</v>
      </c>
      <c r="B58" s="69" t="s">
        <v>55</v>
      </c>
      <c r="C58" s="69"/>
      <c r="D58" s="69"/>
      <c r="E58" s="69"/>
    </row>
    <row r="59" spans="1:5" ht="15.75" thickBot="1">
      <c r="A59" s="67"/>
      <c r="B59" s="69"/>
      <c r="C59" s="69"/>
      <c r="D59" s="69"/>
      <c r="E59" s="69"/>
    </row>
    <row r="62" spans="1:5" ht="21">
      <c r="A62" s="1" t="s">
        <v>17</v>
      </c>
      <c r="B62" s="3" t="s">
        <v>39</v>
      </c>
    </row>
    <row r="63" spans="1:5" ht="21">
      <c r="A63" s="1" t="s">
        <v>23</v>
      </c>
      <c r="B63" s="2">
        <v>41316</v>
      </c>
    </row>
    <row r="64" spans="1:5" ht="21">
      <c r="A64" s="1" t="s">
        <v>19</v>
      </c>
      <c r="B64" s="2">
        <v>41316</v>
      </c>
    </row>
    <row r="65" spans="1:6" ht="21.75" thickBot="1">
      <c r="A65" s="1" t="s">
        <v>18</v>
      </c>
      <c r="B65" s="1">
        <v>5</v>
      </c>
    </row>
    <row r="66" spans="1:6">
      <c r="A66" s="10"/>
      <c r="B66" s="56" t="s">
        <v>56</v>
      </c>
      <c r="C66" s="56"/>
      <c r="D66" s="56"/>
      <c r="E66" s="56"/>
      <c r="F66" s="57"/>
    </row>
    <row r="67" spans="1:6" ht="15.75" thickBot="1">
      <c r="A67" s="11" t="s">
        <v>0</v>
      </c>
      <c r="B67" s="12" t="s">
        <v>2</v>
      </c>
      <c r="C67" s="12" t="s">
        <v>3</v>
      </c>
      <c r="D67" s="12" t="s">
        <v>4</v>
      </c>
      <c r="E67" s="12" t="s">
        <v>5</v>
      </c>
      <c r="F67" s="13" t="s">
        <v>1</v>
      </c>
    </row>
    <row r="68" spans="1:6" ht="15.75" thickBot="1">
      <c r="A68" s="14" t="s">
        <v>6</v>
      </c>
      <c r="B68" s="16">
        <v>278</v>
      </c>
      <c r="C68" s="17">
        <v>0</v>
      </c>
      <c r="D68" s="17">
        <v>278</v>
      </c>
      <c r="E68" s="18">
        <f>B68/D68</f>
        <v>1</v>
      </c>
      <c r="F68" s="19" t="s">
        <v>28</v>
      </c>
    </row>
    <row r="69" spans="1:6" ht="15.75" thickBot="1">
      <c r="A69" s="14" t="s">
        <v>7</v>
      </c>
      <c r="B69" s="20">
        <v>1</v>
      </c>
      <c r="C69" s="21">
        <v>0</v>
      </c>
      <c r="D69" s="21">
        <v>1</v>
      </c>
      <c r="E69" s="22">
        <f t="shared" ref="E69:E76" si="4">B69/D69</f>
        <v>1</v>
      </c>
      <c r="F69" s="19" t="s">
        <v>28</v>
      </c>
    </row>
    <row r="70" spans="1:6" ht="15.75" thickBot="1">
      <c r="A70" s="14" t="s">
        <v>8</v>
      </c>
      <c r="B70" s="20">
        <v>1</v>
      </c>
      <c r="C70" s="21">
        <v>0</v>
      </c>
      <c r="D70" s="21">
        <v>1</v>
      </c>
      <c r="E70" s="22">
        <f t="shared" si="4"/>
        <v>1</v>
      </c>
      <c r="F70" s="19" t="s">
        <v>28</v>
      </c>
    </row>
    <row r="71" spans="1:6" ht="15.75" thickBot="1">
      <c r="A71" s="14" t="s">
        <v>9</v>
      </c>
      <c r="B71" s="20">
        <v>99</v>
      </c>
      <c r="C71" s="21">
        <v>2</v>
      </c>
      <c r="D71" s="21">
        <v>101</v>
      </c>
      <c r="E71" s="22">
        <f t="shared" si="4"/>
        <v>0.98019801980198018</v>
      </c>
      <c r="F71" s="23"/>
    </row>
    <row r="72" spans="1:6" ht="15.75" thickBot="1">
      <c r="A72" s="14" t="s">
        <v>10</v>
      </c>
      <c r="B72" s="20">
        <v>99</v>
      </c>
      <c r="C72" s="21">
        <v>2</v>
      </c>
      <c r="D72" s="21">
        <v>101</v>
      </c>
      <c r="E72" s="22">
        <f t="shared" si="4"/>
        <v>0.98019801980198018</v>
      </c>
      <c r="F72" s="30"/>
    </row>
    <row r="73" spans="1:6" ht="15.75" thickBot="1">
      <c r="A73" s="14" t="s">
        <v>11</v>
      </c>
      <c r="B73" s="20">
        <v>11</v>
      </c>
      <c r="C73" s="21">
        <v>0</v>
      </c>
      <c r="D73" s="21">
        <v>11</v>
      </c>
      <c r="E73" s="22">
        <f t="shared" si="4"/>
        <v>1</v>
      </c>
      <c r="F73" s="19" t="s">
        <v>28</v>
      </c>
    </row>
    <row r="74" spans="1:6" ht="15.75" thickBot="1">
      <c r="A74" s="14" t="s">
        <v>12</v>
      </c>
      <c r="B74" s="20">
        <v>197</v>
      </c>
      <c r="C74" s="21">
        <v>9</v>
      </c>
      <c r="D74" s="21">
        <v>206</v>
      </c>
      <c r="E74" s="22">
        <f t="shared" si="4"/>
        <v>0.9563106796116505</v>
      </c>
      <c r="F74" s="23"/>
    </row>
    <row r="75" spans="1:6" ht="15.75" thickBot="1">
      <c r="A75" s="14" t="s">
        <v>13</v>
      </c>
      <c r="B75" s="20">
        <v>460</v>
      </c>
      <c r="C75" s="21">
        <v>8</v>
      </c>
      <c r="D75" s="21">
        <v>468</v>
      </c>
      <c r="E75" s="22">
        <f t="shared" si="4"/>
        <v>0.98290598290598286</v>
      </c>
      <c r="F75" s="23"/>
    </row>
    <row r="76" spans="1:6" ht="15.75" thickBot="1">
      <c r="A76" s="14" t="s">
        <v>14</v>
      </c>
      <c r="B76" s="20">
        <v>523</v>
      </c>
      <c r="C76" s="21">
        <v>0</v>
      </c>
      <c r="D76" s="21">
        <v>523</v>
      </c>
      <c r="E76" s="22">
        <f t="shared" si="4"/>
        <v>1</v>
      </c>
      <c r="F76" s="19"/>
    </row>
    <row r="77" spans="1:6" ht="15.75" thickBot="1">
      <c r="A77" s="14" t="s">
        <v>15</v>
      </c>
      <c r="B77" s="20">
        <v>175</v>
      </c>
      <c r="C77" s="21">
        <v>13</v>
      </c>
      <c r="D77" s="21">
        <v>188</v>
      </c>
      <c r="E77" s="22">
        <f>Table134546[[#This Row],[Successful Records]]/Table134546[[#This Row],[Total Records]]</f>
        <v>0.93085106382978722</v>
      </c>
      <c r="F77" s="23"/>
    </row>
    <row r="78" spans="1:6">
      <c r="A78" s="15" t="s">
        <v>16</v>
      </c>
      <c r="B78" s="24">
        <v>11</v>
      </c>
      <c r="C78" s="25">
        <v>0</v>
      </c>
      <c r="D78" s="21">
        <v>11</v>
      </c>
      <c r="E78" s="26">
        <f t="shared" ref="E78" si="5">B78/D78</f>
        <v>1</v>
      </c>
      <c r="F78" s="19" t="s">
        <v>28</v>
      </c>
    </row>
    <row r="81" spans="1:5">
      <c r="A81" s="71" t="s">
        <v>24</v>
      </c>
      <c r="B81" s="71"/>
      <c r="C81" s="71"/>
      <c r="D81" s="71"/>
      <c r="E81" s="71"/>
    </row>
    <row r="82" spans="1:5" ht="15.75" thickBot="1">
      <c r="A82" s="60" t="s">
        <v>0</v>
      </c>
      <c r="B82" s="72" t="s">
        <v>20</v>
      </c>
      <c r="C82" s="73"/>
      <c r="D82" s="73"/>
      <c r="E82" s="74"/>
    </row>
    <row r="83" spans="1:5" ht="15.75" thickBot="1">
      <c r="A83" s="61" t="s">
        <v>21</v>
      </c>
      <c r="B83" s="69" t="s">
        <v>52</v>
      </c>
      <c r="C83" s="75"/>
      <c r="D83" s="75"/>
      <c r="E83" s="75"/>
    </row>
    <row r="84" spans="1:5" ht="15.75" thickBot="1">
      <c r="A84" s="62" t="s">
        <v>22</v>
      </c>
      <c r="B84" s="69" t="s">
        <v>53</v>
      </c>
      <c r="C84" s="75"/>
      <c r="D84" s="75"/>
      <c r="E84" s="75"/>
    </row>
    <row r="85" spans="1:5" ht="15.75" thickBot="1">
      <c r="A85" s="61" t="s">
        <v>15</v>
      </c>
      <c r="B85" s="69" t="s">
        <v>47</v>
      </c>
      <c r="C85" s="70"/>
      <c r="D85" s="70"/>
      <c r="E85" s="70"/>
    </row>
    <row r="86" spans="1:5" ht="15.75" thickBot="1">
      <c r="A86" s="67" t="s">
        <v>12</v>
      </c>
      <c r="B86" s="69" t="s">
        <v>54</v>
      </c>
      <c r="C86" s="70"/>
      <c r="D86" s="70"/>
      <c r="E86" s="70"/>
    </row>
    <row r="87" spans="1:5" ht="15.75" thickBot="1">
      <c r="A87" s="68"/>
      <c r="B87" s="70"/>
      <c r="C87" s="70"/>
      <c r="D87" s="70"/>
      <c r="E87" s="70"/>
    </row>
    <row r="88" spans="1:5" ht="15.75" thickBot="1">
      <c r="A88" s="67" t="s">
        <v>13</v>
      </c>
      <c r="B88" s="69" t="s">
        <v>55</v>
      </c>
      <c r="C88" s="69"/>
      <c r="D88" s="69"/>
      <c r="E88" s="69"/>
    </row>
    <row r="89" spans="1:5" ht="15.75" thickBot="1">
      <c r="A89" s="67"/>
      <c r="B89" s="69"/>
      <c r="C89" s="69"/>
      <c r="D89" s="69"/>
      <c r="E89" s="69"/>
    </row>
    <row r="93" spans="1:5" ht="21">
      <c r="A93" s="1" t="s">
        <v>17</v>
      </c>
      <c r="B93" s="3" t="s">
        <v>39</v>
      </c>
    </row>
    <row r="94" spans="1:5" ht="21">
      <c r="A94" s="1" t="s">
        <v>23</v>
      </c>
      <c r="B94" s="2">
        <v>41316</v>
      </c>
    </row>
    <row r="95" spans="1:5" ht="21">
      <c r="A95" s="1" t="s">
        <v>19</v>
      </c>
      <c r="B95" s="2">
        <v>41316</v>
      </c>
    </row>
    <row r="96" spans="1:5" ht="21.75" thickBot="1">
      <c r="A96" s="1" t="s">
        <v>18</v>
      </c>
      <c r="B96" s="1">
        <v>4</v>
      </c>
    </row>
    <row r="97" spans="1:6">
      <c r="A97" s="10"/>
      <c r="B97" s="50" t="s">
        <v>50</v>
      </c>
      <c r="C97" s="50"/>
      <c r="D97" s="50"/>
      <c r="E97" s="50"/>
      <c r="F97" s="51"/>
    </row>
    <row r="98" spans="1:6" ht="15.75" thickBot="1">
      <c r="A98" s="11" t="s">
        <v>0</v>
      </c>
      <c r="B98" s="12" t="s">
        <v>2</v>
      </c>
      <c r="C98" s="12" t="s">
        <v>3</v>
      </c>
      <c r="D98" s="12" t="s">
        <v>4</v>
      </c>
      <c r="E98" s="12" t="s">
        <v>5</v>
      </c>
      <c r="F98" s="13" t="s">
        <v>1</v>
      </c>
    </row>
    <row r="99" spans="1:6" ht="15.75" thickBot="1">
      <c r="A99" s="14" t="s">
        <v>6</v>
      </c>
      <c r="B99" s="16">
        <v>278</v>
      </c>
      <c r="C99" s="17">
        <v>0</v>
      </c>
      <c r="D99" s="17">
        <v>278</v>
      </c>
      <c r="E99" s="18">
        <f>B99/D99</f>
        <v>1</v>
      </c>
      <c r="F99" s="19" t="s">
        <v>28</v>
      </c>
    </row>
    <row r="100" spans="1:6" ht="15.75" thickBot="1">
      <c r="A100" s="14" t="s">
        <v>7</v>
      </c>
      <c r="B100" s="20">
        <v>1</v>
      </c>
      <c r="C100" s="21">
        <v>0</v>
      </c>
      <c r="D100" s="21">
        <v>1</v>
      </c>
      <c r="E100" s="22">
        <f t="shared" ref="E100:E107" si="6">B100/D100</f>
        <v>1</v>
      </c>
      <c r="F100" s="19" t="s">
        <v>28</v>
      </c>
    </row>
    <row r="101" spans="1:6" ht="15.75" thickBot="1">
      <c r="A101" s="14" t="s">
        <v>8</v>
      </c>
      <c r="B101" s="20">
        <v>1</v>
      </c>
      <c r="C101" s="21">
        <v>0</v>
      </c>
      <c r="D101" s="21">
        <v>1</v>
      </c>
      <c r="E101" s="22">
        <f t="shared" si="6"/>
        <v>1</v>
      </c>
      <c r="F101" s="19" t="s">
        <v>28</v>
      </c>
    </row>
    <row r="102" spans="1:6" ht="15.75" thickBot="1">
      <c r="A102" s="14" t="s">
        <v>9</v>
      </c>
      <c r="B102" s="20">
        <v>0</v>
      </c>
      <c r="C102" s="21">
        <v>18</v>
      </c>
      <c r="D102" s="21">
        <v>18</v>
      </c>
      <c r="E102" s="22">
        <f t="shared" si="6"/>
        <v>0</v>
      </c>
      <c r="F102" s="23"/>
    </row>
    <row r="103" spans="1:6" ht="15.75" thickBot="1">
      <c r="A103" s="14" t="s">
        <v>10</v>
      </c>
      <c r="B103" s="20">
        <v>0</v>
      </c>
      <c r="C103" s="21">
        <v>18</v>
      </c>
      <c r="D103" s="21">
        <v>18</v>
      </c>
      <c r="E103" s="22">
        <f t="shared" si="6"/>
        <v>0</v>
      </c>
      <c r="F103" s="30"/>
    </row>
    <row r="104" spans="1:6" ht="15.75" thickBot="1">
      <c r="A104" s="14" t="s">
        <v>11</v>
      </c>
      <c r="B104" s="20">
        <v>11</v>
      </c>
      <c r="C104" s="21">
        <v>0</v>
      </c>
      <c r="D104" s="21">
        <v>11</v>
      </c>
      <c r="E104" s="22">
        <f t="shared" si="6"/>
        <v>1</v>
      </c>
      <c r="F104" s="19" t="s">
        <v>28</v>
      </c>
    </row>
    <row r="105" spans="1:6" ht="15.75" thickBot="1">
      <c r="A105" s="14" t="s">
        <v>12</v>
      </c>
      <c r="B105" s="20">
        <v>0</v>
      </c>
      <c r="C105" s="21">
        <v>41</v>
      </c>
      <c r="D105" s="21">
        <v>41</v>
      </c>
      <c r="E105" s="22">
        <f t="shared" si="6"/>
        <v>0</v>
      </c>
      <c r="F105" s="23"/>
    </row>
    <row r="106" spans="1:6" ht="15.75" thickBot="1">
      <c r="A106" s="14" t="s">
        <v>13</v>
      </c>
      <c r="B106" s="20">
        <v>0</v>
      </c>
      <c r="C106" s="21">
        <v>100</v>
      </c>
      <c r="D106" s="21">
        <v>100</v>
      </c>
      <c r="E106" s="22">
        <f t="shared" si="6"/>
        <v>0</v>
      </c>
      <c r="F106" s="23"/>
    </row>
    <row r="107" spans="1:6" ht="15.75" thickBot="1">
      <c r="A107" s="14" t="s">
        <v>14</v>
      </c>
      <c r="B107" s="20">
        <v>0</v>
      </c>
      <c r="C107" s="21">
        <v>20</v>
      </c>
      <c r="D107" s="21">
        <v>20</v>
      </c>
      <c r="E107" s="22">
        <f t="shared" si="6"/>
        <v>0</v>
      </c>
      <c r="F107" s="19"/>
    </row>
    <row r="108" spans="1:6" ht="15.75" thickBot="1">
      <c r="A108" s="14" t="s">
        <v>15</v>
      </c>
      <c r="B108" s="20">
        <v>0</v>
      </c>
      <c r="C108" s="21">
        <v>188</v>
      </c>
      <c r="D108" s="21">
        <v>188</v>
      </c>
      <c r="E108" s="22">
        <f>Table13454[[#This Row],[Successful Records]]/Table13454[[#This Row],[Total Records]]</f>
        <v>0</v>
      </c>
      <c r="F108" s="23"/>
    </row>
    <row r="109" spans="1:6">
      <c r="A109" s="15" t="s">
        <v>16</v>
      </c>
      <c r="B109" s="24">
        <v>11</v>
      </c>
      <c r="C109" s="25">
        <v>0</v>
      </c>
      <c r="D109" s="21">
        <v>11</v>
      </c>
      <c r="E109" s="26">
        <f t="shared" ref="E109" si="7">B109/D109</f>
        <v>1</v>
      </c>
      <c r="F109" s="19" t="s">
        <v>28</v>
      </c>
    </row>
    <row r="112" spans="1:6">
      <c r="A112" s="71" t="s">
        <v>24</v>
      </c>
      <c r="B112" s="71"/>
      <c r="C112" s="71"/>
      <c r="D112" s="71"/>
      <c r="E112" s="71"/>
    </row>
    <row r="113" spans="1:5">
      <c r="A113" s="4" t="s">
        <v>0</v>
      </c>
      <c r="B113" s="52" t="s">
        <v>20</v>
      </c>
      <c r="C113" s="53"/>
      <c r="D113" s="53"/>
      <c r="E113" s="53"/>
    </row>
    <row r="114" spans="1:5" ht="15" hidden="1" customHeight="1">
      <c r="A114" s="8"/>
      <c r="B114" s="47"/>
      <c r="C114" s="48"/>
      <c r="D114" s="48"/>
      <c r="E114" s="48"/>
    </row>
    <row r="115" spans="1:5" ht="15" hidden="1" customHeight="1">
      <c r="A115" s="44"/>
      <c r="B115" s="54"/>
      <c r="C115" s="55"/>
      <c r="D115" s="55"/>
      <c r="E115" s="55"/>
    </row>
    <row r="116" spans="1:5" ht="15.75" hidden="1" customHeight="1">
      <c r="A116" s="8"/>
      <c r="B116" s="47"/>
      <c r="C116" s="48"/>
      <c r="D116" s="48"/>
      <c r="E116" s="48"/>
    </row>
    <row r="117" spans="1:5" ht="2.25" hidden="1" customHeight="1">
      <c r="A117" s="9"/>
      <c r="B117" s="45"/>
      <c r="C117" s="46"/>
      <c r="D117" s="46"/>
      <c r="E117" s="46"/>
    </row>
    <row r="118" spans="1:5" ht="18" customHeight="1">
      <c r="A118" s="49" t="s">
        <v>21</v>
      </c>
      <c r="B118" s="78" t="s">
        <v>51</v>
      </c>
      <c r="C118" s="82"/>
      <c r="D118" s="82"/>
      <c r="E118" s="82"/>
    </row>
    <row r="119" spans="1:5" ht="14.25" customHeight="1">
      <c r="A119" s="44"/>
      <c r="B119" s="83"/>
      <c r="C119" s="84"/>
      <c r="D119" s="84"/>
      <c r="E119" s="84"/>
    </row>
    <row r="120" spans="1:5" ht="51.75" customHeight="1">
      <c r="A120" s="28" t="s">
        <v>22</v>
      </c>
      <c r="B120" s="85" t="s">
        <v>46</v>
      </c>
      <c r="C120" s="86"/>
      <c r="D120" s="86"/>
      <c r="E120" s="86"/>
    </row>
    <row r="121" spans="1:5" ht="24.75" customHeight="1">
      <c r="A121" s="76" t="s">
        <v>15</v>
      </c>
      <c r="B121" s="78" t="s">
        <v>47</v>
      </c>
      <c r="C121" s="79"/>
      <c r="D121" s="79"/>
      <c r="E121" s="79"/>
    </row>
    <row r="122" spans="1:5" ht="18" customHeight="1">
      <c r="A122" s="77"/>
      <c r="B122" s="87"/>
      <c r="C122" s="88"/>
      <c r="D122" s="88"/>
      <c r="E122" s="88"/>
    </row>
    <row r="123" spans="1:5" ht="30" customHeight="1">
      <c r="A123" s="76" t="s">
        <v>13</v>
      </c>
      <c r="B123" s="78" t="s">
        <v>49</v>
      </c>
      <c r="C123" s="79"/>
      <c r="D123" s="79"/>
      <c r="E123" s="79"/>
    </row>
    <row r="124" spans="1:5" ht="18" customHeight="1">
      <c r="A124" s="77"/>
      <c r="B124" s="80"/>
      <c r="C124" s="81"/>
      <c r="D124" s="81"/>
      <c r="E124" s="81"/>
    </row>
    <row r="129" spans="1:6" ht="21">
      <c r="A129" s="1" t="s">
        <v>17</v>
      </c>
      <c r="B129" s="3" t="s">
        <v>39</v>
      </c>
    </row>
    <row r="130" spans="1:6" ht="21">
      <c r="A130" s="1" t="s">
        <v>23</v>
      </c>
      <c r="B130" s="2">
        <v>41193</v>
      </c>
    </row>
    <row r="131" spans="1:6" ht="21">
      <c r="A131" s="1" t="s">
        <v>19</v>
      </c>
      <c r="B131" s="2">
        <v>41194</v>
      </c>
    </row>
    <row r="132" spans="1:6" ht="21.75" thickBot="1">
      <c r="A132" s="1" t="s">
        <v>18</v>
      </c>
      <c r="B132" s="1">
        <v>3</v>
      </c>
    </row>
    <row r="133" spans="1:6">
      <c r="A133" s="10"/>
      <c r="B133" s="42" t="s">
        <v>44</v>
      </c>
      <c r="C133" s="42"/>
      <c r="D133" s="42"/>
      <c r="E133" s="42"/>
      <c r="F133" s="43"/>
    </row>
    <row r="134" spans="1:6" ht="15.75" thickBot="1">
      <c r="A134" s="11" t="s">
        <v>0</v>
      </c>
      <c r="B134" s="12" t="s">
        <v>2</v>
      </c>
      <c r="C134" s="12" t="s">
        <v>3</v>
      </c>
      <c r="D134" s="12" t="s">
        <v>4</v>
      </c>
      <c r="E134" s="12" t="s">
        <v>5</v>
      </c>
      <c r="F134" s="13" t="s">
        <v>1</v>
      </c>
    </row>
    <row r="135" spans="1:6" ht="15.75" thickBot="1">
      <c r="A135" s="14" t="s">
        <v>6</v>
      </c>
      <c r="B135" s="16">
        <v>280</v>
      </c>
      <c r="C135" s="17">
        <v>0</v>
      </c>
      <c r="D135" s="17">
        <v>280</v>
      </c>
      <c r="E135" s="18">
        <f>B135/D135</f>
        <v>1</v>
      </c>
      <c r="F135" s="19" t="s">
        <v>28</v>
      </c>
    </row>
    <row r="136" spans="1:6" ht="15.75" thickBot="1">
      <c r="A136" s="14" t="s">
        <v>7</v>
      </c>
      <c r="B136" s="20">
        <v>1</v>
      </c>
      <c r="C136" s="21">
        <v>0</v>
      </c>
      <c r="D136" s="21">
        <v>1</v>
      </c>
      <c r="E136" s="22">
        <f t="shared" ref="E136:E143" si="8">B136/D136</f>
        <v>1</v>
      </c>
      <c r="F136" s="19" t="s">
        <v>28</v>
      </c>
    </row>
    <row r="137" spans="1:6" ht="15.75" thickBot="1">
      <c r="A137" s="14" t="s">
        <v>8</v>
      </c>
      <c r="B137" s="20">
        <v>1</v>
      </c>
      <c r="C137" s="21">
        <v>0</v>
      </c>
      <c r="D137" s="21">
        <v>1</v>
      </c>
      <c r="E137" s="22">
        <f t="shared" si="8"/>
        <v>1</v>
      </c>
      <c r="F137" s="19" t="s">
        <v>28</v>
      </c>
    </row>
    <row r="138" spans="1:6" ht="15.75" thickBot="1">
      <c r="A138" s="14" t="s">
        <v>9</v>
      </c>
      <c r="B138" s="20">
        <v>94</v>
      </c>
      <c r="C138" s="21">
        <v>1</v>
      </c>
      <c r="D138" s="21">
        <v>95</v>
      </c>
      <c r="E138" s="22">
        <f t="shared" si="8"/>
        <v>0.98947368421052628</v>
      </c>
      <c r="F138" s="23"/>
    </row>
    <row r="139" spans="1:6" ht="15.75" thickBot="1">
      <c r="A139" s="14" t="s">
        <v>10</v>
      </c>
      <c r="B139" s="20">
        <v>94</v>
      </c>
      <c r="C139" s="21">
        <v>1</v>
      </c>
      <c r="D139" s="21">
        <v>95</v>
      </c>
      <c r="E139" s="22">
        <f t="shared" si="8"/>
        <v>0.98947368421052628</v>
      </c>
      <c r="F139" s="30"/>
    </row>
    <row r="140" spans="1:6" ht="15.75" thickBot="1">
      <c r="A140" s="14" t="s">
        <v>11</v>
      </c>
      <c r="B140" s="20">
        <v>11</v>
      </c>
      <c r="C140" s="21">
        <v>0</v>
      </c>
      <c r="D140" s="21">
        <v>11</v>
      </c>
      <c r="E140" s="22">
        <f t="shared" si="8"/>
        <v>1</v>
      </c>
      <c r="F140" s="19" t="s">
        <v>28</v>
      </c>
    </row>
    <row r="141" spans="1:6" ht="15.75" thickBot="1">
      <c r="A141" s="14" t="s">
        <v>12</v>
      </c>
      <c r="B141" s="20">
        <v>186</v>
      </c>
      <c r="C141" s="21">
        <v>10</v>
      </c>
      <c r="D141" s="21">
        <v>196</v>
      </c>
      <c r="E141" s="22">
        <f t="shared" si="8"/>
        <v>0.94897959183673475</v>
      </c>
      <c r="F141" s="23"/>
    </row>
    <row r="142" spans="1:6" ht="15.75" thickBot="1">
      <c r="A142" s="14" t="s">
        <v>13</v>
      </c>
      <c r="B142" s="20">
        <v>519</v>
      </c>
      <c r="C142" s="21">
        <v>5</v>
      </c>
      <c r="D142" s="21">
        <v>524</v>
      </c>
      <c r="E142" s="22">
        <f t="shared" si="8"/>
        <v>0.99045801526717558</v>
      </c>
      <c r="F142" s="23"/>
    </row>
    <row r="143" spans="1:6" ht="15.75" thickBot="1">
      <c r="A143" s="14" t="s">
        <v>14</v>
      </c>
      <c r="B143" s="20">
        <v>539</v>
      </c>
      <c r="C143" s="21">
        <v>0</v>
      </c>
      <c r="D143" s="21">
        <v>539</v>
      </c>
      <c r="E143" s="22">
        <f t="shared" si="8"/>
        <v>1</v>
      </c>
      <c r="F143" s="19" t="s">
        <v>28</v>
      </c>
    </row>
    <row r="144" spans="1:6" ht="15.75" thickBot="1">
      <c r="A144" s="14" t="s">
        <v>15</v>
      </c>
      <c r="B144" s="20">
        <v>181</v>
      </c>
      <c r="C144" s="21">
        <v>13</v>
      </c>
      <c r="D144" s="21">
        <v>194</v>
      </c>
      <c r="E144" s="22">
        <f>Table1345[[#This Row],[Successful Records]]/Table1345[[#This Row],[Total Records]]</f>
        <v>0.9329896907216495</v>
      </c>
      <c r="F144" s="23"/>
    </row>
    <row r="145" spans="1:6">
      <c r="A145" s="15" t="s">
        <v>16</v>
      </c>
      <c r="B145" s="24">
        <v>11</v>
      </c>
      <c r="C145" s="25">
        <v>0</v>
      </c>
      <c r="D145" s="21">
        <v>11</v>
      </c>
      <c r="E145" s="26">
        <f t="shared" ref="E145" si="9">B145/D145</f>
        <v>1</v>
      </c>
      <c r="F145" s="19" t="s">
        <v>28</v>
      </c>
    </row>
    <row r="148" spans="1:6">
      <c r="A148" s="71" t="s">
        <v>24</v>
      </c>
      <c r="B148" s="71"/>
      <c r="C148" s="71"/>
      <c r="D148" s="71"/>
      <c r="E148" s="71"/>
    </row>
    <row r="149" spans="1:6">
      <c r="A149" s="4" t="s">
        <v>0</v>
      </c>
      <c r="B149" s="32" t="s">
        <v>20</v>
      </c>
      <c r="C149" s="33"/>
      <c r="D149" s="33"/>
      <c r="E149" s="33"/>
    </row>
    <row r="150" spans="1:6" ht="15" hidden="1" customHeight="1">
      <c r="A150" s="8"/>
      <c r="B150" s="38"/>
      <c r="C150" s="39"/>
      <c r="D150" s="39"/>
      <c r="E150" s="39"/>
    </row>
    <row r="151" spans="1:6" ht="15" hidden="1" customHeight="1">
      <c r="A151" s="35"/>
      <c r="B151" s="36"/>
      <c r="C151" s="37"/>
      <c r="D151" s="37"/>
      <c r="E151" s="37"/>
    </row>
    <row r="152" spans="1:6" ht="15.75" hidden="1" customHeight="1">
      <c r="A152" s="8"/>
      <c r="B152" s="38"/>
      <c r="C152" s="39"/>
      <c r="D152" s="39"/>
      <c r="E152" s="39"/>
    </row>
    <row r="153" spans="1:6" ht="2.25" hidden="1" customHeight="1">
      <c r="A153" s="9"/>
      <c r="B153" s="40"/>
      <c r="C153" s="41"/>
      <c r="D153" s="41"/>
      <c r="E153" s="41"/>
    </row>
    <row r="154" spans="1:6" ht="18" customHeight="1">
      <c r="A154" s="34" t="s">
        <v>21</v>
      </c>
      <c r="B154" s="78" t="s">
        <v>45</v>
      </c>
      <c r="C154" s="82"/>
      <c r="D154" s="82"/>
      <c r="E154" s="82"/>
    </row>
    <row r="155" spans="1:6" ht="14.25" customHeight="1">
      <c r="A155" s="35"/>
      <c r="B155" s="83"/>
      <c r="C155" s="84"/>
      <c r="D155" s="84"/>
      <c r="E155" s="84"/>
    </row>
    <row r="156" spans="1:6" ht="51.75" customHeight="1">
      <c r="A156" s="28" t="s">
        <v>22</v>
      </c>
      <c r="B156" s="85" t="s">
        <v>46</v>
      </c>
      <c r="C156" s="86"/>
      <c r="D156" s="86"/>
      <c r="E156" s="86"/>
    </row>
    <row r="157" spans="1:6" ht="24.75" customHeight="1">
      <c r="A157" s="76" t="s">
        <v>15</v>
      </c>
      <c r="B157" s="78" t="s">
        <v>47</v>
      </c>
      <c r="C157" s="79"/>
      <c r="D157" s="79"/>
      <c r="E157" s="79"/>
    </row>
    <row r="158" spans="1:6" ht="18" customHeight="1">
      <c r="A158" s="77"/>
      <c r="B158" s="87"/>
      <c r="C158" s="88"/>
      <c r="D158" s="88"/>
      <c r="E158" s="88"/>
    </row>
    <row r="159" spans="1:6" ht="47.25" customHeight="1">
      <c r="A159" s="76" t="s">
        <v>12</v>
      </c>
      <c r="B159" s="78" t="s">
        <v>48</v>
      </c>
      <c r="C159" s="79"/>
      <c r="D159" s="79"/>
      <c r="E159" s="79"/>
    </row>
    <row r="160" spans="1:6" ht="43.5" customHeight="1">
      <c r="A160" s="77"/>
      <c r="B160" s="80"/>
      <c r="C160" s="81"/>
      <c r="D160" s="81"/>
      <c r="E160" s="81"/>
    </row>
    <row r="161" spans="1:6" ht="27.75" customHeight="1">
      <c r="A161" s="76" t="s">
        <v>15</v>
      </c>
      <c r="B161" s="78" t="s">
        <v>34</v>
      </c>
      <c r="C161" s="79"/>
      <c r="D161" s="79"/>
      <c r="E161" s="79"/>
    </row>
    <row r="162" spans="1:6" ht="25.5" customHeight="1">
      <c r="A162" s="77"/>
      <c r="B162" s="87"/>
      <c r="C162" s="88"/>
      <c r="D162" s="88"/>
      <c r="E162" s="88"/>
    </row>
    <row r="163" spans="1:6" ht="30" customHeight="1">
      <c r="A163" s="76" t="s">
        <v>13</v>
      </c>
      <c r="B163" s="78" t="s">
        <v>49</v>
      </c>
      <c r="C163" s="79"/>
      <c r="D163" s="79"/>
      <c r="E163" s="79"/>
    </row>
    <row r="164" spans="1:6" ht="18" customHeight="1">
      <c r="A164" s="77"/>
      <c r="B164" s="80"/>
      <c r="C164" s="81"/>
      <c r="D164" s="81"/>
      <c r="E164" s="81"/>
    </row>
    <row r="169" spans="1:6" ht="21">
      <c r="A169" s="1" t="s">
        <v>17</v>
      </c>
      <c r="B169" s="3" t="s">
        <v>39</v>
      </c>
    </row>
    <row r="170" spans="1:6" ht="21">
      <c r="A170" s="1" t="s">
        <v>23</v>
      </c>
      <c r="B170" s="2">
        <v>41178</v>
      </c>
    </row>
    <row r="171" spans="1:6" ht="21">
      <c r="A171" s="1" t="s">
        <v>19</v>
      </c>
      <c r="B171" s="2">
        <v>41186</v>
      </c>
    </row>
    <row r="172" spans="1:6" ht="21.75" thickBot="1">
      <c r="A172" s="1" t="s">
        <v>18</v>
      </c>
      <c r="B172" s="1">
        <v>1</v>
      </c>
    </row>
    <row r="173" spans="1:6">
      <c r="A173" s="10"/>
      <c r="B173" s="91" t="s">
        <v>27</v>
      </c>
      <c r="C173" s="91"/>
      <c r="D173" s="91"/>
      <c r="E173" s="91"/>
      <c r="F173" s="92"/>
    </row>
    <row r="174" spans="1:6" ht="15.75" thickBot="1">
      <c r="A174" s="11" t="s">
        <v>0</v>
      </c>
      <c r="B174" s="12" t="s">
        <v>2</v>
      </c>
      <c r="C174" s="12" t="s">
        <v>3</v>
      </c>
      <c r="D174" s="12" t="s">
        <v>4</v>
      </c>
      <c r="E174" s="12" t="s">
        <v>5</v>
      </c>
      <c r="F174" s="13" t="s">
        <v>1</v>
      </c>
    </row>
    <row r="175" spans="1:6" ht="15.75" thickBot="1">
      <c r="A175" s="14" t="s">
        <v>6</v>
      </c>
      <c r="B175" s="16">
        <v>280</v>
      </c>
      <c r="C175" s="17">
        <v>0</v>
      </c>
      <c r="D175" s="17">
        <v>280</v>
      </c>
      <c r="E175" s="18">
        <f>B175/D175</f>
        <v>1</v>
      </c>
      <c r="F175" s="19" t="s">
        <v>28</v>
      </c>
    </row>
    <row r="176" spans="1:6" ht="15.75" thickBot="1">
      <c r="A176" s="14" t="s">
        <v>7</v>
      </c>
      <c r="B176" s="20">
        <v>1</v>
      </c>
      <c r="C176" s="21">
        <v>0</v>
      </c>
      <c r="D176" s="21">
        <v>1</v>
      </c>
      <c r="E176" s="22">
        <f t="shared" ref="E176:E183" si="10">B176/D176</f>
        <v>1</v>
      </c>
      <c r="F176" s="19" t="s">
        <v>28</v>
      </c>
    </row>
    <row r="177" spans="1:6" ht="15.75" thickBot="1">
      <c r="A177" s="14" t="s">
        <v>8</v>
      </c>
      <c r="B177" s="20">
        <v>1</v>
      </c>
      <c r="C177" s="21">
        <v>0</v>
      </c>
      <c r="D177" s="21">
        <v>1</v>
      </c>
      <c r="E177" s="22">
        <f t="shared" si="10"/>
        <v>1</v>
      </c>
      <c r="F177" s="19" t="s">
        <v>28</v>
      </c>
    </row>
    <row r="178" spans="1:6" ht="15.75" thickBot="1">
      <c r="A178" s="14" t="s">
        <v>9</v>
      </c>
      <c r="B178" s="20">
        <v>90</v>
      </c>
      <c r="C178" s="21">
        <v>2</v>
      </c>
      <c r="D178" s="21">
        <v>92</v>
      </c>
      <c r="E178" s="22">
        <f t="shared" si="10"/>
        <v>0.97826086956521741</v>
      </c>
      <c r="F178" s="23"/>
    </row>
    <row r="179" spans="1:6" ht="15.75" thickBot="1">
      <c r="A179" s="14" t="s">
        <v>10</v>
      </c>
      <c r="B179" s="20">
        <v>0</v>
      </c>
      <c r="C179" s="21">
        <v>92</v>
      </c>
      <c r="D179" s="21">
        <v>92</v>
      </c>
      <c r="E179" s="22">
        <f t="shared" si="10"/>
        <v>0</v>
      </c>
      <c r="F179" s="23" t="s">
        <v>38</v>
      </c>
    </row>
    <row r="180" spans="1:6" ht="15.75" thickBot="1">
      <c r="A180" s="14" t="s">
        <v>11</v>
      </c>
      <c r="B180" s="20">
        <v>7</v>
      </c>
      <c r="C180" s="21">
        <v>4</v>
      </c>
      <c r="D180" s="21">
        <v>11</v>
      </c>
      <c r="E180" s="22">
        <f t="shared" si="10"/>
        <v>0.63636363636363635</v>
      </c>
      <c r="F180" s="23"/>
    </row>
    <row r="181" spans="1:6" ht="15.75" thickBot="1">
      <c r="A181" s="14" t="s">
        <v>12</v>
      </c>
      <c r="B181" s="20">
        <v>1</v>
      </c>
      <c r="C181" s="21">
        <v>203</v>
      </c>
      <c r="D181" s="21">
        <v>204</v>
      </c>
      <c r="E181" s="22">
        <f t="shared" si="10"/>
        <v>4.9019607843137254E-3</v>
      </c>
      <c r="F181" s="23" t="s">
        <v>29</v>
      </c>
    </row>
    <row r="182" spans="1:6" ht="15.75" thickBot="1">
      <c r="A182" s="14" t="s">
        <v>13</v>
      </c>
      <c r="B182" s="20">
        <v>5</v>
      </c>
      <c r="C182" s="21">
        <v>524</v>
      </c>
      <c r="D182" s="21">
        <v>529</v>
      </c>
      <c r="E182" s="22">
        <f t="shared" si="10"/>
        <v>9.4517958412098299E-3</v>
      </c>
      <c r="F182" s="23" t="s">
        <v>30</v>
      </c>
    </row>
    <row r="183" spans="1:6" ht="15.75" thickBot="1">
      <c r="A183" s="14" t="s">
        <v>14</v>
      </c>
      <c r="B183" s="20">
        <v>15</v>
      </c>
      <c r="C183" s="21">
        <v>495</v>
      </c>
      <c r="D183" s="21">
        <v>510</v>
      </c>
      <c r="E183" s="22">
        <f t="shared" si="10"/>
        <v>2.9411764705882353E-2</v>
      </c>
      <c r="F183" s="23" t="s">
        <v>31</v>
      </c>
    </row>
    <row r="184" spans="1:6" ht="15.75" thickBot="1">
      <c r="A184" s="14" t="s">
        <v>15</v>
      </c>
      <c r="B184" s="20">
        <v>106</v>
      </c>
      <c r="C184" s="21">
        <v>91</v>
      </c>
      <c r="D184" s="21">
        <v>197</v>
      </c>
      <c r="E184" s="22">
        <f>Table1[[#This Row],[Successful Records]]/Table1[[#This Row],[Total Records]]</f>
        <v>0.53807106598984766</v>
      </c>
      <c r="F184" s="23"/>
    </row>
    <row r="185" spans="1:6">
      <c r="A185" s="15" t="s">
        <v>16</v>
      </c>
      <c r="B185" s="24">
        <v>7</v>
      </c>
      <c r="C185" s="25">
        <v>4</v>
      </c>
      <c r="D185" s="21">
        <v>11</v>
      </c>
      <c r="E185" s="26">
        <f t="shared" ref="E185" si="11">B185/D185</f>
        <v>0.63636363636363635</v>
      </c>
      <c r="F185" s="27"/>
    </row>
    <row r="188" spans="1:6">
      <c r="A188" s="93" t="s">
        <v>24</v>
      </c>
      <c r="B188" s="93"/>
      <c r="C188" s="93"/>
      <c r="D188" s="93"/>
      <c r="E188" s="93"/>
    </row>
    <row r="189" spans="1:6">
      <c r="A189" s="4" t="s">
        <v>0</v>
      </c>
      <c r="B189" s="94" t="s">
        <v>20</v>
      </c>
      <c r="C189" s="95"/>
      <c r="D189" s="95"/>
      <c r="E189" s="95"/>
    </row>
    <row r="190" spans="1:6" ht="15" hidden="1" customHeight="1">
      <c r="A190" s="8"/>
      <c r="B190" s="81"/>
      <c r="C190" s="81"/>
      <c r="D190" s="81"/>
      <c r="E190" s="81"/>
    </row>
    <row r="191" spans="1:6" ht="15" hidden="1" customHeight="1">
      <c r="A191" s="7"/>
      <c r="B191" s="96"/>
      <c r="C191" s="97"/>
      <c r="D191" s="97"/>
      <c r="E191" s="97"/>
    </row>
    <row r="192" spans="1:6" ht="15.75" hidden="1" customHeight="1">
      <c r="A192" s="8"/>
      <c r="B192" s="81"/>
      <c r="C192" s="81"/>
      <c r="D192" s="81"/>
      <c r="E192" s="81"/>
    </row>
    <row r="193" spans="1:5" ht="2.25" hidden="1" customHeight="1">
      <c r="A193" s="9"/>
      <c r="B193" s="5"/>
      <c r="C193" s="6"/>
      <c r="D193" s="6"/>
      <c r="E193" s="6"/>
    </row>
    <row r="194" spans="1:5" ht="18.75" customHeight="1">
      <c r="A194" s="90" t="s">
        <v>21</v>
      </c>
      <c r="B194" s="78" t="s">
        <v>40</v>
      </c>
      <c r="C194" s="79"/>
      <c r="D194" s="79"/>
      <c r="E194" s="79"/>
    </row>
    <row r="195" spans="1:5" ht="12" customHeight="1">
      <c r="A195" s="77"/>
      <c r="B195" s="80"/>
      <c r="C195" s="81"/>
      <c r="D195" s="81"/>
      <c r="E195" s="81"/>
    </row>
    <row r="196" spans="1:5" ht="41.25" customHeight="1">
      <c r="A196" s="28" t="s">
        <v>22</v>
      </c>
      <c r="B196" s="85" t="s">
        <v>32</v>
      </c>
      <c r="C196" s="89"/>
      <c r="D196" s="89"/>
      <c r="E196" s="89"/>
    </row>
    <row r="197" spans="1:5" ht="25.5" customHeight="1">
      <c r="A197" s="90" t="s">
        <v>16</v>
      </c>
      <c r="B197" s="78" t="s">
        <v>33</v>
      </c>
      <c r="C197" s="79"/>
      <c r="D197" s="79"/>
      <c r="E197" s="79"/>
    </row>
    <row r="198" spans="1:5" ht="17.25" customHeight="1">
      <c r="A198" s="77"/>
      <c r="B198" s="80"/>
      <c r="C198" s="81"/>
      <c r="D198" s="81"/>
      <c r="E198" s="81"/>
    </row>
    <row r="199" spans="1:5" ht="26.25" customHeight="1">
      <c r="A199" s="90" t="s">
        <v>15</v>
      </c>
      <c r="B199" s="78" t="s">
        <v>34</v>
      </c>
      <c r="C199" s="79"/>
      <c r="D199" s="79"/>
      <c r="E199" s="79"/>
    </row>
    <row r="200" spans="1:5" ht="24.75" customHeight="1">
      <c r="A200" s="77"/>
      <c r="B200" s="87"/>
      <c r="C200" s="88"/>
      <c r="D200" s="88"/>
      <c r="E200" s="88"/>
    </row>
    <row r="201" spans="1:5" ht="19.5" customHeight="1">
      <c r="A201" s="103" t="s">
        <v>11</v>
      </c>
      <c r="B201" s="101" t="s">
        <v>41</v>
      </c>
      <c r="C201" s="79"/>
      <c r="D201" s="79"/>
      <c r="E201" s="79"/>
    </row>
    <row r="202" spans="1:5" ht="17.25" customHeight="1">
      <c r="A202" s="104"/>
      <c r="B202" s="102"/>
      <c r="C202" s="81"/>
      <c r="D202" s="81"/>
      <c r="E202" s="81"/>
    </row>
    <row r="203" spans="1:5">
      <c r="A203" s="31"/>
      <c r="B203" s="31"/>
    </row>
    <row r="204" spans="1:5" ht="14.25" customHeight="1"/>
    <row r="207" spans="1:5" ht="21">
      <c r="A207" s="1" t="s">
        <v>17</v>
      </c>
      <c r="B207" s="3" t="s">
        <v>39</v>
      </c>
    </row>
    <row r="208" spans="1:5" ht="21">
      <c r="A208" s="1" t="s">
        <v>23</v>
      </c>
      <c r="B208" s="2">
        <v>41178</v>
      </c>
    </row>
    <row r="209" spans="1:6" ht="21">
      <c r="A209" s="1" t="s">
        <v>19</v>
      </c>
      <c r="B209" s="2">
        <v>41186</v>
      </c>
    </row>
    <row r="210" spans="1:6" ht="21.75" thickBot="1">
      <c r="A210" s="1" t="s">
        <v>18</v>
      </c>
      <c r="B210" s="1">
        <v>1</v>
      </c>
    </row>
    <row r="211" spans="1:6">
      <c r="A211" s="10"/>
      <c r="B211" s="91" t="s">
        <v>27</v>
      </c>
      <c r="C211" s="91"/>
      <c r="D211" s="91"/>
      <c r="E211" s="91"/>
      <c r="F211" s="92"/>
    </row>
    <row r="212" spans="1:6" ht="15.75" thickBot="1">
      <c r="A212" s="11" t="s">
        <v>0</v>
      </c>
      <c r="B212" s="12" t="s">
        <v>2</v>
      </c>
      <c r="C212" s="12" t="s">
        <v>3</v>
      </c>
      <c r="D212" s="12" t="s">
        <v>4</v>
      </c>
      <c r="E212" s="12" t="s">
        <v>5</v>
      </c>
      <c r="F212" s="13" t="s">
        <v>1</v>
      </c>
    </row>
    <row r="213" spans="1:6" ht="15.75" thickBot="1">
      <c r="A213" s="14" t="s">
        <v>6</v>
      </c>
      <c r="B213" s="16">
        <v>280</v>
      </c>
      <c r="C213" s="17">
        <v>0</v>
      </c>
      <c r="D213" s="17">
        <v>280</v>
      </c>
      <c r="E213" s="18">
        <f>B213/D213</f>
        <v>1</v>
      </c>
      <c r="F213" s="19" t="s">
        <v>28</v>
      </c>
    </row>
    <row r="214" spans="1:6" ht="15.75" thickBot="1">
      <c r="A214" s="14" t="s">
        <v>7</v>
      </c>
      <c r="B214" s="20">
        <v>1</v>
      </c>
      <c r="C214" s="21">
        <v>0</v>
      </c>
      <c r="D214" s="21">
        <v>1</v>
      </c>
      <c r="E214" s="22">
        <f t="shared" ref="E214:E221" si="12">B214/D214</f>
        <v>1</v>
      </c>
      <c r="F214" s="19" t="s">
        <v>28</v>
      </c>
    </row>
    <row r="215" spans="1:6" ht="15.75" thickBot="1">
      <c r="A215" s="14" t="s">
        <v>8</v>
      </c>
      <c r="B215" s="20">
        <v>1</v>
      </c>
      <c r="C215" s="21">
        <v>0</v>
      </c>
      <c r="D215" s="21">
        <v>1</v>
      </c>
      <c r="E215" s="22">
        <f t="shared" si="12"/>
        <v>1</v>
      </c>
      <c r="F215" s="19" t="s">
        <v>28</v>
      </c>
    </row>
    <row r="216" spans="1:6" ht="15.75" thickBot="1">
      <c r="A216" s="14" t="s">
        <v>9</v>
      </c>
      <c r="B216" s="20">
        <v>90</v>
      </c>
      <c r="C216" s="21">
        <v>2</v>
      </c>
      <c r="D216" s="21">
        <v>92</v>
      </c>
      <c r="E216" s="22">
        <f t="shared" si="12"/>
        <v>0.97826086956521741</v>
      </c>
      <c r="F216" s="23"/>
    </row>
    <row r="217" spans="1:6" ht="15.75" thickBot="1">
      <c r="A217" s="14" t="s">
        <v>10</v>
      </c>
      <c r="B217" s="20">
        <v>89</v>
      </c>
      <c r="C217" s="21">
        <v>3</v>
      </c>
      <c r="D217" s="21">
        <v>92</v>
      </c>
      <c r="E217" s="22">
        <f t="shared" si="12"/>
        <v>0.96739130434782605</v>
      </c>
      <c r="F217" s="30" t="s">
        <v>35</v>
      </c>
    </row>
    <row r="218" spans="1:6" ht="15.75" thickBot="1">
      <c r="A218" s="14" t="s">
        <v>11</v>
      </c>
      <c r="B218" s="20">
        <v>7</v>
      </c>
      <c r="C218" s="21">
        <v>4</v>
      </c>
      <c r="D218" s="21">
        <v>11</v>
      </c>
      <c r="E218" s="22">
        <f t="shared" si="12"/>
        <v>0.63636363636363635</v>
      </c>
      <c r="F218" s="23"/>
    </row>
    <row r="219" spans="1:6" ht="15.75" thickBot="1">
      <c r="A219" s="14" t="s">
        <v>12</v>
      </c>
      <c r="B219" s="20">
        <v>177</v>
      </c>
      <c r="C219" s="21">
        <v>27</v>
      </c>
      <c r="D219" s="21">
        <v>204</v>
      </c>
      <c r="E219" s="22">
        <f t="shared" si="12"/>
        <v>0.86764705882352944</v>
      </c>
      <c r="F219" s="23"/>
    </row>
    <row r="220" spans="1:6" ht="15.75" thickBot="1">
      <c r="A220" s="14" t="s">
        <v>13</v>
      </c>
      <c r="B220" s="20">
        <v>504</v>
      </c>
      <c r="C220" s="21">
        <v>25</v>
      </c>
      <c r="D220" s="21">
        <v>529</v>
      </c>
      <c r="E220" s="22">
        <f t="shared" si="12"/>
        <v>0.95274102079395084</v>
      </c>
      <c r="F220" s="23"/>
    </row>
    <row r="221" spans="1:6" ht="15.75" thickBot="1">
      <c r="A221" s="14" t="s">
        <v>14</v>
      </c>
      <c r="B221" s="20">
        <v>445</v>
      </c>
      <c r="C221" s="21">
        <v>65</v>
      </c>
      <c r="D221" s="21">
        <v>510</v>
      </c>
      <c r="E221" s="22">
        <f t="shared" si="12"/>
        <v>0.87254901960784315</v>
      </c>
      <c r="F221" s="23"/>
    </row>
    <row r="222" spans="1:6" ht="15.75" thickBot="1">
      <c r="A222" s="14" t="s">
        <v>15</v>
      </c>
      <c r="B222" s="20">
        <v>106</v>
      </c>
      <c r="C222" s="21">
        <v>91</v>
      </c>
      <c r="D222" s="21">
        <v>197</v>
      </c>
      <c r="E222" s="22">
        <f>Table13[[#This Row],[Successful Records]]/Table13[[#This Row],[Total Records]]</f>
        <v>0.53807106598984766</v>
      </c>
      <c r="F222" s="23"/>
    </row>
    <row r="223" spans="1:6">
      <c r="A223" s="15" t="s">
        <v>16</v>
      </c>
      <c r="B223" s="24">
        <v>7</v>
      </c>
      <c r="C223" s="25">
        <v>4</v>
      </c>
      <c r="D223" s="21">
        <v>11</v>
      </c>
      <c r="E223" s="26">
        <f t="shared" ref="E223" si="13">B223/D223</f>
        <v>0.63636363636363635</v>
      </c>
      <c r="F223" s="27"/>
    </row>
    <row r="226" spans="1:5">
      <c r="A226" s="93" t="s">
        <v>24</v>
      </c>
      <c r="B226" s="93"/>
      <c r="C226" s="93"/>
      <c r="D226" s="93"/>
      <c r="E226" s="93"/>
    </row>
    <row r="227" spans="1:5">
      <c r="A227" s="4" t="s">
        <v>0</v>
      </c>
      <c r="B227" s="94" t="s">
        <v>20</v>
      </c>
      <c r="C227" s="95"/>
      <c r="D227" s="95"/>
      <c r="E227" s="95"/>
    </row>
    <row r="228" spans="1:5" ht="15" hidden="1" customHeight="1">
      <c r="A228" s="8"/>
      <c r="B228" s="98"/>
      <c r="C228" s="99"/>
      <c r="D228" s="99"/>
      <c r="E228" s="99"/>
    </row>
    <row r="229" spans="1:5" ht="15" hidden="1" customHeight="1">
      <c r="A229" s="29"/>
      <c r="B229" s="96"/>
      <c r="C229" s="97"/>
      <c r="D229" s="97"/>
      <c r="E229" s="97"/>
    </row>
    <row r="230" spans="1:5" ht="15.75" hidden="1" customHeight="1">
      <c r="A230" s="8"/>
      <c r="B230" s="98"/>
      <c r="C230" s="99"/>
      <c r="D230" s="99"/>
      <c r="E230" s="99"/>
    </row>
    <row r="231" spans="1:5" ht="2.25" hidden="1" customHeight="1">
      <c r="A231" s="9"/>
      <c r="B231" s="5"/>
      <c r="C231" s="6"/>
      <c r="D231" s="6"/>
      <c r="E231" s="6"/>
    </row>
    <row r="232" spans="1:5" ht="21" customHeight="1">
      <c r="A232" s="90" t="s">
        <v>21</v>
      </c>
      <c r="B232" s="78" t="s">
        <v>42</v>
      </c>
      <c r="C232" s="79"/>
      <c r="D232" s="79"/>
      <c r="E232" s="79"/>
    </row>
    <row r="233" spans="1:5" ht="18" customHeight="1">
      <c r="A233" s="77"/>
      <c r="B233" s="87"/>
      <c r="C233" s="88"/>
      <c r="D233" s="88"/>
      <c r="E233" s="88"/>
    </row>
    <row r="234" spans="1:5" ht="51.75" customHeight="1">
      <c r="A234" s="28" t="s">
        <v>22</v>
      </c>
      <c r="B234" s="85" t="s">
        <v>36</v>
      </c>
      <c r="C234" s="89"/>
      <c r="D234" s="89"/>
      <c r="E234" s="89"/>
    </row>
    <row r="235" spans="1:5" ht="25.5" customHeight="1">
      <c r="A235" s="90" t="s">
        <v>16</v>
      </c>
      <c r="B235" s="78" t="s">
        <v>33</v>
      </c>
      <c r="C235" s="79"/>
      <c r="D235" s="79"/>
      <c r="E235" s="79"/>
    </row>
    <row r="236" spans="1:5" ht="17.25" customHeight="1">
      <c r="A236" s="77"/>
      <c r="B236" s="87"/>
      <c r="C236" s="88"/>
      <c r="D236" s="88"/>
      <c r="E236" s="88"/>
    </row>
    <row r="237" spans="1:5" ht="27.75" customHeight="1">
      <c r="A237" s="76" t="s">
        <v>15</v>
      </c>
      <c r="B237" s="78" t="s">
        <v>34</v>
      </c>
      <c r="C237" s="79"/>
      <c r="D237" s="79"/>
      <c r="E237" s="79"/>
    </row>
    <row r="238" spans="1:5" ht="25.5" customHeight="1">
      <c r="A238" s="77"/>
      <c r="B238" s="87"/>
      <c r="C238" s="88"/>
      <c r="D238" s="88"/>
      <c r="E238" s="88"/>
    </row>
    <row r="239" spans="1:5" ht="47.25" customHeight="1">
      <c r="A239" s="76" t="s">
        <v>12</v>
      </c>
      <c r="B239" s="78" t="s">
        <v>43</v>
      </c>
      <c r="C239" s="79"/>
      <c r="D239" s="79"/>
      <c r="E239" s="79"/>
    </row>
    <row r="240" spans="1:5" ht="43.5" customHeight="1">
      <c r="A240" s="77"/>
      <c r="B240" s="80"/>
      <c r="C240" s="81"/>
      <c r="D240" s="81"/>
      <c r="E240" s="81"/>
    </row>
    <row r="243" spans="1:5" ht="14.25" customHeight="1"/>
    <row r="244" spans="1:5">
      <c r="A244" s="100" t="s">
        <v>26</v>
      </c>
      <c r="B244" s="100"/>
      <c r="C244" s="100"/>
      <c r="D244" s="100"/>
      <c r="E244" s="100"/>
    </row>
    <row r="245" spans="1:5">
      <c r="A245" s="4" t="s">
        <v>0</v>
      </c>
      <c r="B245" s="94" t="s">
        <v>25</v>
      </c>
      <c r="C245" s="95"/>
      <c r="D245" s="95"/>
      <c r="E245" s="95"/>
    </row>
    <row r="246" spans="1:5">
      <c r="A246" s="90" t="s">
        <v>22</v>
      </c>
      <c r="B246" s="78" t="s">
        <v>37</v>
      </c>
      <c r="C246" s="79"/>
      <c r="D246" s="79"/>
      <c r="E246" s="79"/>
    </row>
    <row r="247" spans="1:5" ht="19.5" customHeight="1">
      <c r="A247" s="77"/>
      <c r="B247" s="80"/>
      <c r="C247" s="81"/>
      <c r="D247" s="81"/>
      <c r="E247" s="81"/>
    </row>
  </sheetData>
  <mergeCells count="79">
    <mergeCell ref="B227:E227"/>
    <mergeCell ref="A226:E226"/>
    <mergeCell ref="B173:F173"/>
    <mergeCell ref="A20:E20"/>
    <mergeCell ref="B21:E21"/>
    <mergeCell ref="B22:E22"/>
    <mergeCell ref="B23:E23"/>
    <mergeCell ref="B24:E24"/>
    <mergeCell ref="A25:A26"/>
    <mergeCell ref="B25:E26"/>
    <mergeCell ref="A27:A28"/>
    <mergeCell ref="B27:E28"/>
    <mergeCell ref="A81:E81"/>
    <mergeCell ref="B83:E83"/>
    <mergeCell ref="B84:E84"/>
    <mergeCell ref="A88:A89"/>
    <mergeCell ref="B88:E89"/>
    <mergeCell ref="A86:A87"/>
    <mergeCell ref="B86:E87"/>
    <mergeCell ref="B85:E85"/>
    <mergeCell ref="B82:E82"/>
    <mergeCell ref="B245:E245"/>
    <mergeCell ref="A246:A247"/>
    <mergeCell ref="B246:E247"/>
    <mergeCell ref="B229:E229"/>
    <mergeCell ref="B228:E228"/>
    <mergeCell ref="A237:A238"/>
    <mergeCell ref="B237:E238"/>
    <mergeCell ref="A239:A240"/>
    <mergeCell ref="B239:E240"/>
    <mergeCell ref="A244:E244"/>
    <mergeCell ref="B230:E230"/>
    <mergeCell ref="A232:A233"/>
    <mergeCell ref="B232:E233"/>
    <mergeCell ref="B234:E234"/>
    <mergeCell ref="A235:A236"/>
    <mergeCell ref="B235:E236"/>
    <mergeCell ref="A188:E188"/>
    <mergeCell ref="B189:E189"/>
    <mergeCell ref="B190:E190"/>
    <mergeCell ref="B191:E191"/>
    <mergeCell ref="A194:A195"/>
    <mergeCell ref="B194:E195"/>
    <mergeCell ref="B192:E192"/>
    <mergeCell ref="B196:E196"/>
    <mergeCell ref="A197:A198"/>
    <mergeCell ref="B197:E198"/>
    <mergeCell ref="B211:F211"/>
    <mergeCell ref="A199:A200"/>
    <mergeCell ref="B199:E200"/>
    <mergeCell ref="B201:E202"/>
    <mergeCell ref="A201:A202"/>
    <mergeCell ref="B154:E155"/>
    <mergeCell ref="A148:E148"/>
    <mergeCell ref="A161:A162"/>
    <mergeCell ref="B161:E162"/>
    <mergeCell ref="A163:A164"/>
    <mergeCell ref="B163:E164"/>
    <mergeCell ref="B156:E156"/>
    <mergeCell ref="A159:A160"/>
    <mergeCell ref="B159:E160"/>
    <mergeCell ref="A157:A158"/>
    <mergeCell ref="B157:E158"/>
    <mergeCell ref="A123:A124"/>
    <mergeCell ref="B123:E124"/>
    <mergeCell ref="A112:E112"/>
    <mergeCell ref="B118:E119"/>
    <mergeCell ref="B120:E120"/>
    <mergeCell ref="A121:A122"/>
    <mergeCell ref="B121:E122"/>
    <mergeCell ref="A56:A57"/>
    <mergeCell ref="B56:E57"/>
    <mergeCell ref="A58:A59"/>
    <mergeCell ref="B58:E59"/>
    <mergeCell ref="A51:E51"/>
    <mergeCell ref="B52:E52"/>
    <mergeCell ref="B53:E53"/>
    <mergeCell ref="B54:E54"/>
    <mergeCell ref="B55:E55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2013-04-15T05:19:27Z</dcterms:modified>
</cp:coreProperties>
</file>